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1.1.1" sheetId="63" r:id="rId3"/>
    <sheet name="1.1.2" sheetId="4" r:id="rId4"/>
    <sheet name="1.1.3" sheetId="64" r:id="rId5"/>
    <sheet name="1.1.4" sheetId="5" r:id="rId6"/>
    <sheet name="1.1.5" sheetId="72" r:id="rId7"/>
    <sheet name="1.1.6" sheetId="71" r:id="rId8"/>
    <sheet name="1.1.7" sheetId="70" r:id="rId9"/>
    <sheet name="1.1.8" sheetId="117" r:id="rId10"/>
    <sheet name="1.1.9" sheetId="6" r:id="rId11"/>
    <sheet name="1.1.10" sheetId="66" r:id="rId12"/>
    <sheet name="1.1.11" sheetId="65" r:id="rId13"/>
    <sheet name="1.1.12" sheetId="67" r:id="rId14"/>
    <sheet name="1.1.13" sheetId="7" r:id="rId15"/>
    <sheet name=" 1.1.14" sheetId="206" r:id="rId16"/>
    <sheet name="1.1.15" sheetId="120" r:id="rId17"/>
    <sheet name="1.1.16" sheetId="119" r:id="rId18"/>
    <sheet name="1.1.17" sheetId="69" r:id="rId19"/>
    <sheet name="1.1.18" sheetId="68" r:id="rId20"/>
    <sheet name="1.1.19" sheetId="9" r:id="rId21"/>
    <sheet name="1.1.20" sheetId="121" r:id="rId22"/>
    <sheet name="1.2.1" sheetId="10" r:id="rId23"/>
    <sheet name="1.2.2" sheetId="11" r:id="rId24"/>
    <sheet name="2.1.1" sheetId="12" r:id="rId25"/>
    <sheet name="2.1.2" sheetId="124" r:id="rId26"/>
    <sheet name="2.1.3" sheetId="125" r:id="rId27"/>
    <sheet name="2.1.4" sheetId="126" r:id="rId28"/>
    <sheet name="2.2.1" sheetId="13" r:id="rId29"/>
    <sheet name="2.2.2" sheetId="15" r:id="rId30"/>
    <sheet name="2.2.3" sheetId="14" r:id="rId31"/>
    <sheet name="2.2.4" sheetId="16" r:id="rId32"/>
    <sheet name="2.2.5" sheetId="248" r:id="rId33"/>
    <sheet name="2.2.6" sheetId="84" r:id="rId34"/>
    <sheet name="2.2.7" sheetId="83" r:id="rId35"/>
    <sheet name="2.2.8" sheetId="86" r:id="rId36"/>
    <sheet name="2.2.9" sheetId="73" r:id="rId37"/>
    <sheet name="2.2.10" sheetId="128" r:id="rId38"/>
    <sheet name="2.2.11" sheetId="127" r:id="rId39"/>
    <sheet name="2.2.12" sheetId="74" r:id="rId40"/>
    <sheet name="2.2.13" sheetId="76" r:id="rId41"/>
    <sheet name="2.2.14" sheetId="75" r:id="rId42"/>
    <sheet name="2.2.15" sheetId="18" r:id="rId43"/>
    <sheet name="2.2.16" sheetId="109" r:id="rId44"/>
    <sheet name="2.2.17" sheetId="82" r:id="rId45"/>
    <sheet name="2.2.18" sheetId="85" r:id="rId46"/>
    <sheet name="2.2.19" sheetId="115" r:id="rId47"/>
    <sheet name="2.2.20" sheetId="130" r:id="rId48"/>
    <sheet name="2.2.21" sheetId="108" r:id="rId49"/>
    <sheet name="2.2.22" sheetId="131" r:id="rId50"/>
    <sheet name="2.2.23" sheetId="135" r:id="rId51"/>
    <sheet name="2.2.24" sheetId="136" r:id="rId52"/>
    <sheet name="2.2.25" sheetId="17" r:id="rId53"/>
    <sheet name="2.2.26" sheetId="77" r:id="rId54"/>
    <sheet name="2.2.27" sheetId="132" r:id="rId55"/>
    <sheet name="2.2.28" sheetId="79" r:id="rId56"/>
    <sheet name="2.2.29" sheetId="78" r:id="rId57"/>
    <sheet name="2.2.30" sheetId="20" r:id="rId58"/>
    <sheet name="2.2.31" sheetId="21" r:id="rId59"/>
    <sheet name="2.2.32" sheetId="22" r:id="rId60"/>
    <sheet name="2.2.33" sheetId="81" r:id="rId61"/>
    <sheet name="2.2.34" sheetId="80" r:id="rId62"/>
    <sheet name="2.2.35" sheetId="23" r:id="rId63"/>
    <sheet name="2.2.36" sheetId="255" r:id="rId64"/>
    <sheet name="2.2.37" sheetId="256" r:id="rId65"/>
    <sheet name="2.2.38" sheetId="133" r:id="rId66"/>
    <sheet name="3.1.1" sheetId="24" r:id="rId67"/>
    <sheet name="3.1.2" sheetId="87" r:id="rId68"/>
    <sheet name="3.1.3" sheetId="25" r:id="rId69"/>
    <sheet name="3.1.4" sheetId="249" r:id="rId70"/>
    <sheet name="3.1.5" sheetId="91" r:id="rId71"/>
    <sheet name="3.1.6" sheetId="90" r:id="rId72"/>
    <sheet name="3.1.7" sheetId="92" r:id="rId73"/>
    <sheet name="3.1.8" sheetId="140" r:id="rId74"/>
    <sheet name="3.1.9" sheetId="93" r:id="rId75"/>
    <sheet name="3.1.10" sheetId="88" r:id="rId76"/>
    <sheet name="3.1.11" sheetId="89" r:id="rId77"/>
    <sheet name="3.1.12" sheetId="157" r:id="rId78"/>
    <sheet name="3.1.13" sheetId="158" r:id="rId79"/>
    <sheet name="3.1.14" sheetId="155" r:id="rId80"/>
    <sheet name="3.1.15" sheetId="159" r:id="rId81"/>
    <sheet name="3.1.16" sheetId="28" r:id="rId82"/>
    <sheet name="3.1.17" sheetId="100" r:id="rId83"/>
    <sheet name="3.1.18" sheetId="139" r:id="rId84"/>
    <sheet name="3.1.19" sheetId="101" r:id="rId85"/>
    <sheet name="3.1.20" sheetId="102" r:id="rId86"/>
    <sheet name="3.1.21" sheetId="103" r:id="rId87"/>
    <sheet name="3.1.22" sheetId="106" r:id="rId88"/>
    <sheet name="3.1.23" sheetId="105" r:id="rId89"/>
    <sheet name="3.1.24" sheetId="104" r:id="rId90"/>
    <sheet name="3.1.25" sheetId="141" r:id="rId91"/>
    <sheet name="3.1.26" sheetId="26" r:id="rId92"/>
    <sheet name="3.1.27" sheetId="94" r:id="rId93"/>
    <sheet name="3.1.28" sheetId="97" r:id="rId94"/>
    <sheet name="3.1.29" sheetId="98" r:id="rId95"/>
    <sheet name="3.1.30" sheetId="138" r:id="rId96"/>
    <sheet name="3.2.1" sheetId="197" r:id="rId97"/>
    <sheet name="3.2.2" sheetId="169" r:id="rId98"/>
    <sheet name="3.2.3" sheetId="171" r:id="rId99"/>
    <sheet name="3.2.4" sheetId="170" r:id="rId100"/>
    <sheet name="3.2.5" sheetId="173" r:id="rId101"/>
    <sheet name="3.2.6" sheetId="212" r:id="rId102"/>
    <sheet name="3.2.7" sheetId="29" r:id="rId103"/>
    <sheet name="3.2.8" sheetId="30" r:id="rId104"/>
    <sheet name="3.2.9" sheetId="31" r:id="rId105"/>
    <sheet name="3.2.10" sheetId="174" r:id="rId106"/>
    <sheet name="3.2.11" sheetId="32" r:id="rId107"/>
    <sheet name="3.2.12" sheetId="33" r:id="rId108"/>
    <sheet name="3.2.13" sheetId="35" r:id="rId109"/>
    <sheet name="3.2.14" sheetId="175" r:id="rId110"/>
    <sheet name="3.3.1" sheetId="36" r:id="rId111"/>
    <sheet name="3.3.2" sheetId="37" r:id="rId112"/>
    <sheet name="3.3.3" sheetId="177" r:id="rId113"/>
    <sheet name="3.3.4" sheetId="178" r:id="rId114"/>
    <sheet name="3.3.5" sheetId="179" r:id="rId115"/>
    <sheet name="3.3.6" sheetId="181" r:id="rId116"/>
    <sheet name="3.3.7" sheetId="182" r:id="rId117"/>
    <sheet name="3.3.8" sheetId="183" r:id="rId118"/>
    <sheet name="3.3.9" sheetId="231" r:id="rId119"/>
    <sheet name="3.3.10" sheetId="232" r:id="rId120"/>
    <sheet name="3.3.11" sheetId="233" r:id="rId121"/>
    <sheet name="3.3.12" sheetId="230" r:id="rId122"/>
    <sheet name="3.3.13" sheetId="187" r:id="rId123"/>
    <sheet name="3.3.14" sheetId="199" r:id="rId124"/>
    <sheet name="3.3.15" sheetId="242" r:id="rId125"/>
    <sheet name="3.3.16" sheetId="243" r:id="rId126"/>
    <sheet name="3.3.17" sheetId="188" r:id="rId127"/>
    <sheet name="3.3.18" sheetId="190" r:id="rId128"/>
    <sheet name="3.3.19" sheetId="244" r:id="rId129"/>
    <sheet name="3.3.20" sheetId="245" r:id="rId130"/>
    <sheet name="3.3.21" sheetId="191" r:id="rId131"/>
    <sheet name="3.3.22" sheetId="201" r:id="rId132"/>
    <sheet name="3.3.23" sheetId="247" r:id="rId133"/>
    <sheet name="3.3.24" sheetId="246" r:id="rId134"/>
    <sheet name="3.4.1" sheetId="38" r:id="rId135"/>
    <sheet name="3.4.2" sheetId="192" r:id="rId136"/>
    <sheet name="3.4.3" sheetId="193" r:id="rId137"/>
    <sheet name="4.1" sheetId="41" r:id="rId138"/>
    <sheet name="4.2" sheetId="42" r:id="rId139"/>
    <sheet name="4.3" sheetId="43" r:id="rId140"/>
    <sheet name="4.4" sheetId="207" r:id="rId141"/>
    <sheet name="4.5" sheetId="208" r:id="rId142"/>
    <sheet name="5.1" sheetId="44" r:id="rId143"/>
    <sheet name="5.2" sheetId="45" r:id="rId144"/>
    <sheet name="5.3" sheetId="46" r:id="rId145"/>
    <sheet name="5.4" sheetId="210" r:id="rId146"/>
    <sheet name="5.5" sheetId="209" r:id="rId147"/>
    <sheet name="6.1" sheetId="213" r:id="rId148"/>
    <sheet name="6.2" sheetId="251" r:id="rId149"/>
    <sheet name="6.3" sheetId="225" r:id="rId150"/>
    <sheet name="6.4" sheetId="216" r:id="rId151"/>
    <sheet name="6.5" sheetId="219" r:id="rId152"/>
    <sheet name="6.6" sheetId="220" r:id="rId153"/>
    <sheet name="6.7" sheetId="222" r:id="rId154"/>
    <sheet name="6.8" sheetId="226" r:id="rId155"/>
    <sheet name="6.9" sheetId="254" r:id="rId156"/>
    <sheet name="6.10" sheetId="253" r:id="rId157"/>
    <sheet name="7.1" sheetId="55" r:id="rId158"/>
    <sheet name="7.2" sheetId="56" r:id="rId159"/>
    <sheet name="7.3" sheetId="57" r:id="rId160"/>
    <sheet name="7.4" sheetId="58" r:id="rId161"/>
    <sheet name="7.5" sheetId="61" r:id="rId162"/>
    <sheet name="7.6" sheetId="194" r:id="rId163"/>
  </sheets>
  <definedNames>
    <definedName name="_xlnm.Print_Area" localSheetId="2">'1.1.1'!$A$1:$N$25</definedName>
    <definedName name="_xlnm.Print_Area" localSheetId="11">'1.1.10'!$A$1:$M$22</definedName>
    <definedName name="_xlnm.Print_Area" localSheetId="3">'1.1.2'!$A$1:$T$25</definedName>
    <definedName name="_xlnm.Print_Area" localSheetId="9">'1.1.8'!$A$1:$M$25</definedName>
    <definedName name="_xlnm.Print_Area" localSheetId="10">'1.1.9'!$A$1:$L$22</definedName>
    <definedName name="_xlnm.Print_Area" localSheetId="47">'2.2.20'!$A$1:$R$26</definedName>
    <definedName name="_xlnm.Print_Area" localSheetId="62">'2.2.35'!$A$1:$W$25</definedName>
    <definedName name="_xlnm.Print_Area" localSheetId="77">'3.1.12'!$A$1:$O$24</definedName>
    <definedName name="_xlnm.Print_Area" localSheetId="106">'3.2.11'!#REF!</definedName>
    <definedName name="_xlnm.Print_Area" localSheetId="108">'3.2.13'!$A$1:$R$32</definedName>
    <definedName name="_xlnm.Print_Area" localSheetId="113">'3.3.4'!$A$1:$Q$26</definedName>
    <definedName name="_xlnm.Print_Area" localSheetId="144">'5.3'!$A$1:$R$29</definedName>
    <definedName name="_xlnm.Print_Area" localSheetId="158">'7.2'!$A$1:$M$21</definedName>
  </definedNames>
  <calcPr calcId="162913"/>
</workbook>
</file>

<file path=xl/calcChain.xml><?xml version="1.0" encoding="utf-8"?>
<calcChain xmlns="http://schemas.openxmlformats.org/spreadsheetml/2006/main">
  <c r="O7" i="206" l="1"/>
  <c r="Q7" i="210" l="1"/>
  <c r="Q8" i="210"/>
  <c r="Q18" i="210"/>
  <c r="S21" i="210"/>
  <c r="M21" i="210"/>
  <c r="M20" i="210"/>
  <c r="S19" i="210"/>
  <c r="M19" i="210"/>
  <c r="S18" i="210"/>
  <c r="M18" i="210"/>
  <c r="M17" i="210"/>
  <c r="M16" i="210"/>
  <c r="M15" i="210"/>
  <c r="S14" i="210"/>
  <c r="M14" i="210"/>
  <c r="S13" i="210"/>
  <c r="M13" i="210"/>
  <c r="S12" i="210"/>
  <c r="M12" i="210"/>
  <c r="S11" i="210"/>
  <c r="M11" i="210"/>
  <c r="S10" i="210"/>
  <c r="M10" i="210"/>
  <c r="M9" i="210"/>
  <c r="S8" i="210"/>
  <c r="M8" i="210"/>
  <c r="S7" i="210"/>
  <c r="M7" i="210"/>
  <c r="Q8" i="207"/>
  <c r="Q16" i="207"/>
  <c r="M21" i="207"/>
  <c r="M20" i="207"/>
  <c r="M19" i="207"/>
  <c r="S18" i="207"/>
  <c r="M18" i="207"/>
  <c r="M16" i="207"/>
  <c r="S13" i="207"/>
  <c r="M13" i="207"/>
  <c r="S11" i="207"/>
  <c r="M11" i="207"/>
  <c r="S10" i="207"/>
  <c r="M10" i="207"/>
  <c r="S8" i="207"/>
  <c r="M8" i="207"/>
  <c r="S7" i="207"/>
  <c r="Q7" i="207"/>
  <c r="M7" i="207"/>
  <c r="M8" i="100"/>
  <c r="M7" i="100"/>
  <c r="S21" i="100"/>
  <c r="Q21" i="100"/>
  <c r="M21" i="100"/>
  <c r="S20" i="100"/>
  <c r="Q20" i="100"/>
  <c r="M20" i="100"/>
  <c r="S19" i="100"/>
  <c r="Q19" i="100"/>
  <c r="M19" i="100"/>
  <c r="S18" i="100"/>
  <c r="Q18" i="100"/>
  <c r="M18" i="100"/>
  <c r="S17" i="100"/>
  <c r="Q17" i="100"/>
  <c r="M17" i="100"/>
  <c r="S16" i="100"/>
  <c r="Q16" i="100"/>
  <c r="M16" i="100"/>
  <c r="S15" i="100"/>
  <c r="Q15" i="100"/>
  <c r="M15" i="100"/>
  <c r="S14" i="100"/>
  <c r="Q14" i="100"/>
  <c r="M14" i="100"/>
  <c r="S13" i="100"/>
  <c r="Q13" i="100"/>
  <c r="M13" i="100"/>
  <c r="S12" i="100"/>
  <c r="Q12" i="100"/>
  <c r="M12" i="100"/>
  <c r="S11" i="100"/>
  <c r="Q11" i="100"/>
  <c r="M11" i="100"/>
  <c r="S10" i="100"/>
  <c r="Q10" i="100"/>
  <c r="M10" i="100"/>
  <c r="S9" i="100"/>
  <c r="Q9" i="100"/>
  <c r="M9" i="100"/>
  <c r="S8" i="100"/>
  <c r="Q8" i="100"/>
  <c r="S7" i="100"/>
  <c r="Q7" i="100"/>
  <c r="N21" i="63" l="1"/>
  <c r="M23" i="63"/>
  <c r="M22" i="63"/>
  <c r="M21" i="63"/>
  <c r="M20" i="63"/>
  <c r="M19" i="63"/>
  <c r="M18" i="63"/>
  <c r="N23" i="63"/>
  <c r="N22" i="63"/>
  <c r="N19" i="63"/>
  <c r="N18" i="63"/>
  <c r="E23" i="63"/>
  <c r="E22" i="63"/>
  <c r="E21" i="63"/>
  <c r="E20" i="63"/>
  <c r="E19" i="63"/>
  <c r="E18" i="63"/>
  <c r="G21" i="209"/>
  <c r="I20" i="209"/>
  <c r="Q21" i="209"/>
  <c r="N20" i="63" l="1"/>
  <c r="P24" i="193"/>
  <c r="O24" i="193"/>
  <c r="Q17" i="193"/>
  <c r="R17" i="193"/>
  <c r="F16" i="131"/>
  <c r="F7" i="131"/>
  <c r="N22" i="125" l="1"/>
  <c r="R27" i="254" l="1"/>
  <c r="K16" i="209"/>
  <c r="M7" i="209"/>
  <c r="S13" i="209"/>
  <c r="S21" i="209"/>
  <c r="S18" i="209"/>
  <c r="S7" i="209"/>
  <c r="Q7" i="209"/>
  <c r="O8" i="209"/>
  <c r="O7" i="209"/>
  <c r="M21" i="209"/>
  <c r="K21" i="209"/>
  <c r="K9" i="209"/>
  <c r="K7" i="209"/>
  <c r="G20" i="209"/>
  <c r="G19" i="209"/>
  <c r="G18" i="209"/>
  <c r="G16" i="209"/>
  <c r="G13" i="209"/>
  <c r="G12" i="209"/>
  <c r="G11" i="209"/>
  <c r="G9" i="209"/>
  <c r="G8" i="209"/>
  <c r="G7" i="209"/>
  <c r="K21" i="210"/>
  <c r="K20" i="210"/>
  <c r="K19" i="210"/>
  <c r="K18" i="210"/>
  <c r="K17" i="210"/>
  <c r="K15" i="210"/>
  <c r="K12" i="210"/>
  <c r="K11" i="210"/>
  <c r="K8" i="210"/>
  <c r="K7" i="210"/>
  <c r="I14" i="210"/>
  <c r="G14" i="210"/>
  <c r="I21" i="210"/>
  <c r="I20" i="210"/>
  <c r="I19" i="210"/>
  <c r="I18" i="210"/>
  <c r="I17" i="210"/>
  <c r="I16" i="210"/>
  <c r="I15" i="210"/>
  <c r="I13" i="210"/>
  <c r="I12" i="210"/>
  <c r="I11" i="210"/>
  <c r="I10" i="210"/>
  <c r="I9" i="210"/>
  <c r="I8" i="210"/>
  <c r="I7" i="210"/>
  <c r="G21" i="210"/>
  <c r="G20" i="210"/>
  <c r="G19" i="210"/>
  <c r="G18" i="210"/>
  <c r="G17" i="210"/>
  <c r="G16" i="210"/>
  <c r="G15" i="210"/>
  <c r="G13" i="210"/>
  <c r="G12" i="210"/>
  <c r="G11" i="210"/>
  <c r="G10" i="210"/>
  <c r="G9" i="210"/>
  <c r="G8" i="210"/>
  <c r="G7" i="210"/>
  <c r="E7" i="210"/>
  <c r="E8" i="210"/>
  <c r="E9" i="210"/>
  <c r="E10" i="210"/>
  <c r="E11" i="210"/>
  <c r="E12" i="210"/>
  <c r="E13" i="210"/>
  <c r="E15" i="210"/>
  <c r="E16" i="210"/>
  <c r="E17" i="210"/>
  <c r="E18" i="210"/>
  <c r="E19" i="210"/>
  <c r="E20" i="210"/>
  <c r="E21" i="210"/>
  <c r="G20" i="208" l="1"/>
  <c r="U21" i="208"/>
  <c r="U19" i="208"/>
  <c r="U18" i="208"/>
  <c r="Q21" i="208"/>
  <c r="M21" i="208"/>
  <c r="I21" i="208"/>
  <c r="G21" i="208"/>
  <c r="G19" i="208"/>
  <c r="G18" i="208"/>
  <c r="G16" i="208"/>
  <c r="I16" i="208"/>
  <c r="I13" i="208"/>
  <c r="G13" i="208"/>
  <c r="W8" i="208"/>
  <c r="U8" i="208"/>
  <c r="S8" i="208"/>
  <c r="Q8" i="208"/>
  <c r="M8" i="208"/>
  <c r="I8" i="208"/>
  <c r="G8" i="208"/>
  <c r="W7" i="208"/>
  <c r="U7" i="208"/>
  <c r="S7" i="208"/>
  <c r="Q7" i="208"/>
  <c r="M7" i="208"/>
  <c r="I7" i="208"/>
  <c r="G7" i="208"/>
  <c r="K16" i="207"/>
  <c r="I16" i="207"/>
  <c r="G16" i="207"/>
  <c r="K21" i="207"/>
  <c r="K13" i="207"/>
  <c r="K11" i="207"/>
  <c r="K10" i="207"/>
  <c r="K8" i="207"/>
  <c r="K7" i="207"/>
  <c r="I21" i="207"/>
  <c r="I20" i="207"/>
  <c r="I19" i="207"/>
  <c r="I18" i="207"/>
  <c r="I13" i="207"/>
  <c r="I11" i="207"/>
  <c r="I10" i="207"/>
  <c r="I8" i="207"/>
  <c r="I7" i="207"/>
  <c r="G21" i="207"/>
  <c r="G19" i="207"/>
  <c r="G20" i="207"/>
  <c r="G18" i="207"/>
  <c r="G13" i="207"/>
  <c r="G11" i="207"/>
  <c r="G10" i="207"/>
  <c r="G8" i="207"/>
  <c r="G7" i="207"/>
  <c r="E21" i="207"/>
  <c r="E19" i="207"/>
  <c r="E16" i="207"/>
  <c r="E18" i="207"/>
  <c r="E11" i="207"/>
  <c r="E7" i="207"/>
  <c r="E8" i="207"/>
  <c r="H23" i="43"/>
  <c r="H22" i="43"/>
  <c r="L23" i="43"/>
  <c r="K23" i="43"/>
  <c r="J23" i="43"/>
  <c r="I23" i="43"/>
  <c r="L22" i="43"/>
  <c r="K22" i="43"/>
  <c r="J22" i="43"/>
  <c r="I22" i="43"/>
  <c r="O8" i="181"/>
  <c r="O9" i="181"/>
  <c r="O10" i="181"/>
  <c r="O11" i="181"/>
  <c r="O12" i="181"/>
  <c r="O13" i="181"/>
  <c r="O14" i="181"/>
  <c r="O15" i="181"/>
  <c r="O16" i="181"/>
  <c r="O17" i="181"/>
  <c r="O18" i="181"/>
  <c r="O19" i="181"/>
  <c r="O20" i="181"/>
  <c r="O21" i="181"/>
  <c r="O7" i="181"/>
  <c r="O7" i="182"/>
  <c r="M7" i="182"/>
  <c r="K7" i="182"/>
  <c r="H7" i="182"/>
  <c r="F7" i="182"/>
  <c r="D7" i="182"/>
  <c r="Q17" i="178"/>
  <c r="O17" i="178"/>
  <c r="M17" i="178"/>
  <c r="K17" i="178"/>
  <c r="I17" i="178"/>
  <c r="G17" i="178"/>
  <c r="E17" i="178"/>
  <c r="J17" i="178"/>
  <c r="Q17" i="177"/>
  <c r="O17" i="177"/>
  <c r="M17" i="177"/>
  <c r="K17" i="177"/>
  <c r="I17" i="177"/>
  <c r="G17" i="177"/>
  <c r="E17" i="177"/>
  <c r="R17" i="36"/>
  <c r="J17" i="36"/>
  <c r="P17" i="36"/>
  <c r="N17" i="36"/>
  <c r="L17" i="36"/>
  <c r="R21" i="175"/>
  <c r="R20" i="175"/>
  <c r="R19" i="175"/>
  <c r="R18" i="175"/>
  <c r="R17" i="175"/>
  <c r="R16" i="175"/>
  <c r="R15" i="175"/>
  <c r="R14" i="175"/>
  <c r="R13" i="175"/>
  <c r="R12" i="175"/>
  <c r="R11" i="175"/>
  <c r="R10" i="175"/>
  <c r="R9" i="175"/>
  <c r="R8" i="175"/>
  <c r="R7" i="175"/>
  <c r="P21" i="175"/>
  <c r="P20" i="175"/>
  <c r="P19" i="175"/>
  <c r="P18" i="175"/>
  <c r="P17" i="175"/>
  <c r="P16" i="175"/>
  <c r="P15" i="175"/>
  <c r="P14" i="175"/>
  <c r="P13" i="175"/>
  <c r="P12" i="175"/>
  <c r="P11" i="175"/>
  <c r="P10" i="175"/>
  <c r="P9" i="175"/>
  <c r="P8" i="175"/>
  <c r="P7" i="175"/>
  <c r="N21" i="175"/>
  <c r="N20" i="175"/>
  <c r="N19" i="175"/>
  <c r="N18" i="175"/>
  <c r="N17" i="175"/>
  <c r="N16" i="175"/>
  <c r="N15" i="175"/>
  <c r="N14" i="175"/>
  <c r="N13" i="175"/>
  <c r="N12" i="175"/>
  <c r="N11" i="175"/>
  <c r="N10" i="175"/>
  <c r="N9" i="175"/>
  <c r="N8" i="175"/>
  <c r="N7" i="175"/>
  <c r="L21" i="175"/>
  <c r="L20" i="175"/>
  <c r="L19" i="175"/>
  <c r="L18" i="175"/>
  <c r="L17" i="175"/>
  <c r="L16" i="175"/>
  <c r="L15" i="175"/>
  <c r="L14" i="175"/>
  <c r="L13" i="175"/>
  <c r="L12" i="175"/>
  <c r="L11" i="175"/>
  <c r="L10" i="175"/>
  <c r="L9" i="175"/>
  <c r="L8" i="175"/>
  <c r="L7" i="175"/>
  <c r="J8" i="175"/>
  <c r="J9" i="175"/>
  <c r="J10" i="175"/>
  <c r="J11" i="175"/>
  <c r="J12" i="175"/>
  <c r="J13" i="175"/>
  <c r="J14" i="175"/>
  <c r="J15" i="175"/>
  <c r="J16" i="175"/>
  <c r="J17" i="175"/>
  <c r="J18" i="175"/>
  <c r="J19" i="175"/>
  <c r="J20" i="175"/>
  <c r="J21" i="175"/>
  <c r="J7" i="175"/>
  <c r="R7" i="174"/>
  <c r="P7" i="174"/>
  <c r="N7" i="174"/>
  <c r="L7" i="174"/>
  <c r="J7" i="174"/>
  <c r="M22" i="98"/>
  <c r="Q19" i="104"/>
  <c r="W14" i="104"/>
  <c r="G7" i="104"/>
  <c r="W21" i="104"/>
  <c r="W20" i="104"/>
  <c r="W19" i="104"/>
  <c r="W18" i="104"/>
  <c r="W17" i="104"/>
  <c r="W16" i="104"/>
  <c r="W15" i="104"/>
  <c r="W13" i="104"/>
  <c r="W12" i="104"/>
  <c r="W11" i="104"/>
  <c r="W10" i="104"/>
  <c r="W9" i="104"/>
  <c r="W8" i="104"/>
  <c r="W7" i="104"/>
  <c r="U21" i="104"/>
  <c r="U20" i="104"/>
  <c r="U19" i="104"/>
  <c r="U18" i="104"/>
  <c r="U17" i="104"/>
  <c r="U16" i="104"/>
  <c r="U15" i="104"/>
  <c r="U14" i="104"/>
  <c r="U13" i="104"/>
  <c r="U12" i="104"/>
  <c r="U11" i="104"/>
  <c r="U10" i="104"/>
  <c r="U9" i="104"/>
  <c r="U8" i="104"/>
  <c r="U7" i="104"/>
  <c r="S21" i="104"/>
  <c r="S20" i="104"/>
  <c r="S19" i="104"/>
  <c r="S18" i="104"/>
  <c r="S17" i="104"/>
  <c r="S16" i="104"/>
  <c r="S15" i="104"/>
  <c r="S14" i="104"/>
  <c r="S13" i="104"/>
  <c r="S12" i="104"/>
  <c r="S11" i="104"/>
  <c r="S10" i="104"/>
  <c r="S9" i="104"/>
  <c r="S8" i="104"/>
  <c r="S7" i="104"/>
  <c r="Q21" i="104"/>
  <c r="Q20" i="104"/>
  <c r="Q18" i="104"/>
  <c r="Q17" i="104"/>
  <c r="Q16" i="104"/>
  <c r="Q15" i="104"/>
  <c r="Q14" i="104"/>
  <c r="Q13" i="104"/>
  <c r="Q12" i="104"/>
  <c r="Q11" i="104"/>
  <c r="Q10" i="104"/>
  <c r="Q9" i="104"/>
  <c r="Q8" i="104"/>
  <c r="Q7" i="104"/>
  <c r="O21" i="104"/>
  <c r="O20" i="104"/>
  <c r="O19" i="104"/>
  <c r="O18" i="104"/>
  <c r="O17" i="104"/>
  <c r="O16" i="104"/>
  <c r="O15" i="104"/>
  <c r="O14" i="104"/>
  <c r="O13" i="104"/>
  <c r="O12" i="104"/>
  <c r="O11" i="104"/>
  <c r="O10" i="104"/>
  <c r="O9" i="104"/>
  <c r="O8" i="104"/>
  <c r="O7" i="104"/>
  <c r="M21" i="104"/>
  <c r="M20" i="104"/>
  <c r="M19" i="104"/>
  <c r="M18" i="104"/>
  <c r="M17" i="104"/>
  <c r="M16" i="104"/>
  <c r="M15" i="104"/>
  <c r="M14" i="104"/>
  <c r="M13" i="104"/>
  <c r="M12" i="104"/>
  <c r="M11" i="104"/>
  <c r="M10" i="104"/>
  <c r="M9" i="104"/>
  <c r="M8" i="104"/>
  <c r="M7" i="104"/>
  <c r="K21" i="104"/>
  <c r="K20" i="104"/>
  <c r="K19" i="104"/>
  <c r="K18" i="104"/>
  <c r="K17" i="104"/>
  <c r="K16" i="104"/>
  <c r="K15" i="104"/>
  <c r="K14" i="104"/>
  <c r="K13" i="104"/>
  <c r="K12" i="104"/>
  <c r="K11" i="104"/>
  <c r="K10" i="104"/>
  <c r="K9" i="104"/>
  <c r="K8" i="104"/>
  <c r="K7" i="104"/>
  <c r="I21" i="104"/>
  <c r="I20" i="104"/>
  <c r="I19" i="104"/>
  <c r="I18" i="104"/>
  <c r="I17" i="104"/>
  <c r="I16" i="104"/>
  <c r="I15" i="104"/>
  <c r="I14" i="104"/>
  <c r="I13" i="104"/>
  <c r="I12" i="104"/>
  <c r="I11" i="104"/>
  <c r="I10" i="104"/>
  <c r="I9" i="104"/>
  <c r="I8" i="104"/>
  <c r="I7" i="104"/>
  <c r="G21" i="104"/>
  <c r="G20" i="104"/>
  <c r="G19" i="104"/>
  <c r="G18" i="104"/>
  <c r="G17" i="104"/>
  <c r="G16" i="104"/>
  <c r="G15" i="104"/>
  <c r="G14" i="104"/>
  <c r="G13" i="104"/>
  <c r="G12" i="104"/>
  <c r="G11" i="104"/>
  <c r="G10" i="104"/>
  <c r="G9" i="104"/>
  <c r="G8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7" i="104"/>
  <c r="Y17" i="105"/>
  <c r="W17" i="105"/>
  <c r="U17" i="105"/>
  <c r="S17" i="105"/>
  <c r="Q17" i="105"/>
  <c r="O17" i="105"/>
  <c r="M17" i="105"/>
  <c r="K17" i="105"/>
  <c r="I17" i="105"/>
  <c r="G17" i="105"/>
  <c r="N23" i="105"/>
  <c r="E8" i="100" l="1"/>
  <c r="G13" i="100"/>
  <c r="K14" i="100"/>
  <c r="K9" i="100"/>
  <c r="K21" i="100"/>
  <c r="K20" i="100"/>
  <c r="K19" i="100"/>
  <c r="K18" i="100"/>
  <c r="K17" i="100"/>
  <c r="K16" i="100"/>
  <c r="K15" i="100"/>
  <c r="K13" i="100"/>
  <c r="K12" i="100"/>
  <c r="K11" i="100"/>
  <c r="K10" i="100"/>
  <c r="K8" i="100"/>
  <c r="K7" i="100"/>
  <c r="I21" i="100"/>
  <c r="I20" i="100"/>
  <c r="I19" i="100"/>
  <c r="I18" i="100"/>
  <c r="I17" i="100"/>
  <c r="I16" i="100"/>
  <c r="I15" i="100"/>
  <c r="I14" i="100"/>
  <c r="I13" i="100"/>
  <c r="I12" i="100"/>
  <c r="I11" i="100"/>
  <c r="I10" i="100"/>
  <c r="I9" i="100"/>
  <c r="I8" i="100"/>
  <c r="I7" i="100"/>
  <c r="G21" i="100"/>
  <c r="G20" i="100"/>
  <c r="G19" i="100"/>
  <c r="G18" i="100"/>
  <c r="G17" i="100"/>
  <c r="G16" i="100"/>
  <c r="G15" i="100"/>
  <c r="G14" i="100"/>
  <c r="G12" i="100"/>
  <c r="G11" i="100"/>
  <c r="G10" i="100"/>
  <c r="G9" i="100"/>
  <c r="G8" i="100"/>
  <c r="G7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7" i="100"/>
  <c r="M5" i="93"/>
  <c r="N5" i="93"/>
  <c r="O5" i="93"/>
  <c r="P5" i="93"/>
  <c r="Q5" i="93"/>
  <c r="R5" i="93"/>
  <c r="W21" i="256" l="1"/>
  <c r="W20" i="256"/>
  <c r="W19" i="256"/>
  <c r="W18" i="256"/>
  <c r="W17" i="256"/>
  <c r="W16" i="256"/>
  <c r="W15" i="256"/>
  <c r="W14" i="256"/>
  <c r="W13" i="256"/>
  <c r="W12" i="256"/>
  <c r="W11" i="256"/>
  <c r="W10" i="256"/>
  <c r="W9" i="256"/>
  <c r="W8" i="256"/>
  <c r="W7" i="256"/>
  <c r="U21" i="256"/>
  <c r="U20" i="256"/>
  <c r="U19" i="256"/>
  <c r="U18" i="256"/>
  <c r="U17" i="256"/>
  <c r="U16" i="256"/>
  <c r="U15" i="256"/>
  <c r="U14" i="256"/>
  <c r="U13" i="256"/>
  <c r="U12" i="256"/>
  <c r="U11" i="256"/>
  <c r="U10" i="256"/>
  <c r="U9" i="256"/>
  <c r="U8" i="256"/>
  <c r="U7" i="256"/>
  <c r="S21" i="256"/>
  <c r="S20" i="256"/>
  <c r="S19" i="256"/>
  <c r="S18" i="256"/>
  <c r="S17" i="256"/>
  <c r="S16" i="256"/>
  <c r="S15" i="256"/>
  <c r="S14" i="256"/>
  <c r="S13" i="256"/>
  <c r="S12" i="256"/>
  <c r="S11" i="256"/>
  <c r="S10" i="256"/>
  <c r="S9" i="256"/>
  <c r="S8" i="256"/>
  <c r="S7" i="256"/>
  <c r="Q21" i="256"/>
  <c r="Q20" i="256"/>
  <c r="Q19" i="256"/>
  <c r="Q18" i="256"/>
  <c r="Q17" i="256"/>
  <c r="Q16" i="256"/>
  <c r="Q15" i="256"/>
  <c r="Q14" i="256"/>
  <c r="Q13" i="256"/>
  <c r="Q12" i="256"/>
  <c r="Q11" i="256"/>
  <c r="Q10" i="256"/>
  <c r="Q9" i="256"/>
  <c r="Q8" i="256"/>
  <c r="Q7" i="256"/>
  <c r="O7" i="256"/>
  <c r="O21" i="256"/>
  <c r="O20" i="256"/>
  <c r="O19" i="256"/>
  <c r="O18" i="256"/>
  <c r="O17" i="256"/>
  <c r="O16" i="256"/>
  <c r="O15" i="256"/>
  <c r="O14" i="256"/>
  <c r="O13" i="256"/>
  <c r="O12" i="256"/>
  <c r="O11" i="256"/>
  <c r="O10" i="256"/>
  <c r="O9" i="256"/>
  <c r="O8" i="256"/>
  <c r="M21" i="256"/>
  <c r="M20" i="256"/>
  <c r="M19" i="256"/>
  <c r="M18" i="256"/>
  <c r="M17" i="256"/>
  <c r="M16" i="256"/>
  <c r="M15" i="256"/>
  <c r="M14" i="256"/>
  <c r="M13" i="256"/>
  <c r="M12" i="256"/>
  <c r="M11" i="256"/>
  <c r="M10" i="256"/>
  <c r="M9" i="256"/>
  <c r="M8" i="256"/>
  <c r="M7" i="256"/>
  <c r="K21" i="256"/>
  <c r="K20" i="256"/>
  <c r="K19" i="256"/>
  <c r="K18" i="256"/>
  <c r="K17" i="256"/>
  <c r="K16" i="256"/>
  <c r="K15" i="256"/>
  <c r="K14" i="256"/>
  <c r="K13" i="256"/>
  <c r="K12" i="256"/>
  <c r="K11" i="256"/>
  <c r="K10" i="256"/>
  <c r="K9" i="256"/>
  <c r="K8" i="256"/>
  <c r="K7" i="256"/>
  <c r="I21" i="256"/>
  <c r="I20" i="256"/>
  <c r="I19" i="256"/>
  <c r="I18" i="256"/>
  <c r="I17" i="256"/>
  <c r="I16" i="256"/>
  <c r="I15" i="256"/>
  <c r="I14" i="256"/>
  <c r="I13" i="256"/>
  <c r="I12" i="256"/>
  <c r="I11" i="256"/>
  <c r="I10" i="256"/>
  <c r="I9" i="256"/>
  <c r="I8" i="256"/>
  <c r="I7" i="256"/>
  <c r="G7" i="256"/>
  <c r="G21" i="256"/>
  <c r="G20" i="256"/>
  <c r="G19" i="256"/>
  <c r="G18" i="256"/>
  <c r="G17" i="256"/>
  <c r="G16" i="256"/>
  <c r="G15" i="256"/>
  <c r="G14" i="256"/>
  <c r="G13" i="256"/>
  <c r="G12" i="256"/>
  <c r="G11" i="256"/>
  <c r="G10" i="256"/>
  <c r="G9" i="256"/>
  <c r="G8" i="256"/>
  <c r="E8" i="256"/>
  <c r="E9" i="256"/>
  <c r="E10" i="256"/>
  <c r="E11" i="256"/>
  <c r="E12" i="256"/>
  <c r="E13" i="256"/>
  <c r="E14" i="256"/>
  <c r="E15" i="256"/>
  <c r="E16" i="256"/>
  <c r="E17" i="256"/>
  <c r="E18" i="256"/>
  <c r="E19" i="256"/>
  <c r="E20" i="256"/>
  <c r="E21" i="256"/>
  <c r="E7" i="256"/>
  <c r="O13" i="255"/>
  <c r="W13" i="255"/>
  <c r="W21" i="255"/>
  <c r="W20" i="255"/>
  <c r="W19" i="255"/>
  <c r="W18" i="255"/>
  <c r="W17" i="255"/>
  <c r="W16" i="255"/>
  <c r="W15" i="255"/>
  <c r="W14" i="255"/>
  <c r="W12" i="255"/>
  <c r="W11" i="255"/>
  <c r="W10" i="255"/>
  <c r="W9" i="255"/>
  <c r="W8" i="255"/>
  <c r="W7" i="255"/>
  <c r="U21" i="255"/>
  <c r="U20" i="255"/>
  <c r="U19" i="255"/>
  <c r="U18" i="255"/>
  <c r="U17" i="255"/>
  <c r="U16" i="255"/>
  <c r="U15" i="255"/>
  <c r="U14" i="255"/>
  <c r="U13" i="255"/>
  <c r="U12" i="255"/>
  <c r="U11" i="255"/>
  <c r="U10" i="255"/>
  <c r="U9" i="255"/>
  <c r="U8" i="255"/>
  <c r="U7" i="255"/>
  <c r="S21" i="255"/>
  <c r="S20" i="255"/>
  <c r="S19" i="255"/>
  <c r="S18" i="255"/>
  <c r="S17" i="255"/>
  <c r="S16" i="255"/>
  <c r="S15" i="255"/>
  <c r="S14" i="255"/>
  <c r="S13" i="255"/>
  <c r="S12" i="255"/>
  <c r="S11" i="255"/>
  <c r="S10" i="255"/>
  <c r="S9" i="255"/>
  <c r="S8" i="255"/>
  <c r="S7" i="255"/>
  <c r="Q21" i="255"/>
  <c r="Q20" i="255"/>
  <c r="Q19" i="255"/>
  <c r="Q18" i="255"/>
  <c r="Q17" i="255"/>
  <c r="Q16" i="255"/>
  <c r="Q15" i="255"/>
  <c r="Q14" i="255"/>
  <c r="Q13" i="255"/>
  <c r="Q12" i="255"/>
  <c r="Q11" i="255"/>
  <c r="Q10" i="255"/>
  <c r="Q9" i="255"/>
  <c r="Q8" i="255"/>
  <c r="Q7" i="255"/>
  <c r="O21" i="255"/>
  <c r="O20" i="255"/>
  <c r="O19" i="255"/>
  <c r="O18" i="255"/>
  <c r="O17" i="255"/>
  <c r="O16" i="255"/>
  <c r="O15" i="255"/>
  <c r="O14" i="255"/>
  <c r="O12" i="255"/>
  <c r="O11" i="255"/>
  <c r="O10" i="255"/>
  <c r="O9" i="255"/>
  <c r="O8" i="255"/>
  <c r="O7" i="255"/>
  <c r="M21" i="255"/>
  <c r="M20" i="255"/>
  <c r="M19" i="255"/>
  <c r="M18" i="255"/>
  <c r="M17" i="255"/>
  <c r="M16" i="255"/>
  <c r="M15" i="255"/>
  <c r="M14" i="255"/>
  <c r="M13" i="255"/>
  <c r="M12" i="255"/>
  <c r="M11" i="255"/>
  <c r="M10" i="255"/>
  <c r="M9" i="255"/>
  <c r="M8" i="255"/>
  <c r="M7" i="255"/>
  <c r="K21" i="255"/>
  <c r="K20" i="255"/>
  <c r="K19" i="255"/>
  <c r="K18" i="255"/>
  <c r="K17" i="255"/>
  <c r="K16" i="255"/>
  <c r="K15" i="255"/>
  <c r="K14" i="255"/>
  <c r="K13" i="255"/>
  <c r="K12" i="255"/>
  <c r="K11" i="255"/>
  <c r="K10" i="255"/>
  <c r="K9" i="255"/>
  <c r="K8" i="255"/>
  <c r="K7" i="255"/>
  <c r="I21" i="255"/>
  <c r="I20" i="255"/>
  <c r="I19" i="255"/>
  <c r="I18" i="255"/>
  <c r="I17" i="255"/>
  <c r="I16" i="255"/>
  <c r="I15" i="255"/>
  <c r="I14" i="255"/>
  <c r="I13" i="255"/>
  <c r="I12" i="255"/>
  <c r="I11" i="255"/>
  <c r="I10" i="255"/>
  <c r="I9" i="255"/>
  <c r="I8" i="255"/>
  <c r="I7" i="255"/>
  <c r="G21" i="255"/>
  <c r="G20" i="255"/>
  <c r="G19" i="255"/>
  <c r="G18" i="255"/>
  <c r="G17" i="255"/>
  <c r="G16" i="255"/>
  <c r="G15" i="255"/>
  <c r="G14" i="255"/>
  <c r="G13" i="255"/>
  <c r="G12" i="255"/>
  <c r="G11" i="255"/>
  <c r="G10" i="255"/>
  <c r="G9" i="255"/>
  <c r="G8" i="255"/>
  <c r="G7" i="255"/>
  <c r="E8" i="255"/>
  <c r="E9" i="255"/>
  <c r="E10" i="255"/>
  <c r="E11" i="255"/>
  <c r="E12" i="255"/>
  <c r="E13" i="255"/>
  <c r="E14" i="255"/>
  <c r="E15" i="255"/>
  <c r="E16" i="255"/>
  <c r="E17" i="255"/>
  <c r="E18" i="255"/>
  <c r="E19" i="255"/>
  <c r="E20" i="255"/>
  <c r="E21" i="255"/>
  <c r="E7" i="255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8" i="23"/>
  <c r="W7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7" i="23"/>
  <c r="S8" i="78"/>
  <c r="S7" i="78"/>
  <c r="S9" i="78"/>
  <c r="Q8" i="78"/>
  <c r="E7" i="78"/>
  <c r="G7" i="78"/>
  <c r="S19" i="78"/>
  <c r="Q11" i="78"/>
  <c r="Q15" i="78"/>
  <c r="S7" i="77"/>
  <c r="S21" i="77"/>
  <c r="S20" i="77"/>
  <c r="S19" i="77"/>
  <c r="S18" i="77"/>
  <c r="S17" i="77"/>
  <c r="S16" i="77"/>
  <c r="S15" i="77"/>
  <c r="S14" i="77"/>
  <c r="S13" i="77"/>
  <c r="S12" i="77"/>
  <c r="S11" i="77"/>
  <c r="S10" i="77"/>
  <c r="S9" i="77"/>
  <c r="S8" i="77"/>
  <c r="Q21" i="77"/>
  <c r="Q20" i="77"/>
  <c r="Q19" i="77"/>
  <c r="Q18" i="77"/>
  <c r="Q17" i="77"/>
  <c r="Q16" i="77"/>
  <c r="Q15" i="77"/>
  <c r="Q14" i="77"/>
  <c r="Q13" i="77"/>
  <c r="Q12" i="77"/>
  <c r="Q11" i="77"/>
  <c r="Q10" i="77"/>
  <c r="Q9" i="77"/>
  <c r="Q8" i="77"/>
  <c r="Q7" i="77"/>
  <c r="O21" i="77"/>
  <c r="O20" i="77"/>
  <c r="O19" i="77"/>
  <c r="O18" i="77"/>
  <c r="O17" i="77"/>
  <c r="O16" i="77"/>
  <c r="O15" i="77"/>
  <c r="O14" i="77"/>
  <c r="O13" i="77"/>
  <c r="O12" i="77"/>
  <c r="O11" i="77"/>
  <c r="O10" i="77"/>
  <c r="O9" i="77"/>
  <c r="O8" i="77"/>
  <c r="O7" i="77"/>
  <c r="M21" i="77"/>
  <c r="M20" i="77"/>
  <c r="M19" i="77"/>
  <c r="M18" i="77"/>
  <c r="M17" i="77"/>
  <c r="M16" i="77"/>
  <c r="M15" i="77"/>
  <c r="M14" i="77"/>
  <c r="M13" i="77"/>
  <c r="M12" i="77"/>
  <c r="M11" i="77"/>
  <c r="M10" i="77"/>
  <c r="M9" i="77"/>
  <c r="M8" i="77"/>
  <c r="M7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I21" i="77"/>
  <c r="I20" i="77"/>
  <c r="I19" i="77"/>
  <c r="I18" i="77"/>
  <c r="I17" i="77"/>
  <c r="I16" i="77"/>
  <c r="I15" i="77"/>
  <c r="I14" i="77"/>
  <c r="I13" i="77"/>
  <c r="I12" i="77"/>
  <c r="I11" i="77"/>
  <c r="I10" i="77"/>
  <c r="I9" i="77"/>
  <c r="I8" i="77"/>
  <c r="I7" i="77"/>
  <c r="G7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E8" i="77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7" i="77"/>
  <c r="F7" i="136" l="1"/>
  <c r="F21" i="136"/>
  <c r="F20" i="136"/>
  <c r="F19" i="136"/>
  <c r="F18" i="136"/>
  <c r="F17" i="136"/>
  <c r="F16" i="136"/>
  <c r="F15" i="136"/>
  <c r="F14" i="136"/>
  <c r="F13" i="136"/>
  <c r="F12" i="136"/>
  <c r="F11" i="136"/>
  <c r="F10" i="136"/>
  <c r="F9" i="136"/>
  <c r="F8" i="136"/>
  <c r="D8" i="136"/>
  <c r="D9" i="136"/>
  <c r="D10" i="136"/>
  <c r="D11" i="136"/>
  <c r="D12" i="136"/>
  <c r="D13" i="136"/>
  <c r="D14" i="136"/>
  <c r="D15" i="136"/>
  <c r="D16" i="136"/>
  <c r="D17" i="136"/>
  <c r="D18" i="136"/>
  <c r="D19" i="136"/>
  <c r="D20" i="136"/>
  <c r="D21" i="136"/>
  <c r="D7" i="136"/>
  <c r="N7" i="131"/>
  <c r="J7" i="131"/>
  <c r="L7" i="131"/>
  <c r="N7" i="109"/>
  <c r="J7" i="109"/>
  <c r="F7" i="109"/>
  <c r="D7" i="109"/>
  <c r="H7" i="109"/>
  <c r="L7" i="109"/>
  <c r="P7" i="109"/>
  <c r="M8" i="11" l="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7" i="11"/>
  <c r="G17" i="10"/>
  <c r="H19" i="68"/>
  <c r="S21" i="206"/>
  <c r="S20" i="206"/>
  <c r="S19" i="206"/>
  <c r="S18" i="206"/>
  <c r="S17" i="206"/>
  <c r="S16" i="206"/>
  <c r="S15" i="206"/>
  <c r="S14" i="206"/>
  <c r="S13" i="206"/>
  <c r="S12" i="206"/>
  <c r="S11" i="206"/>
  <c r="S10" i="206"/>
  <c r="S9" i="206"/>
  <c r="S8" i="206"/>
  <c r="S7" i="206"/>
  <c r="Q21" i="206"/>
  <c r="Q20" i="206"/>
  <c r="Q19" i="206"/>
  <c r="Q18" i="206"/>
  <c r="Q17" i="206"/>
  <c r="Q16" i="206"/>
  <c r="Q15" i="206"/>
  <c r="Q14" i="206"/>
  <c r="Q13" i="206"/>
  <c r="Q12" i="206"/>
  <c r="Q11" i="206"/>
  <c r="Q10" i="206"/>
  <c r="Q9" i="206"/>
  <c r="Q8" i="206"/>
  <c r="Q7" i="206"/>
  <c r="O21" i="206"/>
  <c r="O20" i="206"/>
  <c r="O19" i="206"/>
  <c r="O18" i="206"/>
  <c r="O17" i="206"/>
  <c r="O16" i="206"/>
  <c r="O15" i="206"/>
  <c r="O14" i="206"/>
  <c r="O13" i="206"/>
  <c r="O12" i="206"/>
  <c r="O11" i="206"/>
  <c r="O10" i="206"/>
  <c r="O9" i="206"/>
  <c r="O8" i="206"/>
  <c r="M21" i="206"/>
  <c r="M20" i="206"/>
  <c r="M19" i="206"/>
  <c r="M18" i="206"/>
  <c r="M17" i="206"/>
  <c r="M16" i="206"/>
  <c r="M15" i="206"/>
  <c r="M14" i="206"/>
  <c r="M13" i="206"/>
  <c r="M12" i="206"/>
  <c r="M11" i="206"/>
  <c r="M10" i="206"/>
  <c r="M9" i="206"/>
  <c r="M8" i="206"/>
  <c r="M7" i="206"/>
  <c r="P17" i="7"/>
  <c r="N17" i="7"/>
  <c r="L17" i="7"/>
  <c r="J17" i="7"/>
  <c r="H17" i="7"/>
  <c r="F17" i="7"/>
  <c r="Q17" i="7"/>
  <c r="R17" i="7" s="1"/>
  <c r="J21" i="6" l="1"/>
  <c r="F21" i="6"/>
  <c r="D7" i="6"/>
  <c r="F7" i="6"/>
  <c r="H7" i="6"/>
  <c r="L7" i="6"/>
  <c r="F18" i="117"/>
  <c r="I8" i="64"/>
  <c r="I9" i="64"/>
  <c r="I10" i="64"/>
  <c r="I11" i="64"/>
  <c r="I12" i="64"/>
  <c r="I13" i="64"/>
  <c r="I14" i="64"/>
  <c r="I15" i="64"/>
  <c r="I16" i="64"/>
  <c r="I17" i="64"/>
  <c r="I18" i="64"/>
  <c r="I19" i="64"/>
  <c r="I20" i="64"/>
  <c r="I21" i="64"/>
  <c r="I7" i="64"/>
  <c r="H8" i="64"/>
  <c r="H9" i="64"/>
  <c r="H10" i="64"/>
  <c r="H11" i="64"/>
  <c r="H12" i="64"/>
  <c r="H13" i="64"/>
  <c r="H14" i="64"/>
  <c r="H15" i="64"/>
  <c r="H16" i="64"/>
  <c r="H17" i="64"/>
  <c r="H18" i="64"/>
  <c r="H19" i="64"/>
  <c r="H20" i="64"/>
  <c r="H21" i="64"/>
  <c r="H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7" i="64"/>
  <c r="L18" i="63"/>
  <c r="K18" i="63"/>
  <c r="M10" i="199" l="1"/>
  <c r="T16" i="98" l="1"/>
  <c r="O16" i="98"/>
  <c r="J16" i="98"/>
  <c r="E16" i="98"/>
  <c r="T13" i="98"/>
  <c r="O13" i="98"/>
  <c r="J13" i="98"/>
  <c r="T12" i="98"/>
  <c r="O12" i="98"/>
  <c r="J12" i="98"/>
  <c r="T11" i="98"/>
  <c r="O11" i="98"/>
  <c r="J11" i="98"/>
  <c r="T10" i="98"/>
  <c r="O10" i="98"/>
  <c r="J10" i="98"/>
  <c r="T9" i="98"/>
  <c r="O9" i="98"/>
  <c r="J9" i="98"/>
  <c r="T8" i="98"/>
  <c r="O8" i="98"/>
  <c r="J8" i="98"/>
  <c r="T7" i="98"/>
  <c r="O7" i="98"/>
  <c r="J7" i="98"/>
  <c r="T16" i="97"/>
  <c r="O16" i="97"/>
  <c r="J16" i="97"/>
  <c r="G16" i="97"/>
  <c r="E16" i="97"/>
  <c r="T16" i="94"/>
  <c r="Q16" i="94"/>
  <c r="O16" i="94"/>
  <c r="L16" i="94"/>
  <c r="J16" i="94"/>
  <c r="T14" i="94"/>
  <c r="T13" i="94"/>
  <c r="O13" i="94"/>
  <c r="J13" i="94"/>
  <c r="T12" i="94"/>
  <c r="O12" i="94"/>
  <c r="J12" i="94"/>
  <c r="T11" i="94"/>
  <c r="O11" i="94"/>
  <c r="J11" i="94"/>
  <c r="T10" i="94"/>
  <c r="O10" i="94"/>
  <c r="J10" i="94"/>
  <c r="T9" i="94"/>
  <c r="O9" i="94"/>
  <c r="J9" i="94"/>
  <c r="T8" i="94"/>
  <c r="O8" i="94"/>
  <c r="J8" i="94"/>
  <c r="T7" i="94"/>
  <c r="O7" i="94"/>
  <c r="J7" i="94"/>
  <c r="Y16" i="106"/>
  <c r="W16" i="106"/>
  <c r="U16" i="106"/>
  <c r="S16" i="106"/>
  <c r="Q16" i="106"/>
  <c r="O16" i="106"/>
  <c r="M16" i="106"/>
  <c r="K16" i="106"/>
  <c r="I16" i="106"/>
  <c r="G16" i="106"/>
  <c r="Y16" i="81"/>
  <c r="W16" i="81"/>
  <c r="U16" i="81"/>
  <c r="S16" i="81"/>
  <c r="Q16" i="81"/>
  <c r="O16" i="81"/>
  <c r="M16" i="81"/>
  <c r="K16" i="81"/>
  <c r="I16" i="81"/>
  <c r="G13" i="81"/>
  <c r="G12" i="81"/>
  <c r="G11" i="81"/>
  <c r="G10" i="81"/>
  <c r="G9" i="81"/>
  <c r="G8" i="81"/>
  <c r="G7" i="81"/>
  <c r="E16" i="20"/>
  <c r="T16" i="79"/>
  <c r="R16" i="79"/>
  <c r="P16" i="79"/>
  <c r="N16" i="79"/>
  <c r="L16" i="79"/>
  <c r="J16" i="79"/>
  <c r="H16" i="79"/>
  <c r="F16" i="79"/>
  <c r="F16" i="135"/>
  <c r="G16" i="135" s="1"/>
  <c r="E16" i="135"/>
  <c r="Q13" i="135"/>
  <c r="O13" i="135"/>
  <c r="L13" i="135"/>
  <c r="F13" i="135"/>
  <c r="G13" i="135" s="1"/>
  <c r="E13" i="135"/>
  <c r="Q12" i="135"/>
  <c r="O12" i="135"/>
  <c r="L12" i="135"/>
  <c r="F12" i="135"/>
  <c r="G12" i="135" s="1"/>
  <c r="E12" i="135"/>
  <c r="Q11" i="135"/>
  <c r="O11" i="135"/>
  <c r="L11" i="135"/>
  <c r="F11" i="135"/>
  <c r="G11" i="135" s="1"/>
  <c r="E11" i="135"/>
  <c r="Q10" i="135"/>
  <c r="O10" i="135"/>
  <c r="L10" i="135"/>
  <c r="F10" i="135"/>
  <c r="G10" i="135" s="1"/>
  <c r="E10" i="135"/>
  <c r="Q9" i="135"/>
  <c r="O9" i="135"/>
  <c r="L9" i="135"/>
  <c r="F9" i="135"/>
  <c r="G9" i="135" s="1"/>
  <c r="E9" i="135"/>
  <c r="Q8" i="135"/>
  <c r="O8" i="135"/>
  <c r="L8" i="135"/>
  <c r="F8" i="135"/>
  <c r="G8" i="135" s="1"/>
  <c r="E8" i="135"/>
  <c r="Q7" i="135"/>
  <c r="O7" i="135"/>
  <c r="L7" i="135"/>
  <c r="F7" i="135"/>
  <c r="G7" i="135" s="1"/>
  <c r="E7" i="135"/>
  <c r="Q16" i="18"/>
  <c r="O16" i="18"/>
  <c r="M16" i="18"/>
  <c r="K16" i="18"/>
  <c r="I16" i="18"/>
  <c r="G16" i="18"/>
  <c r="E16" i="18"/>
  <c r="R14" i="7"/>
  <c r="P14" i="7"/>
  <c r="N14" i="7"/>
  <c r="L14" i="7"/>
  <c r="J14" i="7"/>
  <c r="M15" i="117"/>
  <c r="K15" i="117"/>
  <c r="I15" i="117"/>
  <c r="G15" i="117"/>
  <c r="E15" i="117"/>
  <c r="C21" i="63" l="1"/>
  <c r="C21" i="4"/>
  <c r="C23" i="4"/>
  <c r="C22" i="4"/>
  <c r="R7" i="233" l="1"/>
  <c r="Q7" i="233"/>
  <c r="P7" i="233"/>
  <c r="O7" i="233"/>
  <c r="N7" i="233"/>
  <c r="M7" i="233"/>
  <c r="R6" i="233"/>
  <c r="Q6" i="233"/>
  <c r="P6" i="233"/>
  <c r="O6" i="233"/>
  <c r="N6" i="233"/>
  <c r="M6" i="233"/>
  <c r="R7" i="232"/>
  <c r="Q7" i="232"/>
  <c r="P7" i="232"/>
  <c r="O7" i="232"/>
  <c r="N7" i="232"/>
  <c r="M7" i="232"/>
  <c r="R6" i="232"/>
  <c r="Q6" i="232"/>
  <c r="P6" i="232"/>
  <c r="O6" i="232"/>
  <c r="N6" i="232"/>
  <c r="M6" i="232"/>
  <c r="M19" i="183"/>
  <c r="M18" i="183"/>
  <c r="M17" i="183"/>
  <c r="M16" i="183"/>
  <c r="M15" i="183"/>
  <c r="M14" i="183"/>
  <c r="M13" i="183"/>
  <c r="M12" i="183"/>
  <c r="M11" i="183"/>
  <c r="M10" i="183"/>
  <c r="M9" i="183"/>
  <c r="O11" i="183"/>
  <c r="O9" i="183"/>
  <c r="O12" i="183"/>
  <c r="M7" i="183"/>
  <c r="N7" i="183"/>
  <c r="O7" i="183"/>
  <c r="P7" i="183"/>
  <c r="Q7" i="183"/>
  <c r="R7" i="183"/>
  <c r="M8" i="183"/>
  <c r="N8" i="183"/>
  <c r="O8" i="183"/>
  <c r="P8" i="183"/>
  <c r="Q8" i="183"/>
  <c r="R8" i="183"/>
  <c r="N9" i="183"/>
  <c r="P9" i="183"/>
  <c r="Q9" i="183"/>
  <c r="R9" i="183"/>
  <c r="N10" i="183"/>
  <c r="O10" i="183"/>
  <c r="P10" i="183"/>
  <c r="Q10" i="183"/>
  <c r="R10" i="183"/>
  <c r="N11" i="183"/>
  <c r="P11" i="183"/>
  <c r="Q11" i="183"/>
  <c r="R11" i="183"/>
  <c r="N12" i="183"/>
  <c r="P12" i="183"/>
  <c r="Q12" i="183"/>
  <c r="R12" i="183"/>
  <c r="N13" i="183"/>
  <c r="O13" i="183"/>
  <c r="P13" i="183"/>
  <c r="Q13" i="183"/>
  <c r="R13" i="183"/>
  <c r="N14" i="183"/>
  <c r="O14" i="183"/>
  <c r="P14" i="183"/>
  <c r="Q14" i="183"/>
  <c r="R14" i="183"/>
  <c r="N15" i="183"/>
  <c r="O15" i="183"/>
  <c r="P15" i="183"/>
  <c r="Q15" i="183"/>
  <c r="R15" i="183"/>
  <c r="N16" i="183"/>
  <c r="O16" i="183"/>
  <c r="P16" i="183"/>
  <c r="Q16" i="183"/>
  <c r="R16" i="183"/>
  <c r="N17" i="183"/>
  <c r="O17" i="183"/>
  <c r="P17" i="183"/>
  <c r="Q17" i="183"/>
  <c r="R17" i="183"/>
  <c r="N18" i="183"/>
  <c r="O18" i="183"/>
  <c r="P18" i="183"/>
  <c r="Q18" i="183"/>
  <c r="R18" i="183"/>
  <c r="N19" i="183"/>
  <c r="O19" i="183"/>
  <c r="P19" i="183"/>
  <c r="Q19" i="183"/>
  <c r="R19" i="183"/>
  <c r="M7" i="169"/>
  <c r="N7" i="169"/>
  <c r="O7" i="169"/>
  <c r="P7" i="169"/>
  <c r="Q7" i="169"/>
  <c r="R7" i="169"/>
  <c r="M8" i="169"/>
  <c r="N8" i="169"/>
  <c r="O8" i="169"/>
  <c r="P8" i="169"/>
  <c r="Q8" i="169"/>
  <c r="R8" i="169"/>
  <c r="M9" i="169"/>
  <c r="N9" i="169"/>
  <c r="O9" i="169"/>
  <c r="P9" i="169"/>
  <c r="Q9" i="169"/>
  <c r="R9" i="169"/>
  <c r="M10" i="169"/>
  <c r="N10" i="169"/>
  <c r="O10" i="169"/>
  <c r="P10" i="169"/>
  <c r="Q10" i="169"/>
  <c r="R10" i="169"/>
  <c r="M11" i="169"/>
  <c r="N11" i="169"/>
  <c r="O11" i="169"/>
  <c r="P11" i="169"/>
  <c r="Q11" i="169"/>
  <c r="R11" i="169"/>
  <c r="M12" i="169"/>
  <c r="N12" i="169"/>
  <c r="O12" i="169"/>
  <c r="P12" i="169"/>
  <c r="Q12" i="169"/>
  <c r="R12" i="169"/>
  <c r="M13" i="169"/>
  <c r="N13" i="169"/>
  <c r="O13" i="169"/>
  <c r="P13" i="169"/>
  <c r="Q13" i="169"/>
  <c r="R13" i="169"/>
  <c r="M14" i="169"/>
  <c r="N14" i="169"/>
  <c r="O14" i="169"/>
  <c r="P14" i="169"/>
  <c r="Q14" i="169"/>
  <c r="R14" i="169"/>
  <c r="M15" i="169"/>
  <c r="N15" i="169"/>
  <c r="O15" i="169"/>
  <c r="P15" i="169"/>
  <c r="Q15" i="169"/>
  <c r="R15" i="169"/>
  <c r="M16" i="169"/>
  <c r="N16" i="169"/>
  <c r="O16" i="169"/>
  <c r="P16" i="169"/>
  <c r="Q16" i="169"/>
  <c r="R16" i="169"/>
  <c r="M17" i="169"/>
  <c r="N17" i="169"/>
  <c r="O17" i="169"/>
  <c r="P17" i="169"/>
  <c r="Q17" i="169"/>
  <c r="R17" i="169"/>
  <c r="M18" i="169"/>
  <c r="N18" i="169"/>
  <c r="O18" i="169"/>
  <c r="P18" i="169"/>
  <c r="Q18" i="169"/>
  <c r="R18" i="169"/>
  <c r="M19" i="169"/>
  <c r="N19" i="169"/>
  <c r="O19" i="169"/>
  <c r="P19" i="169"/>
  <c r="Q19" i="169"/>
  <c r="R19" i="169"/>
  <c r="E23" i="24" l="1"/>
  <c r="E22" i="24"/>
  <c r="E21" i="24"/>
  <c r="E20" i="24"/>
  <c r="E19" i="24"/>
  <c r="E18" i="24"/>
  <c r="H23" i="57" l="1"/>
  <c r="H22" i="57"/>
  <c r="H21" i="57"/>
  <c r="H20" i="57"/>
  <c r="H19" i="57"/>
  <c r="H18" i="57"/>
  <c r="I18" i="41" l="1"/>
  <c r="J18" i="41"/>
  <c r="I19" i="41"/>
  <c r="J19" i="41"/>
  <c r="I20" i="41"/>
  <c r="J20" i="41"/>
  <c r="I21" i="41"/>
  <c r="J21" i="41"/>
  <c r="I22" i="41"/>
  <c r="J22" i="41"/>
  <c r="I23" i="41"/>
  <c r="J23" i="41"/>
  <c r="N18" i="55" l="1"/>
  <c r="O18" i="251"/>
  <c r="C18" i="222"/>
  <c r="E23" i="220"/>
  <c r="E22" i="220"/>
  <c r="E20" i="220"/>
  <c r="S20" i="220"/>
  <c r="L18" i="225"/>
  <c r="L23" i="225"/>
  <c r="L22" i="225"/>
  <c r="L21" i="225"/>
  <c r="L20" i="225"/>
  <c r="L19" i="225"/>
  <c r="J23" i="225"/>
  <c r="J22" i="225"/>
  <c r="J21" i="225"/>
  <c r="J20" i="225"/>
  <c r="J19" i="225"/>
  <c r="J18" i="225"/>
  <c r="K18" i="44"/>
  <c r="K19" i="44"/>
  <c r="K20" i="44"/>
  <c r="K21" i="44"/>
  <c r="K22" i="44"/>
  <c r="K23" i="44"/>
  <c r="P23" i="225" l="1"/>
  <c r="O23" i="225"/>
  <c r="N23" i="225"/>
  <c r="M23" i="225"/>
  <c r="K23" i="225"/>
  <c r="I23" i="225"/>
  <c r="H23" i="225"/>
  <c r="G23" i="225"/>
  <c r="F23" i="225"/>
  <c r="E23" i="225"/>
  <c r="D23" i="225"/>
  <c r="C23" i="225"/>
  <c r="P22" i="225"/>
  <c r="O22" i="225"/>
  <c r="N22" i="225"/>
  <c r="M22" i="225"/>
  <c r="K22" i="225"/>
  <c r="I22" i="225"/>
  <c r="H22" i="225"/>
  <c r="G22" i="225"/>
  <c r="F22" i="225"/>
  <c r="E22" i="225"/>
  <c r="D22" i="225"/>
  <c r="C22" i="225"/>
  <c r="P21" i="225"/>
  <c r="O21" i="225"/>
  <c r="N21" i="225"/>
  <c r="M21" i="225"/>
  <c r="K21" i="225"/>
  <c r="I21" i="225"/>
  <c r="H21" i="225"/>
  <c r="G21" i="225"/>
  <c r="F21" i="225"/>
  <c r="E21" i="225"/>
  <c r="D21" i="225"/>
  <c r="C21" i="225"/>
  <c r="P20" i="225"/>
  <c r="O20" i="225"/>
  <c r="N20" i="225"/>
  <c r="M20" i="225"/>
  <c r="K20" i="225"/>
  <c r="I20" i="225"/>
  <c r="H20" i="225"/>
  <c r="G20" i="225"/>
  <c r="F20" i="225"/>
  <c r="E20" i="225"/>
  <c r="D20" i="225"/>
  <c r="C20" i="225"/>
  <c r="P19" i="225"/>
  <c r="O19" i="225"/>
  <c r="N19" i="225"/>
  <c r="M19" i="225"/>
  <c r="K19" i="225"/>
  <c r="I19" i="225"/>
  <c r="H19" i="225"/>
  <c r="G19" i="225"/>
  <c r="F19" i="225"/>
  <c r="E19" i="225"/>
  <c r="D19" i="225"/>
  <c r="C19" i="225"/>
  <c r="P18" i="225"/>
  <c r="O18" i="225"/>
  <c r="N18" i="225"/>
  <c r="M18" i="225"/>
  <c r="K18" i="225"/>
  <c r="I18" i="225"/>
  <c r="H18" i="225"/>
  <c r="G18" i="225"/>
  <c r="F18" i="225"/>
  <c r="E18" i="225"/>
  <c r="D18" i="225"/>
  <c r="C18" i="225"/>
  <c r="L23" i="251"/>
  <c r="K23" i="251"/>
  <c r="J23" i="251"/>
  <c r="I23" i="251"/>
  <c r="L22" i="251"/>
  <c r="K22" i="251"/>
  <c r="J22" i="251"/>
  <c r="I22" i="251"/>
  <c r="L21" i="251"/>
  <c r="K21" i="251"/>
  <c r="J21" i="251"/>
  <c r="I21" i="251"/>
  <c r="L20" i="251"/>
  <c r="K20" i="251"/>
  <c r="J20" i="251"/>
  <c r="I20" i="251"/>
  <c r="L19" i="251"/>
  <c r="K19" i="251"/>
  <c r="J19" i="251"/>
  <c r="I19" i="251"/>
  <c r="L18" i="251"/>
  <c r="K18" i="251"/>
  <c r="J18" i="251"/>
  <c r="I18" i="251"/>
  <c r="E22" i="213" l="1"/>
  <c r="E21" i="213"/>
  <c r="E20" i="213"/>
  <c r="E19" i="213"/>
  <c r="E18" i="213"/>
  <c r="E17" i="213"/>
  <c r="P23" i="251"/>
  <c r="O23" i="251"/>
  <c r="N23" i="251"/>
  <c r="M23" i="251"/>
  <c r="H23" i="251"/>
  <c r="G23" i="251"/>
  <c r="F23" i="251"/>
  <c r="E23" i="251"/>
  <c r="D23" i="251"/>
  <c r="C23" i="251"/>
  <c r="P22" i="251"/>
  <c r="O22" i="251"/>
  <c r="N22" i="251"/>
  <c r="M22" i="251"/>
  <c r="H22" i="251"/>
  <c r="G22" i="251"/>
  <c r="F22" i="251"/>
  <c r="E22" i="251"/>
  <c r="D22" i="251"/>
  <c r="C22" i="251"/>
  <c r="P21" i="251"/>
  <c r="O21" i="251"/>
  <c r="N21" i="251"/>
  <c r="M21" i="251"/>
  <c r="H21" i="251"/>
  <c r="G21" i="251"/>
  <c r="F21" i="251"/>
  <c r="E21" i="251"/>
  <c r="D21" i="251"/>
  <c r="C21" i="251"/>
  <c r="P20" i="251"/>
  <c r="O20" i="251"/>
  <c r="N20" i="251"/>
  <c r="M20" i="251"/>
  <c r="H20" i="251"/>
  <c r="G20" i="251"/>
  <c r="F20" i="251"/>
  <c r="E20" i="251"/>
  <c r="D20" i="251"/>
  <c r="C20" i="251"/>
  <c r="P19" i="251"/>
  <c r="O19" i="251"/>
  <c r="N19" i="251"/>
  <c r="M19" i="251"/>
  <c r="H19" i="251"/>
  <c r="G19" i="251"/>
  <c r="F19" i="251"/>
  <c r="E19" i="251"/>
  <c r="D19" i="251"/>
  <c r="C19" i="251"/>
  <c r="P18" i="251"/>
  <c r="N18" i="251"/>
  <c r="M18" i="251"/>
  <c r="H18" i="251"/>
  <c r="G18" i="251"/>
  <c r="F18" i="251"/>
  <c r="E18" i="251"/>
  <c r="D18" i="251"/>
  <c r="C18" i="251"/>
  <c r="P21" i="222"/>
  <c r="O21" i="222"/>
  <c r="L23" i="194" l="1"/>
  <c r="K23" i="194"/>
  <c r="J23" i="194"/>
  <c r="I23" i="194"/>
  <c r="H23" i="194"/>
  <c r="G23" i="194"/>
  <c r="F23" i="194"/>
  <c r="E23" i="194"/>
  <c r="D23" i="194"/>
  <c r="C23" i="194"/>
  <c r="L22" i="194"/>
  <c r="K22" i="194"/>
  <c r="J22" i="194"/>
  <c r="I22" i="194"/>
  <c r="H22" i="194"/>
  <c r="G22" i="194"/>
  <c r="F22" i="194"/>
  <c r="E22" i="194"/>
  <c r="D22" i="194"/>
  <c r="C22" i="194"/>
  <c r="L21" i="194"/>
  <c r="K21" i="194"/>
  <c r="J21" i="194"/>
  <c r="I21" i="194"/>
  <c r="H21" i="194"/>
  <c r="G21" i="194"/>
  <c r="F21" i="194"/>
  <c r="E21" i="194"/>
  <c r="D21" i="194"/>
  <c r="C21" i="194"/>
  <c r="L20" i="194"/>
  <c r="K20" i="194"/>
  <c r="J20" i="194"/>
  <c r="I20" i="194"/>
  <c r="H20" i="194"/>
  <c r="G20" i="194"/>
  <c r="F20" i="194"/>
  <c r="E20" i="194"/>
  <c r="D20" i="194"/>
  <c r="C20" i="194"/>
  <c r="L19" i="194"/>
  <c r="K19" i="194"/>
  <c r="J19" i="194"/>
  <c r="I19" i="194"/>
  <c r="H19" i="194"/>
  <c r="G19" i="194"/>
  <c r="F19" i="194"/>
  <c r="E19" i="194"/>
  <c r="D19" i="194"/>
  <c r="C19" i="194"/>
  <c r="L18" i="194"/>
  <c r="K18" i="194"/>
  <c r="J18" i="194"/>
  <c r="I18" i="194"/>
  <c r="H18" i="194"/>
  <c r="G18" i="194"/>
  <c r="F18" i="194"/>
  <c r="E18" i="194"/>
  <c r="D18" i="194"/>
  <c r="C18" i="194"/>
  <c r="P23" i="61"/>
  <c r="O23" i="61"/>
  <c r="N23" i="61"/>
  <c r="M23" i="61"/>
  <c r="L23" i="61"/>
  <c r="K23" i="61"/>
  <c r="J23" i="61"/>
  <c r="I23" i="61"/>
  <c r="H23" i="61"/>
  <c r="G23" i="61"/>
  <c r="F23" i="61"/>
  <c r="E23" i="61"/>
  <c r="D23" i="61"/>
  <c r="C23" i="61"/>
  <c r="P22" i="61"/>
  <c r="O22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P20" i="61"/>
  <c r="O20" i="61"/>
  <c r="N20" i="61"/>
  <c r="M20" i="61"/>
  <c r="L20" i="61"/>
  <c r="K20" i="61"/>
  <c r="J20" i="61"/>
  <c r="I20" i="61"/>
  <c r="H20" i="61"/>
  <c r="G20" i="61"/>
  <c r="F20" i="61"/>
  <c r="E20" i="61"/>
  <c r="D20" i="61"/>
  <c r="C20" i="61"/>
  <c r="P19" i="61"/>
  <c r="O19" i="61"/>
  <c r="N19" i="61"/>
  <c r="M19" i="61"/>
  <c r="L19" i="61"/>
  <c r="K19" i="61"/>
  <c r="J19" i="61"/>
  <c r="I19" i="61"/>
  <c r="H19" i="61"/>
  <c r="G19" i="61"/>
  <c r="F19" i="61"/>
  <c r="E19" i="61"/>
  <c r="D19" i="61"/>
  <c r="C19" i="61"/>
  <c r="P18" i="61"/>
  <c r="O18" i="61"/>
  <c r="N18" i="61"/>
  <c r="M18" i="61"/>
  <c r="L18" i="61"/>
  <c r="K18" i="61"/>
  <c r="J18" i="61"/>
  <c r="I18" i="61"/>
  <c r="H18" i="61"/>
  <c r="G18" i="61"/>
  <c r="F18" i="61"/>
  <c r="E18" i="61"/>
  <c r="D18" i="61"/>
  <c r="C18" i="61"/>
  <c r="N23" i="57"/>
  <c r="M23" i="57"/>
  <c r="L23" i="57"/>
  <c r="K23" i="57"/>
  <c r="J23" i="57"/>
  <c r="I23" i="57"/>
  <c r="G23" i="57"/>
  <c r="F23" i="57"/>
  <c r="E23" i="57"/>
  <c r="D23" i="57"/>
  <c r="C23" i="57"/>
  <c r="N22" i="57"/>
  <c r="M22" i="57"/>
  <c r="L22" i="57"/>
  <c r="K22" i="57"/>
  <c r="J22" i="57"/>
  <c r="I22" i="57"/>
  <c r="G22" i="57"/>
  <c r="F22" i="57"/>
  <c r="E22" i="57"/>
  <c r="D22" i="57"/>
  <c r="C22" i="57"/>
  <c r="N21" i="57"/>
  <c r="M21" i="57"/>
  <c r="L21" i="57"/>
  <c r="K21" i="57"/>
  <c r="J21" i="57"/>
  <c r="I21" i="57"/>
  <c r="G21" i="57"/>
  <c r="F21" i="57"/>
  <c r="E21" i="57"/>
  <c r="D21" i="57"/>
  <c r="C21" i="57"/>
  <c r="N20" i="57"/>
  <c r="M20" i="57"/>
  <c r="L20" i="57"/>
  <c r="K20" i="57"/>
  <c r="J20" i="57"/>
  <c r="I20" i="57"/>
  <c r="G20" i="57"/>
  <c r="F20" i="57"/>
  <c r="E20" i="57"/>
  <c r="D20" i="57"/>
  <c r="C20" i="57"/>
  <c r="N19" i="57"/>
  <c r="M19" i="57"/>
  <c r="L19" i="57"/>
  <c r="K19" i="57"/>
  <c r="J19" i="57"/>
  <c r="I19" i="57"/>
  <c r="G19" i="57"/>
  <c r="F19" i="57"/>
  <c r="E19" i="57"/>
  <c r="D19" i="57"/>
  <c r="C19" i="57"/>
  <c r="N18" i="57"/>
  <c r="M18" i="57"/>
  <c r="L18" i="57"/>
  <c r="K18" i="57"/>
  <c r="J18" i="57"/>
  <c r="I18" i="57"/>
  <c r="G18" i="57"/>
  <c r="F18" i="57"/>
  <c r="E18" i="57"/>
  <c r="D18" i="57"/>
  <c r="C18" i="57"/>
  <c r="N23" i="55"/>
  <c r="M23" i="55"/>
  <c r="L23" i="55"/>
  <c r="K23" i="55"/>
  <c r="J23" i="55"/>
  <c r="I23" i="55"/>
  <c r="H23" i="55"/>
  <c r="G23" i="55"/>
  <c r="F23" i="55"/>
  <c r="E23" i="55"/>
  <c r="D23" i="55"/>
  <c r="C23" i="55"/>
  <c r="N22" i="55"/>
  <c r="M22" i="55"/>
  <c r="L22" i="55"/>
  <c r="K22" i="55"/>
  <c r="J22" i="55"/>
  <c r="I22" i="55"/>
  <c r="H22" i="55"/>
  <c r="G22" i="55"/>
  <c r="F22" i="55"/>
  <c r="E22" i="55"/>
  <c r="D22" i="55"/>
  <c r="C22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M18" i="55"/>
  <c r="L18" i="55"/>
  <c r="K18" i="55"/>
  <c r="J18" i="55"/>
  <c r="I18" i="55"/>
  <c r="H18" i="55"/>
  <c r="G18" i="55"/>
  <c r="F18" i="55"/>
  <c r="E18" i="55"/>
  <c r="D18" i="55"/>
  <c r="C18" i="55"/>
  <c r="N23" i="222"/>
  <c r="M23" i="222"/>
  <c r="L23" i="222"/>
  <c r="K23" i="222"/>
  <c r="J23" i="222"/>
  <c r="I23" i="222"/>
  <c r="H23" i="222"/>
  <c r="G23" i="222"/>
  <c r="F23" i="222"/>
  <c r="E23" i="222"/>
  <c r="D23" i="222"/>
  <c r="C23" i="222"/>
  <c r="N22" i="222"/>
  <c r="M22" i="222"/>
  <c r="L22" i="222"/>
  <c r="K22" i="222"/>
  <c r="J22" i="222"/>
  <c r="I22" i="222"/>
  <c r="H22" i="222"/>
  <c r="G22" i="222"/>
  <c r="F22" i="222"/>
  <c r="E22" i="222"/>
  <c r="D22" i="222"/>
  <c r="C22" i="222"/>
  <c r="T21" i="222"/>
  <c r="S21" i="222"/>
  <c r="R21" i="222"/>
  <c r="N21" i="222"/>
  <c r="M21" i="222"/>
  <c r="L21" i="222"/>
  <c r="K21" i="222"/>
  <c r="J21" i="222"/>
  <c r="I21" i="222"/>
  <c r="H21" i="222"/>
  <c r="G21" i="222"/>
  <c r="F21" i="222"/>
  <c r="E21" i="222"/>
  <c r="D21" i="222"/>
  <c r="C21" i="222"/>
  <c r="T20" i="222"/>
  <c r="S20" i="222"/>
  <c r="R20" i="222"/>
  <c r="Q20" i="222"/>
  <c r="P20" i="222"/>
  <c r="O20" i="222"/>
  <c r="N20" i="222"/>
  <c r="M20" i="222"/>
  <c r="L20" i="222"/>
  <c r="K20" i="222"/>
  <c r="J20" i="222"/>
  <c r="I20" i="222"/>
  <c r="H20" i="222"/>
  <c r="G20" i="222"/>
  <c r="F20" i="222"/>
  <c r="E20" i="222"/>
  <c r="D20" i="222"/>
  <c r="C20" i="222"/>
  <c r="T19" i="222"/>
  <c r="S19" i="222"/>
  <c r="R19" i="222"/>
  <c r="O19" i="222"/>
  <c r="N19" i="222"/>
  <c r="M19" i="222"/>
  <c r="L19" i="222"/>
  <c r="K19" i="222"/>
  <c r="J19" i="222"/>
  <c r="I19" i="222"/>
  <c r="H19" i="222"/>
  <c r="G19" i="222"/>
  <c r="F19" i="222"/>
  <c r="E19" i="222"/>
  <c r="D19" i="222"/>
  <c r="C19" i="222"/>
  <c r="T18" i="222"/>
  <c r="S18" i="222"/>
  <c r="R18" i="222"/>
  <c r="Q18" i="222"/>
  <c r="P18" i="222"/>
  <c r="O18" i="222"/>
  <c r="N18" i="222"/>
  <c r="M18" i="222"/>
  <c r="L18" i="222"/>
  <c r="K18" i="222"/>
  <c r="J18" i="222"/>
  <c r="I18" i="222"/>
  <c r="H18" i="222"/>
  <c r="G18" i="222"/>
  <c r="F18" i="222"/>
  <c r="E18" i="222"/>
  <c r="D18" i="222"/>
  <c r="N23" i="220"/>
  <c r="M23" i="220"/>
  <c r="L23" i="220"/>
  <c r="K23" i="220"/>
  <c r="J23" i="220"/>
  <c r="I23" i="220"/>
  <c r="H23" i="220"/>
  <c r="G23" i="220"/>
  <c r="F23" i="220"/>
  <c r="D23" i="220"/>
  <c r="C23" i="220"/>
  <c r="N22" i="220"/>
  <c r="M22" i="220"/>
  <c r="L22" i="220"/>
  <c r="K22" i="220"/>
  <c r="J22" i="220"/>
  <c r="I22" i="220"/>
  <c r="H22" i="220"/>
  <c r="G22" i="220"/>
  <c r="F22" i="220"/>
  <c r="D22" i="220"/>
  <c r="C22" i="220"/>
  <c r="T21" i="220"/>
  <c r="S21" i="220"/>
  <c r="R21" i="220"/>
  <c r="Q21" i="220"/>
  <c r="P21" i="220"/>
  <c r="O21" i="220"/>
  <c r="N21" i="220"/>
  <c r="M21" i="220"/>
  <c r="L21" i="220"/>
  <c r="K21" i="220"/>
  <c r="J21" i="220"/>
  <c r="I21" i="220"/>
  <c r="H21" i="220"/>
  <c r="G21" i="220"/>
  <c r="F21" i="220"/>
  <c r="E21" i="220"/>
  <c r="D21" i="220"/>
  <c r="C21" i="220"/>
  <c r="T20" i="220"/>
  <c r="R20" i="220"/>
  <c r="Q20" i="220"/>
  <c r="P20" i="220"/>
  <c r="O20" i="220"/>
  <c r="N20" i="220"/>
  <c r="M20" i="220"/>
  <c r="L20" i="220"/>
  <c r="K20" i="220"/>
  <c r="J20" i="220"/>
  <c r="I20" i="220"/>
  <c r="H20" i="220"/>
  <c r="G20" i="220"/>
  <c r="F20" i="220"/>
  <c r="D20" i="220"/>
  <c r="C20" i="220"/>
  <c r="T19" i="220"/>
  <c r="S19" i="220"/>
  <c r="R19" i="220"/>
  <c r="Q19" i="220"/>
  <c r="P19" i="220"/>
  <c r="O19" i="220"/>
  <c r="N19" i="220"/>
  <c r="M19" i="220"/>
  <c r="L19" i="220"/>
  <c r="K19" i="220"/>
  <c r="J19" i="220"/>
  <c r="I19" i="220"/>
  <c r="H19" i="220"/>
  <c r="G19" i="220"/>
  <c r="F19" i="220"/>
  <c r="E19" i="220"/>
  <c r="D19" i="220"/>
  <c r="C19" i="220"/>
  <c r="T18" i="220"/>
  <c r="S18" i="220"/>
  <c r="R18" i="220"/>
  <c r="Q18" i="220"/>
  <c r="P18" i="220"/>
  <c r="O18" i="220"/>
  <c r="N18" i="220"/>
  <c r="M18" i="220"/>
  <c r="L18" i="220"/>
  <c r="K18" i="220"/>
  <c r="J18" i="220"/>
  <c r="I18" i="220"/>
  <c r="H18" i="220"/>
  <c r="G18" i="220"/>
  <c r="F18" i="220"/>
  <c r="E18" i="220"/>
  <c r="D18" i="220"/>
  <c r="C18" i="220"/>
  <c r="N23" i="219"/>
  <c r="M23" i="219"/>
  <c r="L23" i="219"/>
  <c r="K23" i="219"/>
  <c r="J23" i="219"/>
  <c r="I23" i="219"/>
  <c r="H23" i="219"/>
  <c r="G23" i="219"/>
  <c r="F23" i="219"/>
  <c r="E23" i="219"/>
  <c r="D23" i="219"/>
  <c r="C23" i="219"/>
  <c r="N22" i="219"/>
  <c r="M22" i="219"/>
  <c r="L22" i="219"/>
  <c r="K22" i="219"/>
  <c r="J22" i="219"/>
  <c r="I22" i="219"/>
  <c r="H22" i="219"/>
  <c r="G22" i="219"/>
  <c r="F22" i="219"/>
  <c r="E22" i="219"/>
  <c r="D22" i="219"/>
  <c r="C22" i="219"/>
  <c r="T21" i="219"/>
  <c r="S21" i="219"/>
  <c r="R21" i="219"/>
  <c r="Q21" i="219"/>
  <c r="P21" i="219"/>
  <c r="O21" i="219"/>
  <c r="N21" i="219"/>
  <c r="M21" i="219"/>
  <c r="L21" i="219"/>
  <c r="K21" i="219"/>
  <c r="J21" i="219"/>
  <c r="I21" i="219"/>
  <c r="H21" i="219"/>
  <c r="G21" i="219"/>
  <c r="F21" i="219"/>
  <c r="E21" i="219"/>
  <c r="D21" i="219"/>
  <c r="C21" i="219"/>
  <c r="T20" i="219"/>
  <c r="S20" i="219"/>
  <c r="R20" i="219"/>
  <c r="Q20" i="219"/>
  <c r="P20" i="219"/>
  <c r="O20" i="219"/>
  <c r="N20" i="219"/>
  <c r="M20" i="219"/>
  <c r="L20" i="219"/>
  <c r="K20" i="219"/>
  <c r="J20" i="219"/>
  <c r="I20" i="219"/>
  <c r="H20" i="219"/>
  <c r="G20" i="219"/>
  <c r="F20" i="219"/>
  <c r="E20" i="219"/>
  <c r="D20" i="219"/>
  <c r="C20" i="219"/>
  <c r="T19" i="219"/>
  <c r="S19" i="219"/>
  <c r="R19" i="219"/>
  <c r="Q19" i="219"/>
  <c r="P19" i="219"/>
  <c r="O19" i="219"/>
  <c r="N19" i="219"/>
  <c r="M19" i="219"/>
  <c r="L19" i="219"/>
  <c r="K19" i="219"/>
  <c r="J19" i="219"/>
  <c r="I19" i="219"/>
  <c r="H19" i="219"/>
  <c r="G19" i="219"/>
  <c r="F19" i="219"/>
  <c r="E19" i="219"/>
  <c r="D19" i="219"/>
  <c r="C19" i="219"/>
  <c r="T18" i="219"/>
  <c r="S18" i="219"/>
  <c r="R18" i="219"/>
  <c r="Q18" i="219"/>
  <c r="P18" i="219"/>
  <c r="O18" i="219"/>
  <c r="N18" i="219"/>
  <c r="M18" i="219"/>
  <c r="L18" i="219"/>
  <c r="K18" i="219"/>
  <c r="J18" i="219"/>
  <c r="I18" i="219"/>
  <c r="H18" i="219"/>
  <c r="G18" i="219"/>
  <c r="F18" i="219"/>
  <c r="E18" i="219"/>
  <c r="D18" i="219"/>
  <c r="C18" i="219"/>
  <c r="N23" i="216"/>
  <c r="M23" i="216"/>
  <c r="L23" i="216"/>
  <c r="K23" i="216"/>
  <c r="J23" i="216"/>
  <c r="I23" i="216"/>
  <c r="H23" i="216"/>
  <c r="G23" i="216"/>
  <c r="F23" i="216"/>
  <c r="E23" i="216"/>
  <c r="D23" i="216"/>
  <c r="C23" i="216"/>
  <c r="N22" i="216"/>
  <c r="M22" i="216"/>
  <c r="L22" i="216"/>
  <c r="K22" i="216"/>
  <c r="J22" i="216"/>
  <c r="I22" i="216"/>
  <c r="H22" i="216"/>
  <c r="G22" i="216"/>
  <c r="F22" i="216"/>
  <c r="E22" i="216"/>
  <c r="D22" i="216"/>
  <c r="C22" i="216"/>
  <c r="T21" i="216"/>
  <c r="S21" i="216"/>
  <c r="R21" i="216"/>
  <c r="Q21" i="216"/>
  <c r="P21" i="216"/>
  <c r="O21" i="216"/>
  <c r="N21" i="216"/>
  <c r="M21" i="216"/>
  <c r="L21" i="216"/>
  <c r="K21" i="216"/>
  <c r="J21" i="216"/>
  <c r="I21" i="216"/>
  <c r="H21" i="216"/>
  <c r="G21" i="216"/>
  <c r="F21" i="216"/>
  <c r="E21" i="216"/>
  <c r="D21" i="216"/>
  <c r="C21" i="216"/>
  <c r="T20" i="216"/>
  <c r="S20" i="216"/>
  <c r="R20" i="216"/>
  <c r="Q20" i="216"/>
  <c r="P20" i="216"/>
  <c r="O20" i="216"/>
  <c r="N20" i="216"/>
  <c r="M20" i="216"/>
  <c r="L20" i="216"/>
  <c r="K20" i="216"/>
  <c r="J20" i="216"/>
  <c r="I20" i="216"/>
  <c r="H20" i="216"/>
  <c r="G20" i="216"/>
  <c r="F20" i="216"/>
  <c r="E20" i="216"/>
  <c r="D20" i="216"/>
  <c r="C20" i="216"/>
  <c r="T19" i="216"/>
  <c r="S19" i="216"/>
  <c r="R19" i="216"/>
  <c r="Q19" i="216"/>
  <c r="P19" i="216"/>
  <c r="O19" i="216"/>
  <c r="N19" i="216"/>
  <c r="M19" i="216"/>
  <c r="L19" i="216"/>
  <c r="K19" i="216"/>
  <c r="J19" i="216"/>
  <c r="I19" i="216"/>
  <c r="H19" i="216"/>
  <c r="G19" i="216"/>
  <c r="F19" i="216"/>
  <c r="E19" i="216"/>
  <c r="D19" i="216"/>
  <c r="C19" i="216"/>
  <c r="T18" i="216"/>
  <c r="S18" i="216"/>
  <c r="R18" i="216"/>
  <c r="Q18" i="216"/>
  <c r="P18" i="216"/>
  <c r="O18" i="216"/>
  <c r="N18" i="216"/>
  <c r="M18" i="216"/>
  <c r="L18" i="216"/>
  <c r="K18" i="216"/>
  <c r="J18" i="216"/>
  <c r="I18" i="216"/>
  <c r="H18" i="216"/>
  <c r="G18" i="216"/>
  <c r="F18" i="216"/>
  <c r="E18" i="216"/>
  <c r="D18" i="216"/>
  <c r="C18" i="216"/>
  <c r="J22" i="213"/>
  <c r="I22" i="213"/>
  <c r="H22" i="213"/>
  <c r="G22" i="213"/>
  <c r="F22" i="213"/>
  <c r="D22" i="213"/>
  <c r="C22" i="213"/>
  <c r="J21" i="213"/>
  <c r="I21" i="213"/>
  <c r="H21" i="213"/>
  <c r="G21" i="213"/>
  <c r="F21" i="213"/>
  <c r="D21" i="213"/>
  <c r="C21" i="213"/>
  <c r="J20" i="213"/>
  <c r="I20" i="213"/>
  <c r="H20" i="213"/>
  <c r="G20" i="213"/>
  <c r="F20" i="213"/>
  <c r="D20" i="213"/>
  <c r="C20" i="213"/>
  <c r="J19" i="213"/>
  <c r="I19" i="213"/>
  <c r="H19" i="213"/>
  <c r="G19" i="213"/>
  <c r="F19" i="213"/>
  <c r="D19" i="213"/>
  <c r="C19" i="213"/>
  <c r="J18" i="213"/>
  <c r="I18" i="213"/>
  <c r="H18" i="213"/>
  <c r="G18" i="213"/>
  <c r="F18" i="213"/>
  <c r="D18" i="213"/>
  <c r="C18" i="213"/>
  <c r="J17" i="213"/>
  <c r="I17" i="213"/>
  <c r="H17" i="213"/>
  <c r="G17" i="213"/>
  <c r="F17" i="213"/>
  <c r="D17" i="213"/>
  <c r="C17" i="213"/>
  <c r="R29" i="46"/>
  <c r="Q29" i="46"/>
  <c r="P29" i="46"/>
  <c r="O29" i="46"/>
  <c r="N29" i="46"/>
  <c r="M29" i="46"/>
  <c r="R28" i="46"/>
  <c r="Q28" i="46"/>
  <c r="P28" i="46"/>
  <c r="O28" i="46"/>
  <c r="N28" i="46"/>
  <c r="M28" i="46"/>
  <c r="R27" i="46"/>
  <c r="Q27" i="46"/>
  <c r="P27" i="46"/>
  <c r="O27" i="46"/>
  <c r="N27" i="46"/>
  <c r="M27" i="46"/>
  <c r="P26" i="46"/>
  <c r="O26" i="46"/>
  <c r="N26" i="46"/>
  <c r="M26" i="46"/>
  <c r="R25" i="46"/>
  <c r="Q25" i="46"/>
  <c r="P25" i="46"/>
  <c r="O25" i="46"/>
  <c r="N25" i="46"/>
  <c r="M25" i="46"/>
  <c r="R24" i="46"/>
  <c r="Q24" i="46"/>
  <c r="P24" i="46"/>
  <c r="O24" i="46"/>
  <c r="N24" i="46"/>
  <c r="M24" i="46"/>
  <c r="R22" i="46"/>
  <c r="Q22" i="46"/>
  <c r="P22" i="46"/>
  <c r="O22" i="46"/>
  <c r="N22" i="46"/>
  <c r="M22" i="46"/>
  <c r="R21" i="46"/>
  <c r="Q21" i="46"/>
  <c r="P21" i="46"/>
  <c r="O21" i="46"/>
  <c r="N21" i="46"/>
  <c r="M21" i="46"/>
  <c r="R20" i="46"/>
  <c r="Q20" i="46"/>
  <c r="P20" i="46"/>
  <c r="O20" i="46"/>
  <c r="N20" i="46"/>
  <c r="M20" i="46"/>
  <c r="R19" i="46"/>
  <c r="Q19" i="46"/>
  <c r="P19" i="46"/>
  <c r="O19" i="46"/>
  <c r="N19" i="46"/>
  <c r="M19" i="46"/>
  <c r="R18" i="46"/>
  <c r="Q18" i="46"/>
  <c r="P18" i="46"/>
  <c r="O18" i="46"/>
  <c r="N18" i="46"/>
  <c r="M18" i="46"/>
  <c r="N17" i="46"/>
  <c r="M17" i="46"/>
  <c r="R16" i="46"/>
  <c r="Q16" i="46"/>
  <c r="P16" i="46"/>
  <c r="O16" i="46"/>
  <c r="N16" i="46"/>
  <c r="M16" i="46"/>
  <c r="R15" i="46"/>
  <c r="Q15" i="46"/>
  <c r="P15" i="46"/>
  <c r="O15" i="46"/>
  <c r="N15" i="46"/>
  <c r="M15" i="46"/>
  <c r="R14" i="46"/>
  <c r="Q14" i="46"/>
  <c r="P14" i="46"/>
  <c r="O14" i="46"/>
  <c r="N14" i="46"/>
  <c r="M14" i="46"/>
  <c r="R13" i="46"/>
  <c r="Q13" i="46"/>
  <c r="P13" i="46"/>
  <c r="O13" i="46"/>
  <c r="N13" i="46"/>
  <c r="M13" i="46"/>
  <c r="R12" i="46"/>
  <c r="Q12" i="46"/>
  <c r="P12" i="46"/>
  <c r="O12" i="46"/>
  <c r="N12" i="46"/>
  <c r="M12" i="46"/>
  <c r="R10" i="46"/>
  <c r="Q10" i="46"/>
  <c r="P10" i="46"/>
  <c r="O10" i="46"/>
  <c r="N10" i="46"/>
  <c r="M10" i="46"/>
  <c r="R9" i="46"/>
  <c r="Q9" i="46"/>
  <c r="P9" i="46"/>
  <c r="O9" i="46"/>
  <c r="N9" i="46"/>
  <c r="M9" i="46"/>
  <c r="R8" i="46"/>
  <c r="Q8" i="46"/>
  <c r="P8" i="46"/>
  <c r="O8" i="46"/>
  <c r="N8" i="46"/>
  <c r="M8" i="46"/>
  <c r="R7" i="46"/>
  <c r="Q7" i="46"/>
  <c r="P7" i="46"/>
  <c r="O7" i="46"/>
  <c r="N7" i="46"/>
  <c r="M7" i="46"/>
  <c r="R6" i="46"/>
  <c r="Q6" i="46"/>
  <c r="P6" i="46"/>
  <c r="O6" i="46"/>
  <c r="N6" i="46"/>
  <c r="M6" i="46"/>
  <c r="R5" i="46"/>
  <c r="Q5" i="46"/>
  <c r="P5" i="46"/>
  <c r="O5" i="46"/>
  <c r="N5" i="46"/>
  <c r="M5" i="46"/>
  <c r="R23" i="44"/>
  <c r="N23" i="44"/>
  <c r="M23" i="44"/>
  <c r="L23" i="44"/>
  <c r="J23" i="44"/>
  <c r="I23" i="44"/>
  <c r="H23" i="44"/>
  <c r="G23" i="44"/>
  <c r="F23" i="44"/>
  <c r="E23" i="44"/>
  <c r="D23" i="44"/>
  <c r="C23" i="44"/>
  <c r="R22" i="44"/>
  <c r="N22" i="44"/>
  <c r="M22" i="44"/>
  <c r="L22" i="44"/>
  <c r="J22" i="44"/>
  <c r="I22" i="44"/>
  <c r="H22" i="44"/>
  <c r="G22" i="44"/>
  <c r="F22" i="44"/>
  <c r="E22" i="44"/>
  <c r="D22" i="44"/>
  <c r="C22" i="44"/>
  <c r="R21" i="44"/>
  <c r="N21" i="44"/>
  <c r="M21" i="44"/>
  <c r="L21" i="44"/>
  <c r="J21" i="44"/>
  <c r="I21" i="44"/>
  <c r="H21" i="44"/>
  <c r="G21" i="44"/>
  <c r="F21" i="44"/>
  <c r="E21" i="44"/>
  <c r="D21" i="44"/>
  <c r="C21" i="44"/>
  <c r="R20" i="44"/>
  <c r="N20" i="44"/>
  <c r="M20" i="44"/>
  <c r="L20" i="44"/>
  <c r="J20" i="44"/>
  <c r="I20" i="44"/>
  <c r="H20" i="44"/>
  <c r="G20" i="44"/>
  <c r="F20" i="44"/>
  <c r="E20" i="44"/>
  <c r="D20" i="44"/>
  <c r="C20" i="44"/>
  <c r="R19" i="44"/>
  <c r="N19" i="44"/>
  <c r="M19" i="44"/>
  <c r="L19" i="44"/>
  <c r="J19" i="44"/>
  <c r="I19" i="44"/>
  <c r="H19" i="44"/>
  <c r="G19" i="44"/>
  <c r="F19" i="44"/>
  <c r="E19" i="44"/>
  <c r="D19" i="44"/>
  <c r="C19" i="44"/>
  <c r="R18" i="44"/>
  <c r="N18" i="44"/>
  <c r="M18" i="44"/>
  <c r="L18" i="44"/>
  <c r="J18" i="44"/>
  <c r="I18" i="44"/>
  <c r="H18" i="44"/>
  <c r="G18" i="44"/>
  <c r="F18" i="44"/>
  <c r="E18" i="44"/>
  <c r="D18" i="44"/>
  <c r="C18" i="44"/>
  <c r="G23" i="43"/>
  <c r="F23" i="43"/>
  <c r="E23" i="43"/>
  <c r="D23" i="43"/>
  <c r="C23" i="43"/>
  <c r="G22" i="43"/>
  <c r="F22" i="43"/>
  <c r="E22" i="43"/>
  <c r="D22" i="43"/>
  <c r="C22" i="43"/>
  <c r="L21" i="43"/>
  <c r="K21" i="43"/>
  <c r="J21" i="43"/>
  <c r="I21" i="43"/>
  <c r="H21" i="43"/>
  <c r="G21" i="43"/>
  <c r="F21" i="43"/>
  <c r="E21" i="43"/>
  <c r="D21" i="43"/>
  <c r="C21" i="43"/>
  <c r="L20" i="43"/>
  <c r="K20" i="43"/>
  <c r="J20" i="43"/>
  <c r="I20" i="43"/>
  <c r="H20" i="43"/>
  <c r="G20" i="43"/>
  <c r="F20" i="43"/>
  <c r="E20" i="43"/>
  <c r="D20" i="43"/>
  <c r="C20" i="43"/>
  <c r="L19" i="43"/>
  <c r="K19" i="43"/>
  <c r="J19" i="43"/>
  <c r="I19" i="43"/>
  <c r="H19" i="43"/>
  <c r="G19" i="43"/>
  <c r="F19" i="43"/>
  <c r="E19" i="43"/>
  <c r="D19" i="43"/>
  <c r="C19" i="43"/>
  <c r="L18" i="43"/>
  <c r="K18" i="43"/>
  <c r="J18" i="43"/>
  <c r="I18" i="43"/>
  <c r="H18" i="43"/>
  <c r="G18" i="43"/>
  <c r="F18" i="43"/>
  <c r="E18" i="43"/>
  <c r="D18" i="43"/>
  <c r="C18" i="43"/>
  <c r="O23" i="41"/>
  <c r="L23" i="41"/>
  <c r="K23" i="41"/>
  <c r="H23" i="41"/>
  <c r="G23" i="41"/>
  <c r="F23" i="41"/>
  <c r="E23" i="41"/>
  <c r="D23" i="41"/>
  <c r="C23" i="41"/>
  <c r="O22" i="41"/>
  <c r="L22" i="41"/>
  <c r="K22" i="41"/>
  <c r="H22" i="41"/>
  <c r="G22" i="41"/>
  <c r="F22" i="41"/>
  <c r="E22" i="41"/>
  <c r="D22" i="41"/>
  <c r="C22" i="41"/>
  <c r="O21" i="41"/>
  <c r="L21" i="41"/>
  <c r="K21" i="41"/>
  <c r="H21" i="41"/>
  <c r="G21" i="41"/>
  <c r="F21" i="41"/>
  <c r="E21" i="41"/>
  <c r="D21" i="41"/>
  <c r="C21" i="41"/>
  <c r="O20" i="41"/>
  <c r="L20" i="41"/>
  <c r="K20" i="41"/>
  <c r="H20" i="41"/>
  <c r="G20" i="41"/>
  <c r="F20" i="41"/>
  <c r="E20" i="41"/>
  <c r="D20" i="41"/>
  <c r="C20" i="41"/>
  <c r="O19" i="41"/>
  <c r="L19" i="41"/>
  <c r="K19" i="41"/>
  <c r="H19" i="41"/>
  <c r="G19" i="41"/>
  <c r="F19" i="41"/>
  <c r="E19" i="41"/>
  <c r="D19" i="41"/>
  <c r="C19" i="41"/>
  <c r="O18" i="41"/>
  <c r="L18" i="41"/>
  <c r="K18" i="41"/>
  <c r="H18" i="41"/>
  <c r="G18" i="41"/>
  <c r="F18" i="41"/>
  <c r="E18" i="41"/>
  <c r="D18" i="41"/>
  <c r="C18" i="41"/>
  <c r="R25" i="193"/>
  <c r="Q25" i="193"/>
  <c r="P25" i="193"/>
  <c r="O25" i="193"/>
  <c r="N25" i="193"/>
  <c r="M25" i="193"/>
  <c r="R24" i="193"/>
  <c r="Q24" i="193"/>
  <c r="N24" i="193"/>
  <c r="M24" i="193"/>
  <c r="R23" i="193"/>
  <c r="Q23" i="193"/>
  <c r="P23" i="193"/>
  <c r="O23" i="193"/>
  <c r="N23" i="193"/>
  <c r="M23" i="193"/>
  <c r="R22" i="193"/>
  <c r="Q22" i="193"/>
  <c r="P22" i="193"/>
  <c r="O22" i="193"/>
  <c r="N22" i="193"/>
  <c r="M22" i="193"/>
  <c r="R21" i="193"/>
  <c r="Q21" i="193"/>
  <c r="P21" i="193"/>
  <c r="O21" i="193"/>
  <c r="N21" i="193"/>
  <c r="M21" i="193"/>
  <c r="R20" i="193"/>
  <c r="Q20" i="193"/>
  <c r="P20" i="193"/>
  <c r="O20" i="193"/>
  <c r="N20" i="193"/>
  <c r="M20" i="193"/>
  <c r="R19" i="193"/>
  <c r="Q19" i="193"/>
  <c r="P19" i="193"/>
  <c r="O19" i="193"/>
  <c r="N19" i="193"/>
  <c r="M19" i="193"/>
  <c r="P17" i="193"/>
  <c r="O17" i="193"/>
  <c r="N17" i="193"/>
  <c r="M17" i="193"/>
  <c r="R16" i="193"/>
  <c r="Q16" i="193"/>
  <c r="P16" i="193"/>
  <c r="O16" i="193"/>
  <c r="N16" i="193"/>
  <c r="M16" i="193"/>
  <c r="R15" i="193"/>
  <c r="Q15" i="193"/>
  <c r="P15" i="193"/>
  <c r="O15" i="193"/>
  <c r="N15" i="193"/>
  <c r="M15" i="193"/>
  <c r="R14" i="193"/>
  <c r="Q14" i="193"/>
  <c r="P14" i="193"/>
  <c r="O14" i="193"/>
  <c r="N14" i="193"/>
  <c r="M14" i="193"/>
  <c r="R13" i="193"/>
  <c r="Q13" i="193"/>
  <c r="P13" i="193"/>
  <c r="O13" i="193"/>
  <c r="N13" i="193"/>
  <c r="M13" i="193"/>
  <c r="R11" i="193"/>
  <c r="Q11" i="193"/>
  <c r="P11" i="193"/>
  <c r="O11" i="193"/>
  <c r="N11" i="193"/>
  <c r="M11" i="193"/>
  <c r="R9" i="193"/>
  <c r="Q9" i="193"/>
  <c r="P9" i="193"/>
  <c r="O9" i="193"/>
  <c r="N9" i="193"/>
  <c r="M9" i="193"/>
  <c r="R8" i="193"/>
  <c r="Q8" i="193"/>
  <c r="P8" i="193"/>
  <c r="O8" i="193"/>
  <c r="N8" i="193"/>
  <c r="M8" i="193"/>
  <c r="R7" i="193"/>
  <c r="Q7" i="193"/>
  <c r="P7" i="193"/>
  <c r="O7" i="193"/>
  <c r="N7" i="193"/>
  <c r="M7" i="193"/>
  <c r="R6" i="193"/>
  <c r="Q6" i="193"/>
  <c r="P6" i="193"/>
  <c r="O6" i="193"/>
  <c r="N6" i="193"/>
  <c r="M6" i="193"/>
  <c r="R5" i="193"/>
  <c r="Q5" i="193"/>
  <c r="P5" i="193"/>
  <c r="O5" i="193"/>
  <c r="N5" i="193"/>
  <c r="M5" i="193"/>
  <c r="N22" i="38"/>
  <c r="M22" i="38"/>
  <c r="L22" i="38"/>
  <c r="K22" i="38"/>
  <c r="J22" i="38"/>
  <c r="I22" i="38"/>
  <c r="H22" i="38"/>
  <c r="G22" i="38"/>
  <c r="F22" i="38"/>
  <c r="E22" i="38"/>
  <c r="D22" i="38"/>
  <c r="C22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R19" i="246"/>
  <c r="Q19" i="246"/>
  <c r="P19" i="246"/>
  <c r="O19" i="246"/>
  <c r="N19" i="246"/>
  <c r="M19" i="246"/>
  <c r="R18" i="246"/>
  <c r="Q18" i="246"/>
  <c r="P18" i="246"/>
  <c r="O18" i="246"/>
  <c r="N18" i="246"/>
  <c r="M18" i="246"/>
  <c r="R17" i="246"/>
  <c r="Q17" i="246"/>
  <c r="P17" i="246"/>
  <c r="O17" i="246"/>
  <c r="N17" i="246"/>
  <c r="M17" i="246"/>
  <c r="R16" i="246"/>
  <c r="Q16" i="246"/>
  <c r="P16" i="246"/>
  <c r="O16" i="246"/>
  <c r="N16" i="246"/>
  <c r="M16" i="246"/>
  <c r="R15" i="246"/>
  <c r="Q15" i="246"/>
  <c r="P15" i="246"/>
  <c r="O15" i="246"/>
  <c r="N15" i="246"/>
  <c r="M15" i="246"/>
  <c r="R14" i="246"/>
  <c r="Q14" i="246"/>
  <c r="P14" i="246"/>
  <c r="O14" i="246"/>
  <c r="N14" i="246"/>
  <c r="M14" i="246"/>
  <c r="R13" i="246"/>
  <c r="Q13" i="246"/>
  <c r="P13" i="246"/>
  <c r="O13" i="246"/>
  <c r="N13" i="246"/>
  <c r="M13" i="246"/>
  <c r="R12" i="246"/>
  <c r="Q12" i="246"/>
  <c r="P12" i="246"/>
  <c r="O12" i="246"/>
  <c r="N12" i="246"/>
  <c r="M12" i="246"/>
  <c r="R11" i="246"/>
  <c r="Q11" i="246"/>
  <c r="P11" i="246"/>
  <c r="O11" i="246"/>
  <c r="N11" i="246"/>
  <c r="M11" i="246"/>
  <c r="R10" i="246"/>
  <c r="Q10" i="246"/>
  <c r="P10" i="246"/>
  <c r="O10" i="246"/>
  <c r="N10" i="246"/>
  <c r="M10" i="246"/>
  <c r="R9" i="246"/>
  <c r="Q9" i="246"/>
  <c r="P9" i="246"/>
  <c r="O9" i="246"/>
  <c r="N9" i="246"/>
  <c r="M9" i="246"/>
  <c r="R8" i="246"/>
  <c r="Q8" i="246"/>
  <c r="P8" i="246"/>
  <c r="O8" i="246"/>
  <c r="N8" i="246"/>
  <c r="M8" i="246"/>
  <c r="R7" i="246"/>
  <c r="Q7" i="246"/>
  <c r="P7" i="246"/>
  <c r="O7" i="246"/>
  <c r="N7" i="246"/>
  <c r="M7" i="246"/>
  <c r="R6" i="246"/>
  <c r="Q6" i="246"/>
  <c r="P6" i="246"/>
  <c r="O6" i="246"/>
  <c r="N6" i="246"/>
  <c r="M6" i="246"/>
  <c r="R5" i="246"/>
  <c r="Q5" i="246"/>
  <c r="P5" i="246"/>
  <c r="O5" i="246"/>
  <c r="N5" i="246"/>
  <c r="M5" i="246"/>
  <c r="R19" i="247"/>
  <c r="Q19" i="247"/>
  <c r="P19" i="247"/>
  <c r="O19" i="247"/>
  <c r="N19" i="247"/>
  <c r="M19" i="247"/>
  <c r="R18" i="247"/>
  <c r="Q18" i="247"/>
  <c r="P18" i="247"/>
  <c r="O18" i="247"/>
  <c r="N18" i="247"/>
  <c r="M18" i="247"/>
  <c r="R17" i="247"/>
  <c r="Q17" i="247"/>
  <c r="P17" i="247"/>
  <c r="O17" i="247"/>
  <c r="N17" i="247"/>
  <c r="M17" i="247"/>
  <c r="R16" i="247"/>
  <c r="Q16" i="247"/>
  <c r="P16" i="247"/>
  <c r="O16" i="247"/>
  <c r="N16" i="247"/>
  <c r="M16" i="247"/>
  <c r="R15" i="247"/>
  <c r="Q15" i="247"/>
  <c r="P15" i="247"/>
  <c r="O15" i="247"/>
  <c r="N15" i="247"/>
  <c r="M15" i="247"/>
  <c r="R13" i="247"/>
  <c r="Q13" i="247"/>
  <c r="P13" i="247"/>
  <c r="O13" i="247"/>
  <c r="N13" i="247"/>
  <c r="M13" i="247"/>
  <c r="R12" i="247"/>
  <c r="Q12" i="247"/>
  <c r="P12" i="247"/>
  <c r="O12" i="247"/>
  <c r="N12" i="247"/>
  <c r="M12" i="247"/>
  <c r="R11" i="247"/>
  <c r="Q11" i="247"/>
  <c r="P11" i="247"/>
  <c r="O11" i="247"/>
  <c r="N11" i="247"/>
  <c r="M11" i="247"/>
  <c r="Q10" i="247"/>
  <c r="O10" i="247"/>
  <c r="N10" i="247"/>
  <c r="M10" i="247"/>
  <c r="R9" i="247"/>
  <c r="Q9" i="247"/>
  <c r="P9" i="247"/>
  <c r="O9" i="247"/>
  <c r="N9" i="247"/>
  <c r="M9" i="247"/>
  <c r="R8" i="247"/>
  <c r="Q8" i="247"/>
  <c r="P8" i="247"/>
  <c r="O8" i="247"/>
  <c r="N8" i="247"/>
  <c r="M8" i="247"/>
  <c r="R7" i="247"/>
  <c r="Q7" i="247"/>
  <c r="P7" i="247"/>
  <c r="O7" i="247"/>
  <c r="N7" i="247"/>
  <c r="M7" i="247"/>
  <c r="R6" i="247"/>
  <c r="Q6" i="247"/>
  <c r="P6" i="247"/>
  <c r="O6" i="247"/>
  <c r="N6" i="247"/>
  <c r="M6" i="247"/>
  <c r="R5" i="247"/>
  <c r="Q5" i="247"/>
  <c r="P5" i="247"/>
  <c r="O5" i="247"/>
  <c r="N5" i="247"/>
  <c r="M5" i="247"/>
  <c r="R19" i="201"/>
  <c r="Q19" i="201"/>
  <c r="P19" i="201"/>
  <c r="O19" i="201"/>
  <c r="N19" i="201"/>
  <c r="M19" i="201"/>
  <c r="R18" i="201"/>
  <c r="Q18" i="201"/>
  <c r="P18" i="201"/>
  <c r="O18" i="201"/>
  <c r="N18" i="201"/>
  <c r="M18" i="201"/>
  <c r="R17" i="201"/>
  <c r="Q17" i="201"/>
  <c r="P17" i="201"/>
  <c r="O17" i="201"/>
  <c r="N17" i="201"/>
  <c r="M17" i="201"/>
  <c r="R16" i="201"/>
  <c r="Q16" i="201"/>
  <c r="P16" i="201"/>
  <c r="O16" i="201"/>
  <c r="N16" i="201"/>
  <c r="M16" i="201"/>
  <c r="R15" i="201"/>
  <c r="Q15" i="201"/>
  <c r="P15" i="201"/>
  <c r="O15" i="201"/>
  <c r="N15" i="201"/>
  <c r="M15" i="201"/>
  <c r="R14" i="201"/>
  <c r="Q14" i="201"/>
  <c r="P14" i="201"/>
  <c r="O14" i="201"/>
  <c r="N14" i="201"/>
  <c r="M14" i="201"/>
  <c r="R13" i="201"/>
  <c r="Q13" i="201"/>
  <c r="P13" i="201"/>
  <c r="O13" i="201"/>
  <c r="N13" i="201"/>
  <c r="M13" i="201"/>
  <c r="R12" i="201"/>
  <c r="Q12" i="201"/>
  <c r="P12" i="201"/>
  <c r="O12" i="201"/>
  <c r="N12" i="201"/>
  <c r="M12" i="201"/>
  <c r="R11" i="201"/>
  <c r="Q11" i="201"/>
  <c r="P11" i="201"/>
  <c r="O11" i="201"/>
  <c r="N11" i="201"/>
  <c r="M11" i="201"/>
  <c r="R10" i="201"/>
  <c r="Q10" i="201"/>
  <c r="P10" i="201"/>
  <c r="O10" i="201"/>
  <c r="N10" i="201"/>
  <c r="M10" i="201"/>
  <c r="R9" i="201"/>
  <c r="Q9" i="201"/>
  <c r="P9" i="201"/>
  <c r="O9" i="201"/>
  <c r="N9" i="201"/>
  <c r="M9" i="201"/>
  <c r="R8" i="201"/>
  <c r="Q8" i="201"/>
  <c r="P8" i="201"/>
  <c r="O8" i="201"/>
  <c r="N8" i="201"/>
  <c r="M8" i="201"/>
  <c r="R7" i="201"/>
  <c r="Q7" i="201"/>
  <c r="P7" i="201"/>
  <c r="O7" i="201"/>
  <c r="N7" i="201"/>
  <c r="M7" i="201"/>
  <c r="R6" i="201"/>
  <c r="Q6" i="201"/>
  <c r="P6" i="201"/>
  <c r="O6" i="201"/>
  <c r="N6" i="201"/>
  <c r="M6" i="201"/>
  <c r="R5" i="201"/>
  <c r="Q5" i="201"/>
  <c r="P5" i="201"/>
  <c r="O5" i="201"/>
  <c r="N5" i="201"/>
  <c r="M5" i="201"/>
  <c r="R19" i="191"/>
  <c r="Q19" i="191"/>
  <c r="P19" i="191"/>
  <c r="O19" i="191"/>
  <c r="N19" i="191"/>
  <c r="M19" i="191"/>
  <c r="R18" i="191"/>
  <c r="Q18" i="191"/>
  <c r="P18" i="191"/>
  <c r="O18" i="191"/>
  <c r="N18" i="191"/>
  <c r="M18" i="191"/>
  <c r="R17" i="191"/>
  <c r="Q17" i="191"/>
  <c r="P17" i="191"/>
  <c r="O17" i="191"/>
  <c r="N17" i="191"/>
  <c r="M17" i="191"/>
  <c r="R16" i="191"/>
  <c r="Q16" i="191"/>
  <c r="P16" i="191"/>
  <c r="O16" i="191"/>
  <c r="N16" i="191"/>
  <c r="M16" i="191"/>
  <c r="R15" i="191"/>
  <c r="Q15" i="191"/>
  <c r="P15" i="191"/>
  <c r="O15" i="191"/>
  <c r="N15" i="191"/>
  <c r="M15" i="191"/>
  <c r="R14" i="191"/>
  <c r="Q14" i="191"/>
  <c r="P14" i="191"/>
  <c r="O14" i="191"/>
  <c r="N14" i="191"/>
  <c r="M14" i="191"/>
  <c r="R13" i="191"/>
  <c r="Q13" i="191"/>
  <c r="P13" i="191"/>
  <c r="O13" i="191"/>
  <c r="N13" i="191"/>
  <c r="M13" i="191"/>
  <c r="R12" i="191"/>
  <c r="Q12" i="191"/>
  <c r="P12" i="191"/>
  <c r="O12" i="191"/>
  <c r="N12" i="191"/>
  <c r="M12" i="191"/>
  <c r="R11" i="191"/>
  <c r="Q11" i="191"/>
  <c r="P11" i="191"/>
  <c r="O11" i="191"/>
  <c r="N11" i="191"/>
  <c r="M11" i="191"/>
  <c r="R10" i="191"/>
  <c r="Q10" i="191"/>
  <c r="P10" i="191"/>
  <c r="O10" i="191"/>
  <c r="N10" i="191"/>
  <c r="M10" i="191"/>
  <c r="R9" i="191"/>
  <c r="Q9" i="191"/>
  <c r="P9" i="191"/>
  <c r="O9" i="191"/>
  <c r="N9" i="191"/>
  <c r="M9" i="191"/>
  <c r="R8" i="191"/>
  <c r="Q8" i="191"/>
  <c r="P8" i="191"/>
  <c r="O8" i="191"/>
  <c r="N8" i="191"/>
  <c r="M8" i="191"/>
  <c r="R7" i="191"/>
  <c r="Q7" i="191"/>
  <c r="P7" i="191"/>
  <c r="O7" i="191"/>
  <c r="N7" i="191"/>
  <c r="M7" i="191"/>
  <c r="R6" i="191"/>
  <c r="Q6" i="191"/>
  <c r="P6" i="191"/>
  <c r="O6" i="191"/>
  <c r="N6" i="191"/>
  <c r="M6" i="191"/>
  <c r="R5" i="191"/>
  <c r="Q5" i="191"/>
  <c r="P5" i="191"/>
  <c r="O5" i="191"/>
  <c r="N5" i="191"/>
  <c r="M5" i="191"/>
  <c r="R19" i="245"/>
  <c r="Q19" i="245"/>
  <c r="P19" i="245"/>
  <c r="O19" i="245"/>
  <c r="N19" i="245"/>
  <c r="M19" i="245"/>
  <c r="R18" i="245"/>
  <c r="Q18" i="245"/>
  <c r="P18" i="245"/>
  <c r="O18" i="245"/>
  <c r="N18" i="245"/>
  <c r="M18" i="245"/>
  <c r="R17" i="245"/>
  <c r="Q17" i="245"/>
  <c r="P17" i="245"/>
  <c r="O17" i="245"/>
  <c r="N17" i="245"/>
  <c r="M17" i="245"/>
  <c r="R16" i="245"/>
  <c r="Q16" i="245"/>
  <c r="P16" i="245"/>
  <c r="O16" i="245"/>
  <c r="N16" i="245"/>
  <c r="M16" i="245"/>
  <c r="R15" i="245"/>
  <c r="Q15" i="245"/>
  <c r="P15" i="245"/>
  <c r="O15" i="245"/>
  <c r="N15" i="245"/>
  <c r="M15" i="245"/>
  <c r="Q14" i="245"/>
  <c r="O14" i="245"/>
  <c r="M14" i="245"/>
  <c r="R13" i="245"/>
  <c r="Q13" i="245"/>
  <c r="P13" i="245"/>
  <c r="O13" i="245"/>
  <c r="N13" i="245"/>
  <c r="M13" i="245"/>
  <c r="R12" i="245"/>
  <c r="Q12" i="245"/>
  <c r="P12" i="245"/>
  <c r="O12" i="245"/>
  <c r="N12" i="245"/>
  <c r="M12" i="245"/>
  <c r="R11" i="245"/>
  <c r="Q11" i="245"/>
  <c r="P11" i="245"/>
  <c r="O11" i="245"/>
  <c r="N11" i="245"/>
  <c r="M11" i="245"/>
  <c r="Q10" i="245"/>
  <c r="P10" i="245"/>
  <c r="O10" i="245"/>
  <c r="N10" i="245"/>
  <c r="M10" i="245"/>
  <c r="R9" i="245"/>
  <c r="Q9" i="245"/>
  <c r="P9" i="245"/>
  <c r="O9" i="245"/>
  <c r="N9" i="245"/>
  <c r="M9" i="245"/>
  <c r="R8" i="245"/>
  <c r="Q8" i="245"/>
  <c r="P8" i="245"/>
  <c r="O8" i="245"/>
  <c r="N8" i="245"/>
  <c r="M8" i="245"/>
  <c r="R7" i="245"/>
  <c r="Q7" i="245"/>
  <c r="P7" i="245"/>
  <c r="O7" i="245"/>
  <c r="N7" i="245"/>
  <c r="M7" i="245"/>
  <c r="R6" i="245"/>
  <c r="Q6" i="245"/>
  <c r="P6" i="245"/>
  <c r="O6" i="245"/>
  <c r="N6" i="245"/>
  <c r="M6" i="245"/>
  <c r="R5" i="245"/>
  <c r="Q5" i="245"/>
  <c r="P5" i="245"/>
  <c r="O5" i="245"/>
  <c r="N5" i="245"/>
  <c r="M5" i="245"/>
  <c r="R19" i="244"/>
  <c r="Q19" i="244"/>
  <c r="P19" i="244"/>
  <c r="O19" i="244"/>
  <c r="N19" i="244"/>
  <c r="M19" i="244"/>
  <c r="R18" i="244"/>
  <c r="Q18" i="244"/>
  <c r="P18" i="244"/>
  <c r="O18" i="244"/>
  <c r="N18" i="244"/>
  <c r="M18" i="244"/>
  <c r="R17" i="244"/>
  <c r="Q17" i="244"/>
  <c r="P17" i="244"/>
  <c r="O17" i="244"/>
  <c r="N17" i="244"/>
  <c r="M17" i="244"/>
  <c r="R16" i="244"/>
  <c r="Q16" i="244"/>
  <c r="P16" i="244"/>
  <c r="O16" i="244"/>
  <c r="N16" i="244"/>
  <c r="M16" i="244"/>
  <c r="R15" i="244"/>
  <c r="Q15" i="244"/>
  <c r="P15" i="244"/>
  <c r="O15" i="244"/>
  <c r="N15" i="244"/>
  <c r="M15" i="244"/>
  <c r="R13" i="244"/>
  <c r="Q13" i="244"/>
  <c r="P13" i="244"/>
  <c r="O13" i="244"/>
  <c r="N13" i="244"/>
  <c r="M13" i="244"/>
  <c r="R12" i="244"/>
  <c r="Q12" i="244"/>
  <c r="P12" i="244"/>
  <c r="O12" i="244"/>
  <c r="N12" i="244"/>
  <c r="M12" i="244"/>
  <c r="R11" i="244"/>
  <c r="Q11" i="244"/>
  <c r="P11" i="244"/>
  <c r="O11" i="244"/>
  <c r="N11" i="244"/>
  <c r="M11" i="244"/>
  <c r="Q10" i="244"/>
  <c r="P10" i="244"/>
  <c r="O10" i="244"/>
  <c r="N10" i="244"/>
  <c r="M10" i="244"/>
  <c r="R9" i="244"/>
  <c r="Q9" i="244"/>
  <c r="P9" i="244"/>
  <c r="O9" i="244"/>
  <c r="N9" i="244"/>
  <c r="M9" i="244"/>
  <c r="R8" i="244"/>
  <c r="Q8" i="244"/>
  <c r="P8" i="244"/>
  <c r="O8" i="244"/>
  <c r="N8" i="244"/>
  <c r="M8" i="244"/>
  <c r="Q7" i="244"/>
  <c r="O7" i="244"/>
  <c r="M7" i="244"/>
  <c r="R6" i="244"/>
  <c r="Q6" i="244"/>
  <c r="P6" i="244"/>
  <c r="O6" i="244"/>
  <c r="N6" i="244"/>
  <c r="M6" i="244"/>
  <c r="R5" i="244"/>
  <c r="Q5" i="244"/>
  <c r="P5" i="244"/>
  <c r="O5" i="244"/>
  <c r="N5" i="244"/>
  <c r="M5" i="244"/>
  <c r="R19" i="190"/>
  <c r="Q19" i="190"/>
  <c r="P19" i="190"/>
  <c r="O19" i="190"/>
  <c r="N19" i="190"/>
  <c r="M19" i="190"/>
  <c r="R18" i="190"/>
  <c r="Q18" i="190"/>
  <c r="P18" i="190"/>
  <c r="O18" i="190"/>
  <c r="N18" i="190"/>
  <c r="M18" i="190"/>
  <c r="R17" i="190"/>
  <c r="Q17" i="190"/>
  <c r="P17" i="190"/>
  <c r="O17" i="190"/>
  <c r="N17" i="190"/>
  <c r="M17" i="190"/>
  <c r="R16" i="190"/>
  <c r="Q16" i="190"/>
  <c r="P16" i="190"/>
  <c r="O16" i="190"/>
  <c r="N16" i="190"/>
  <c r="M16" i="190"/>
  <c r="R15" i="190"/>
  <c r="Q15" i="190"/>
  <c r="P15" i="190"/>
  <c r="O15" i="190"/>
  <c r="N15" i="190"/>
  <c r="M15" i="190"/>
  <c r="R14" i="190"/>
  <c r="Q14" i="190"/>
  <c r="P14" i="190"/>
  <c r="O14" i="190"/>
  <c r="N14" i="190"/>
  <c r="M14" i="190"/>
  <c r="R13" i="190"/>
  <c r="Q13" i="190"/>
  <c r="P13" i="190"/>
  <c r="O13" i="190"/>
  <c r="N13" i="190"/>
  <c r="M13" i="190"/>
  <c r="R12" i="190"/>
  <c r="Q12" i="190"/>
  <c r="P12" i="190"/>
  <c r="O12" i="190"/>
  <c r="N12" i="190"/>
  <c r="M12" i="190"/>
  <c r="R11" i="190"/>
  <c r="Q11" i="190"/>
  <c r="P11" i="190"/>
  <c r="O11" i="190"/>
  <c r="N11" i="190"/>
  <c r="M11" i="190"/>
  <c r="R10" i="190"/>
  <c r="Q10" i="190"/>
  <c r="P10" i="190"/>
  <c r="O10" i="190"/>
  <c r="N10" i="190"/>
  <c r="M10" i="190"/>
  <c r="R9" i="190"/>
  <c r="Q9" i="190"/>
  <c r="P9" i="190"/>
  <c r="O9" i="190"/>
  <c r="N9" i="190"/>
  <c r="M9" i="190"/>
  <c r="R8" i="190"/>
  <c r="Q8" i="190"/>
  <c r="P8" i="190"/>
  <c r="O8" i="190"/>
  <c r="N8" i="190"/>
  <c r="M8" i="190"/>
  <c r="R7" i="190"/>
  <c r="Q7" i="190"/>
  <c r="P7" i="190"/>
  <c r="O7" i="190"/>
  <c r="N7" i="190"/>
  <c r="M7" i="190"/>
  <c r="R6" i="190"/>
  <c r="Q6" i="190"/>
  <c r="P6" i="190"/>
  <c r="O6" i="190"/>
  <c r="N6" i="190"/>
  <c r="M6" i="190"/>
  <c r="R5" i="190"/>
  <c r="Q5" i="190"/>
  <c r="P5" i="190"/>
  <c r="O5" i="190"/>
  <c r="N5" i="190"/>
  <c r="M5" i="190"/>
  <c r="R19" i="188"/>
  <c r="Q19" i="188"/>
  <c r="P19" i="188"/>
  <c r="O19" i="188"/>
  <c r="N19" i="188"/>
  <c r="M19" i="188"/>
  <c r="R18" i="188"/>
  <c r="Q18" i="188"/>
  <c r="P18" i="188"/>
  <c r="O18" i="188"/>
  <c r="N18" i="188"/>
  <c r="M18" i="188"/>
  <c r="R17" i="188"/>
  <c r="Q17" i="188"/>
  <c r="P17" i="188"/>
  <c r="O17" i="188"/>
  <c r="N17" i="188"/>
  <c r="M17" i="188"/>
  <c r="R16" i="188"/>
  <c r="Q16" i="188"/>
  <c r="P16" i="188"/>
  <c r="O16" i="188"/>
  <c r="N16" i="188"/>
  <c r="M16" i="188"/>
  <c r="R15" i="188"/>
  <c r="Q15" i="188"/>
  <c r="P15" i="188"/>
  <c r="O15" i="188"/>
  <c r="N15" i="188"/>
  <c r="M15" i="188"/>
  <c r="R14" i="188"/>
  <c r="Q14" i="188"/>
  <c r="P14" i="188"/>
  <c r="O14" i="188"/>
  <c r="N14" i="188"/>
  <c r="M14" i="188"/>
  <c r="R13" i="188"/>
  <c r="Q13" i="188"/>
  <c r="P13" i="188"/>
  <c r="O13" i="188"/>
  <c r="N13" i="188"/>
  <c r="M13" i="188"/>
  <c r="R12" i="188"/>
  <c r="Q12" i="188"/>
  <c r="P12" i="188"/>
  <c r="O12" i="188"/>
  <c r="N12" i="188"/>
  <c r="M12" i="188"/>
  <c r="R11" i="188"/>
  <c r="Q11" i="188"/>
  <c r="P11" i="188"/>
  <c r="O11" i="188"/>
  <c r="N11" i="188"/>
  <c r="M11" i="188"/>
  <c r="R10" i="188"/>
  <c r="Q10" i="188"/>
  <c r="P10" i="188"/>
  <c r="O10" i="188"/>
  <c r="N10" i="188"/>
  <c r="M10" i="188"/>
  <c r="R9" i="188"/>
  <c r="Q9" i="188"/>
  <c r="P9" i="188"/>
  <c r="O9" i="188"/>
  <c r="N9" i="188"/>
  <c r="M9" i="188"/>
  <c r="R8" i="188"/>
  <c r="Q8" i="188"/>
  <c r="P8" i="188"/>
  <c r="O8" i="188"/>
  <c r="N8" i="188"/>
  <c r="M8" i="188"/>
  <c r="R7" i="188"/>
  <c r="Q7" i="188"/>
  <c r="P7" i="188"/>
  <c r="O7" i="188"/>
  <c r="N7" i="188"/>
  <c r="M7" i="188"/>
  <c r="R6" i="188"/>
  <c r="Q6" i="188"/>
  <c r="P6" i="188"/>
  <c r="O6" i="188"/>
  <c r="N6" i="188"/>
  <c r="M6" i="188"/>
  <c r="R5" i="188"/>
  <c r="Q5" i="188"/>
  <c r="P5" i="188"/>
  <c r="O5" i="188"/>
  <c r="N5" i="188"/>
  <c r="M5" i="188"/>
  <c r="R19" i="243"/>
  <c r="Q19" i="243"/>
  <c r="P19" i="243"/>
  <c r="O19" i="243"/>
  <c r="N19" i="243"/>
  <c r="M19" i="243"/>
  <c r="R18" i="243"/>
  <c r="Q18" i="243"/>
  <c r="P18" i="243"/>
  <c r="O18" i="243"/>
  <c r="N18" i="243"/>
  <c r="M18" i="243"/>
  <c r="R17" i="243"/>
  <c r="Q17" i="243"/>
  <c r="P17" i="243"/>
  <c r="O17" i="243"/>
  <c r="N17" i="243"/>
  <c r="M17" i="243"/>
  <c r="R16" i="243"/>
  <c r="Q16" i="243"/>
  <c r="P16" i="243"/>
  <c r="O16" i="243"/>
  <c r="N16" i="243"/>
  <c r="M16" i="243"/>
  <c r="R15" i="243"/>
  <c r="Q15" i="243"/>
  <c r="P15" i="243"/>
  <c r="O15" i="243"/>
  <c r="N15" i="243"/>
  <c r="M15" i="243"/>
  <c r="Q14" i="243"/>
  <c r="O14" i="243"/>
  <c r="M14" i="243"/>
  <c r="R13" i="243"/>
  <c r="Q13" i="243"/>
  <c r="P13" i="243"/>
  <c r="O13" i="243"/>
  <c r="N13" i="243"/>
  <c r="M13" i="243"/>
  <c r="R12" i="243"/>
  <c r="Q12" i="243"/>
  <c r="P12" i="243"/>
  <c r="O12" i="243"/>
  <c r="N12" i="243"/>
  <c r="M12" i="243"/>
  <c r="R11" i="243"/>
  <c r="Q11" i="243"/>
  <c r="P11" i="243"/>
  <c r="O11" i="243"/>
  <c r="N11" i="243"/>
  <c r="M11" i="243"/>
  <c r="Q10" i="243"/>
  <c r="P10" i="243"/>
  <c r="O10" i="243"/>
  <c r="N10" i="243"/>
  <c r="M10" i="243"/>
  <c r="R9" i="243"/>
  <c r="Q9" i="243"/>
  <c r="P9" i="243"/>
  <c r="O9" i="243"/>
  <c r="N9" i="243"/>
  <c r="M9" i="243"/>
  <c r="R8" i="243"/>
  <c r="Q8" i="243"/>
  <c r="P8" i="243"/>
  <c r="O8" i="243"/>
  <c r="N8" i="243"/>
  <c r="M8" i="243"/>
  <c r="R7" i="243"/>
  <c r="Q7" i="243"/>
  <c r="P7" i="243"/>
  <c r="O7" i="243"/>
  <c r="N7" i="243"/>
  <c r="M7" i="243"/>
  <c r="R6" i="243"/>
  <c r="Q6" i="243"/>
  <c r="P6" i="243"/>
  <c r="O6" i="243"/>
  <c r="N6" i="243"/>
  <c r="M6" i="243"/>
  <c r="R5" i="243"/>
  <c r="Q5" i="243"/>
  <c r="P5" i="243"/>
  <c r="O5" i="243"/>
  <c r="N5" i="243"/>
  <c r="M5" i="243"/>
  <c r="R19" i="242"/>
  <c r="Q19" i="242"/>
  <c r="P19" i="242"/>
  <c r="O19" i="242"/>
  <c r="N19" i="242"/>
  <c r="M19" i="242"/>
  <c r="R18" i="242"/>
  <c r="Q18" i="242"/>
  <c r="P18" i="242"/>
  <c r="O18" i="242"/>
  <c r="N18" i="242"/>
  <c r="M18" i="242"/>
  <c r="R17" i="242"/>
  <c r="Q17" i="242"/>
  <c r="P17" i="242"/>
  <c r="O17" i="242"/>
  <c r="N17" i="242"/>
  <c r="M17" i="242"/>
  <c r="R16" i="242"/>
  <c r="Q16" i="242"/>
  <c r="P16" i="242"/>
  <c r="O16" i="242"/>
  <c r="N16" i="242"/>
  <c r="M16" i="242"/>
  <c r="R15" i="242"/>
  <c r="Q15" i="242"/>
  <c r="P15" i="242"/>
  <c r="O15" i="242"/>
  <c r="N15" i="242"/>
  <c r="M15" i="242"/>
  <c r="R13" i="242"/>
  <c r="Q13" i="242"/>
  <c r="P13" i="242"/>
  <c r="O13" i="242"/>
  <c r="N13" i="242"/>
  <c r="M13" i="242"/>
  <c r="R12" i="242"/>
  <c r="Q12" i="242"/>
  <c r="P12" i="242"/>
  <c r="O12" i="242"/>
  <c r="N12" i="242"/>
  <c r="M12" i="242"/>
  <c r="R11" i="242"/>
  <c r="Q11" i="242"/>
  <c r="P11" i="242"/>
  <c r="O11" i="242"/>
  <c r="N11" i="242"/>
  <c r="M11" i="242"/>
  <c r="Q10" i="242"/>
  <c r="P10" i="242"/>
  <c r="O10" i="242"/>
  <c r="N10" i="242"/>
  <c r="M10" i="242"/>
  <c r="R9" i="242"/>
  <c r="Q9" i="242"/>
  <c r="P9" i="242"/>
  <c r="O9" i="242"/>
  <c r="N9" i="242"/>
  <c r="M9" i="242"/>
  <c r="R8" i="242"/>
  <c r="Q8" i="242"/>
  <c r="P8" i="242"/>
  <c r="O8" i="242"/>
  <c r="N8" i="242"/>
  <c r="M8" i="242"/>
  <c r="R7" i="242"/>
  <c r="Q7" i="242"/>
  <c r="P7" i="242"/>
  <c r="O7" i="242"/>
  <c r="N7" i="242"/>
  <c r="M7" i="242"/>
  <c r="R6" i="242"/>
  <c r="Q6" i="242"/>
  <c r="P6" i="242"/>
  <c r="O6" i="242"/>
  <c r="N6" i="242"/>
  <c r="M6" i="242"/>
  <c r="R5" i="242"/>
  <c r="Q5" i="242"/>
  <c r="P5" i="242"/>
  <c r="O5" i="242"/>
  <c r="N5" i="242"/>
  <c r="M5" i="242"/>
  <c r="R19" i="199"/>
  <c r="Q19" i="199"/>
  <c r="P19" i="199"/>
  <c r="O19" i="199"/>
  <c r="N19" i="199"/>
  <c r="M19" i="199"/>
  <c r="R18" i="199"/>
  <c r="Q18" i="199"/>
  <c r="P18" i="199"/>
  <c r="O18" i="199"/>
  <c r="N18" i="199"/>
  <c r="M18" i="199"/>
  <c r="R17" i="199"/>
  <c r="Q17" i="199"/>
  <c r="P17" i="199"/>
  <c r="O17" i="199"/>
  <c r="N17" i="199"/>
  <c r="M17" i="199"/>
  <c r="R16" i="199"/>
  <c r="Q16" i="199"/>
  <c r="P16" i="199"/>
  <c r="O16" i="199"/>
  <c r="N16" i="199"/>
  <c r="M16" i="199"/>
  <c r="R15" i="199"/>
  <c r="Q15" i="199"/>
  <c r="P15" i="199"/>
  <c r="O15" i="199"/>
  <c r="N15" i="199"/>
  <c r="M15" i="199"/>
  <c r="R14" i="199"/>
  <c r="Q14" i="199"/>
  <c r="P14" i="199"/>
  <c r="O14" i="199"/>
  <c r="N14" i="199"/>
  <c r="M14" i="199"/>
  <c r="R13" i="199"/>
  <c r="Q13" i="199"/>
  <c r="P13" i="199"/>
  <c r="O13" i="199"/>
  <c r="N13" i="199"/>
  <c r="M13" i="199"/>
  <c r="R12" i="199"/>
  <c r="Q12" i="199"/>
  <c r="P12" i="199"/>
  <c r="O12" i="199"/>
  <c r="N12" i="199"/>
  <c r="M12" i="199"/>
  <c r="R11" i="199"/>
  <c r="Q11" i="199"/>
  <c r="P11" i="199"/>
  <c r="O11" i="199"/>
  <c r="N11" i="199"/>
  <c r="M11" i="199"/>
  <c r="R10" i="199"/>
  <c r="Q10" i="199"/>
  <c r="P10" i="199"/>
  <c r="O10" i="199"/>
  <c r="N10" i="199"/>
  <c r="R9" i="199"/>
  <c r="Q9" i="199"/>
  <c r="P9" i="199"/>
  <c r="O9" i="199"/>
  <c r="N9" i="199"/>
  <c r="M9" i="199"/>
  <c r="R8" i="199"/>
  <c r="Q8" i="199"/>
  <c r="P8" i="199"/>
  <c r="O8" i="199"/>
  <c r="N8" i="199"/>
  <c r="M8" i="199"/>
  <c r="R7" i="199"/>
  <c r="Q7" i="199"/>
  <c r="P7" i="199"/>
  <c r="O7" i="199"/>
  <c r="N7" i="199"/>
  <c r="M7" i="199"/>
  <c r="R6" i="199"/>
  <c r="Q6" i="199"/>
  <c r="P6" i="199"/>
  <c r="O6" i="199"/>
  <c r="N6" i="199"/>
  <c r="M6" i="199"/>
  <c r="R5" i="199"/>
  <c r="Q5" i="199"/>
  <c r="P5" i="199"/>
  <c r="O5" i="199"/>
  <c r="N5" i="199"/>
  <c r="M5" i="199"/>
  <c r="R19" i="187"/>
  <c r="Q19" i="187"/>
  <c r="P19" i="187"/>
  <c r="O19" i="187"/>
  <c r="N19" i="187"/>
  <c r="M19" i="187"/>
  <c r="R18" i="187"/>
  <c r="Q18" i="187"/>
  <c r="P18" i="187"/>
  <c r="O18" i="187"/>
  <c r="N18" i="187"/>
  <c r="M18" i="187"/>
  <c r="R17" i="187"/>
  <c r="Q17" i="187"/>
  <c r="P17" i="187"/>
  <c r="O17" i="187"/>
  <c r="N17" i="187"/>
  <c r="M17" i="187"/>
  <c r="R16" i="187"/>
  <c r="Q16" i="187"/>
  <c r="P16" i="187"/>
  <c r="O16" i="187"/>
  <c r="N16" i="187"/>
  <c r="M16" i="187"/>
  <c r="R15" i="187"/>
  <c r="Q15" i="187"/>
  <c r="P15" i="187"/>
  <c r="O15" i="187"/>
  <c r="N15" i="187"/>
  <c r="M15" i="187"/>
  <c r="R14" i="187"/>
  <c r="Q14" i="187"/>
  <c r="P14" i="187"/>
  <c r="O14" i="187"/>
  <c r="N14" i="187"/>
  <c r="M14" i="187"/>
  <c r="R13" i="187"/>
  <c r="Q13" i="187"/>
  <c r="P13" i="187"/>
  <c r="O13" i="187"/>
  <c r="N13" i="187"/>
  <c r="M13" i="187"/>
  <c r="R12" i="187"/>
  <c r="Q12" i="187"/>
  <c r="P12" i="187"/>
  <c r="O12" i="187"/>
  <c r="N12" i="187"/>
  <c r="M12" i="187"/>
  <c r="R11" i="187"/>
  <c r="Q11" i="187"/>
  <c r="P11" i="187"/>
  <c r="O11" i="187"/>
  <c r="N11" i="187"/>
  <c r="M11" i="187"/>
  <c r="R10" i="187"/>
  <c r="Q10" i="187"/>
  <c r="P10" i="187"/>
  <c r="O10" i="187"/>
  <c r="N10" i="187"/>
  <c r="M10" i="187"/>
  <c r="R9" i="187"/>
  <c r="Q9" i="187"/>
  <c r="P9" i="187"/>
  <c r="O9" i="187"/>
  <c r="N9" i="187"/>
  <c r="M9" i="187"/>
  <c r="R8" i="187"/>
  <c r="Q8" i="187"/>
  <c r="P8" i="187"/>
  <c r="O8" i="187"/>
  <c r="N8" i="187"/>
  <c r="M8" i="187"/>
  <c r="R7" i="187"/>
  <c r="Q7" i="187"/>
  <c r="P7" i="187"/>
  <c r="O7" i="187"/>
  <c r="N7" i="187"/>
  <c r="M7" i="187"/>
  <c r="R6" i="187"/>
  <c r="Q6" i="187"/>
  <c r="P6" i="187"/>
  <c r="O6" i="187"/>
  <c r="N6" i="187"/>
  <c r="M6" i="187"/>
  <c r="R5" i="187"/>
  <c r="Q5" i="187"/>
  <c r="P5" i="187"/>
  <c r="O5" i="187"/>
  <c r="N5" i="187"/>
  <c r="M5" i="187"/>
  <c r="R19" i="230"/>
  <c r="Q19" i="230"/>
  <c r="P19" i="230"/>
  <c r="O19" i="230"/>
  <c r="N19" i="230"/>
  <c r="M19" i="230"/>
  <c r="R18" i="230"/>
  <c r="Q18" i="230"/>
  <c r="P18" i="230"/>
  <c r="N18" i="230"/>
  <c r="M18" i="230"/>
  <c r="R17" i="230"/>
  <c r="Q17" i="230"/>
  <c r="P17" i="230"/>
  <c r="O17" i="230"/>
  <c r="N17" i="230"/>
  <c r="M17" i="230"/>
  <c r="R16" i="230"/>
  <c r="Q16" i="230"/>
  <c r="P16" i="230"/>
  <c r="O16" i="230"/>
  <c r="N16" i="230"/>
  <c r="M16" i="230"/>
  <c r="R15" i="230"/>
  <c r="P15" i="230"/>
  <c r="N15" i="230"/>
  <c r="M15" i="230"/>
  <c r="R14" i="230"/>
  <c r="Q14" i="230"/>
  <c r="P14" i="230"/>
  <c r="N14" i="230"/>
  <c r="M14" i="230"/>
  <c r="R13" i="230"/>
  <c r="Q13" i="230"/>
  <c r="P13" i="230"/>
  <c r="O13" i="230"/>
  <c r="N13" i="230"/>
  <c r="M13" i="230"/>
  <c r="R12" i="230"/>
  <c r="Q12" i="230"/>
  <c r="P12" i="230"/>
  <c r="O12" i="230"/>
  <c r="N12" i="230"/>
  <c r="M12" i="230"/>
  <c r="R11" i="230"/>
  <c r="Q11" i="230"/>
  <c r="P11" i="230"/>
  <c r="O11" i="230"/>
  <c r="N11" i="230"/>
  <c r="M11" i="230"/>
  <c r="R10" i="230"/>
  <c r="Q10" i="230"/>
  <c r="P10" i="230"/>
  <c r="N10" i="230"/>
  <c r="M10" i="230"/>
  <c r="R9" i="230"/>
  <c r="Q9" i="230"/>
  <c r="P9" i="230"/>
  <c r="O9" i="230"/>
  <c r="N9" i="230"/>
  <c r="M9" i="230"/>
  <c r="R8" i="230"/>
  <c r="Q8" i="230"/>
  <c r="P8" i="230"/>
  <c r="O8" i="230"/>
  <c r="N8" i="230"/>
  <c r="M8" i="230"/>
  <c r="R7" i="230"/>
  <c r="Q7" i="230"/>
  <c r="P7" i="230"/>
  <c r="O7" i="230"/>
  <c r="N7" i="230"/>
  <c r="M7" i="230"/>
  <c r="R6" i="230"/>
  <c r="Q6" i="230"/>
  <c r="P6" i="230"/>
  <c r="O6" i="230"/>
  <c r="N6" i="230"/>
  <c r="M6" i="230"/>
  <c r="R5" i="230"/>
  <c r="Q5" i="230"/>
  <c r="P5" i="230"/>
  <c r="O5" i="230"/>
  <c r="N5" i="230"/>
  <c r="M5" i="230"/>
  <c r="R19" i="233"/>
  <c r="Q19" i="233"/>
  <c r="P19" i="233"/>
  <c r="N19" i="233"/>
  <c r="M19" i="233"/>
  <c r="R18" i="233"/>
  <c r="Q18" i="233"/>
  <c r="P18" i="233"/>
  <c r="N18" i="233"/>
  <c r="M18" i="233"/>
  <c r="R17" i="233"/>
  <c r="Q17" i="233"/>
  <c r="P17" i="233"/>
  <c r="N17" i="233"/>
  <c r="M17" i="233"/>
  <c r="R16" i="233"/>
  <c r="Q16" i="233"/>
  <c r="P16" i="233"/>
  <c r="N16" i="233"/>
  <c r="M16" i="233"/>
  <c r="R15" i="233"/>
  <c r="Q15" i="233"/>
  <c r="P15" i="233"/>
  <c r="N15" i="233"/>
  <c r="M15" i="233"/>
  <c r="R14" i="233"/>
  <c r="Q14" i="233"/>
  <c r="P14" i="233"/>
  <c r="N14" i="233"/>
  <c r="M14" i="233"/>
  <c r="R13" i="233"/>
  <c r="Q13" i="233"/>
  <c r="P13" i="233"/>
  <c r="N13" i="233"/>
  <c r="M13" i="233"/>
  <c r="R12" i="233"/>
  <c r="Q12" i="233"/>
  <c r="P12" i="233"/>
  <c r="N12" i="233"/>
  <c r="M12" i="233"/>
  <c r="R11" i="233"/>
  <c r="Q11" i="233"/>
  <c r="P11" i="233"/>
  <c r="N11" i="233"/>
  <c r="M11" i="233"/>
  <c r="R10" i="233"/>
  <c r="Q10" i="233"/>
  <c r="P10" i="233"/>
  <c r="N10" i="233"/>
  <c r="M10" i="233"/>
  <c r="R9" i="233"/>
  <c r="Q9" i="233"/>
  <c r="P9" i="233"/>
  <c r="N9" i="233"/>
  <c r="M9" i="233"/>
  <c r="R8" i="233"/>
  <c r="Q8" i="233"/>
  <c r="P8" i="233"/>
  <c r="O8" i="233"/>
  <c r="N8" i="233"/>
  <c r="M8" i="233"/>
  <c r="R5" i="233"/>
  <c r="Q5" i="233"/>
  <c r="P5" i="233"/>
  <c r="O5" i="233"/>
  <c r="N5" i="233"/>
  <c r="M5" i="233"/>
  <c r="R19" i="232"/>
  <c r="Q19" i="232"/>
  <c r="P19" i="232"/>
  <c r="O19" i="232"/>
  <c r="N19" i="232"/>
  <c r="M19" i="232"/>
  <c r="R18" i="232"/>
  <c r="Q18" i="232"/>
  <c r="P18" i="232"/>
  <c r="O18" i="232"/>
  <c r="N18" i="232"/>
  <c r="M18" i="232"/>
  <c r="R17" i="232"/>
  <c r="Q17" i="232"/>
  <c r="P17" i="232"/>
  <c r="O17" i="232"/>
  <c r="N17" i="232"/>
  <c r="M17" i="232"/>
  <c r="R16" i="232"/>
  <c r="Q16" i="232"/>
  <c r="P16" i="232"/>
  <c r="O16" i="232"/>
  <c r="N16" i="232"/>
  <c r="M16" i="232"/>
  <c r="R15" i="232"/>
  <c r="P15" i="232"/>
  <c r="O15" i="232"/>
  <c r="N15" i="232"/>
  <c r="M15" i="232"/>
  <c r="R13" i="232"/>
  <c r="Q13" i="232"/>
  <c r="P13" i="232"/>
  <c r="O13" i="232"/>
  <c r="N13" i="232"/>
  <c r="M13" i="232"/>
  <c r="R12" i="232"/>
  <c r="Q12" i="232"/>
  <c r="P12" i="232"/>
  <c r="O12" i="232"/>
  <c r="N12" i="232"/>
  <c r="M12" i="232"/>
  <c r="R11" i="232"/>
  <c r="Q11" i="232"/>
  <c r="P11" i="232"/>
  <c r="O11" i="232"/>
  <c r="N11" i="232"/>
  <c r="M11" i="232"/>
  <c r="Q10" i="232"/>
  <c r="P10" i="232"/>
  <c r="O10" i="232"/>
  <c r="N10" i="232"/>
  <c r="M10" i="232"/>
  <c r="R9" i="232"/>
  <c r="Q9" i="232"/>
  <c r="P9" i="232"/>
  <c r="O9" i="232"/>
  <c r="N9" i="232"/>
  <c r="M9" i="232"/>
  <c r="R8" i="232"/>
  <c r="Q8" i="232"/>
  <c r="P8" i="232"/>
  <c r="O8" i="232"/>
  <c r="N8" i="232"/>
  <c r="M8" i="232"/>
  <c r="R5" i="232"/>
  <c r="Q5" i="232"/>
  <c r="P5" i="232"/>
  <c r="O5" i="232"/>
  <c r="N5" i="232"/>
  <c r="M5" i="232"/>
  <c r="R19" i="231"/>
  <c r="Q19" i="231"/>
  <c r="P19" i="231"/>
  <c r="O19" i="231"/>
  <c r="N19" i="231"/>
  <c r="M19" i="231"/>
  <c r="R18" i="231"/>
  <c r="Q18" i="231"/>
  <c r="P18" i="231"/>
  <c r="N18" i="231"/>
  <c r="R17" i="231"/>
  <c r="Q17" i="231"/>
  <c r="P17" i="231"/>
  <c r="O17" i="231"/>
  <c r="N17" i="231"/>
  <c r="R16" i="231"/>
  <c r="Q16" i="231"/>
  <c r="P16" i="231"/>
  <c r="O16" i="231"/>
  <c r="N16" i="231"/>
  <c r="M16" i="231"/>
  <c r="R15" i="231"/>
  <c r="P15" i="231"/>
  <c r="N15" i="231"/>
  <c r="R14" i="231"/>
  <c r="Q14" i="231"/>
  <c r="P14" i="231"/>
  <c r="N14" i="231"/>
  <c r="R13" i="231"/>
  <c r="Q13" i="231"/>
  <c r="P13" i="231"/>
  <c r="O13" i="231"/>
  <c r="N13" i="231"/>
  <c r="R12" i="231"/>
  <c r="Q12" i="231"/>
  <c r="P12" i="231"/>
  <c r="O12" i="231"/>
  <c r="N12" i="231"/>
  <c r="R11" i="231"/>
  <c r="Q11" i="231"/>
  <c r="P11" i="231"/>
  <c r="O11" i="231"/>
  <c r="N11" i="231"/>
  <c r="R10" i="231"/>
  <c r="Q10" i="231"/>
  <c r="P10" i="231"/>
  <c r="N10" i="231"/>
  <c r="R9" i="231"/>
  <c r="Q9" i="231"/>
  <c r="P9" i="231"/>
  <c r="N9" i="231"/>
  <c r="R8" i="231"/>
  <c r="Q8" i="231"/>
  <c r="P8" i="231"/>
  <c r="O8" i="231"/>
  <c r="N8" i="231"/>
  <c r="R7" i="231"/>
  <c r="Q7" i="231"/>
  <c r="P7" i="231"/>
  <c r="O7" i="231"/>
  <c r="N7" i="231"/>
  <c r="M7" i="231"/>
  <c r="R6" i="231"/>
  <c r="Q6" i="231"/>
  <c r="P6" i="231"/>
  <c r="O6" i="231"/>
  <c r="N6" i="231"/>
  <c r="M6" i="231"/>
  <c r="R5" i="231"/>
  <c r="Q5" i="231"/>
  <c r="P5" i="231"/>
  <c r="O5" i="231"/>
  <c r="N5" i="231"/>
  <c r="M5" i="231"/>
  <c r="R6" i="183"/>
  <c r="Q6" i="183"/>
  <c r="P6" i="183"/>
  <c r="O6" i="183"/>
  <c r="N6" i="183"/>
  <c r="M6" i="183"/>
  <c r="R5" i="183"/>
  <c r="Q5" i="183"/>
  <c r="P5" i="183"/>
  <c r="O5" i="183"/>
  <c r="N5" i="183"/>
  <c r="M5" i="183"/>
  <c r="O21" i="182"/>
  <c r="M21" i="182"/>
  <c r="K21" i="182"/>
  <c r="H21" i="182"/>
  <c r="F21" i="182"/>
  <c r="D21" i="182"/>
  <c r="O20" i="182"/>
  <c r="M20" i="182"/>
  <c r="K20" i="182"/>
  <c r="H20" i="182"/>
  <c r="F20" i="182"/>
  <c r="D20" i="182"/>
  <c r="O19" i="182"/>
  <c r="M19" i="182"/>
  <c r="K19" i="182"/>
  <c r="H19" i="182"/>
  <c r="F19" i="182"/>
  <c r="D19" i="182"/>
  <c r="O18" i="182"/>
  <c r="M18" i="182"/>
  <c r="K18" i="182"/>
  <c r="H18" i="182"/>
  <c r="F18" i="182"/>
  <c r="D18" i="182"/>
  <c r="O17" i="182"/>
  <c r="M17" i="182"/>
  <c r="K17" i="182"/>
  <c r="H17" i="182"/>
  <c r="F17" i="182"/>
  <c r="D17" i="182"/>
  <c r="O16" i="182"/>
  <c r="K16" i="182"/>
  <c r="H16" i="182"/>
  <c r="D16" i="182"/>
  <c r="O15" i="182"/>
  <c r="M15" i="182"/>
  <c r="K15" i="182"/>
  <c r="H15" i="182"/>
  <c r="F15" i="182"/>
  <c r="D15" i="182"/>
  <c r="O14" i="182"/>
  <c r="M14" i="182"/>
  <c r="K14" i="182"/>
  <c r="H14" i="182"/>
  <c r="F14" i="182"/>
  <c r="D14" i="182"/>
  <c r="O13" i="182"/>
  <c r="M13" i="182"/>
  <c r="K13" i="182"/>
  <c r="H13" i="182"/>
  <c r="F13" i="182"/>
  <c r="D13" i="182"/>
  <c r="O12" i="182"/>
  <c r="M12" i="182"/>
  <c r="K12" i="182"/>
  <c r="H12" i="182"/>
  <c r="F12" i="182"/>
  <c r="D12" i="182"/>
  <c r="O11" i="182"/>
  <c r="M11" i="182"/>
  <c r="K11" i="182"/>
  <c r="H11" i="182"/>
  <c r="F11" i="182"/>
  <c r="D11" i="182"/>
  <c r="O10" i="182"/>
  <c r="M10" i="182"/>
  <c r="K10" i="182"/>
  <c r="H10" i="182"/>
  <c r="F10" i="182"/>
  <c r="D10" i="182"/>
  <c r="O9" i="182"/>
  <c r="M9" i="182"/>
  <c r="K9" i="182"/>
  <c r="H9" i="182"/>
  <c r="F9" i="182"/>
  <c r="D9" i="182"/>
  <c r="O8" i="182"/>
  <c r="M8" i="182"/>
  <c r="K8" i="182"/>
  <c r="H8" i="182"/>
  <c r="F8" i="182"/>
  <c r="D8" i="182"/>
  <c r="T23" i="179"/>
  <c r="S23" i="179"/>
  <c r="R23" i="179"/>
  <c r="Q23" i="179"/>
  <c r="P23" i="179"/>
  <c r="O23" i="179"/>
  <c r="N23" i="179"/>
  <c r="M23" i="179"/>
  <c r="L23" i="179"/>
  <c r="K23" i="179"/>
  <c r="J23" i="179"/>
  <c r="I23" i="179"/>
  <c r="H23" i="179"/>
  <c r="G23" i="179"/>
  <c r="F23" i="179"/>
  <c r="E23" i="179"/>
  <c r="D23" i="179"/>
  <c r="C23" i="179"/>
  <c r="T22" i="179"/>
  <c r="S22" i="179"/>
  <c r="R22" i="179"/>
  <c r="Q22" i="179"/>
  <c r="P22" i="179"/>
  <c r="O22" i="179"/>
  <c r="N22" i="179"/>
  <c r="M22" i="179"/>
  <c r="L22" i="179"/>
  <c r="K22" i="179"/>
  <c r="J22" i="179"/>
  <c r="I22" i="179"/>
  <c r="H22" i="179"/>
  <c r="G22" i="179"/>
  <c r="F22" i="179"/>
  <c r="E22" i="179"/>
  <c r="D22" i="179"/>
  <c r="C22" i="179"/>
  <c r="T21" i="179"/>
  <c r="S21" i="179"/>
  <c r="R21" i="179"/>
  <c r="Q21" i="179"/>
  <c r="P21" i="179"/>
  <c r="O21" i="179"/>
  <c r="N21" i="179"/>
  <c r="M21" i="179"/>
  <c r="L21" i="179"/>
  <c r="K21" i="179"/>
  <c r="J21" i="179"/>
  <c r="I21" i="179"/>
  <c r="H21" i="179"/>
  <c r="G21" i="179"/>
  <c r="F21" i="179"/>
  <c r="E21" i="179"/>
  <c r="D21" i="179"/>
  <c r="C21" i="179"/>
  <c r="T20" i="179"/>
  <c r="S20" i="179"/>
  <c r="R20" i="179"/>
  <c r="Q20" i="179"/>
  <c r="P20" i="179"/>
  <c r="O20" i="179"/>
  <c r="N20" i="179"/>
  <c r="M20" i="179"/>
  <c r="L20" i="179"/>
  <c r="K20" i="179"/>
  <c r="J20" i="179"/>
  <c r="I20" i="179"/>
  <c r="H20" i="179"/>
  <c r="G20" i="179"/>
  <c r="F20" i="179"/>
  <c r="E20" i="179"/>
  <c r="D20" i="179"/>
  <c r="C20" i="179"/>
  <c r="T19" i="179"/>
  <c r="S19" i="179"/>
  <c r="R19" i="179"/>
  <c r="Q19" i="179"/>
  <c r="P19" i="179"/>
  <c r="O19" i="179"/>
  <c r="N19" i="179"/>
  <c r="M19" i="179"/>
  <c r="L19" i="179"/>
  <c r="K19" i="179"/>
  <c r="J19" i="179"/>
  <c r="I19" i="179"/>
  <c r="H19" i="179"/>
  <c r="G19" i="179"/>
  <c r="F19" i="179"/>
  <c r="E19" i="179"/>
  <c r="D19" i="179"/>
  <c r="C19" i="179"/>
  <c r="T18" i="179"/>
  <c r="S18" i="179"/>
  <c r="R18" i="179"/>
  <c r="Q18" i="179"/>
  <c r="P18" i="179"/>
  <c r="O18" i="179"/>
  <c r="N18" i="179"/>
  <c r="M18" i="179"/>
  <c r="L18" i="179"/>
  <c r="K18" i="179"/>
  <c r="J18" i="179"/>
  <c r="I18" i="179"/>
  <c r="H18" i="179"/>
  <c r="G18" i="179"/>
  <c r="F18" i="179"/>
  <c r="E18" i="179"/>
  <c r="D18" i="179"/>
  <c r="C18" i="179"/>
  <c r="P23" i="178"/>
  <c r="N23" i="178"/>
  <c r="L23" i="178"/>
  <c r="J23" i="178"/>
  <c r="H23" i="178"/>
  <c r="F23" i="178"/>
  <c r="D23" i="178"/>
  <c r="C23" i="178"/>
  <c r="P22" i="178"/>
  <c r="N22" i="178"/>
  <c r="L22" i="178"/>
  <c r="J22" i="178"/>
  <c r="H22" i="178"/>
  <c r="F22" i="178"/>
  <c r="D22" i="178"/>
  <c r="C22" i="178"/>
  <c r="P21" i="178"/>
  <c r="N21" i="178"/>
  <c r="L21" i="178"/>
  <c r="J21" i="178"/>
  <c r="H21" i="178"/>
  <c r="F21" i="178"/>
  <c r="D21" i="178"/>
  <c r="C21" i="178"/>
  <c r="P20" i="178"/>
  <c r="N20" i="178"/>
  <c r="L20" i="178"/>
  <c r="J20" i="178"/>
  <c r="H20" i="178"/>
  <c r="F20" i="178"/>
  <c r="D20" i="178"/>
  <c r="C20" i="178"/>
  <c r="P19" i="178"/>
  <c r="N19" i="178"/>
  <c r="L19" i="178"/>
  <c r="J19" i="178"/>
  <c r="H19" i="178"/>
  <c r="F19" i="178"/>
  <c r="D19" i="178"/>
  <c r="C19" i="178"/>
  <c r="P18" i="178"/>
  <c r="N18" i="178"/>
  <c r="L18" i="178"/>
  <c r="J18" i="178"/>
  <c r="H18" i="178"/>
  <c r="F18" i="178"/>
  <c r="D18" i="178"/>
  <c r="C18" i="178"/>
  <c r="P23" i="177"/>
  <c r="N23" i="177"/>
  <c r="L23" i="177"/>
  <c r="J23" i="177"/>
  <c r="H23" i="177"/>
  <c r="F23" i="177"/>
  <c r="D23" i="177"/>
  <c r="C23" i="177"/>
  <c r="P22" i="177"/>
  <c r="N22" i="177"/>
  <c r="L22" i="177"/>
  <c r="J22" i="177"/>
  <c r="H22" i="177"/>
  <c r="F22" i="177"/>
  <c r="D22" i="177"/>
  <c r="C22" i="177"/>
  <c r="P21" i="177"/>
  <c r="N21" i="177"/>
  <c r="L21" i="177"/>
  <c r="J21" i="177"/>
  <c r="H21" i="177"/>
  <c r="F21" i="177"/>
  <c r="D21" i="177"/>
  <c r="C21" i="177"/>
  <c r="P20" i="177"/>
  <c r="N20" i="177"/>
  <c r="L20" i="177"/>
  <c r="J20" i="177"/>
  <c r="H20" i="177"/>
  <c r="F20" i="177"/>
  <c r="D20" i="177"/>
  <c r="C20" i="177"/>
  <c r="P19" i="177"/>
  <c r="N19" i="177"/>
  <c r="L19" i="177"/>
  <c r="J19" i="177"/>
  <c r="H19" i="177"/>
  <c r="F19" i="177"/>
  <c r="D19" i="177"/>
  <c r="C19" i="177"/>
  <c r="P18" i="177"/>
  <c r="N18" i="177"/>
  <c r="L18" i="177"/>
  <c r="J18" i="177"/>
  <c r="H18" i="177"/>
  <c r="F18" i="177"/>
  <c r="D18" i="177"/>
  <c r="C18" i="17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Q23" i="36"/>
  <c r="O23" i="36"/>
  <c r="M23" i="36"/>
  <c r="K23" i="36"/>
  <c r="I23" i="36"/>
  <c r="H23" i="36"/>
  <c r="G23" i="36"/>
  <c r="F23" i="36"/>
  <c r="E23" i="36"/>
  <c r="D23" i="36"/>
  <c r="C23" i="36"/>
  <c r="Q22" i="36"/>
  <c r="O22" i="36"/>
  <c r="M22" i="36"/>
  <c r="K22" i="36"/>
  <c r="I22" i="36"/>
  <c r="H22" i="36"/>
  <c r="G22" i="36"/>
  <c r="F22" i="36"/>
  <c r="E22" i="36"/>
  <c r="D22" i="36"/>
  <c r="C22" i="36"/>
  <c r="Q21" i="36"/>
  <c r="O21" i="36"/>
  <c r="M21" i="36"/>
  <c r="K21" i="36"/>
  <c r="I21" i="36"/>
  <c r="H21" i="36"/>
  <c r="G21" i="36"/>
  <c r="F21" i="36"/>
  <c r="E21" i="36"/>
  <c r="D21" i="36"/>
  <c r="C21" i="36"/>
  <c r="Q20" i="36"/>
  <c r="O20" i="36"/>
  <c r="M20" i="36"/>
  <c r="K20" i="36"/>
  <c r="I20" i="36"/>
  <c r="H20" i="36"/>
  <c r="G20" i="36"/>
  <c r="F20" i="36"/>
  <c r="E20" i="36"/>
  <c r="D20" i="36"/>
  <c r="C20" i="36"/>
  <c r="Q19" i="36"/>
  <c r="O19" i="36"/>
  <c r="M19" i="36"/>
  <c r="K19" i="36"/>
  <c r="I19" i="36"/>
  <c r="H19" i="36"/>
  <c r="G19" i="36"/>
  <c r="F19" i="36"/>
  <c r="E19" i="36"/>
  <c r="D19" i="36"/>
  <c r="C19" i="36"/>
  <c r="Q18" i="36"/>
  <c r="O18" i="36"/>
  <c r="M18" i="36"/>
  <c r="K18" i="36"/>
  <c r="I18" i="36"/>
  <c r="H18" i="36"/>
  <c r="G18" i="36"/>
  <c r="F18" i="36"/>
  <c r="E18" i="36"/>
  <c r="D18" i="36"/>
  <c r="C18" i="36"/>
  <c r="R32" i="35"/>
  <c r="Q32" i="35"/>
  <c r="P32" i="35"/>
  <c r="O32" i="35"/>
  <c r="N32" i="35"/>
  <c r="M32" i="35"/>
  <c r="R31" i="35"/>
  <c r="Q31" i="35"/>
  <c r="P31" i="35"/>
  <c r="O31" i="35"/>
  <c r="N31" i="35"/>
  <c r="M31" i="35"/>
  <c r="R30" i="35"/>
  <c r="Q30" i="35"/>
  <c r="P30" i="35"/>
  <c r="O30" i="35"/>
  <c r="N30" i="35"/>
  <c r="M30" i="35"/>
  <c r="R29" i="35"/>
  <c r="Q29" i="35"/>
  <c r="P29" i="35"/>
  <c r="O29" i="35"/>
  <c r="N29" i="35"/>
  <c r="M29" i="35"/>
  <c r="R28" i="35"/>
  <c r="Q28" i="35"/>
  <c r="P28" i="35"/>
  <c r="O28" i="35"/>
  <c r="N28" i="35"/>
  <c r="M28" i="35"/>
  <c r="R27" i="35"/>
  <c r="Q27" i="35"/>
  <c r="P27" i="35"/>
  <c r="O27" i="35"/>
  <c r="N27" i="35"/>
  <c r="M27" i="35"/>
  <c r="R26" i="35"/>
  <c r="Q26" i="35"/>
  <c r="P26" i="35"/>
  <c r="O26" i="35"/>
  <c r="N26" i="35"/>
  <c r="M26" i="35"/>
  <c r="R25" i="35"/>
  <c r="Q25" i="35"/>
  <c r="P25" i="35"/>
  <c r="O25" i="35"/>
  <c r="N25" i="35"/>
  <c r="M25" i="35"/>
  <c r="R23" i="35"/>
  <c r="Q23" i="35"/>
  <c r="P23" i="35"/>
  <c r="O23" i="35"/>
  <c r="N23" i="35"/>
  <c r="M23" i="35"/>
  <c r="R22" i="35"/>
  <c r="Q22" i="35"/>
  <c r="P22" i="35"/>
  <c r="O22" i="35"/>
  <c r="N22" i="35"/>
  <c r="M22" i="35"/>
  <c r="R21" i="35"/>
  <c r="Q21" i="35"/>
  <c r="P21" i="35"/>
  <c r="O21" i="35"/>
  <c r="N21" i="35"/>
  <c r="M21" i="35"/>
  <c r="R20" i="35"/>
  <c r="Q20" i="35"/>
  <c r="P20" i="35"/>
  <c r="O20" i="35"/>
  <c r="N20" i="35"/>
  <c r="M20" i="35"/>
  <c r="R19" i="35"/>
  <c r="Q19" i="35"/>
  <c r="P19" i="35"/>
  <c r="O19" i="35"/>
  <c r="N19" i="35"/>
  <c r="M19" i="35"/>
  <c r="R18" i="35"/>
  <c r="Q18" i="35"/>
  <c r="P18" i="35"/>
  <c r="O18" i="35"/>
  <c r="N18" i="35"/>
  <c r="M18" i="35"/>
  <c r="R17" i="35"/>
  <c r="Q17" i="35"/>
  <c r="P17" i="35"/>
  <c r="O17" i="35"/>
  <c r="N17" i="35"/>
  <c r="M17" i="35"/>
  <c r="R16" i="35"/>
  <c r="Q16" i="35"/>
  <c r="P16" i="35"/>
  <c r="O16" i="35"/>
  <c r="N16" i="35"/>
  <c r="M16" i="35"/>
  <c r="R15" i="35"/>
  <c r="Q15" i="35"/>
  <c r="P15" i="35"/>
  <c r="O15" i="35"/>
  <c r="N15" i="35"/>
  <c r="M15" i="35"/>
  <c r="R14" i="35"/>
  <c r="Q14" i="35"/>
  <c r="P14" i="35"/>
  <c r="O14" i="35"/>
  <c r="N14" i="35"/>
  <c r="M14" i="35"/>
  <c r="R13" i="35"/>
  <c r="Q13" i="35"/>
  <c r="P13" i="35"/>
  <c r="O13" i="35"/>
  <c r="N13" i="35"/>
  <c r="M13" i="35"/>
  <c r="R12" i="35"/>
  <c r="Q12" i="35"/>
  <c r="P12" i="35"/>
  <c r="O12" i="35"/>
  <c r="N12" i="35"/>
  <c r="M12" i="35"/>
  <c r="R11" i="35"/>
  <c r="Q11" i="35"/>
  <c r="P11" i="35"/>
  <c r="O11" i="35"/>
  <c r="N11" i="35"/>
  <c r="M11" i="35"/>
  <c r="R10" i="35"/>
  <c r="Q10" i="35"/>
  <c r="P10" i="35"/>
  <c r="O10" i="35"/>
  <c r="N10" i="35"/>
  <c r="M10" i="35"/>
  <c r="R9" i="35"/>
  <c r="Q9" i="35"/>
  <c r="P9" i="35"/>
  <c r="O9" i="35"/>
  <c r="N9" i="35"/>
  <c r="M9" i="35"/>
  <c r="R8" i="35"/>
  <c r="Q8" i="35"/>
  <c r="P8" i="35"/>
  <c r="O8" i="35"/>
  <c r="N8" i="35"/>
  <c r="M8" i="35"/>
  <c r="R7" i="35"/>
  <c r="Q7" i="35"/>
  <c r="P7" i="35"/>
  <c r="O7" i="35"/>
  <c r="N7" i="35"/>
  <c r="M7" i="35"/>
  <c r="R6" i="35"/>
  <c r="Q6" i="35"/>
  <c r="P6" i="35"/>
  <c r="O6" i="35"/>
  <c r="N6" i="35"/>
  <c r="M6" i="35"/>
  <c r="R5" i="35"/>
  <c r="Q5" i="35"/>
  <c r="P5" i="35"/>
  <c r="O5" i="35"/>
  <c r="N5" i="35"/>
  <c r="M5" i="35"/>
  <c r="S23" i="33"/>
  <c r="R23" i="33"/>
  <c r="P23" i="33"/>
  <c r="O23" i="33"/>
  <c r="M23" i="33"/>
  <c r="L23" i="33"/>
  <c r="J23" i="33"/>
  <c r="I23" i="33"/>
  <c r="G23" i="33"/>
  <c r="F23" i="33"/>
  <c r="D23" i="33"/>
  <c r="C23" i="33"/>
  <c r="S22" i="33"/>
  <c r="R22" i="33"/>
  <c r="P22" i="33"/>
  <c r="O22" i="33"/>
  <c r="M22" i="33"/>
  <c r="L22" i="33"/>
  <c r="J22" i="33"/>
  <c r="I22" i="33"/>
  <c r="G22" i="33"/>
  <c r="F22" i="33"/>
  <c r="D22" i="33"/>
  <c r="C22" i="33"/>
  <c r="S21" i="33"/>
  <c r="R21" i="33"/>
  <c r="P21" i="33"/>
  <c r="O21" i="33"/>
  <c r="M21" i="33"/>
  <c r="L21" i="33"/>
  <c r="J21" i="33"/>
  <c r="I21" i="33"/>
  <c r="G21" i="33"/>
  <c r="F21" i="33"/>
  <c r="D21" i="33"/>
  <c r="C21" i="33"/>
  <c r="S20" i="33"/>
  <c r="R20" i="33"/>
  <c r="P20" i="33"/>
  <c r="O20" i="33"/>
  <c r="M20" i="33"/>
  <c r="L20" i="33"/>
  <c r="J20" i="33"/>
  <c r="I20" i="33"/>
  <c r="G20" i="33"/>
  <c r="F20" i="33"/>
  <c r="D20" i="33"/>
  <c r="C20" i="33"/>
  <c r="S19" i="33"/>
  <c r="R19" i="33"/>
  <c r="P19" i="33"/>
  <c r="O19" i="33"/>
  <c r="M19" i="33"/>
  <c r="L19" i="33"/>
  <c r="J19" i="33"/>
  <c r="I19" i="33"/>
  <c r="G19" i="33"/>
  <c r="F19" i="33"/>
  <c r="D19" i="33"/>
  <c r="C19" i="33"/>
  <c r="S18" i="33"/>
  <c r="R18" i="33"/>
  <c r="P18" i="33"/>
  <c r="O18" i="33"/>
  <c r="M18" i="33"/>
  <c r="L18" i="33"/>
  <c r="J18" i="33"/>
  <c r="I18" i="33"/>
  <c r="G18" i="33"/>
  <c r="F18" i="33"/>
  <c r="D18" i="33"/>
  <c r="C18" i="33"/>
  <c r="N23" i="32"/>
  <c r="M23" i="32"/>
  <c r="L23" i="32"/>
  <c r="K23" i="32"/>
  <c r="J23" i="32"/>
  <c r="I23" i="32"/>
  <c r="H23" i="32"/>
  <c r="G23" i="32"/>
  <c r="F23" i="32"/>
  <c r="E23" i="32"/>
  <c r="D23" i="32"/>
  <c r="C23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R21" i="174"/>
  <c r="P21" i="174"/>
  <c r="N21" i="174"/>
  <c r="L21" i="174"/>
  <c r="J21" i="174"/>
  <c r="R20" i="174"/>
  <c r="P20" i="174"/>
  <c r="N20" i="174"/>
  <c r="L20" i="174"/>
  <c r="J20" i="174"/>
  <c r="R19" i="174"/>
  <c r="P19" i="174"/>
  <c r="N19" i="174"/>
  <c r="L19" i="174"/>
  <c r="J19" i="174"/>
  <c r="R18" i="174"/>
  <c r="P18" i="174"/>
  <c r="N18" i="174"/>
  <c r="L18" i="174"/>
  <c r="J18" i="174"/>
  <c r="R17" i="174"/>
  <c r="P17" i="174"/>
  <c r="N17" i="174"/>
  <c r="L17" i="174"/>
  <c r="J17" i="174"/>
  <c r="R16" i="174"/>
  <c r="P16" i="174"/>
  <c r="N16" i="174"/>
  <c r="L16" i="174"/>
  <c r="J16" i="174"/>
  <c r="R15" i="174"/>
  <c r="P15" i="174"/>
  <c r="N15" i="174"/>
  <c r="L15" i="174"/>
  <c r="J15" i="174"/>
  <c r="R14" i="174"/>
  <c r="P14" i="174"/>
  <c r="N14" i="174"/>
  <c r="L14" i="174"/>
  <c r="R13" i="174"/>
  <c r="P13" i="174"/>
  <c r="N13" i="174"/>
  <c r="L13" i="174"/>
  <c r="J13" i="174"/>
  <c r="P12" i="174"/>
  <c r="N12" i="174"/>
  <c r="L12" i="174"/>
  <c r="R11" i="174"/>
  <c r="P11" i="174"/>
  <c r="N11" i="174"/>
  <c r="L11" i="174"/>
  <c r="J11" i="174"/>
  <c r="R10" i="174"/>
  <c r="P10" i="174"/>
  <c r="N10" i="174"/>
  <c r="L10" i="174"/>
  <c r="J10" i="174"/>
  <c r="R9" i="174"/>
  <c r="P9" i="174"/>
  <c r="N9" i="174"/>
  <c r="L9" i="174"/>
  <c r="J9" i="174"/>
  <c r="R8" i="174"/>
  <c r="P8" i="174"/>
  <c r="N8" i="174"/>
  <c r="L8" i="174"/>
  <c r="J8" i="174"/>
  <c r="R24" i="31"/>
  <c r="Q24" i="31"/>
  <c r="P24" i="31"/>
  <c r="O24" i="31"/>
  <c r="N24" i="31"/>
  <c r="M24" i="31"/>
  <c r="R23" i="31"/>
  <c r="Q23" i="31"/>
  <c r="P23" i="31"/>
  <c r="O23" i="31"/>
  <c r="N23" i="31"/>
  <c r="M23" i="31"/>
  <c r="R22" i="31"/>
  <c r="Q22" i="31"/>
  <c r="P22" i="31"/>
  <c r="O22" i="31"/>
  <c r="N22" i="31"/>
  <c r="M22" i="31"/>
  <c r="R21" i="31"/>
  <c r="Q21" i="31"/>
  <c r="P21" i="31"/>
  <c r="O21" i="31"/>
  <c r="N21" i="31"/>
  <c r="M21" i="31"/>
  <c r="R20" i="31"/>
  <c r="Q20" i="31"/>
  <c r="P20" i="31"/>
  <c r="O20" i="31"/>
  <c r="N20" i="31"/>
  <c r="M20" i="31"/>
  <c r="R19" i="31"/>
  <c r="Q19" i="31"/>
  <c r="P19" i="31"/>
  <c r="O19" i="31"/>
  <c r="N19" i="31"/>
  <c r="M19" i="31"/>
  <c r="R18" i="31"/>
  <c r="Q18" i="31"/>
  <c r="P18" i="31"/>
  <c r="O18" i="31"/>
  <c r="N18" i="31"/>
  <c r="M18" i="31"/>
  <c r="R17" i="31"/>
  <c r="Q17" i="31"/>
  <c r="P17" i="31"/>
  <c r="O17" i="31"/>
  <c r="N17" i="31"/>
  <c r="M17" i="31"/>
  <c r="R16" i="31"/>
  <c r="Q16" i="31"/>
  <c r="P16" i="31"/>
  <c r="O16" i="31"/>
  <c r="N16" i="31"/>
  <c r="M16" i="31"/>
  <c r="R15" i="31"/>
  <c r="Q15" i="31"/>
  <c r="P15" i="31"/>
  <c r="O15" i="31"/>
  <c r="N15" i="31"/>
  <c r="M15" i="31"/>
  <c r="R14" i="31"/>
  <c r="Q14" i="31"/>
  <c r="P14" i="31"/>
  <c r="O14" i="31"/>
  <c r="N14" i="31"/>
  <c r="M14" i="31"/>
  <c r="R13" i="31"/>
  <c r="Q13" i="31"/>
  <c r="P13" i="31"/>
  <c r="O13" i="31"/>
  <c r="N13" i="31"/>
  <c r="M13" i="31"/>
  <c r="R12" i="31"/>
  <c r="Q12" i="31"/>
  <c r="P12" i="31"/>
  <c r="O12" i="31"/>
  <c r="N12" i="31"/>
  <c r="M12" i="31"/>
  <c r="R11" i="31"/>
  <c r="Q11" i="31"/>
  <c r="P11" i="31"/>
  <c r="O11" i="31"/>
  <c r="N11" i="31"/>
  <c r="M11" i="31"/>
  <c r="R10" i="31"/>
  <c r="Q10" i="31"/>
  <c r="P10" i="31"/>
  <c r="O10" i="31"/>
  <c r="N10" i="31"/>
  <c r="M10" i="31"/>
  <c r="R9" i="31"/>
  <c r="Q9" i="31"/>
  <c r="P9" i="31"/>
  <c r="O9" i="31"/>
  <c r="N9" i="31"/>
  <c r="M9" i="31"/>
  <c r="R8" i="31"/>
  <c r="Q8" i="31"/>
  <c r="P8" i="31"/>
  <c r="O8" i="31"/>
  <c r="N8" i="31"/>
  <c r="M8" i="31"/>
  <c r="R7" i="31"/>
  <c r="Q7" i="31"/>
  <c r="P7" i="31"/>
  <c r="O7" i="31"/>
  <c r="N7" i="31"/>
  <c r="M7" i="31"/>
  <c r="R6" i="31"/>
  <c r="Q6" i="31"/>
  <c r="P6" i="31"/>
  <c r="O6" i="31"/>
  <c r="N6" i="31"/>
  <c r="M6" i="31"/>
  <c r="R5" i="31"/>
  <c r="Q5" i="31"/>
  <c r="P5" i="31"/>
  <c r="O5" i="31"/>
  <c r="N5" i="31"/>
  <c r="M5" i="31"/>
  <c r="P23" i="30"/>
  <c r="O23" i="30"/>
  <c r="M23" i="30"/>
  <c r="L23" i="30"/>
  <c r="J23" i="30"/>
  <c r="I23" i="30"/>
  <c r="G23" i="30"/>
  <c r="F23" i="30"/>
  <c r="D23" i="30"/>
  <c r="C23" i="30"/>
  <c r="P22" i="30"/>
  <c r="O22" i="30"/>
  <c r="M22" i="30"/>
  <c r="L22" i="30"/>
  <c r="J22" i="30"/>
  <c r="I22" i="30"/>
  <c r="G22" i="30"/>
  <c r="F22" i="30"/>
  <c r="D22" i="30"/>
  <c r="C22" i="30"/>
  <c r="P21" i="30"/>
  <c r="O21" i="30"/>
  <c r="M21" i="30"/>
  <c r="L21" i="30"/>
  <c r="J21" i="30"/>
  <c r="I21" i="30"/>
  <c r="G21" i="30"/>
  <c r="F21" i="30"/>
  <c r="D21" i="30"/>
  <c r="C21" i="30"/>
  <c r="P20" i="30"/>
  <c r="O20" i="30"/>
  <c r="M20" i="30"/>
  <c r="L20" i="30"/>
  <c r="J20" i="30"/>
  <c r="I20" i="30"/>
  <c r="G20" i="30"/>
  <c r="F20" i="30"/>
  <c r="D20" i="30"/>
  <c r="C20" i="30"/>
  <c r="P19" i="30"/>
  <c r="O19" i="30"/>
  <c r="M19" i="30"/>
  <c r="L19" i="30"/>
  <c r="J19" i="30"/>
  <c r="I19" i="30"/>
  <c r="G19" i="30"/>
  <c r="F19" i="30"/>
  <c r="D19" i="30"/>
  <c r="C19" i="30"/>
  <c r="P18" i="30"/>
  <c r="O18" i="30"/>
  <c r="M18" i="30"/>
  <c r="L18" i="30"/>
  <c r="J18" i="30"/>
  <c r="I18" i="30"/>
  <c r="G18" i="30"/>
  <c r="F18" i="30"/>
  <c r="D18" i="30"/>
  <c r="C18" i="30"/>
  <c r="N23" i="29"/>
  <c r="M23" i="29"/>
  <c r="L23" i="29"/>
  <c r="K23" i="29"/>
  <c r="J23" i="29"/>
  <c r="I23" i="29"/>
  <c r="H23" i="29"/>
  <c r="G23" i="29"/>
  <c r="F23" i="29"/>
  <c r="E23" i="29"/>
  <c r="D23" i="29"/>
  <c r="C23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L23" i="212"/>
  <c r="K23" i="212"/>
  <c r="J23" i="212"/>
  <c r="I23" i="212"/>
  <c r="H23" i="212"/>
  <c r="G23" i="212"/>
  <c r="F23" i="212"/>
  <c r="E23" i="212"/>
  <c r="D23" i="212"/>
  <c r="C23" i="212"/>
  <c r="L22" i="212"/>
  <c r="K22" i="212"/>
  <c r="J22" i="212"/>
  <c r="I22" i="212"/>
  <c r="H22" i="212"/>
  <c r="G22" i="212"/>
  <c r="F22" i="212"/>
  <c r="E22" i="212"/>
  <c r="D22" i="212"/>
  <c r="C22" i="212"/>
  <c r="L21" i="212"/>
  <c r="K21" i="212"/>
  <c r="J21" i="212"/>
  <c r="I21" i="212"/>
  <c r="H21" i="212"/>
  <c r="G21" i="212"/>
  <c r="F21" i="212"/>
  <c r="E21" i="212"/>
  <c r="D21" i="212"/>
  <c r="C21" i="212"/>
  <c r="L20" i="212"/>
  <c r="K20" i="212"/>
  <c r="J20" i="212"/>
  <c r="I20" i="212"/>
  <c r="H20" i="212"/>
  <c r="G20" i="212"/>
  <c r="F20" i="212"/>
  <c r="E20" i="212"/>
  <c r="D20" i="212"/>
  <c r="C20" i="212"/>
  <c r="L19" i="212"/>
  <c r="K19" i="212"/>
  <c r="J19" i="212"/>
  <c r="I19" i="212"/>
  <c r="H19" i="212"/>
  <c r="G19" i="212"/>
  <c r="F19" i="212"/>
  <c r="E19" i="212"/>
  <c r="D19" i="212"/>
  <c r="C19" i="212"/>
  <c r="L18" i="212"/>
  <c r="K18" i="212"/>
  <c r="J18" i="212"/>
  <c r="I18" i="212"/>
  <c r="H18" i="212"/>
  <c r="G18" i="212"/>
  <c r="F18" i="212"/>
  <c r="E18" i="212"/>
  <c r="D18" i="212"/>
  <c r="C18" i="212"/>
  <c r="R19" i="173"/>
  <c r="Q19" i="173"/>
  <c r="P19" i="173"/>
  <c r="O19" i="173"/>
  <c r="N19" i="173"/>
  <c r="M19" i="173"/>
  <c r="R18" i="173"/>
  <c r="Q18" i="173"/>
  <c r="P18" i="173"/>
  <c r="O18" i="173"/>
  <c r="N18" i="173"/>
  <c r="M18" i="173"/>
  <c r="R17" i="173"/>
  <c r="Q17" i="173"/>
  <c r="P17" i="173"/>
  <c r="O17" i="173"/>
  <c r="N17" i="173"/>
  <c r="M17" i="173"/>
  <c r="R16" i="173"/>
  <c r="Q16" i="173"/>
  <c r="P16" i="173"/>
  <c r="O16" i="173"/>
  <c r="N16" i="173"/>
  <c r="M16" i="173"/>
  <c r="R15" i="173"/>
  <c r="Q15" i="173"/>
  <c r="P15" i="173"/>
  <c r="O15" i="173"/>
  <c r="N15" i="173"/>
  <c r="M15" i="173"/>
  <c r="R14" i="173"/>
  <c r="Q14" i="173"/>
  <c r="P14" i="173"/>
  <c r="O14" i="173"/>
  <c r="N14" i="173"/>
  <c r="M14" i="173"/>
  <c r="R13" i="173"/>
  <c r="Q13" i="173"/>
  <c r="P13" i="173"/>
  <c r="O13" i="173"/>
  <c r="N13" i="173"/>
  <c r="M13" i="173"/>
  <c r="R12" i="173"/>
  <c r="Q12" i="173"/>
  <c r="P12" i="173"/>
  <c r="O12" i="173"/>
  <c r="N12" i="173"/>
  <c r="M12" i="173"/>
  <c r="R11" i="173"/>
  <c r="Q11" i="173"/>
  <c r="P11" i="173"/>
  <c r="O11" i="173"/>
  <c r="N11" i="173"/>
  <c r="M11" i="173"/>
  <c r="R10" i="173"/>
  <c r="Q10" i="173"/>
  <c r="P10" i="173"/>
  <c r="O10" i="173"/>
  <c r="N10" i="173"/>
  <c r="M10" i="173"/>
  <c r="R9" i="173"/>
  <c r="Q9" i="173"/>
  <c r="P9" i="173"/>
  <c r="O9" i="173"/>
  <c r="N9" i="173"/>
  <c r="M9" i="173"/>
  <c r="R8" i="173"/>
  <c r="Q8" i="173"/>
  <c r="P8" i="173"/>
  <c r="O8" i="173"/>
  <c r="N8" i="173"/>
  <c r="M8" i="173"/>
  <c r="R7" i="173"/>
  <c r="Q7" i="173"/>
  <c r="P7" i="173"/>
  <c r="O7" i="173"/>
  <c r="N7" i="173"/>
  <c r="M7" i="173"/>
  <c r="R6" i="173"/>
  <c r="Q6" i="173"/>
  <c r="P6" i="173"/>
  <c r="O6" i="173"/>
  <c r="N6" i="173"/>
  <c r="M6" i="173"/>
  <c r="R5" i="173"/>
  <c r="Q5" i="173"/>
  <c r="P5" i="173"/>
  <c r="O5" i="173"/>
  <c r="N5" i="173"/>
  <c r="M5" i="173"/>
  <c r="R19" i="170"/>
  <c r="Q19" i="170"/>
  <c r="P19" i="170"/>
  <c r="O19" i="170"/>
  <c r="N19" i="170"/>
  <c r="M19" i="170"/>
  <c r="R18" i="170"/>
  <c r="Q18" i="170"/>
  <c r="P18" i="170"/>
  <c r="O18" i="170"/>
  <c r="N18" i="170"/>
  <c r="M18" i="170"/>
  <c r="R17" i="170"/>
  <c r="Q17" i="170"/>
  <c r="P17" i="170"/>
  <c r="O17" i="170"/>
  <c r="N17" i="170"/>
  <c r="M17" i="170"/>
  <c r="R16" i="170"/>
  <c r="Q16" i="170"/>
  <c r="P16" i="170"/>
  <c r="O16" i="170"/>
  <c r="N16" i="170"/>
  <c r="M16" i="170"/>
  <c r="R15" i="170"/>
  <c r="Q15" i="170"/>
  <c r="P15" i="170"/>
  <c r="O15" i="170"/>
  <c r="N15" i="170"/>
  <c r="M15" i="170"/>
  <c r="R14" i="170"/>
  <c r="Q14" i="170"/>
  <c r="P14" i="170"/>
  <c r="O14" i="170"/>
  <c r="N14" i="170"/>
  <c r="M14" i="170"/>
  <c r="R13" i="170"/>
  <c r="Q13" i="170"/>
  <c r="P13" i="170"/>
  <c r="O13" i="170"/>
  <c r="N13" i="170"/>
  <c r="M13" i="170"/>
  <c r="R12" i="170"/>
  <c r="Q12" i="170"/>
  <c r="P12" i="170"/>
  <c r="O12" i="170"/>
  <c r="N12" i="170"/>
  <c r="M12" i="170"/>
  <c r="R11" i="170"/>
  <c r="Q11" i="170"/>
  <c r="P11" i="170"/>
  <c r="O11" i="170"/>
  <c r="N11" i="170"/>
  <c r="M11" i="170"/>
  <c r="R10" i="170"/>
  <c r="Q10" i="170"/>
  <c r="P10" i="170"/>
  <c r="O10" i="170"/>
  <c r="N10" i="170"/>
  <c r="M10" i="170"/>
  <c r="R9" i="170"/>
  <c r="Q9" i="170"/>
  <c r="P9" i="170"/>
  <c r="O9" i="170"/>
  <c r="N9" i="170"/>
  <c r="M9" i="170"/>
  <c r="R8" i="170"/>
  <c r="Q8" i="170"/>
  <c r="P8" i="170"/>
  <c r="O8" i="170"/>
  <c r="N8" i="170"/>
  <c r="M8" i="170"/>
  <c r="R7" i="170"/>
  <c r="Q7" i="170"/>
  <c r="P7" i="170"/>
  <c r="O7" i="170"/>
  <c r="N7" i="170"/>
  <c r="M7" i="170"/>
  <c r="R6" i="170"/>
  <c r="Q6" i="170"/>
  <c r="P6" i="170"/>
  <c r="O6" i="170"/>
  <c r="N6" i="170"/>
  <c r="M6" i="170"/>
  <c r="R5" i="170"/>
  <c r="Q5" i="170"/>
  <c r="P5" i="170"/>
  <c r="O5" i="170"/>
  <c r="N5" i="170"/>
  <c r="M5" i="170"/>
  <c r="R19" i="171"/>
  <c r="Q19" i="171"/>
  <c r="P19" i="171"/>
  <c r="O19" i="171"/>
  <c r="N19" i="171"/>
  <c r="M19" i="171"/>
  <c r="R18" i="171"/>
  <c r="Q18" i="171"/>
  <c r="P18" i="171"/>
  <c r="O18" i="171"/>
  <c r="N18" i="171"/>
  <c r="M18" i="171"/>
  <c r="R17" i="171"/>
  <c r="Q17" i="171"/>
  <c r="P17" i="171"/>
  <c r="O17" i="171"/>
  <c r="N17" i="171"/>
  <c r="M17" i="171"/>
  <c r="R16" i="171"/>
  <c r="Q16" i="171"/>
  <c r="P16" i="171"/>
  <c r="O16" i="171"/>
  <c r="N16" i="171"/>
  <c r="M16" i="171"/>
  <c r="R15" i="171"/>
  <c r="Q15" i="171"/>
  <c r="P15" i="171"/>
  <c r="O15" i="171"/>
  <c r="N15" i="171"/>
  <c r="M15" i="171"/>
  <c r="R14" i="171"/>
  <c r="Q14" i="171"/>
  <c r="P14" i="171"/>
  <c r="O14" i="171"/>
  <c r="N14" i="171"/>
  <c r="M14" i="171"/>
  <c r="R13" i="171"/>
  <c r="Q13" i="171"/>
  <c r="P13" i="171"/>
  <c r="O13" i="171"/>
  <c r="N13" i="171"/>
  <c r="M13" i="171"/>
  <c r="R12" i="171"/>
  <c r="Q12" i="171"/>
  <c r="P12" i="171"/>
  <c r="O12" i="171"/>
  <c r="N12" i="171"/>
  <c r="M12" i="171"/>
  <c r="R11" i="171"/>
  <c r="Q11" i="171"/>
  <c r="P11" i="171"/>
  <c r="O11" i="171"/>
  <c r="N11" i="171"/>
  <c r="M11" i="171"/>
  <c r="R10" i="171"/>
  <c r="Q10" i="171"/>
  <c r="P10" i="171"/>
  <c r="O10" i="171"/>
  <c r="N10" i="171"/>
  <c r="M10" i="171"/>
  <c r="R9" i="171"/>
  <c r="Q9" i="171"/>
  <c r="P9" i="171"/>
  <c r="O9" i="171"/>
  <c r="N9" i="171"/>
  <c r="M9" i="171"/>
  <c r="R8" i="171"/>
  <c r="Q8" i="171"/>
  <c r="P8" i="171"/>
  <c r="O8" i="171"/>
  <c r="N8" i="171"/>
  <c r="M8" i="171"/>
  <c r="R7" i="171"/>
  <c r="Q7" i="171"/>
  <c r="P7" i="171"/>
  <c r="O7" i="171"/>
  <c r="N7" i="171"/>
  <c r="M7" i="171"/>
  <c r="R6" i="171"/>
  <c r="Q6" i="171"/>
  <c r="P6" i="171"/>
  <c r="O6" i="171"/>
  <c r="N6" i="171"/>
  <c r="M6" i="171"/>
  <c r="R5" i="171"/>
  <c r="Q5" i="171"/>
  <c r="P5" i="171"/>
  <c r="O5" i="171"/>
  <c r="N5" i="171"/>
  <c r="M5" i="171"/>
  <c r="R6" i="169"/>
  <c r="Q6" i="169"/>
  <c r="P6" i="169"/>
  <c r="O6" i="169"/>
  <c r="N6" i="169"/>
  <c r="M6" i="169"/>
  <c r="R5" i="169"/>
  <c r="Q5" i="169"/>
  <c r="P5" i="169"/>
  <c r="O5" i="169"/>
  <c r="N5" i="169"/>
  <c r="M5" i="169"/>
  <c r="M22" i="197"/>
  <c r="L22" i="197"/>
  <c r="K22" i="197"/>
  <c r="J22" i="197"/>
  <c r="I22" i="197"/>
  <c r="H22" i="197"/>
  <c r="G22" i="197"/>
  <c r="F22" i="197"/>
  <c r="E22" i="197"/>
  <c r="D22" i="197"/>
  <c r="C22" i="197"/>
  <c r="M21" i="197"/>
  <c r="L21" i="197"/>
  <c r="K21" i="197"/>
  <c r="J21" i="197"/>
  <c r="I21" i="197"/>
  <c r="H21" i="197"/>
  <c r="G21" i="197"/>
  <c r="F21" i="197"/>
  <c r="E21" i="197"/>
  <c r="D21" i="197"/>
  <c r="C21" i="197"/>
  <c r="M20" i="197"/>
  <c r="L20" i="197"/>
  <c r="K20" i="197"/>
  <c r="J20" i="197"/>
  <c r="I20" i="197"/>
  <c r="H20" i="197"/>
  <c r="G20" i="197"/>
  <c r="F20" i="197"/>
  <c r="E20" i="197"/>
  <c r="D20" i="197"/>
  <c r="C20" i="197"/>
  <c r="M19" i="197"/>
  <c r="L19" i="197"/>
  <c r="K19" i="197"/>
  <c r="J19" i="197"/>
  <c r="I19" i="197"/>
  <c r="H19" i="197"/>
  <c r="G19" i="197"/>
  <c r="F19" i="197"/>
  <c r="E19" i="197"/>
  <c r="D19" i="197"/>
  <c r="C19" i="197"/>
  <c r="M18" i="197"/>
  <c r="L18" i="197"/>
  <c r="K18" i="197"/>
  <c r="J18" i="197"/>
  <c r="I18" i="197"/>
  <c r="H18" i="197"/>
  <c r="G18" i="197"/>
  <c r="F18" i="197"/>
  <c r="E18" i="197"/>
  <c r="D18" i="197"/>
  <c r="C18" i="197"/>
  <c r="M17" i="197"/>
  <c r="L17" i="197"/>
  <c r="K17" i="197"/>
  <c r="J17" i="197"/>
  <c r="I17" i="197"/>
  <c r="H17" i="197"/>
  <c r="G17" i="197"/>
  <c r="F17" i="197"/>
  <c r="E17" i="197"/>
  <c r="D17" i="197"/>
  <c r="C17" i="197"/>
  <c r="V23" i="98"/>
  <c r="U23" i="98"/>
  <c r="T23" i="98"/>
  <c r="S23" i="98"/>
  <c r="R23" i="98"/>
  <c r="Q23" i="98"/>
  <c r="P23" i="98"/>
  <c r="O23" i="98"/>
  <c r="N23" i="98"/>
  <c r="M23" i="98"/>
  <c r="L23" i="98"/>
  <c r="K23" i="98"/>
  <c r="J23" i="98"/>
  <c r="I23" i="98"/>
  <c r="H23" i="98"/>
  <c r="G23" i="98"/>
  <c r="F23" i="98"/>
  <c r="E23" i="98"/>
  <c r="D23" i="98"/>
  <c r="C23" i="98"/>
  <c r="V22" i="98"/>
  <c r="U22" i="98"/>
  <c r="T22" i="98"/>
  <c r="S22" i="98"/>
  <c r="R22" i="98"/>
  <c r="Q22" i="98"/>
  <c r="P22" i="98"/>
  <c r="O22" i="98"/>
  <c r="N22" i="98"/>
  <c r="L22" i="98"/>
  <c r="K22" i="98"/>
  <c r="J22" i="98"/>
  <c r="I22" i="98"/>
  <c r="H22" i="98"/>
  <c r="G22" i="98"/>
  <c r="F22" i="98"/>
  <c r="E22" i="98"/>
  <c r="D22" i="98"/>
  <c r="C22" i="98"/>
  <c r="V21" i="98"/>
  <c r="U21" i="98"/>
  <c r="T21" i="98"/>
  <c r="S21" i="98"/>
  <c r="R21" i="98"/>
  <c r="Q21" i="98"/>
  <c r="P21" i="98"/>
  <c r="O21" i="98"/>
  <c r="N21" i="98"/>
  <c r="M21" i="98"/>
  <c r="L21" i="98"/>
  <c r="K21" i="98"/>
  <c r="J21" i="98"/>
  <c r="I21" i="98"/>
  <c r="H21" i="98"/>
  <c r="G21" i="98"/>
  <c r="F21" i="98"/>
  <c r="E21" i="98"/>
  <c r="D21" i="98"/>
  <c r="C21" i="98"/>
  <c r="V20" i="98"/>
  <c r="U20" i="98"/>
  <c r="T20" i="98"/>
  <c r="S20" i="98"/>
  <c r="R20" i="98"/>
  <c r="Q20" i="98"/>
  <c r="P20" i="98"/>
  <c r="O20" i="98"/>
  <c r="N20" i="98"/>
  <c r="M20" i="98"/>
  <c r="L20" i="98"/>
  <c r="K20" i="98"/>
  <c r="J20" i="98"/>
  <c r="I20" i="98"/>
  <c r="H20" i="98"/>
  <c r="G20" i="98"/>
  <c r="F20" i="98"/>
  <c r="E20" i="98"/>
  <c r="D20" i="98"/>
  <c r="C20" i="98"/>
  <c r="V19" i="98"/>
  <c r="U19" i="98"/>
  <c r="T19" i="98"/>
  <c r="S19" i="98"/>
  <c r="R19" i="98"/>
  <c r="Q19" i="98"/>
  <c r="P19" i="98"/>
  <c r="O19" i="98"/>
  <c r="N19" i="98"/>
  <c r="M19" i="98"/>
  <c r="L19" i="98"/>
  <c r="K19" i="98"/>
  <c r="J19" i="98"/>
  <c r="I19" i="98"/>
  <c r="H19" i="98"/>
  <c r="G19" i="98"/>
  <c r="F19" i="98"/>
  <c r="E19" i="98"/>
  <c r="D19" i="98"/>
  <c r="C19" i="98"/>
  <c r="V18" i="98"/>
  <c r="U18" i="98"/>
  <c r="T18" i="98"/>
  <c r="S18" i="98"/>
  <c r="R18" i="98"/>
  <c r="Q18" i="98"/>
  <c r="P18" i="98"/>
  <c r="O18" i="98"/>
  <c r="N18" i="98"/>
  <c r="M18" i="98"/>
  <c r="L18" i="98"/>
  <c r="K18" i="98"/>
  <c r="J18" i="98"/>
  <c r="I18" i="98"/>
  <c r="H18" i="98"/>
  <c r="G18" i="98"/>
  <c r="F18" i="98"/>
  <c r="E18" i="98"/>
  <c r="D18" i="98"/>
  <c r="C18" i="98"/>
  <c r="V23" i="97"/>
  <c r="U23" i="97"/>
  <c r="T23" i="97"/>
  <c r="S23" i="97"/>
  <c r="R23" i="97"/>
  <c r="Q23" i="97"/>
  <c r="P23" i="97"/>
  <c r="O23" i="97"/>
  <c r="N23" i="97"/>
  <c r="M23" i="97"/>
  <c r="L23" i="97"/>
  <c r="K23" i="97"/>
  <c r="J23" i="97"/>
  <c r="I23" i="97"/>
  <c r="H23" i="97"/>
  <c r="G23" i="97"/>
  <c r="F23" i="97"/>
  <c r="E23" i="97"/>
  <c r="D23" i="97"/>
  <c r="C23" i="97"/>
  <c r="V22" i="97"/>
  <c r="U22" i="97"/>
  <c r="T22" i="97"/>
  <c r="S22" i="97"/>
  <c r="R22" i="97"/>
  <c r="Q22" i="97"/>
  <c r="P22" i="97"/>
  <c r="O22" i="97"/>
  <c r="N22" i="97"/>
  <c r="M22" i="97"/>
  <c r="L22" i="97"/>
  <c r="K22" i="97"/>
  <c r="J22" i="97"/>
  <c r="I22" i="97"/>
  <c r="H22" i="97"/>
  <c r="G22" i="97"/>
  <c r="F22" i="97"/>
  <c r="E22" i="97"/>
  <c r="D22" i="97"/>
  <c r="C22" i="97"/>
  <c r="V21" i="97"/>
  <c r="U21" i="97"/>
  <c r="T21" i="97"/>
  <c r="S21" i="97"/>
  <c r="R21" i="97"/>
  <c r="Q21" i="97"/>
  <c r="P21" i="97"/>
  <c r="O21" i="97"/>
  <c r="N21" i="97"/>
  <c r="M21" i="97"/>
  <c r="L21" i="97"/>
  <c r="K21" i="97"/>
  <c r="J21" i="97"/>
  <c r="I21" i="97"/>
  <c r="H21" i="97"/>
  <c r="G21" i="97"/>
  <c r="F21" i="97"/>
  <c r="E21" i="97"/>
  <c r="D21" i="97"/>
  <c r="C21" i="97"/>
  <c r="V20" i="97"/>
  <c r="U20" i="97"/>
  <c r="T20" i="97"/>
  <c r="S20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F20" i="97"/>
  <c r="E20" i="97"/>
  <c r="D20" i="97"/>
  <c r="C20" i="97"/>
  <c r="V19" i="97"/>
  <c r="U19" i="97"/>
  <c r="T19" i="97"/>
  <c r="S19" i="97"/>
  <c r="R19" i="97"/>
  <c r="Q19" i="97"/>
  <c r="P19" i="97"/>
  <c r="O19" i="97"/>
  <c r="N19" i="97"/>
  <c r="M19" i="97"/>
  <c r="L19" i="97"/>
  <c r="K19" i="97"/>
  <c r="J19" i="97"/>
  <c r="I19" i="97"/>
  <c r="H19" i="97"/>
  <c r="G19" i="97"/>
  <c r="F19" i="97"/>
  <c r="E19" i="97"/>
  <c r="D19" i="97"/>
  <c r="C19" i="97"/>
  <c r="V18" i="97"/>
  <c r="U18" i="97"/>
  <c r="T18" i="97"/>
  <c r="S18" i="97"/>
  <c r="R18" i="97"/>
  <c r="Q18" i="97"/>
  <c r="P18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E23" i="94"/>
  <c r="D23" i="94"/>
  <c r="C23" i="94"/>
  <c r="V22" i="94"/>
  <c r="U22" i="94"/>
  <c r="T22" i="94"/>
  <c r="S22" i="94"/>
  <c r="R22" i="94"/>
  <c r="Q22" i="94"/>
  <c r="P22" i="94"/>
  <c r="O22" i="94"/>
  <c r="N22" i="94"/>
  <c r="M22" i="94"/>
  <c r="L22" i="94"/>
  <c r="K22" i="94"/>
  <c r="J22" i="94"/>
  <c r="I22" i="94"/>
  <c r="H22" i="94"/>
  <c r="G22" i="94"/>
  <c r="F22" i="94"/>
  <c r="E22" i="94"/>
  <c r="D22" i="94"/>
  <c r="C22" i="94"/>
  <c r="V21" i="94"/>
  <c r="U21" i="94"/>
  <c r="T21" i="94"/>
  <c r="S21" i="94"/>
  <c r="R21" i="94"/>
  <c r="Q21" i="94"/>
  <c r="P21" i="94"/>
  <c r="O21" i="94"/>
  <c r="N21" i="94"/>
  <c r="M21" i="94"/>
  <c r="L21" i="94"/>
  <c r="K21" i="94"/>
  <c r="J21" i="94"/>
  <c r="I21" i="94"/>
  <c r="H21" i="94"/>
  <c r="G21" i="94"/>
  <c r="F21" i="94"/>
  <c r="E21" i="94"/>
  <c r="D21" i="94"/>
  <c r="C21" i="94"/>
  <c r="V20" i="94"/>
  <c r="U20" i="94"/>
  <c r="T20" i="94"/>
  <c r="S20" i="94"/>
  <c r="R20" i="94"/>
  <c r="Q20" i="94"/>
  <c r="P20" i="94"/>
  <c r="O20" i="94"/>
  <c r="N20" i="94"/>
  <c r="M20" i="94"/>
  <c r="L20" i="94"/>
  <c r="K20" i="94"/>
  <c r="J20" i="94"/>
  <c r="I20" i="94"/>
  <c r="H20" i="94"/>
  <c r="G20" i="94"/>
  <c r="F20" i="94"/>
  <c r="E20" i="94"/>
  <c r="D20" i="94"/>
  <c r="C20" i="94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F19" i="94"/>
  <c r="E19" i="94"/>
  <c r="D19" i="94"/>
  <c r="C19" i="94"/>
  <c r="V18" i="94"/>
  <c r="U18" i="94"/>
  <c r="T18" i="94"/>
  <c r="S18" i="94"/>
  <c r="R18" i="94"/>
  <c r="Q18" i="94"/>
  <c r="P18" i="94"/>
  <c r="O18" i="94"/>
  <c r="N18" i="94"/>
  <c r="M18" i="94"/>
  <c r="L18" i="94"/>
  <c r="K18" i="94"/>
  <c r="J18" i="94"/>
  <c r="I18" i="94"/>
  <c r="H18" i="94"/>
  <c r="G18" i="94"/>
  <c r="F18" i="94"/>
  <c r="E18" i="94"/>
  <c r="D18" i="94"/>
  <c r="C18" i="94"/>
  <c r="U23" i="26"/>
  <c r="T23" i="26"/>
  <c r="S23" i="26"/>
  <c r="R23" i="26"/>
  <c r="P23" i="26"/>
  <c r="O23" i="26"/>
  <c r="N23" i="26"/>
  <c r="M23" i="26"/>
  <c r="K23" i="26"/>
  <c r="J23" i="26"/>
  <c r="I23" i="26"/>
  <c r="H23" i="26"/>
  <c r="F23" i="26"/>
  <c r="E23" i="26"/>
  <c r="D23" i="26"/>
  <c r="C23" i="26"/>
  <c r="U22" i="26"/>
  <c r="T22" i="26"/>
  <c r="S22" i="26"/>
  <c r="R22" i="26"/>
  <c r="P22" i="26"/>
  <c r="O22" i="26"/>
  <c r="N22" i="26"/>
  <c r="M22" i="26"/>
  <c r="K22" i="26"/>
  <c r="J22" i="26"/>
  <c r="I22" i="26"/>
  <c r="H22" i="26"/>
  <c r="F22" i="26"/>
  <c r="E22" i="26"/>
  <c r="D22" i="26"/>
  <c r="C22" i="26"/>
  <c r="U21" i="26"/>
  <c r="T21" i="26"/>
  <c r="S21" i="26"/>
  <c r="R21" i="26"/>
  <c r="P21" i="26"/>
  <c r="O21" i="26"/>
  <c r="N21" i="26"/>
  <c r="M21" i="26"/>
  <c r="K21" i="26"/>
  <c r="J21" i="26"/>
  <c r="I21" i="26"/>
  <c r="H21" i="26"/>
  <c r="F21" i="26"/>
  <c r="E21" i="26"/>
  <c r="D21" i="26"/>
  <c r="C21" i="26"/>
  <c r="U20" i="26"/>
  <c r="T20" i="26"/>
  <c r="S20" i="26"/>
  <c r="R20" i="26"/>
  <c r="P20" i="26"/>
  <c r="O20" i="26"/>
  <c r="N20" i="26"/>
  <c r="M20" i="26"/>
  <c r="K20" i="26"/>
  <c r="J20" i="26"/>
  <c r="I20" i="26"/>
  <c r="H20" i="26"/>
  <c r="F20" i="26"/>
  <c r="E20" i="26"/>
  <c r="D20" i="26"/>
  <c r="C20" i="26"/>
  <c r="U19" i="26"/>
  <c r="T19" i="26"/>
  <c r="S19" i="26"/>
  <c r="R19" i="26"/>
  <c r="P19" i="26"/>
  <c r="O19" i="26"/>
  <c r="N19" i="26"/>
  <c r="M19" i="26"/>
  <c r="K19" i="26"/>
  <c r="J19" i="26"/>
  <c r="I19" i="26"/>
  <c r="H19" i="26"/>
  <c r="F19" i="26"/>
  <c r="E19" i="26"/>
  <c r="D19" i="26"/>
  <c r="C19" i="26"/>
  <c r="U18" i="26"/>
  <c r="T18" i="26"/>
  <c r="S18" i="26"/>
  <c r="R18" i="26"/>
  <c r="P18" i="26"/>
  <c r="O18" i="26"/>
  <c r="N18" i="26"/>
  <c r="M18" i="26"/>
  <c r="K18" i="26"/>
  <c r="J18" i="26"/>
  <c r="I18" i="26"/>
  <c r="H18" i="26"/>
  <c r="F18" i="26"/>
  <c r="E18" i="26"/>
  <c r="D18" i="26"/>
  <c r="C18" i="26"/>
  <c r="R19" i="141"/>
  <c r="Q19" i="141"/>
  <c r="P19" i="141"/>
  <c r="O19" i="141"/>
  <c r="N19" i="141"/>
  <c r="M19" i="141"/>
  <c r="R18" i="141"/>
  <c r="Q18" i="141"/>
  <c r="P18" i="141"/>
  <c r="O18" i="141"/>
  <c r="N18" i="141"/>
  <c r="M18" i="141"/>
  <c r="R17" i="141"/>
  <c r="Q17" i="141"/>
  <c r="P17" i="141"/>
  <c r="O17" i="141"/>
  <c r="N17" i="141"/>
  <c r="M17" i="141"/>
  <c r="R16" i="141"/>
  <c r="Q16" i="141"/>
  <c r="P16" i="141"/>
  <c r="O16" i="141"/>
  <c r="N16" i="141"/>
  <c r="M16" i="141"/>
  <c r="R15" i="141"/>
  <c r="Q15" i="141"/>
  <c r="P15" i="141"/>
  <c r="O15" i="141"/>
  <c r="N15" i="141"/>
  <c r="M15" i="141"/>
  <c r="R14" i="141"/>
  <c r="Q14" i="141"/>
  <c r="P14" i="141"/>
  <c r="O14" i="141"/>
  <c r="N14" i="141"/>
  <c r="M14" i="141"/>
  <c r="R13" i="141"/>
  <c r="Q13" i="141"/>
  <c r="P13" i="141"/>
  <c r="O13" i="141"/>
  <c r="N13" i="141"/>
  <c r="M13" i="141"/>
  <c r="R12" i="141"/>
  <c r="Q12" i="141"/>
  <c r="P12" i="141"/>
  <c r="O12" i="141"/>
  <c r="N12" i="141"/>
  <c r="M12" i="141"/>
  <c r="R11" i="141"/>
  <c r="Q11" i="141"/>
  <c r="P11" i="141"/>
  <c r="O11" i="141"/>
  <c r="N11" i="141"/>
  <c r="M11" i="141"/>
  <c r="R10" i="141"/>
  <c r="Q10" i="141"/>
  <c r="P10" i="141"/>
  <c r="O10" i="141"/>
  <c r="N10" i="141"/>
  <c r="M10" i="141"/>
  <c r="R9" i="141"/>
  <c r="Q9" i="141"/>
  <c r="P9" i="141"/>
  <c r="O9" i="141"/>
  <c r="N9" i="141"/>
  <c r="M9" i="141"/>
  <c r="R8" i="141"/>
  <c r="Q8" i="141"/>
  <c r="P8" i="141"/>
  <c r="O8" i="141"/>
  <c r="N8" i="141"/>
  <c r="M8" i="141"/>
  <c r="R7" i="141"/>
  <c r="Q7" i="141"/>
  <c r="P7" i="141"/>
  <c r="O7" i="141"/>
  <c r="N7" i="141"/>
  <c r="M7" i="141"/>
  <c r="R6" i="141"/>
  <c r="Q6" i="141"/>
  <c r="P6" i="141"/>
  <c r="O6" i="141"/>
  <c r="N6" i="141"/>
  <c r="M6" i="141"/>
  <c r="R5" i="141"/>
  <c r="Q5" i="141"/>
  <c r="P5" i="141"/>
  <c r="O5" i="141"/>
  <c r="N5" i="141"/>
  <c r="M5" i="141"/>
  <c r="X23" i="105"/>
  <c r="V23" i="105"/>
  <c r="T23" i="105"/>
  <c r="R23" i="105"/>
  <c r="P23" i="105"/>
  <c r="L23" i="105"/>
  <c r="H23" i="105"/>
  <c r="F23" i="105"/>
  <c r="C23" i="105"/>
  <c r="X22" i="105"/>
  <c r="V22" i="105"/>
  <c r="T22" i="105"/>
  <c r="R22" i="105"/>
  <c r="P22" i="105"/>
  <c r="N22" i="105"/>
  <c r="L22" i="105"/>
  <c r="H22" i="105"/>
  <c r="F22" i="105"/>
  <c r="C22" i="105"/>
  <c r="X21" i="105"/>
  <c r="V21" i="105"/>
  <c r="T21" i="105"/>
  <c r="R21" i="105"/>
  <c r="P21" i="105"/>
  <c r="N21" i="105"/>
  <c r="L21" i="105"/>
  <c r="J21" i="105"/>
  <c r="H21" i="105"/>
  <c r="F21" i="105"/>
  <c r="C21" i="105"/>
  <c r="X20" i="105"/>
  <c r="V20" i="105"/>
  <c r="T20" i="105"/>
  <c r="R20" i="105"/>
  <c r="P20" i="105"/>
  <c r="N20" i="105"/>
  <c r="L20" i="105"/>
  <c r="J20" i="105"/>
  <c r="H20" i="105"/>
  <c r="F20" i="105"/>
  <c r="C20" i="105"/>
  <c r="X19" i="105"/>
  <c r="V19" i="105"/>
  <c r="T19" i="105"/>
  <c r="R19" i="105"/>
  <c r="P19" i="105"/>
  <c r="N19" i="105"/>
  <c r="L19" i="105"/>
  <c r="J19" i="105"/>
  <c r="H19" i="105"/>
  <c r="F19" i="105"/>
  <c r="C19" i="105"/>
  <c r="X18" i="105"/>
  <c r="V18" i="105"/>
  <c r="T18" i="105"/>
  <c r="R18" i="105"/>
  <c r="P18" i="105"/>
  <c r="N18" i="105"/>
  <c r="L18" i="105"/>
  <c r="J18" i="105"/>
  <c r="H18" i="105"/>
  <c r="F18" i="105"/>
  <c r="C18" i="105"/>
  <c r="X23" i="106"/>
  <c r="V23" i="106"/>
  <c r="T23" i="106"/>
  <c r="R23" i="106"/>
  <c r="P23" i="106"/>
  <c r="N23" i="106"/>
  <c r="L23" i="106"/>
  <c r="H23" i="106"/>
  <c r="F23" i="106"/>
  <c r="C23" i="106"/>
  <c r="X22" i="106"/>
  <c r="V22" i="106"/>
  <c r="T22" i="106"/>
  <c r="R22" i="106"/>
  <c r="P22" i="106"/>
  <c r="N22" i="106"/>
  <c r="L22" i="106"/>
  <c r="H22" i="106"/>
  <c r="F22" i="106"/>
  <c r="C22" i="106"/>
  <c r="X21" i="106"/>
  <c r="V21" i="106"/>
  <c r="T21" i="106"/>
  <c r="R21" i="106"/>
  <c r="P21" i="106"/>
  <c r="N21" i="106"/>
  <c r="L21" i="106"/>
  <c r="J21" i="106"/>
  <c r="H21" i="106"/>
  <c r="F21" i="106"/>
  <c r="C21" i="106"/>
  <c r="X20" i="106"/>
  <c r="V20" i="106"/>
  <c r="T20" i="106"/>
  <c r="R20" i="106"/>
  <c r="P20" i="106"/>
  <c r="N20" i="106"/>
  <c r="L20" i="106"/>
  <c r="J20" i="106"/>
  <c r="H20" i="106"/>
  <c r="F20" i="106"/>
  <c r="C20" i="106"/>
  <c r="X19" i="106"/>
  <c r="V19" i="106"/>
  <c r="T19" i="106"/>
  <c r="R19" i="106"/>
  <c r="P19" i="106"/>
  <c r="N19" i="106"/>
  <c r="L19" i="106"/>
  <c r="J19" i="106"/>
  <c r="H19" i="106"/>
  <c r="F19" i="106"/>
  <c r="C19" i="106"/>
  <c r="X18" i="106"/>
  <c r="V18" i="106"/>
  <c r="T18" i="106"/>
  <c r="R18" i="106"/>
  <c r="P18" i="106"/>
  <c r="N18" i="106"/>
  <c r="L18" i="106"/>
  <c r="J18" i="106"/>
  <c r="H18" i="106"/>
  <c r="F18" i="106"/>
  <c r="C18" i="106"/>
  <c r="W23" i="103"/>
  <c r="U23" i="103"/>
  <c r="S23" i="103"/>
  <c r="Q23" i="103"/>
  <c r="O23" i="103"/>
  <c r="M23" i="103"/>
  <c r="K23" i="103"/>
  <c r="G23" i="103"/>
  <c r="E23" i="103"/>
  <c r="C23" i="103"/>
  <c r="W22" i="103"/>
  <c r="U22" i="103"/>
  <c r="S22" i="103"/>
  <c r="Q22" i="103"/>
  <c r="O22" i="103"/>
  <c r="M22" i="103"/>
  <c r="K22" i="103"/>
  <c r="G22" i="103"/>
  <c r="E22" i="103"/>
  <c r="C22" i="103"/>
  <c r="W21" i="103"/>
  <c r="U21" i="103"/>
  <c r="S21" i="103"/>
  <c r="Q21" i="103"/>
  <c r="O21" i="103"/>
  <c r="M21" i="103"/>
  <c r="K21" i="103"/>
  <c r="I21" i="103"/>
  <c r="G21" i="103"/>
  <c r="E21" i="103"/>
  <c r="C21" i="103"/>
  <c r="W20" i="103"/>
  <c r="U20" i="103"/>
  <c r="S20" i="103"/>
  <c r="Q20" i="103"/>
  <c r="O20" i="103"/>
  <c r="M20" i="103"/>
  <c r="K20" i="103"/>
  <c r="I20" i="103"/>
  <c r="G20" i="103"/>
  <c r="E20" i="103"/>
  <c r="C20" i="103"/>
  <c r="W19" i="103"/>
  <c r="U19" i="103"/>
  <c r="S19" i="103"/>
  <c r="Q19" i="103"/>
  <c r="O19" i="103"/>
  <c r="M19" i="103"/>
  <c r="K19" i="103"/>
  <c r="I19" i="103"/>
  <c r="G19" i="103"/>
  <c r="E19" i="103"/>
  <c r="C19" i="103"/>
  <c r="W18" i="103"/>
  <c r="U18" i="103"/>
  <c r="S18" i="103"/>
  <c r="Q18" i="103"/>
  <c r="O18" i="103"/>
  <c r="M18" i="103"/>
  <c r="K18" i="103"/>
  <c r="I18" i="103"/>
  <c r="G18" i="103"/>
  <c r="E18" i="103"/>
  <c r="C18" i="103"/>
  <c r="P23" i="101"/>
  <c r="N23" i="101"/>
  <c r="M23" i="101"/>
  <c r="L23" i="101"/>
  <c r="J23" i="101"/>
  <c r="I23" i="101"/>
  <c r="H23" i="101"/>
  <c r="G23" i="101"/>
  <c r="E23" i="101"/>
  <c r="D23" i="101"/>
  <c r="C23" i="101"/>
  <c r="P22" i="101"/>
  <c r="N22" i="101"/>
  <c r="M22" i="101"/>
  <c r="L22" i="101"/>
  <c r="J22" i="101"/>
  <c r="I22" i="101"/>
  <c r="H22" i="101"/>
  <c r="G22" i="101"/>
  <c r="E22" i="101"/>
  <c r="D22" i="101"/>
  <c r="C22" i="101"/>
  <c r="P21" i="101"/>
  <c r="N21" i="101"/>
  <c r="M21" i="101"/>
  <c r="L21" i="101"/>
  <c r="J21" i="101"/>
  <c r="I21" i="101"/>
  <c r="H21" i="101"/>
  <c r="G21" i="101"/>
  <c r="E21" i="101"/>
  <c r="D21" i="101"/>
  <c r="C21" i="101"/>
  <c r="P20" i="101"/>
  <c r="N20" i="101"/>
  <c r="M20" i="101"/>
  <c r="L20" i="101"/>
  <c r="J20" i="101"/>
  <c r="I20" i="101"/>
  <c r="H20" i="101"/>
  <c r="G20" i="101"/>
  <c r="E20" i="101"/>
  <c r="D20" i="101"/>
  <c r="C20" i="101"/>
  <c r="P19" i="101"/>
  <c r="N19" i="101"/>
  <c r="M19" i="101"/>
  <c r="L19" i="101"/>
  <c r="J19" i="101"/>
  <c r="I19" i="101"/>
  <c r="H19" i="101"/>
  <c r="G19" i="101"/>
  <c r="E19" i="101"/>
  <c r="D19" i="101"/>
  <c r="C19" i="101"/>
  <c r="P18" i="101"/>
  <c r="N18" i="101"/>
  <c r="M18" i="101"/>
  <c r="L18" i="101"/>
  <c r="J18" i="101"/>
  <c r="I18" i="101"/>
  <c r="H18" i="101"/>
  <c r="G18" i="101"/>
  <c r="E18" i="101"/>
  <c r="D18" i="101"/>
  <c r="C18" i="101"/>
  <c r="R19" i="139"/>
  <c r="Q19" i="139"/>
  <c r="P19" i="139"/>
  <c r="O19" i="139"/>
  <c r="N19" i="139"/>
  <c r="M19" i="139"/>
  <c r="R18" i="139"/>
  <c r="Q18" i="139"/>
  <c r="P18" i="139"/>
  <c r="O18" i="139"/>
  <c r="N18" i="139"/>
  <c r="M18" i="139"/>
  <c r="R17" i="139"/>
  <c r="Q17" i="139"/>
  <c r="P17" i="139"/>
  <c r="O17" i="139"/>
  <c r="N17" i="139"/>
  <c r="M17" i="139"/>
  <c r="R16" i="139"/>
  <c r="Q16" i="139"/>
  <c r="P16" i="139"/>
  <c r="O16" i="139"/>
  <c r="N16" i="139"/>
  <c r="M16" i="139"/>
  <c r="R15" i="139"/>
  <c r="Q15" i="139"/>
  <c r="P15" i="139"/>
  <c r="O15" i="139"/>
  <c r="N15" i="139"/>
  <c r="M15" i="139"/>
  <c r="R14" i="139"/>
  <c r="Q14" i="139"/>
  <c r="P14" i="139"/>
  <c r="O14" i="139"/>
  <c r="N14" i="139"/>
  <c r="M14" i="139"/>
  <c r="R13" i="139"/>
  <c r="Q13" i="139"/>
  <c r="P13" i="139"/>
  <c r="O13" i="139"/>
  <c r="N13" i="139"/>
  <c r="M13" i="139"/>
  <c r="R12" i="139"/>
  <c r="Q12" i="139"/>
  <c r="P12" i="139"/>
  <c r="O12" i="139"/>
  <c r="N12" i="139"/>
  <c r="M12" i="139"/>
  <c r="R11" i="139"/>
  <c r="Q11" i="139"/>
  <c r="P11" i="139"/>
  <c r="O11" i="139"/>
  <c r="N11" i="139"/>
  <c r="M11" i="139"/>
  <c r="R10" i="139"/>
  <c r="Q10" i="139"/>
  <c r="P10" i="139"/>
  <c r="O10" i="139"/>
  <c r="N10" i="139"/>
  <c r="M10" i="139"/>
  <c r="R9" i="139"/>
  <c r="Q9" i="139"/>
  <c r="P9" i="139"/>
  <c r="O9" i="139"/>
  <c r="N9" i="139"/>
  <c r="M9" i="139"/>
  <c r="R8" i="139"/>
  <c r="Q8" i="139"/>
  <c r="P8" i="139"/>
  <c r="O8" i="139"/>
  <c r="N8" i="139"/>
  <c r="M8" i="139"/>
  <c r="R7" i="139"/>
  <c r="Q7" i="139"/>
  <c r="P7" i="139"/>
  <c r="O7" i="139"/>
  <c r="N7" i="139"/>
  <c r="M7" i="139"/>
  <c r="R6" i="139"/>
  <c r="Q6" i="139"/>
  <c r="P6" i="139"/>
  <c r="O6" i="139"/>
  <c r="N6" i="139"/>
  <c r="M6" i="139"/>
  <c r="R5" i="139"/>
  <c r="Q5" i="139"/>
  <c r="P5" i="139"/>
  <c r="O5" i="139"/>
  <c r="N5" i="139"/>
  <c r="M5" i="139"/>
  <c r="Q23" i="28"/>
  <c r="O23" i="28"/>
  <c r="M23" i="28"/>
  <c r="K23" i="28"/>
  <c r="I23" i="28"/>
  <c r="G23" i="28"/>
  <c r="E23" i="28"/>
  <c r="C23" i="28"/>
  <c r="Q22" i="28"/>
  <c r="O22" i="28"/>
  <c r="M22" i="28"/>
  <c r="K22" i="28"/>
  <c r="I22" i="28"/>
  <c r="G22" i="28"/>
  <c r="E22" i="28"/>
  <c r="C22" i="28"/>
  <c r="Q21" i="28"/>
  <c r="O21" i="28"/>
  <c r="M21" i="28"/>
  <c r="K21" i="28"/>
  <c r="I21" i="28"/>
  <c r="G21" i="28"/>
  <c r="E21" i="28"/>
  <c r="C21" i="28"/>
  <c r="Q20" i="28"/>
  <c r="O20" i="28"/>
  <c r="M20" i="28"/>
  <c r="K20" i="28"/>
  <c r="I20" i="28"/>
  <c r="G20" i="28"/>
  <c r="E20" i="28"/>
  <c r="C20" i="28"/>
  <c r="Q19" i="28"/>
  <c r="O19" i="28"/>
  <c r="M19" i="28"/>
  <c r="K19" i="28"/>
  <c r="I19" i="28"/>
  <c r="G19" i="28"/>
  <c r="E19" i="28"/>
  <c r="C19" i="28"/>
  <c r="Q18" i="28"/>
  <c r="O18" i="28"/>
  <c r="M18" i="28"/>
  <c r="K18" i="28"/>
  <c r="I18" i="28"/>
  <c r="G18" i="28"/>
  <c r="E18" i="28"/>
  <c r="C18" i="28"/>
  <c r="N23" i="157"/>
  <c r="L23" i="157"/>
  <c r="J23" i="157"/>
  <c r="H23" i="157"/>
  <c r="F23" i="157"/>
  <c r="D23" i="157"/>
  <c r="C23" i="157"/>
  <c r="N22" i="157"/>
  <c r="L22" i="157"/>
  <c r="J22" i="157"/>
  <c r="H22" i="157"/>
  <c r="F22" i="157"/>
  <c r="D22" i="157"/>
  <c r="C22" i="157"/>
  <c r="N21" i="157"/>
  <c r="L21" i="157"/>
  <c r="J21" i="157"/>
  <c r="H21" i="157"/>
  <c r="F21" i="157"/>
  <c r="D21" i="157"/>
  <c r="C21" i="157"/>
  <c r="N20" i="157"/>
  <c r="L20" i="157"/>
  <c r="J20" i="157"/>
  <c r="H20" i="157"/>
  <c r="F20" i="157"/>
  <c r="D20" i="157"/>
  <c r="C20" i="157"/>
  <c r="N19" i="157"/>
  <c r="L19" i="157"/>
  <c r="J19" i="157"/>
  <c r="H19" i="157"/>
  <c r="F19" i="157"/>
  <c r="D19" i="157"/>
  <c r="C19" i="157"/>
  <c r="N18" i="157"/>
  <c r="L18" i="157"/>
  <c r="J18" i="157"/>
  <c r="H18" i="157"/>
  <c r="F18" i="157"/>
  <c r="D18" i="157"/>
  <c r="C18" i="157"/>
  <c r="N23" i="88"/>
  <c r="L23" i="88"/>
  <c r="J23" i="88"/>
  <c r="H23" i="88"/>
  <c r="F23" i="88"/>
  <c r="D23" i="88"/>
  <c r="C23" i="88"/>
  <c r="N22" i="88"/>
  <c r="L22" i="88"/>
  <c r="J22" i="88"/>
  <c r="H22" i="88"/>
  <c r="F22" i="88"/>
  <c r="D22" i="88"/>
  <c r="C22" i="88"/>
  <c r="N21" i="88"/>
  <c r="L21" i="88"/>
  <c r="J21" i="88"/>
  <c r="H21" i="88"/>
  <c r="F21" i="88"/>
  <c r="D21" i="88"/>
  <c r="C21" i="88"/>
  <c r="N20" i="88"/>
  <c r="L20" i="88"/>
  <c r="J20" i="88"/>
  <c r="H20" i="88"/>
  <c r="F20" i="88"/>
  <c r="D20" i="88"/>
  <c r="C20" i="88"/>
  <c r="N19" i="88"/>
  <c r="L19" i="88"/>
  <c r="J19" i="88"/>
  <c r="H19" i="88"/>
  <c r="F19" i="88"/>
  <c r="D19" i="88"/>
  <c r="C19" i="88"/>
  <c r="N18" i="88"/>
  <c r="L18" i="88"/>
  <c r="J18" i="88"/>
  <c r="H18" i="88"/>
  <c r="F18" i="88"/>
  <c r="D18" i="88"/>
  <c r="C18" i="88"/>
  <c r="R19" i="93"/>
  <c r="Q19" i="93"/>
  <c r="P19" i="93"/>
  <c r="O19" i="93"/>
  <c r="N19" i="93"/>
  <c r="M19" i="93"/>
  <c r="R18" i="93"/>
  <c r="Q18" i="93"/>
  <c r="P18" i="93"/>
  <c r="O18" i="93"/>
  <c r="N18" i="93"/>
  <c r="M18" i="93"/>
  <c r="R17" i="93"/>
  <c r="Q17" i="93"/>
  <c r="P17" i="93"/>
  <c r="O17" i="93"/>
  <c r="N17" i="93"/>
  <c r="M17" i="93"/>
  <c r="R16" i="93"/>
  <c r="Q16" i="93"/>
  <c r="P16" i="93"/>
  <c r="O16" i="93"/>
  <c r="N16" i="93"/>
  <c r="M16" i="93"/>
  <c r="R15" i="93"/>
  <c r="Q15" i="93"/>
  <c r="P15" i="93"/>
  <c r="O15" i="93"/>
  <c r="N15" i="93"/>
  <c r="M15" i="93"/>
  <c r="R14" i="93"/>
  <c r="Q14" i="93"/>
  <c r="P14" i="93"/>
  <c r="O14" i="93"/>
  <c r="N14" i="93"/>
  <c r="M14" i="93"/>
  <c r="R13" i="93"/>
  <c r="Q13" i="93"/>
  <c r="P13" i="93"/>
  <c r="O13" i="93"/>
  <c r="N13" i="93"/>
  <c r="M13" i="93"/>
  <c r="R12" i="93"/>
  <c r="Q12" i="93"/>
  <c r="P12" i="93"/>
  <c r="O12" i="93"/>
  <c r="N12" i="93"/>
  <c r="M12" i="93"/>
  <c r="R11" i="93"/>
  <c r="Q11" i="93"/>
  <c r="P11" i="93"/>
  <c r="O11" i="93"/>
  <c r="N11" i="93"/>
  <c r="M11" i="93"/>
  <c r="R10" i="93"/>
  <c r="Q10" i="93"/>
  <c r="P10" i="93"/>
  <c r="O10" i="93"/>
  <c r="N10" i="93"/>
  <c r="M10" i="93"/>
  <c r="R9" i="93"/>
  <c r="Q9" i="93"/>
  <c r="P9" i="93"/>
  <c r="O9" i="93"/>
  <c r="N9" i="93"/>
  <c r="M9" i="93"/>
  <c r="R8" i="93"/>
  <c r="Q8" i="93"/>
  <c r="P8" i="93"/>
  <c r="O8" i="93"/>
  <c r="N8" i="93"/>
  <c r="M8" i="93"/>
  <c r="R7" i="93"/>
  <c r="Q7" i="93"/>
  <c r="P7" i="93"/>
  <c r="O7" i="93"/>
  <c r="N7" i="93"/>
  <c r="M7" i="93"/>
  <c r="R6" i="93"/>
  <c r="Q6" i="93"/>
  <c r="P6" i="93"/>
  <c r="O6" i="93"/>
  <c r="N6" i="93"/>
  <c r="M6" i="93"/>
  <c r="R19" i="140"/>
  <c r="Q19" i="140"/>
  <c r="P19" i="140"/>
  <c r="O19" i="140"/>
  <c r="N19" i="140"/>
  <c r="M19" i="140"/>
  <c r="R18" i="140"/>
  <c r="Q18" i="140"/>
  <c r="P18" i="140"/>
  <c r="O18" i="140"/>
  <c r="N18" i="140"/>
  <c r="M18" i="140"/>
  <c r="R17" i="140"/>
  <c r="Q17" i="140"/>
  <c r="P17" i="140"/>
  <c r="O17" i="140"/>
  <c r="N17" i="140"/>
  <c r="M17" i="140"/>
  <c r="R16" i="140"/>
  <c r="Q16" i="140"/>
  <c r="P16" i="140"/>
  <c r="O16" i="140"/>
  <c r="N16" i="140"/>
  <c r="M16" i="140"/>
  <c r="R15" i="140"/>
  <c r="Q15" i="140"/>
  <c r="P15" i="140"/>
  <c r="O15" i="140"/>
  <c r="N15" i="140"/>
  <c r="M15" i="140"/>
  <c r="R14" i="140"/>
  <c r="Q14" i="140"/>
  <c r="P14" i="140"/>
  <c r="O14" i="140"/>
  <c r="N14" i="140"/>
  <c r="M14" i="140"/>
  <c r="R13" i="140"/>
  <c r="Q13" i="140"/>
  <c r="P13" i="140"/>
  <c r="O13" i="140"/>
  <c r="N13" i="140"/>
  <c r="M13" i="140"/>
  <c r="R12" i="140"/>
  <c r="Q12" i="140"/>
  <c r="P12" i="140"/>
  <c r="O12" i="140"/>
  <c r="N12" i="140"/>
  <c r="M12" i="140"/>
  <c r="R11" i="140"/>
  <c r="Q11" i="140"/>
  <c r="P11" i="140"/>
  <c r="O11" i="140"/>
  <c r="N11" i="140"/>
  <c r="M11" i="140"/>
  <c r="R10" i="140"/>
  <c r="Q10" i="140"/>
  <c r="P10" i="140"/>
  <c r="O10" i="140"/>
  <c r="N10" i="140"/>
  <c r="M10" i="140"/>
  <c r="R9" i="140"/>
  <c r="Q9" i="140"/>
  <c r="P9" i="140"/>
  <c r="O9" i="140"/>
  <c r="N9" i="140"/>
  <c r="M9" i="140"/>
  <c r="R8" i="140"/>
  <c r="Q8" i="140"/>
  <c r="P8" i="140"/>
  <c r="O8" i="140"/>
  <c r="N8" i="140"/>
  <c r="M8" i="140"/>
  <c r="R7" i="140"/>
  <c r="Q7" i="140"/>
  <c r="P7" i="140"/>
  <c r="O7" i="140"/>
  <c r="N7" i="140"/>
  <c r="M7" i="140"/>
  <c r="R6" i="140"/>
  <c r="Q6" i="140"/>
  <c r="P6" i="140"/>
  <c r="O6" i="140"/>
  <c r="N6" i="140"/>
  <c r="M6" i="140"/>
  <c r="R5" i="140"/>
  <c r="Q5" i="140"/>
  <c r="P5" i="140"/>
  <c r="O5" i="140"/>
  <c r="N5" i="140"/>
  <c r="M5" i="140"/>
  <c r="R19" i="92"/>
  <c r="Q19" i="92"/>
  <c r="P19" i="92"/>
  <c r="O19" i="92"/>
  <c r="N19" i="92"/>
  <c r="M19" i="92"/>
  <c r="R18" i="92"/>
  <c r="Q18" i="92"/>
  <c r="P18" i="92"/>
  <c r="O18" i="92"/>
  <c r="N18" i="92"/>
  <c r="M18" i="92"/>
  <c r="R17" i="92"/>
  <c r="Q17" i="92"/>
  <c r="P17" i="92"/>
  <c r="O17" i="92"/>
  <c r="N17" i="92"/>
  <c r="M17" i="92"/>
  <c r="R16" i="92"/>
  <c r="Q16" i="92"/>
  <c r="P16" i="92"/>
  <c r="O16" i="92"/>
  <c r="N16" i="92"/>
  <c r="M16" i="92"/>
  <c r="R15" i="92"/>
  <c r="Q15" i="92"/>
  <c r="P15" i="92"/>
  <c r="O15" i="92"/>
  <c r="N15" i="92"/>
  <c r="M15" i="92"/>
  <c r="R14" i="92"/>
  <c r="Q14" i="92"/>
  <c r="P14" i="92"/>
  <c r="O14" i="92"/>
  <c r="N14" i="92"/>
  <c r="M14" i="92"/>
  <c r="R13" i="92"/>
  <c r="Q13" i="92"/>
  <c r="P13" i="92"/>
  <c r="O13" i="92"/>
  <c r="N13" i="92"/>
  <c r="M13" i="92"/>
  <c r="R12" i="92"/>
  <c r="Q12" i="92"/>
  <c r="P12" i="92"/>
  <c r="O12" i="92"/>
  <c r="N12" i="92"/>
  <c r="M12" i="92"/>
  <c r="R11" i="92"/>
  <c r="Q11" i="92"/>
  <c r="P11" i="92"/>
  <c r="O11" i="92"/>
  <c r="N11" i="92"/>
  <c r="M11" i="92"/>
  <c r="R10" i="92"/>
  <c r="Q10" i="92"/>
  <c r="P10" i="92"/>
  <c r="O10" i="92"/>
  <c r="N10" i="92"/>
  <c r="M10" i="92"/>
  <c r="R9" i="92"/>
  <c r="Q9" i="92"/>
  <c r="P9" i="92"/>
  <c r="O9" i="92"/>
  <c r="N9" i="92"/>
  <c r="M9" i="92"/>
  <c r="R8" i="92"/>
  <c r="Q8" i="92"/>
  <c r="P8" i="92"/>
  <c r="O8" i="92"/>
  <c r="N8" i="92"/>
  <c r="M8" i="92"/>
  <c r="R7" i="92"/>
  <c r="Q7" i="92"/>
  <c r="P7" i="92"/>
  <c r="O7" i="92"/>
  <c r="N7" i="92"/>
  <c r="M7" i="92"/>
  <c r="R6" i="92"/>
  <c r="Q6" i="92"/>
  <c r="P6" i="92"/>
  <c r="O6" i="92"/>
  <c r="N6" i="92"/>
  <c r="M6" i="92"/>
  <c r="R5" i="92"/>
  <c r="Q5" i="92"/>
  <c r="P5" i="92"/>
  <c r="O5" i="92"/>
  <c r="N5" i="92"/>
  <c r="M5" i="92"/>
  <c r="R19" i="90"/>
  <c r="Q19" i="90"/>
  <c r="P19" i="90"/>
  <c r="O19" i="90"/>
  <c r="N19" i="90"/>
  <c r="M19" i="90"/>
  <c r="R18" i="90"/>
  <c r="Q18" i="90"/>
  <c r="P18" i="90"/>
  <c r="O18" i="90"/>
  <c r="N18" i="90"/>
  <c r="M18" i="90"/>
  <c r="R17" i="90"/>
  <c r="Q17" i="90"/>
  <c r="P17" i="90"/>
  <c r="O17" i="90"/>
  <c r="N17" i="90"/>
  <c r="M17" i="90"/>
  <c r="R16" i="90"/>
  <c r="Q16" i="90"/>
  <c r="P16" i="90"/>
  <c r="O16" i="90"/>
  <c r="N16" i="90"/>
  <c r="M16" i="90"/>
  <c r="R15" i="90"/>
  <c r="Q15" i="90"/>
  <c r="P15" i="90"/>
  <c r="O15" i="90"/>
  <c r="N15" i="90"/>
  <c r="M15" i="90"/>
  <c r="R14" i="90"/>
  <c r="Q14" i="90"/>
  <c r="P14" i="90"/>
  <c r="O14" i="90"/>
  <c r="N14" i="90"/>
  <c r="M14" i="90"/>
  <c r="R13" i="90"/>
  <c r="Q13" i="90"/>
  <c r="P13" i="90"/>
  <c r="O13" i="90"/>
  <c r="N13" i="90"/>
  <c r="M13" i="90"/>
  <c r="R12" i="90"/>
  <c r="Q12" i="90"/>
  <c r="P12" i="90"/>
  <c r="O12" i="90"/>
  <c r="N12" i="90"/>
  <c r="M12" i="90"/>
  <c r="R11" i="90"/>
  <c r="Q11" i="90"/>
  <c r="P11" i="90"/>
  <c r="O11" i="90"/>
  <c r="N11" i="90"/>
  <c r="M11" i="90"/>
  <c r="R10" i="90"/>
  <c r="Q10" i="90"/>
  <c r="P10" i="90"/>
  <c r="O10" i="90"/>
  <c r="N10" i="90"/>
  <c r="M10" i="90"/>
  <c r="R9" i="90"/>
  <c r="Q9" i="90"/>
  <c r="P9" i="90"/>
  <c r="O9" i="90"/>
  <c r="N9" i="90"/>
  <c r="M9" i="90"/>
  <c r="R8" i="90"/>
  <c r="Q8" i="90"/>
  <c r="P8" i="90"/>
  <c r="O8" i="90"/>
  <c r="N8" i="90"/>
  <c r="M8" i="90"/>
  <c r="R7" i="90"/>
  <c r="Q7" i="90"/>
  <c r="P7" i="90"/>
  <c r="O7" i="90"/>
  <c r="N7" i="90"/>
  <c r="M7" i="90"/>
  <c r="R6" i="90"/>
  <c r="Q6" i="90"/>
  <c r="P6" i="90"/>
  <c r="O6" i="90"/>
  <c r="N6" i="90"/>
  <c r="M6" i="90"/>
  <c r="R5" i="90"/>
  <c r="Q5" i="90"/>
  <c r="P5" i="90"/>
  <c r="O5" i="90"/>
  <c r="N5" i="90"/>
  <c r="M5" i="90"/>
  <c r="R19" i="91"/>
  <c r="Q19" i="91"/>
  <c r="P19" i="91"/>
  <c r="O19" i="91"/>
  <c r="N19" i="91"/>
  <c r="M19" i="91"/>
  <c r="R18" i="91"/>
  <c r="Q18" i="91"/>
  <c r="P18" i="91"/>
  <c r="O18" i="91"/>
  <c r="N18" i="91"/>
  <c r="M18" i="91"/>
  <c r="R17" i="91"/>
  <c r="Q17" i="91"/>
  <c r="P17" i="91"/>
  <c r="O17" i="91"/>
  <c r="N17" i="91"/>
  <c r="M17" i="91"/>
  <c r="R16" i="91"/>
  <c r="Q16" i="91"/>
  <c r="P16" i="91"/>
  <c r="O16" i="91"/>
  <c r="N16" i="91"/>
  <c r="M16" i="91"/>
  <c r="R15" i="91"/>
  <c r="Q15" i="91"/>
  <c r="P15" i="91"/>
  <c r="O15" i="91"/>
  <c r="N15" i="91"/>
  <c r="M15" i="91"/>
  <c r="R14" i="91"/>
  <c r="Q14" i="91"/>
  <c r="P14" i="91"/>
  <c r="O14" i="91"/>
  <c r="N14" i="91"/>
  <c r="M14" i="91"/>
  <c r="R13" i="91"/>
  <c r="Q13" i="91"/>
  <c r="P13" i="91"/>
  <c r="O13" i="91"/>
  <c r="N13" i="91"/>
  <c r="M13" i="91"/>
  <c r="R12" i="91"/>
  <c r="Q12" i="91"/>
  <c r="P12" i="91"/>
  <c r="O12" i="91"/>
  <c r="N12" i="91"/>
  <c r="M12" i="91"/>
  <c r="R11" i="91"/>
  <c r="Q11" i="91"/>
  <c r="P11" i="91"/>
  <c r="O11" i="91"/>
  <c r="N11" i="91"/>
  <c r="M11" i="91"/>
  <c r="R10" i="91"/>
  <c r="Q10" i="91"/>
  <c r="P10" i="91"/>
  <c r="O10" i="91"/>
  <c r="N10" i="91"/>
  <c r="M10" i="91"/>
  <c r="R9" i="91"/>
  <c r="Q9" i="91"/>
  <c r="P9" i="91"/>
  <c r="O9" i="91"/>
  <c r="N9" i="91"/>
  <c r="M9" i="91"/>
  <c r="R8" i="91"/>
  <c r="Q8" i="91"/>
  <c r="P8" i="91"/>
  <c r="O8" i="91"/>
  <c r="N8" i="91"/>
  <c r="M8" i="91"/>
  <c r="R7" i="91"/>
  <c r="Q7" i="91"/>
  <c r="P7" i="91"/>
  <c r="O7" i="91"/>
  <c r="N7" i="91"/>
  <c r="M7" i="91"/>
  <c r="R6" i="91"/>
  <c r="Q6" i="91"/>
  <c r="P6" i="91"/>
  <c r="O6" i="91"/>
  <c r="N6" i="91"/>
  <c r="M6" i="91"/>
  <c r="R5" i="91"/>
  <c r="Q5" i="91"/>
  <c r="P5" i="91"/>
  <c r="O5" i="91"/>
  <c r="N5" i="91"/>
  <c r="M5" i="91"/>
  <c r="T23" i="87"/>
  <c r="Q23" i="87"/>
  <c r="P23" i="87"/>
  <c r="O23" i="87"/>
  <c r="N23" i="87"/>
  <c r="M23" i="87"/>
  <c r="L23" i="87"/>
  <c r="K23" i="87"/>
  <c r="H23" i="87"/>
  <c r="G23" i="87"/>
  <c r="F23" i="87"/>
  <c r="E23" i="87"/>
  <c r="D23" i="87"/>
  <c r="C23" i="87"/>
  <c r="T22" i="87"/>
  <c r="Q22" i="87"/>
  <c r="P22" i="87"/>
  <c r="O22" i="87"/>
  <c r="N22" i="87"/>
  <c r="M22" i="87"/>
  <c r="L22" i="87"/>
  <c r="K22" i="87"/>
  <c r="H22" i="87"/>
  <c r="G22" i="87"/>
  <c r="F22" i="87"/>
  <c r="E22" i="87"/>
  <c r="D22" i="87"/>
  <c r="C22" i="87"/>
  <c r="T21" i="87"/>
  <c r="Q21" i="87"/>
  <c r="P21" i="87"/>
  <c r="O21" i="87"/>
  <c r="N21" i="87"/>
  <c r="M21" i="87"/>
  <c r="L21" i="87"/>
  <c r="K21" i="87"/>
  <c r="H21" i="87"/>
  <c r="G21" i="87"/>
  <c r="F21" i="87"/>
  <c r="E21" i="87"/>
  <c r="D21" i="87"/>
  <c r="C21" i="87"/>
  <c r="T20" i="87"/>
  <c r="Q20" i="87"/>
  <c r="P20" i="87"/>
  <c r="O20" i="87"/>
  <c r="N20" i="87"/>
  <c r="M20" i="87"/>
  <c r="L20" i="87"/>
  <c r="K20" i="87"/>
  <c r="H20" i="87"/>
  <c r="G20" i="87"/>
  <c r="F20" i="87"/>
  <c r="E20" i="87"/>
  <c r="D20" i="87"/>
  <c r="C20" i="87"/>
  <c r="T19" i="87"/>
  <c r="Q19" i="87"/>
  <c r="P19" i="87"/>
  <c r="O19" i="87"/>
  <c r="N19" i="87"/>
  <c r="M19" i="87"/>
  <c r="L19" i="87"/>
  <c r="K19" i="87"/>
  <c r="H19" i="87"/>
  <c r="G19" i="87"/>
  <c r="F19" i="87"/>
  <c r="E19" i="87"/>
  <c r="D19" i="87"/>
  <c r="C19" i="87"/>
  <c r="T18" i="87"/>
  <c r="Q18" i="87"/>
  <c r="P18" i="87"/>
  <c r="O18" i="87"/>
  <c r="N18" i="87"/>
  <c r="M18" i="87"/>
  <c r="L18" i="87"/>
  <c r="K18" i="87"/>
  <c r="H18" i="87"/>
  <c r="G18" i="87"/>
  <c r="F18" i="87"/>
  <c r="E18" i="87"/>
  <c r="D18" i="87"/>
  <c r="C18" i="87"/>
  <c r="O23" i="24"/>
  <c r="N23" i="24"/>
  <c r="K23" i="24"/>
  <c r="J23" i="24"/>
  <c r="I23" i="24"/>
  <c r="H23" i="24"/>
  <c r="G23" i="24"/>
  <c r="F23" i="24"/>
  <c r="D23" i="24"/>
  <c r="C23" i="24"/>
  <c r="O22" i="24"/>
  <c r="N22" i="24"/>
  <c r="K22" i="24"/>
  <c r="J22" i="24"/>
  <c r="I22" i="24"/>
  <c r="H22" i="24"/>
  <c r="G22" i="24"/>
  <c r="F22" i="24"/>
  <c r="D22" i="24"/>
  <c r="C22" i="24"/>
  <c r="O21" i="24"/>
  <c r="N21" i="24"/>
  <c r="K21" i="24"/>
  <c r="J21" i="24"/>
  <c r="I21" i="24"/>
  <c r="H21" i="24"/>
  <c r="G21" i="24"/>
  <c r="F21" i="24"/>
  <c r="D21" i="24"/>
  <c r="C21" i="24"/>
  <c r="O20" i="24"/>
  <c r="N20" i="24"/>
  <c r="K20" i="24"/>
  <c r="J20" i="24"/>
  <c r="I20" i="24"/>
  <c r="H20" i="24"/>
  <c r="G20" i="24"/>
  <c r="F20" i="24"/>
  <c r="D20" i="24"/>
  <c r="C20" i="24"/>
  <c r="O19" i="24"/>
  <c r="N19" i="24"/>
  <c r="K19" i="24"/>
  <c r="J19" i="24"/>
  <c r="I19" i="24"/>
  <c r="H19" i="24"/>
  <c r="G19" i="24"/>
  <c r="F19" i="24"/>
  <c r="D19" i="24"/>
  <c r="C19" i="24"/>
  <c r="O18" i="24"/>
  <c r="N18" i="24"/>
  <c r="K18" i="24"/>
  <c r="J18" i="24"/>
  <c r="I18" i="24"/>
  <c r="H18" i="24"/>
  <c r="G18" i="24"/>
  <c r="F18" i="24"/>
  <c r="D18" i="24"/>
  <c r="C18" i="24"/>
  <c r="R19" i="133"/>
  <c r="Q19" i="133"/>
  <c r="P19" i="133"/>
  <c r="O19" i="133"/>
  <c r="N19" i="133"/>
  <c r="M19" i="133"/>
  <c r="R18" i="133"/>
  <c r="Q18" i="133"/>
  <c r="P18" i="133"/>
  <c r="O18" i="133"/>
  <c r="N18" i="133"/>
  <c r="M18" i="133"/>
  <c r="R17" i="133"/>
  <c r="Q17" i="133"/>
  <c r="P17" i="133"/>
  <c r="O17" i="133"/>
  <c r="N17" i="133"/>
  <c r="M17" i="133"/>
  <c r="R16" i="133"/>
  <c r="Q16" i="133"/>
  <c r="P16" i="133"/>
  <c r="O16" i="133"/>
  <c r="N16" i="133"/>
  <c r="M16" i="133"/>
  <c r="R15" i="133"/>
  <c r="Q15" i="133"/>
  <c r="P15" i="133"/>
  <c r="O15" i="133"/>
  <c r="N15" i="133"/>
  <c r="M15" i="133"/>
  <c r="R14" i="133"/>
  <c r="Q14" i="133"/>
  <c r="P14" i="133"/>
  <c r="O14" i="133"/>
  <c r="N14" i="133"/>
  <c r="M14" i="133"/>
  <c r="R13" i="133"/>
  <c r="Q13" i="133"/>
  <c r="P13" i="133"/>
  <c r="O13" i="133"/>
  <c r="N13" i="133"/>
  <c r="M13" i="133"/>
  <c r="R12" i="133"/>
  <c r="Q12" i="133"/>
  <c r="P12" i="133"/>
  <c r="O12" i="133"/>
  <c r="N12" i="133"/>
  <c r="M12" i="133"/>
  <c r="R11" i="133"/>
  <c r="Q11" i="133"/>
  <c r="P11" i="133"/>
  <c r="O11" i="133"/>
  <c r="N11" i="133"/>
  <c r="M11" i="133"/>
  <c r="R10" i="133"/>
  <c r="Q10" i="133"/>
  <c r="P10" i="133"/>
  <c r="O10" i="133"/>
  <c r="N10" i="133"/>
  <c r="M10" i="133"/>
  <c r="R9" i="133"/>
  <c r="Q9" i="133"/>
  <c r="P9" i="133"/>
  <c r="O9" i="133"/>
  <c r="N9" i="133"/>
  <c r="M9" i="133"/>
  <c r="R8" i="133"/>
  <c r="Q8" i="133"/>
  <c r="P8" i="133"/>
  <c r="O8" i="133"/>
  <c r="N8" i="133"/>
  <c r="M8" i="133"/>
  <c r="R7" i="133"/>
  <c r="Q7" i="133"/>
  <c r="P7" i="133"/>
  <c r="O7" i="133"/>
  <c r="N7" i="133"/>
  <c r="M7" i="133"/>
  <c r="R6" i="133"/>
  <c r="Q6" i="133"/>
  <c r="P6" i="133"/>
  <c r="O6" i="133"/>
  <c r="N6" i="133"/>
  <c r="M6" i="133"/>
  <c r="R5" i="133"/>
  <c r="Q5" i="133"/>
  <c r="P5" i="133"/>
  <c r="O5" i="133"/>
  <c r="N5" i="133"/>
  <c r="M5" i="133"/>
  <c r="X23" i="80"/>
  <c r="V23" i="80"/>
  <c r="T23" i="80"/>
  <c r="R23" i="80"/>
  <c r="P23" i="80"/>
  <c r="N23" i="80"/>
  <c r="L23" i="80"/>
  <c r="J23" i="80"/>
  <c r="H23" i="80"/>
  <c r="F23" i="80"/>
  <c r="C23" i="80"/>
  <c r="X22" i="80"/>
  <c r="V22" i="80"/>
  <c r="T22" i="80"/>
  <c r="R22" i="80"/>
  <c r="P22" i="80"/>
  <c r="N22" i="80"/>
  <c r="L22" i="80"/>
  <c r="J22" i="80"/>
  <c r="H22" i="80"/>
  <c r="F22" i="80"/>
  <c r="C22" i="80"/>
  <c r="X21" i="80"/>
  <c r="V21" i="80"/>
  <c r="T21" i="80"/>
  <c r="R21" i="80"/>
  <c r="P21" i="80"/>
  <c r="N21" i="80"/>
  <c r="L21" i="80"/>
  <c r="J21" i="80"/>
  <c r="H21" i="80"/>
  <c r="F21" i="80"/>
  <c r="C21" i="80"/>
  <c r="X20" i="80"/>
  <c r="V20" i="80"/>
  <c r="T20" i="80"/>
  <c r="R20" i="80"/>
  <c r="P20" i="80"/>
  <c r="N20" i="80"/>
  <c r="L20" i="80"/>
  <c r="J20" i="80"/>
  <c r="H20" i="80"/>
  <c r="F20" i="80"/>
  <c r="C20" i="80"/>
  <c r="X19" i="80"/>
  <c r="V19" i="80"/>
  <c r="T19" i="80"/>
  <c r="R19" i="80"/>
  <c r="P19" i="80"/>
  <c r="N19" i="80"/>
  <c r="L19" i="80"/>
  <c r="J19" i="80"/>
  <c r="H19" i="80"/>
  <c r="F19" i="80"/>
  <c r="C19" i="80"/>
  <c r="X18" i="80"/>
  <c r="V18" i="80"/>
  <c r="T18" i="80"/>
  <c r="R18" i="80"/>
  <c r="P18" i="80"/>
  <c r="N18" i="80"/>
  <c r="L18" i="80"/>
  <c r="J18" i="80"/>
  <c r="H18" i="80"/>
  <c r="F18" i="80"/>
  <c r="C18" i="80"/>
  <c r="X23" i="81"/>
  <c r="V23" i="81"/>
  <c r="T23" i="81"/>
  <c r="R23" i="81"/>
  <c r="P23" i="81"/>
  <c r="N23" i="81"/>
  <c r="L23" i="81"/>
  <c r="J23" i="81"/>
  <c r="H23" i="81"/>
  <c r="F23" i="81"/>
  <c r="C23" i="81"/>
  <c r="X22" i="81"/>
  <c r="V22" i="81"/>
  <c r="T22" i="81"/>
  <c r="R22" i="81"/>
  <c r="P22" i="81"/>
  <c r="N22" i="81"/>
  <c r="L22" i="81"/>
  <c r="J22" i="81"/>
  <c r="H22" i="81"/>
  <c r="F22" i="81"/>
  <c r="C22" i="81"/>
  <c r="X21" i="81"/>
  <c r="V21" i="81"/>
  <c r="T21" i="81"/>
  <c r="R21" i="81"/>
  <c r="P21" i="81"/>
  <c r="N21" i="81"/>
  <c r="L21" i="81"/>
  <c r="J21" i="81"/>
  <c r="H21" i="81"/>
  <c r="F21" i="81"/>
  <c r="C21" i="81"/>
  <c r="X20" i="81"/>
  <c r="V20" i="81"/>
  <c r="T20" i="81"/>
  <c r="R20" i="81"/>
  <c r="P20" i="81"/>
  <c r="N20" i="81"/>
  <c r="L20" i="81"/>
  <c r="J20" i="81"/>
  <c r="H20" i="81"/>
  <c r="F20" i="81"/>
  <c r="C20" i="81"/>
  <c r="X19" i="81"/>
  <c r="V19" i="81"/>
  <c r="T19" i="81"/>
  <c r="R19" i="81"/>
  <c r="P19" i="81"/>
  <c r="N19" i="81"/>
  <c r="L19" i="81"/>
  <c r="J19" i="81"/>
  <c r="H19" i="81"/>
  <c r="F19" i="81"/>
  <c r="C19" i="81"/>
  <c r="X18" i="81"/>
  <c r="V18" i="81"/>
  <c r="T18" i="81"/>
  <c r="R18" i="81"/>
  <c r="P18" i="81"/>
  <c r="N18" i="81"/>
  <c r="L18" i="81"/>
  <c r="J18" i="81"/>
  <c r="H18" i="81"/>
  <c r="F18" i="81"/>
  <c r="C18" i="81"/>
  <c r="W23" i="22"/>
  <c r="U23" i="22"/>
  <c r="S23" i="22"/>
  <c r="Q23" i="22"/>
  <c r="O23" i="22"/>
  <c r="M23" i="22"/>
  <c r="K23" i="22"/>
  <c r="I23" i="22"/>
  <c r="G23" i="22"/>
  <c r="E23" i="22"/>
  <c r="C23" i="22"/>
  <c r="W22" i="22"/>
  <c r="U22" i="22"/>
  <c r="S22" i="22"/>
  <c r="Q22" i="22"/>
  <c r="O22" i="22"/>
  <c r="M22" i="22"/>
  <c r="K22" i="22"/>
  <c r="I22" i="22"/>
  <c r="G22" i="22"/>
  <c r="E22" i="22"/>
  <c r="C22" i="22"/>
  <c r="W21" i="22"/>
  <c r="U21" i="22"/>
  <c r="S21" i="22"/>
  <c r="Q21" i="22"/>
  <c r="O21" i="22"/>
  <c r="M21" i="22"/>
  <c r="K21" i="22"/>
  <c r="I21" i="22"/>
  <c r="G21" i="22"/>
  <c r="E21" i="22"/>
  <c r="C21" i="22"/>
  <c r="W20" i="22"/>
  <c r="U20" i="22"/>
  <c r="S20" i="22"/>
  <c r="Q20" i="22"/>
  <c r="O20" i="22"/>
  <c r="M20" i="22"/>
  <c r="K20" i="22"/>
  <c r="I20" i="22"/>
  <c r="G20" i="22"/>
  <c r="E20" i="22"/>
  <c r="C20" i="22"/>
  <c r="W19" i="22"/>
  <c r="U19" i="22"/>
  <c r="S19" i="22"/>
  <c r="Q19" i="22"/>
  <c r="O19" i="22"/>
  <c r="M19" i="22"/>
  <c r="K19" i="22"/>
  <c r="I19" i="22"/>
  <c r="G19" i="22"/>
  <c r="E19" i="22"/>
  <c r="C19" i="22"/>
  <c r="W18" i="22"/>
  <c r="U18" i="22"/>
  <c r="S18" i="22"/>
  <c r="Q18" i="22"/>
  <c r="O18" i="22"/>
  <c r="M18" i="22"/>
  <c r="K18" i="22"/>
  <c r="I18" i="22"/>
  <c r="G18" i="22"/>
  <c r="E18" i="22"/>
  <c r="C18" i="22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Q21" i="78"/>
  <c r="O21" i="78"/>
  <c r="M21" i="78"/>
  <c r="K21" i="78"/>
  <c r="I21" i="78"/>
  <c r="G21" i="78"/>
  <c r="E21" i="78"/>
  <c r="S20" i="78"/>
  <c r="Q20" i="78"/>
  <c r="O20" i="78"/>
  <c r="M20" i="78"/>
  <c r="K20" i="78"/>
  <c r="I20" i="78"/>
  <c r="G20" i="78"/>
  <c r="E20" i="78"/>
  <c r="Q19" i="78"/>
  <c r="O19" i="78"/>
  <c r="M19" i="78"/>
  <c r="K19" i="78"/>
  <c r="I19" i="78"/>
  <c r="G19" i="78"/>
  <c r="E19" i="78"/>
  <c r="M18" i="78"/>
  <c r="K18" i="78"/>
  <c r="I18" i="78"/>
  <c r="G18" i="78"/>
  <c r="E18" i="78"/>
  <c r="Q17" i="78"/>
  <c r="M17" i="78"/>
  <c r="K17" i="78"/>
  <c r="I17" i="78"/>
  <c r="G17" i="78"/>
  <c r="E17" i="78"/>
  <c r="M16" i="78"/>
  <c r="K16" i="78"/>
  <c r="I16" i="78"/>
  <c r="G16" i="78"/>
  <c r="E16" i="78"/>
  <c r="M15" i="78"/>
  <c r="K15" i="78"/>
  <c r="I15" i="78"/>
  <c r="G15" i="78"/>
  <c r="E15" i="78"/>
  <c r="Q14" i="78"/>
  <c r="M14" i="78"/>
  <c r="K14" i="78"/>
  <c r="I14" i="78"/>
  <c r="G14" i="78"/>
  <c r="E14" i="78"/>
  <c r="Q13" i="78"/>
  <c r="M13" i="78"/>
  <c r="K13" i="78"/>
  <c r="I13" i="78"/>
  <c r="G13" i="78"/>
  <c r="E13" i="78"/>
  <c r="Q12" i="78"/>
  <c r="M12" i="78"/>
  <c r="K12" i="78"/>
  <c r="I12" i="78"/>
  <c r="G12" i="78"/>
  <c r="E12" i="78"/>
  <c r="M11" i="78"/>
  <c r="K11" i="78"/>
  <c r="I11" i="78"/>
  <c r="G11" i="78"/>
  <c r="E11" i="78"/>
  <c r="Q10" i="78"/>
  <c r="M10" i="78"/>
  <c r="K10" i="78"/>
  <c r="I10" i="78"/>
  <c r="G10" i="78"/>
  <c r="E10" i="78"/>
  <c r="Q9" i="78"/>
  <c r="O9" i="78"/>
  <c r="M9" i="78"/>
  <c r="K9" i="78"/>
  <c r="I9" i="78"/>
  <c r="G9" i="78"/>
  <c r="E9" i="78"/>
  <c r="O8" i="78"/>
  <c r="M8" i="78"/>
  <c r="K8" i="78"/>
  <c r="I8" i="78"/>
  <c r="G8" i="78"/>
  <c r="E8" i="78"/>
  <c r="Q7" i="78"/>
  <c r="O7" i="78"/>
  <c r="M7" i="78"/>
  <c r="K7" i="78"/>
  <c r="I7" i="78"/>
  <c r="Q23" i="79"/>
  <c r="O23" i="79"/>
  <c r="M23" i="79"/>
  <c r="K23" i="79"/>
  <c r="I23" i="79"/>
  <c r="G23" i="79"/>
  <c r="E23" i="79"/>
  <c r="C23" i="79"/>
  <c r="Q22" i="79"/>
  <c r="O22" i="79"/>
  <c r="M22" i="79"/>
  <c r="K22" i="79"/>
  <c r="I22" i="79"/>
  <c r="G22" i="79"/>
  <c r="E22" i="79"/>
  <c r="C22" i="79"/>
  <c r="S21" i="79"/>
  <c r="Q21" i="79"/>
  <c r="O21" i="79"/>
  <c r="M21" i="79"/>
  <c r="K21" i="79"/>
  <c r="I21" i="79"/>
  <c r="G21" i="79"/>
  <c r="E21" i="79"/>
  <c r="C21" i="79"/>
  <c r="S20" i="79"/>
  <c r="Q20" i="79"/>
  <c r="O20" i="79"/>
  <c r="M20" i="79"/>
  <c r="K20" i="79"/>
  <c r="I20" i="79"/>
  <c r="G20" i="79"/>
  <c r="E20" i="79"/>
  <c r="C20" i="79"/>
  <c r="S19" i="79"/>
  <c r="Q19" i="79"/>
  <c r="O19" i="79"/>
  <c r="M19" i="79"/>
  <c r="K19" i="79"/>
  <c r="I19" i="79"/>
  <c r="G19" i="79"/>
  <c r="E19" i="79"/>
  <c r="C19" i="79"/>
  <c r="S18" i="79"/>
  <c r="Q18" i="79"/>
  <c r="O18" i="79"/>
  <c r="M18" i="79"/>
  <c r="K18" i="79"/>
  <c r="I18" i="79"/>
  <c r="G18" i="79"/>
  <c r="E18" i="79"/>
  <c r="C18" i="79"/>
  <c r="R19" i="132"/>
  <c r="Q19" i="132"/>
  <c r="P19" i="132"/>
  <c r="O19" i="132"/>
  <c r="N19" i="132"/>
  <c r="M19" i="132"/>
  <c r="R18" i="132"/>
  <c r="Q18" i="132"/>
  <c r="P18" i="132"/>
  <c r="O18" i="132"/>
  <c r="N18" i="132"/>
  <c r="M18" i="132"/>
  <c r="R17" i="132"/>
  <c r="Q17" i="132"/>
  <c r="P17" i="132"/>
  <c r="O17" i="132"/>
  <c r="N17" i="132"/>
  <c r="M17" i="132"/>
  <c r="R16" i="132"/>
  <c r="Q16" i="132"/>
  <c r="P16" i="132"/>
  <c r="O16" i="132"/>
  <c r="N16" i="132"/>
  <c r="M16" i="132"/>
  <c r="R15" i="132"/>
  <c r="Q15" i="132"/>
  <c r="P15" i="132"/>
  <c r="O15" i="132"/>
  <c r="N15" i="132"/>
  <c r="M15" i="132"/>
  <c r="R14" i="132"/>
  <c r="Q14" i="132"/>
  <c r="P14" i="132"/>
  <c r="O14" i="132"/>
  <c r="N14" i="132"/>
  <c r="M14" i="132"/>
  <c r="R13" i="132"/>
  <c r="Q13" i="132"/>
  <c r="P13" i="132"/>
  <c r="O13" i="132"/>
  <c r="N13" i="132"/>
  <c r="M13" i="132"/>
  <c r="R12" i="132"/>
  <c r="Q12" i="132"/>
  <c r="P12" i="132"/>
  <c r="O12" i="132"/>
  <c r="N12" i="132"/>
  <c r="M12" i="132"/>
  <c r="R11" i="132"/>
  <c r="Q11" i="132"/>
  <c r="P11" i="132"/>
  <c r="O11" i="132"/>
  <c r="N11" i="132"/>
  <c r="M11" i="132"/>
  <c r="R10" i="132"/>
  <c r="Q10" i="132"/>
  <c r="P10" i="132"/>
  <c r="O10" i="132"/>
  <c r="N10" i="132"/>
  <c r="M10" i="132"/>
  <c r="R9" i="132"/>
  <c r="Q9" i="132"/>
  <c r="P9" i="132"/>
  <c r="O9" i="132"/>
  <c r="N9" i="132"/>
  <c r="M9" i="132"/>
  <c r="R8" i="132"/>
  <c r="Q8" i="132"/>
  <c r="P8" i="132"/>
  <c r="O8" i="132"/>
  <c r="N8" i="132"/>
  <c r="M8" i="132"/>
  <c r="R7" i="132"/>
  <c r="Q7" i="132"/>
  <c r="P7" i="132"/>
  <c r="O7" i="132"/>
  <c r="N7" i="132"/>
  <c r="M7" i="132"/>
  <c r="R6" i="132"/>
  <c r="Q6" i="132"/>
  <c r="P6" i="132"/>
  <c r="O6" i="132"/>
  <c r="N6" i="132"/>
  <c r="M6" i="132"/>
  <c r="R5" i="132"/>
  <c r="Q5" i="132"/>
  <c r="P5" i="132"/>
  <c r="O5" i="132"/>
  <c r="N5" i="132"/>
  <c r="M5" i="132"/>
  <c r="Q23" i="17"/>
  <c r="O23" i="17"/>
  <c r="M23" i="17"/>
  <c r="K23" i="17"/>
  <c r="I23" i="17"/>
  <c r="G23" i="17"/>
  <c r="E23" i="17"/>
  <c r="C23" i="17"/>
  <c r="Q22" i="17"/>
  <c r="O22" i="17"/>
  <c r="M22" i="17"/>
  <c r="K22" i="17"/>
  <c r="I22" i="17"/>
  <c r="G22" i="17"/>
  <c r="E22" i="17"/>
  <c r="C22" i="17"/>
  <c r="Q21" i="17"/>
  <c r="O21" i="17"/>
  <c r="M21" i="17"/>
  <c r="K21" i="17"/>
  <c r="I21" i="17"/>
  <c r="G21" i="17"/>
  <c r="E21" i="17"/>
  <c r="C21" i="17"/>
  <c r="Q20" i="17"/>
  <c r="O20" i="17"/>
  <c r="M20" i="17"/>
  <c r="K20" i="17"/>
  <c r="I20" i="17"/>
  <c r="G20" i="17"/>
  <c r="E20" i="17"/>
  <c r="C20" i="17"/>
  <c r="Q19" i="17"/>
  <c r="O19" i="17"/>
  <c r="M19" i="17"/>
  <c r="K19" i="17"/>
  <c r="I19" i="17"/>
  <c r="G19" i="17"/>
  <c r="E19" i="17"/>
  <c r="C19" i="17"/>
  <c r="Q18" i="17"/>
  <c r="O18" i="17"/>
  <c r="M18" i="17"/>
  <c r="K18" i="17"/>
  <c r="I18" i="17"/>
  <c r="G18" i="17"/>
  <c r="E18" i="17"/>
  <c r="C18" i="17"/>
  <c r="Q23" i="135"/>
  <c r="P23" i="135"/>
  <c r="M23" i="135"/>
  <c r="L23" i="135"/>
  <c r="K23" i="135"/>
  <c r="H23" i="135"/>
  <c r="F23" i="135"/>
  <c r="D23" i="135"/>
  <c r="C23" i="135"/>
  <c r="Q22" i="135"/>
  <c r="P22" i="135"/>
  <c r="M22" i="135"/>
  <c r="L22" i="135"/>
  <c r="K22" i="135"/>
  <c r="H22" i="135"/>
  <c r="F22" i="135"/>
  <c r="D22" i="135"/>
  <c r="C22" i="135"/>
  <c r="Q21" i="135"/>
  <c r="P21" i="135"/>
  <c r="M21" i="135"/>
  <c r="L21" i="135"/>
  <c r="K21" i="135"/>
  <c r="H21" i="135"/>
  <c r="F21" i="135"/>
  <c r="D21" i="135"/>
  <c r="C21" i="135"/>
  <c r="Q20" i="135"/>
  <c r="P20" i="135"/>
  <c r="M20" i="135"/>
  <c r="L20" i="135"/>
  <c r="K20" i="135"/>
  <c r="H20" i="135"/>
  <c r="F20" i="135"/>
  <c r="D20" i="135"/>
  <c r="C20" i="135"/>
  <c r="Q19" i="135"/>
  <c r="P19" i="135"/>
  <c r="M19" i="135"/>
  <c r="L19" i="135"/>
  <c r="K19" i="135"/>
  <c r="H19" i="135"/>
  <c r="F19" i="135"/>
  <c r="D19" i="135"/>
  <c r="C19" i="135"/>
  <c r="Q18" i="135"/>
  <c r="P18" i="135"/>
  <c r="M18" i="135"/>
  <c r="L18" i="135"/>
  <c r="K18" i="135"/>
  <c r="H18" i="135"/>
  <c r="F18" i="135"/>
  <c r="D18" i="135"/>
  <c r="C18" i="135"/>
  <c r="P21" i="131"/>
  <c r="N21" i="131"/>
  <c r="L21" i="131"/>
  <c r="J21" i="131"/>
  <c r="F21" i="131"/>
  <c r="P20" i="131"/>
  <c r="N20" i="131"/>
  <c r="L20" i="131"/>
  <c r="J20" i="131"/>
  <c r="F20" i="131"/>
  <c r="P19" i="131"/>
  <c r="N19" i="131"/>
  <c r="L19" i="131"/>
  <c r="J19" i="131"/>
  <c r="F19" i="131"/>
  <c r="P18" i="131"/>
  <c r="N18" i="131"/>
  <c r="L18" i="131"/>
  <c r="J18" i="131"/>
  <c r="F18" i="131"/>
  <c r="P17" i="131"/>
  <c r="N17" i="131"/>
  <c r="L17" i="131"/>
  <c r="J17" i="131"/>
  <c r="F17" i="131"/>
  <c r="P16" i="131"/>
  <c r="N16" i="131"/>
  <c r="L16" i="131"/>
  <c r="J16" i="131"/>
  <c r="P15" i="131"/>
  <c r="N15" i="131"/>
  <c r="L15" i="131"/>
  <c r="J15" i="131"/>
  <c r="F15" i="131"/>
  <c r="P14" i="131"/>
  <c r="N14" i="131"/>
  <c r="L14" i="131"/>
  <c r="J14" i="131"/>
  <c r="F14" i="131"/>
  <c r="P13" i="131"/>
  <c r="N13" i="131"/>
  <c r="L13" i="131"/>
  <c r="J13" i="131"/>
  <c r="F13" i="131"/>
  <c r="P12" i="131"/>
  <c r="N12" i="131"/>
  <c r="L12" i="131"/>
  <c r="J12" i="131"/>
  <c r="F12" i="131"/>
  <c r="P11" i="131"/>
  <c r="N11" i="131"/>
  <c r="L11" i="131"/>
  <c r="J11" i="131"/>
  <c r="F11" i="131"/>
  <c r="P10" i="131"/>
  <c r="N10" i="131"/>
  <c r="L10" i="131"/>
  <c r="J10" i="131"/>
  <c r="F10" i="131"/>
  <c r="P9" i="131"/>
  <c r="N9" i="131"/>
  <c r="L9" i="131"/>
  <c r="J9" i="131"/>
  <c r="F9" i="131"/>
  <c r="P8" i="131"/>
  <c r="N8" i="131"/>
  <c r="L8" i="131"/>
  <c r="J8" i="131"/>
  <c r="F8" i="131"/>
  <c r="P7" i="131"/>
  <c r="Q23" i="108"/>
  <c r="P23" i="108"/>
  <c r="N23" i="108"/>
  <c r="M23" i="108"/>
  <c r="L23" i="108"/>
  <c r="J23" i="108"/>
  <c r="I23" i="108"/>
  <c r="H23" i="108"/>
  <c r="F23" i="108"/>
  <c r="E23" i="108"/>
  <c r="D23" i="108"/>
  <c r="C23" i="108"/>
  <c r="Q22" i="108"/>
  <c r="P22" i="108"/>
  <c r="N22" i="108"/>
  <c r="M22" i="108"/>
  <c r="L22" i="108"/>
  <c r="J22" i="108"/>
  <c r="I22" i="108"/>
  <c r="H22" i="108"/>
  <c r="F22" i="108"/>
  <c r="E22" i="108"/>
  <c r="D22" i="108"/>
  <c r="C22" i="108"/>
  <c r="Q21" i="108"/>
  <c r="P21" i="108"/>
  <c r="N21" i="108"/>
  <c r="M21" i="108"/>
  <c r="L21" i="108"/>
  <c r="J21" i="108"/>
  <c r="I21" i="108"/>
  <c r="H21" i="108"/>
  <c r="F21" i="108"/>
  <c r="E21" i="108"/>
  <c r="D21" i="108"/>
  <c r="C21" i="108"/>
  <c r="Q20" i="108"/>
  <c r="P20" i="108"/>
  <c r="N20" i="108"/>
  <c r="M20" i="108"/>
  <c r="L20" i="108"/>
  <c r="J20" i="108"/>
  <c r="I20" i="108"/>
  <c r="H20" i="108"/>
  <c r="F20" i="108"/>
  <c r="E20" i="108"/>
  <c r="D20" i="108"/>
  <c r="C20" i="108"/>
  <c r="Q19" i="108"/>
  <c r="P19" i="108"/>
  <c r="N19" i="108"/>
  <c r="M19" i="108"/>
  <c r="L19" i="108"/>
  <c r="J19" i="108"/>
  <c r="I19" i="108"/>
  <c r="H19" i="108"/>
  <c r="F19" i="108"/>
  <c r="E19" i="108"/>
  <c r="D19" i="108"/>
  <c r="C19" i="108"/>
  <c r="Q18" i="108"/>
  <c r="P18" i="108"/>
  <c r="N18" i="108"/>
  <c r="M18" i="108"/>
  <c r="L18" i="108"/>
  <c r="J18" i="108"/>
  <c r="I18" i="108"/>
  <c r="H18" i="108"/>
  <c r="F18" i="108"/>
  <c r="E18" i="108"/>
  <c r="D18" i="108"/>
  <c r="C18" i="108"/>
  <c r="Q23" i="115"/>
  <c r="N23" i="115"/>
  <c r="K23" i="115"/>
  <c r="H23" i="115"/>
  <c r="E23" i="115"/>
  <c r="C23" i="115"/>
  <c r="Q22" i="115"/>
  <c r="N22" i="115"/>
  <c r="K22" i="115"/>
  <c r="H22" i="115"/>
  <c r="E22" i="115"/>
  <c r="C22" i="115"/>
  <c r="Q21" i="115"/>
  <c r="N21" i="115"/>
  <c r="K21" i="115"/>
  <c r="H21" i="115"/>
  <c r="E21" i="115"/>
  <c r="C21" i="115"/>
  <c r="Q20" i="115"/>
  <c r="N20" i="115"/>
  <c r="K20" i="115"/>
  <c r="H20" i="115"/>
  <c r="E20" i="115"/>
  <c r="C20" i="115"/>
  <c r="Q19" i="115"/>
  <c r="N19" i="115"/>
  <c r="K19" i="115"/>
  <c r="H19" i="115"/>
  <c r="E19" i="115"/>
  <c r="C19" i="115"/>
  <c r="Q18" i="115"/>
  <c r="N18" i="115"/>
  <c r="K18" i="115"/>
  <c r="H18" i="115"/>
  <c r="E18" i="115"/>
  <c r="C18" i="115"/>
  <c r="R19" i="85"/>
  <c r="Q19" i="85"/>
  <c r="P19" i="85"/>
  <c r="O19" i="85"/>
  <c r="N19" i="85"/>
  <c r="M19" i="85"/>
  <c r="R18" i="85"/>
  <c r="Q18" i="85"/>
  <c r="P18" i="85"/>
  <c r="O18" i="85"/>
  <c r="N18" i="85"/>
  <c r="M18" i="85"/>
  <c r="R17" i="85"/>
  <c r="Q17" i="85"/>
  <c r="P17" i="85"/>
  <c r="O17" i="85"/>
  <c r="N17" i="85"/>
  <c r="M17" i="85"/>
  <c r="R16" i="85"/>
  <c r="Q16" i="85"/>
  <c r="P16" i="85"/>
  <c r="O16" i="85"/>
  <c r="N16" i="85"/>
  <c r="M16" i="85"/>
  <c r="R15" i="85"/>
  <c r="Q15" i="85"/>
  <c r="P15" i="85"/>
  <c r="O15" i="85"/>
  <c r="N15" i="85"/>
  <c r="M15" i="85"/>
  <c r="R14" i="85"/>
  <c r="Q14" i="85"/>
  <c r="P14" i="85"/>
  <c r="O14" i="85"/>
  <c r="N14" i="85"/>
  <c r="M14" i="85"/>
  <c r="R13" i="85"/>
  <c r="Q13" i="85"/>
  <c r="P13" i="85"/>
  <c r="O13" i="85"/>
  <c r="N13" i="85"/>
  <c r="M13" i="85"/>
  <c r="R12" i="85"/>
  <c r="Q12" i="85"/>
  <c r="P12" i="85"/>
  <c r="O12" i="85"/>
  <c r="N12" i="85"/>
  <c r="M12" i="85"/>
  <c r="R11" i="85"/>
  <c r="Q11" i="85"/>
  <c r="P11" i="85"/>
  <c r="O11" i="85"/>
  <c r="N11" i="85"/>
  <c r="M11" i="85"/>
  <c r="R10" i="85"/>
  <c r="Q10" i="85"/>
  <c r="P10" i="85"/>
  <c r="O10" i="85"/>
  <c r="N10" i="85"/>
  <c r="M10" i="85"/>
  <c r="R9" i="85"/>
  <c r="Q9" i="85"/>
  <c r="P9" i="85"/>
  <c r="O9" i="85"/>
  <c r="N9" i="85"/>
  <c r="M9" i="85"/>
  <c r="R8" i="85"/>
  <c r="Q8" i="85"/>
  <c r="P8" i="85"/>
  <c r="O8" i="85"/>
  <c r="N8" i="85"/>
  <c r="M8" i="85"/>
  <c r="R7" i="85"/>
  <c r="Q7" i="85"/>
  <c r="P7" i="85"/>
  <c r="O7" i="85"/>
  <c r="N7" i="85"/>
  <c r="M7" i="85"/>
  <c r="R6" i="85"/>
  <c r="Q6" i="85"/>
  <c r="P6" i="85"/>
  <c r="O6" i="85"/>
  <c r="N6" i="85"/>
  <c r="M6" i="85"/>
  <c r="R5" i="85"/>
  <c r="Q5" i="85"/>
  <c r="P5" i="85"/>
  <c r="O5" i="85"/>
  <c r="N5" i="85"/>
  <c r="M5" i="85"/>
  <c r="R19" i="82"/>
  <c r="Q19" i="82"/>
  <c r="P19" i="82"/>
  <c r="O19" i="82"/>
  <c r="N19" i="82"/>
  <c r="M19" i="82"/>
  <c r="R18" i="82"/>
  <c r="Q18" i="82"/>
  <c r="P18" i="82"/>
  <c r="O18" i="82"/>
  <c r="N18" i="82"/>
  <c r="M18" i="82"/>
  <c r="R17" i="82"/>
  <c r="Q17" i="82"/>
  <c r="P17" i="82"/>
  <c r="O17" i="82"/>
  <c r="N17" i="82"/>
  <c r="M17" i="82"/>
  <c r="R16" i="82"/>
  <c r="Q16" i="82"/>
  <c r="P16" i="82"/>
  <c r="O16" i="82"/>
  <c r="N16" i="82"/>
  <c r="M16" i="82"/>
  <c r="R15" i="82"/>
  <c r="Q15" i="82"/>
  <c r="P15" i="82"/>
  <c r="O15" i="82"/>
  <c r="N15" i="82"/>
  <c r="M15" i="82"/>
  <c r="R14" i="82"/>
  <c r="Q14" i="82"/>
  <c r="P14" i="82"/>
  <c r="O14" i="82"/>
  <c r="N14" i="82"/>
  <c r="M14" i="82"/>
  <c r="R13" i="82"/>
  <c r="Q13" i="82"/>
  <c r="P13" i="82"/>
  <c r="O13" i="82"/>
  <c r="N13" i="82"/>
  <c r="M13" i="82"/>
  <c r="R12" i="82"/>
  <c r="Q12" i="82"/>
  <c r="P12" i="82"/>
  <c r="O12" i="82"/>
  <c r="N12" i="82"/>
  <c r="M12" i="82"/>
  <c r="R11" i="82"/>
  <c r="Q11" i="82"/>
  <c r="P11" i="82"/>
  <c r="O11" i="82"/>
  <c r="N11" i="82"/>
  <c r="M11" i="82"/>
  <c r="R10" i="82"/>
  <c r="Q10" i="82"/>
  <c r="P10" i="82"/>
  <c r="O10" i="82"/>
  <c r="N10" i="82"/>
  <c r="M10" i="82"/>
  <c r="R9" i="82"/>
  <c r="Q9" i="82"/>
  <c r="P9" i="82"/>
  <c r="O9" i="82"/>
  <c r="N9" i="82"/>
  <c r="M9" i="82"/>
  <c r="R8" i="82"/>
  <c r="Q8" i="82"/>
  <c r="P8" i="82"/>
  <c r="O8" i="82"/>
  <c r="N8" i="82"/>
  <c r="M8" i="82"/>
  <c r="R7" i="82"/>
  <c r="Q7" i="82"/>
  <c r="P7" i="82"/>
  <c r="O7" i="82"/>
  <c r="N7" i="82"/>
  <c r="M7" i="82"/>
  <c r="R6" i="82"/>
  <c r="Q6" i="82"/>
  <c r="P6" i="82"/>
  <c r="O6" i="82"/>
  <c r="N6" i="82"/>
  <c r="M6" i="82"/>
  <c r="R5" i="82"/>
  <c r="Q5" i="82"/>
  <c r="P5" i="82"/>
  <c r="O5" i="82"/>
  <c r="N5" i="82"/>
  <c r="M5" i="82"/>
  <c r="P21" i="109"/>
  <c r="N21" i="109"/>
  <c r="L21" i="109"/>
  <c r="J21" i="109"/>
  <c r="H21" i="109"/>
  <c r="F21" i="109"/>
  <c r="D21" i="109"/>
  <c r="P20" i="109"/>
  <c r="N20" i="109"/>
  <c r="L20" i="109"/>
  <c r="J20" i="109"/>
  <c r="H20" i="109"/>
  <c r="F20" i="109"/>
  <c r="D20" i="109"/>
  <c r="P19" i="109"/>
  <c r="N19" i="109"/>
  <c r="L19" i="109"/>
  <c r="J19" i="109"/>
  <c r="H19" i="109"/>
  <c r="F19" i="109"/>
  <c r="D19" i="109"/>
  <c r="P18" i="109"/>
  <c r="N18" i="109"/>
  <c r="L18" i="109"/>
  <c r="J18" i="109"/>
  <c r="H18" i="109"/>
  <c r="F18" i="109"/>
  <c r="D18" i="109"/>
  <c r="P17" i="109"/>
  <c r="N17" i="109"/>
  <c r="L17" i="109"/>
  <c r="J17" i="109"/>
  <c r="H17" i="109"/>
  <c r="F17" i="109"/>
  <c r="D17" i="109"/>
  <c r="P16" i="109"/>
  <c r="N16" i="109"/>
  <c r="L16" i="109"/>
  <c r="J16" i="109"/>
  <c r="H16" i="109"/>
  <c r="F16" i="109"/>
  <c r="D16" i="109"/>
  <c r="P15" i="109"/>
  <c r="N15" i="109"/>
  <c r="L15" i="109"/>
  <c r="J15" i="109"/>
  <c r="H15" i="109"/>
  <c r="F15" i="109"/>
  <c r="D15" i="109"/>
  <c r="P14" i="109"/>
  <c r="N14" i="109"/>
  <c r="L14" i="109"/>
  <c r="J14" i="109"/>
  <c r="H14" i="109"/>
  <c r="F14" i="109"/>
  <c r="D14" i="109"/>
  <c r="P13" i="109"/>
  <c r="N13" i="109"/>
  <c r="L13" i="109"/>
  <c r="J13" i="109"/>
  <c r="H13" i="109"/>
  <c r="F13" i="109"/>
  <c r="D13" i="109"/>
  <c r="P12" i="109"/>
  <c r="N12" i="109"/>
  <c r="L12" i="109"/>
  <c r="J12" i="109"/>
  <c r="H12" i="109"/>
  <c r="F12" i="109"/>
  <c r="D12" i="109"/>
  <c r="P11" i="109"/>
  <c r="N11" i="109"/>
  <c r="L11" i="109"/>
  <c r="J11" i="109"/>
  <c r="H11" i="109"/>
  <c r="F11" i="109"/>
  <c r="D11" i="109"/>
  <c r="P10" i="109"/>
  <c r="N10" i="109"/>
  <c r="L10" i="109"/>
  <c r="J10" i="109"/>
  <c r="H10" i="109"/>
  <c r="F10" i="109"/>
  <c r="D10" i="109"/>
  <c r="P9" i="109"/>
  <c r="N9" i="109"/>
  <c r="L9" i="109"/>
  <c r="J9" i="109"/>
  <c r="H9" i="109"/>
  <c r="F9" i="109"/>
  <c r="D9" i="109"/>
  <c r="P8" i="109"/>
  <c r="N8" i="109"/>
  <c r="L8" i="109"/>
  <c r="J8" i="109"/>
  <c r="H8" i="109"/>
  <c r="F8" i="109"/>
  <c r="D8" i="109"/>
  <c r="P23" i="18"/>
  <c r="N23" i="18"/>
  <c r="L23" i="18"/>
  <c r="J23" i="18"/>
  <c r="H23" i="18"/>
  <c r="F23" i="18"/>
  <c r="E23" i="18"/>
  <c r="D23" i="18"/>
  <c r="C23" i="18"/>
  <c r="P22" i="18"/>
  <c r="N22" i="18"/>
  <c r="L22" i="18"/>
  <c r="J22" i="18"/>
  <c r="H22" i="18"/>
  <c r="F22" i="18"/>
  <c r="E22" i="18"/>
  <c r="D22" i="18"/>
  <c r="C22" i="18"/>
  <c r="P21" i="18"/>
  <c r="N21" i="18"/>
  <c r="L21" i="18"/>
  <c r="J21" i="18"/>
  <c r="H21" i="18"/>
  <c r="F21" i="18"/>
  <c r="E21" i="18"/>
  <c r="D21" i="18"/>
  <c r="C21" i="18"/>
  <c r="P20" i="18"/>
  <c r="N20" i="18"/>
  <c r="L20" i="18"/>
  <c r="J20" i="18"/>
  <c r="H20" i="18"/>
  <c r="F20" i="18"/>
  <c r="E20" i="18"/>
  <c r="D20" i="18"/>
  <c r="C20" i="18"/>
  <c r="P19" i="18"/>
  <c r="N19" i="18"/>
  <c r="L19" i="18"/>
  <c r="J19" i="18"/>
  <c r="H19" i="18"/>
  <c r="F19" i="18"/>
  <c r="E19" i="18"/>
  <c r="D19" i="18"/>
  <c r="C19" i="18"/>
  <c r="P18" i="18"/>
  <c r="N18" i="18"/>
  <c r="L18" i="18"/>
  <c r="J18" i="18"/>
  <c r="H18" i="18"/>
  <c r="F18" i="18"/>
  <c r="E18" i="18"/>
  <c r="D18" i="18"/>
  <c r="C18" i="18"/>
  <c r="M23" i="76"/>
  <c r="L23" i="76"/>
  <c r="K23" i="76"/>
  <c r="J23" i="76"/>
  <c r="I23" i="76"/>
  <c r="H23" i="76"/>
  <c r="G23" i="76"/>
  <c r="F23" i="76"/>
  <c r="E23" i="76"/>
  <c r="D23" i="76"/>
  <c r="C23" i="76"/>
  <c r="M22" i="76"/>
  <c r="L22" i="76"/>
  <c r="K22" i="76"/>
  <c r="J22" i="76"/>
  <c r="I22" i="76"/>
  <c r="H22" i="76"/>
  <c r="G22" i="76"/>
  <c r="F22" i="76"/>
  <c r="E22" i="76"/>
  <c r="D22" i="76"/>
  <c r="C22" i="76"/>
  <c r="M21" i="76"/>
  <c r="L21" i="76"/>
  <c r="K21" i="76"/>
  <c r="J21" i="76"/>
  <c r="I21" i="76"/>
  <c r="H21" i="76"/>
  <c r="G21" i="76"/>
  <c r="F21" i="76"/>
  <c r="E21" i="76"/>
  <c r="D21" i="76"/>
  <c r="C21" i="76"/>
  <c r="M20" i="76"/>
  <c r="L20" i="76"/>
  <c r="K20" i="76"/>
  <c r="J20" i="76"/>
  <c r="I20" i="76"/>
  <c r="H20" i="76"/>
  <c r="G20" i="76"/>
  <c r="F20" i="76"/>
  <c r="E20" i="76"/>
  <c r="D20" i="76"/>
  <c r="C20" i="76"/>
  <c r="M19" i="76"/>
  <c r="L19" i="76"/>
  <c r="K19" i="76"/>
  <c r="J19" i="76"/>
  <c r="I19" i="76"/>
  <c r="H19" i="76"/>
  <c r="G19" i="76"/>
  <c r="F19" i="76"/>
  <c r="E19" i="76"/>
  <c r="D19" i="76"/>
  <c r="C19" i="76"/>
  <c r="M18" i="76"/>
  <c r="L18" i="76"/>
  <c r="K18" i="76"/>
  <c r="J18" i="76"/>
  <c r="I18" i="76"/>
  <c r="H18" i="76"/>
  <c r="G18" i="76"/>
  <c r="F18" i="76"/>
  <c r="E18" i="76"/>
  <c r="D18" i="76"/>
  <c r="C18" i="76"/>
  <c r="N23" i="127"/>
  <c r="L23" i="127"/>
  <c r="J23" i="127"/>
  <c r="H23" i="127"/>
  <c r="F23" i="127"/>
  <c r="D23" i="127"/>
  <c r="C23" i="127"/>
  <c r="N22" i="127"/>
  <c r="L22" i="127"/>
  <c r="J22" i="127"/>
  <c r="H22" i="127"/>
  <c r="F22" i="127"/>
  <c r="D22" i="127"/>
  <c r="C22" i="127"/>
  <c r="N21" i="127"/>
  <c r="L21" i="127"/>
  <c r="J21" i="127"/>
  <c r="H21" i="127"/>
  <c r="F21" i="127"/>
  <c r="D21" i="127"/>
  <c r="C21" i="127"/>
  <c r="N20" i="127"/>
  <c r="L20" i="127"/>
  <c r="J20" i="127"/>
  <c r="H20" i="127"/>
  <c r="F20" i="127"/>
  <c r="D20" i="127"/>
  <c r="C20" i="127"/>
  <c r="N19" i="127"/>
  <c r="L19" i="127"/>
  <c r="J19" i="127"/>
  <c r="H19" i="127"/>
  <c r="F19" i="127"/>
  <c r="D19" i="127"/>
  <c r="C19" i="127"/>
  <c r="N18" i="127"/>
  <c r="L18" i="127"/>
  <c r="J18" i="127"/>
  <c r="H18" i="127"/>
  <c r="F18" i="127"/>
  <c r="D18" i="127"/>
  <c r="C18" i="127"/>
  <c r="R23" i="73"/>
  <c r="P23" i="73"/>
  <c r="N23" i="73"/>
  <c r="L23" i="73"/>
  <c r="J23" i="73"/>
  <c r="H23" i="73"/>
  <c r="F23" i="73"/>
  <c r="D23" i="73"/>
  <c r="C23" i="73"/>
  <c r="R22" i="73"/>
  <c r="P22" i="73"/>
  <c r="N22" i="73"/>
  <c r="L22" i="73"/>
  <c r="J22" i="73"/>
  <c r="H22" i="73"/>
  <c r="F22" i="73"/>
  <c r="D22" i="73"/>
  <c r="C22" i="73"/>
  <c r="R21" i="73"/>
  <c r="P21" i="73"/>
  <c r="N21" i="73"/>
  <c r="L21" i="73"/>
  <c r="J21" i="73"/>
  <c r="H21" i="73"/>
  <c r="F21" i="73"/>
  <c r="D21" i="73"/>
  <c r="C21" i="73"/>
  <c r="R20" i="73"/>
  <c r="P20" i="73"/>
  <c r="N20" i="73"/>
  <c r="L20" i="73"/>
  <c r="J20" i="73"/>
  <c r="H20" i="73"/>
  <c r="F20" i="73"/>
  <c r="D20" i="73"/>
  <c r="C20" i="73"/>
  <c r="R19" i="73"/>
  <c r="P19" i="73"/>
  <c r="N19" i="73"/>
  <c r="L19" i="73"/>
  <c r="J19" i="73"/>
  <c r="H19" i="73"/>
  <c r="F19" i="73"/>
  <c r="D19" i="73"/>
  <c r="C19" i="73"/>
  <c r="R18" i="73"/>
  <c r="P18" i="73"/>
  <c r="N18" i="73"/>
  <c r="L18" i="73"/>
  <c r="J18" i="73"/>
  <c r="H18" i="73"/>
  <c r="F18" i="73"/>
  <c r="D18" i="73"/>
  <c r="C18" i="73"/>
  <c r="R19" i="86"/>
  <c r="Q19" i="86"/>
  <c r="P19" i="86"/>
  <c r="O19" i="86"/>
  <c r="N19" i="86"/>
  <c r="M19" i="86"/>
  <c r="R18" i="86"/>
  <c r="Q18" i="86"/>
  <c r="P18" i="86"/>
  <c r="O18" i="86"/>
  <c r="N18" i="86"/>
  <c r="M18" i="86"/>
  <c r="R17" i="86"/>
  <c r="Q17" i="86"/>
  <c r="P17" i="86"/>
  <c r="O17" i="86"/>
  <c r="N17" i="86"/>
  <c r="M17" i="86"/>
  <c r="R16" i="86"/>
  <c r="Q16" i="86"/>
  <c r="P16" i="86"/>
  <c r="O16" i="86"/>
  <c r="N16" i="86"/>
  <c r="M16" i="86"/>
  <c r="R15" i="86"/>
  <c r="Q15" i="86"/>
  <c r="P15" i="86"/>
  <c r="O15" i="86"/>
  <c r="N15" i="86"/>
  <c r="M15" i="86"/>
  <c r="R14" i="86"/>
  <c r="Q14" i="86"/>
  <c r="P14" i="86"/>
  <c r="O14" i="86"/>
  <c r="N14" i="86"/>
  <c r="M14" i="86"/>
  <c r="R13" i="86"/>
  <c r="Q13" i="86"/>
  <c r="P13" i="86"/>
  <c r="O13" i="86"/>
  <c r="N13" i="86"/>
  <c r="M13" i="86"/>
  <c r="R12" i="86"/>
  <c r="Q12" i="86"/>
  <c r="P12" i="86"/>
  <c r="O12" i="86"/>
  <c r="N12" i="86"/>
  <c r="M12" i="86"/>
  <c r="R11" i="86"/>
  <c r="Q11" i="86"/>
  <c r="P11" i="86"/>
  <c r="O11" i="86"/>
  <c r="N11" i="86"/>
  <c r="M11" i="86"/>
  <c r="R10" i="86"/>
  <c r="Q10" i="86"/>
  <c r="P10" i="86"/>
  <c r="O10" i="86"/>
  <c r="N10" i="86"/>
  <c r="M10" i="86"/>
  <c r="R9" i="86"/>
  <c r="Q9" i="86"/>
  <c r="P9" i="86"/>
  <c r="O9" i="86"/>
  <c r="N9" i="86"/>
  <c r="M9" i="86"/>
  <c r="R8" i="86"/>
  <c r="Q8" i="86"/>
  <c r="P8" i="86"/>
  <c r="O8" i="86"/>
  <c r="N8" i="86"/>
  <c r="M8" i="86"/>
  <c r="R7" i="86"/>
  <c r="Q7" i="86"/>
  <c r="P7" i="86"/>
  <c r="O7" i="86"/>
  <c r="N7" i="86"/>
  <c r="M7" i="86"/>
  <c r="R6" i="86"/>
  <c r="Q6" i="86"/>
  <c r="P6" i="86"/>
  <c r="O6" i="86"/>
  <c r="N6" i="86"/>
  <c r="M6" i="86"/>
  <c r="R5" i="86"/>
  <c r="Q5" i="86"/>
  <c r="P5" i="86"/>
  <c r="O5" i="86"/>
  <c r="N5" i="86"/>
  <c r="M5" i="86"/>
  <c r="R19" i="83"/>
  <c r="Q19" i="83"/>
  <c r="P19" i="83"/>
  <c r="O19" i="83"/>
  <c r="N19" i="83"/>
  <c r="M19" i="83"/>
  <c r="R18" i="83"/>
  <c r="Q18" i="83"/>
  <c r="P18" i="83"/>
  <c r="O18" i="83"/>
  <c r="N18" i="83"/>
  <c r="M18" i="83"/>
  <c r="R17" i="83"/>
  <c r="Q17" i="83"/>
  <c r="P17" i="83"/>
  <c r="O17" i="83"/>
  <c r="N17" i="83"/>
  <c r="M17" i="83"/>
  <c r="R16" i="83"/>
  <c r="Q16" i="83"/>
  <c r="P16" i="83"/>
  <c r="O16" i="83"/>
  <c r="N16" i="83"/>
  <c r="M16" i="83"/>
  <c r="R15" i="83"/>
  <c r="Q15" i="83"/>
  <c r="P15" i="83"/>
  <c r="O15" i="83"/>
  <c r="N15" i="83"/>
  <c r="M15" i="83"/>
  <c r="R14" i="83"/>
  <c r="Q14" i="83"/>
  <c r="P14" i="83"/>
  <c r="O14" i="83"/>
  <c r="N14" i="83"/>
  <c r="M14" i="83"/>
  <c r="R13" i="83"/>
  <c r="Q13" i="83"/>
  <c r="P13" i="83"/>
  <c r="O13" i="83"/>
  <c r="N13" i="83"/>
  <c r="M13" i="83"/>
  <c r="R12" i="83"/>
  <c r="Q12" i="83"/>
  <c r="P12" i="83"/>
  <c r="O12" i="83"/>
  <c r="N12" i="83"/>
  <c r="M12" i="83"/>
  <c r="R11" i="83"/>
  <c r="Q11" i="83"/>
  <c r="P11" i="83"/>
  <c r="O11" i="83"/>
  <c r="N11" i="83"/>
  <c r="M11" i="83"/>
  <c r="R10" i="83"/>
  <c r="Q10" i="83"/>
  <c r="P10" i="83"/>
  <c r="O10" i="83"/>
  <c r="N10" i="83"/>
  <c r="M10" i="83"/>
  <c r="R9" i="83"/>
  <c r="Q9" i="83"/>
  <c r="P9" i="83"/>
  <c r="O9" i="83"/>
  <c r="N9" i="83"/>
  <c r="M9" i="83"/>
  <c r="R8" i="83"/>
  <c r="Q8" i="83"/>
  <c r="P8" i="83"/>
  <c r="O8" i="83"/>
  <c r="N8" i="83"/>
  <c r="M8" i="83"/>
  <c r="R7" i="83"/>
  <c r="Q7" i="83"/>
  <c r="P7" i="83"/>
  <c r="O7" i="83"/>
  <c r="N7" i="83"/>
  <c r="M7" i="83"/>
  <c r="R6" i="83"/>
  <c r="Q6" i="83"/>
  <c r="P6" i="83"/>
  <c r="O6" i="83"/>
  <c r="N6" i="83"/>
  <c r="M6" i="83"/>
  <c r="R5" i="83"/>
  <c r="Q5" i="83"/>
  <c r="P5" i="83"/>
  <c r="O5" i="83"/>
  <c r="N5" i="83"/>
  <c r="M5" i="83"/>
  <c r="R19" i="84"/>
  <c r="Q19" i="84"/>
  <c r="P19" i="84"/>
  <c r="O19" i="84"/>
  <c r="N19" i="84"/>
  <c r="M19" i="84"/>
  <c r="R18" i="84"/>
  <c r="Q18" i="84"/>
  <c r="P18" i="84"/>
  <c r="O18" i="84"/>
  <c r="N18" i="84"/>
  <c r="M18" i="84"/>
  <c r="R17" i="84"/>
  <c r="Q17" i="84"/>
  <c r="P17" i="84"/>
  <c r="O17" i="84"/>
  <c r="N17" i="84"/>
  <c r="M17" i="84"/>
  <c r="R16" i="84"/>
  <c r="Q16" i="84"/>
  <c r="P16" i="84"/>
  <c r="O16" i="84"/>
  <c r="N16" i="84"/>
  <c r="M16" i="84"/>
  <c r="R15" i="84"/>
  <c r="Q15" i="84"/>
  <c r="P15" i="84"/>
  <c r="O15" i="84"/>
  <c r="N15" i="84"/>
  <c r="M15" i="84"/>
  <c r="R14" i="84"/>
  <c r="Q14" i="84"/>
  <c r="P14" i="84"/>
  <c r="O14" i="84"/>
  <c r="N14" i="84"/>
  <c r="M14" i="84"/>
  <c r="R13" i="84"/>
  <c r="Q13" i="84"/>
  <c r="P13" i="84"/>
  <c r="O13" i="84"/>
  <c r="N13" i="84"/>
  <c r="M13" i="84"/>
  <c r="R12" i="84"/>
  <c r="Q12" i="84"/>
  <c r="P12" i="84"/>
  <c r="O12" i="84"/>
  <c r="N12" i="84"/>
  <c r="M12" i="84"/>
  <c r="R11" i="84"/>
  <c r="Q11" i="84"/>
  <c r="P11" i="84"/>
  <c r="O11" i="84"/>
  <c r="N11" i="84"/>
  <c r="M11" i="84"/>
  <c r="R10" i="84"/>
  <c r="Q10" i="84"/>
  <c r="P10" i="84"/>
  <c r="O10" i="84"/>
  <c r="N10" i="84"/>
  <c r="M10" i="84"/>
  <c r="R9" i="84"/>
  <c r="Q9" i="84"/>
  <c r="P9" i="84"/>
  <c r="O9" i="84"/>
  <c r="N9" i="84"/>
  <c r="M9" i="84"/>
  <c r="R8" i="84"/>
  <c r="Q8" i="84"/>
  <c r="P8" i="84"/>
  <c r="O8" i="84"/>
  <c r="N8" i="84"/>
  <c r="M8" i="84"/>
  <c r="R7" i="84"/>
  <c r="Q7" i="84"/>
  <c r="P7" i="84"/>
  <c r="O7" i="84"/>
  <c r="N7" i="84"/>
  <c r="M7" i="84"/>
  <c r="R6" i="84"/>
  <c r="Q6" i="84"/>
  <c r="P6" i="84"/>
  <c r="O6" i="84"/>
  <c r="N6" i="84"/>
  <c r="M6" i="84"/>
  <c r="R5" i="84"/>
  <c r="Q5" i="84"/>
  <c r="P5" i="84"/>
  <c r="O5" i="84"/>
  <c r="N5" i="84"/>
  <c r="M5" i="84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O23" i="125"/>
  <c r="N23" i="125"/>
  <c r="M23" i="125"/>
  <c r="L23" i="125"/>
  <c r="K23" i="125"/>
  <c r="J23" i="125"/>
  <c r="I23" i="125"/>
  <c r="H23" i="125"/>
  <c r="G23" i="125"/>
  <c r="F23" i="125"/>
  <c r="E23" i="125"/>
  <c r="D23" i="125"/>
  <c r="C23" i="125"/>
  <c r="O22" i="125"/>
  <c r="M22" i="125"/>
  <c r="L22" i="125"/>
  <c r="K22" i="125"/>
  <c r="J22" i="125"/>
  <c r="I22" i="125"/>
  <c r="H22" i="125"/>
  <c r="G22" i="125"/>
  <c r="F22" i="125"/>
  <c r="E22" i="125"/>
  <c r="D22" i="125"/>
  <c r="C22" i="125"/>
  <c r="O21" i="125"/>
  <c r="N21" i="125"/>
  <c r="M21" i="125"/>
  <c r="L21" i="125"/>
  <c r="K21" i="125"/>
  <c r="J21" i="125"/>
  <c r="I21" i="125"/>
  <c r="H21" i="125"/>
  <c r="G21" i="125"/>
  <c r="F21" i="125"/>
  <c r="E21" i="125"/>
  <c r="D21" i="125"/>
  <c r="C21" i="125"/>
  <c r="O20" i="125"/>
  <c r="N20" i="125"/>
  <c r="M20" i="125"/>
  <c r="L20" i="125"/>
  <c r="K20" i="125"/>
  <c r="J20" i="125"/>
  <c r="I20" i="125"/>
  <c r="H20" i="125"/>
  <c r="G20" i="125"/>
  <c r="F20" i="125"/>
  <c r="E20" i="125"/>
  <c r="D20" i="125"/>
  <c r="C20" i="125"/>
  <c r="O19" i="125"/>
  <c r="N19" i="125"/>
  <c r="M19" i="125"/>
  <c r="L19" i="125"/>
  <c r="K19" i="125"/>
  <c r="J19" i="125"/>
  <c r="I19" i="125"/>
  <c r="H19" i="125"/>
  <c r="G19" i="125"/>
  <c r="F19" i="125"/>
  <c r="E19" i="125"/>
  <c r="D19" i="125"/>
  <c r="C19" i="125"/>
  <c r="O18" i="125"/>
  <c r="N18" i="125"/>
  <c r="M18" i="125"/>
  <c r="L18" i="125"/>
  <c r="K18" i="125"/>
  <c r="J18" i="125"/>
  <c r="I18" i="125"/>
  <c r="H18" i="125"/>
  <c r="G18" i="125"/>
  <c r="F18" i="125"/>
  <c r="E18" i="125"/>
  <c r="D18" i="125"/>
  <c r="C18" i="125"/>
  <c r="P23" i="12"/>
  <c r="N23" i="12"/>
  <c r="L23" i="12"/>
  <c r="J23" i="12"/>
  <c r="H23" i="12"/>
  <c r="F23" i="12"/>
  <c r="D23" i="12"/>
  <c r="C23" i="12"/>
  <c r="P22" i="12"/>
  <c r="N22" i="12"/>
  <c r="L22" i="12"/>
  <c r="J22" i="12"/>
  <c r="H22" i="12"/>
  <c r="F22" i="12"/>
  <c r="D22" i="12"/>
  <c r="C22" i="12"/>
  <c r="P21" i="12"/>
  <c r="N21" i="12"/>
  <c r="L21" i="12"/>
  <c r="J21" i="12"/>
  <c r="H21" i="12"/>
  <c r="F21" i="12"/>
  <c r="D21" i="12"/>
  <c r="C21" i="12"/>
  <c r="P20" i="12"/>
  <c r="N20" i="12"/>
  <c r="L20" i="12"/>
  <c r="J20" i="12"/>
  <c r="H20" i="12"/>
  <c r="F20" i="12"/>
  <c r="D20" i="12"/>
  <c r="C20" i="12"/>
  <c r="P19" i="12"/>
  <c r="N19" i="12"/>
  <c r="L19" i="12"/>
  <c r="J19" i="12"/>
  <c r="H19" i="12"/>
  <c r="F19" i="12"/>
  <c r="D19" i="12"/>
  <c r="C19" i="12"/>
  <c r="P18" i="12"/>
  <c r="N18" i="12"/>
  <c r="L18" i="12"/>
  <c r="J18" i="12"/>
  <c r="H18" i="12"/>
  <c r="F18" i="12"/>
  <c r="D18" i="12"/>
  <c r="C18" i="12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R19" i="121"/>
  <c r="Q19" i="121"/>
  <c r="P19" i="121"/>
  <c r="O19" i="121"/>
  <c r="N19" i="121"/>
  <c r="M19" i="121"/>
  <c r="R18" i="121"/>
  <c r="Q18" i="121"/>
  <c r="P18" i="121"/>
  <c r="O18" i="121"/>
  <c r="N18" i="121"/>
  <c r="M18" i="121"/>
  <c r="R17" i="121"/>
  <c r="Q17" i="121"/>
  <c r="P17" i="121"/>
  <c r="O17" i="121"/>
  <c r="N17" i="121"/>
  <c r="M17" i="121"/>
  <c r="R16" i="121"/>
  <c r="Q16" i="121"/>
  <c r="P16" i="121"/>
  <c r="O16" i="121"/>
  <c r="N16" i="121"/>
  <c r="M16" i="121"/>
  <c r="R15" i="121"/>
  <c r="Q15" i="121"/>
  <c r="P15" i="121"/>
  <c r="O15" i="121"/>
  <c r="N15" i="121"/>
  <c r="M15" i="121"/>
  <c r="R14" i="121"/>
  <c r="Q14" i="121"/>
  <c r="P14" i="121"/>
  <c r="O14" i="121"/>
  <c r="N14" i="121"/>
  <c r="M14" i="121"/>
  <c r="R13" i="121"/>
  <c r="Q13" i="121"/>
  <c r="P13" i="121"/>
  <c r="O13" i="121"/>
  <c r="N13" i="121"/>
  <c r="M13" i="121"/>
  <c r="R12" i="121"/>
  <c r="Q12" i="121"/>
  <c r="P12" i="121"/>
  <c r="O12" i="121"/>
  <c r="N12" i="121"/>
  <c r="M12" i="121"/>
  <c r="R11" i="121"/>
  <c r="Q11" i="121"/>
  <c r="P11" i="121"/>
  <c r="O11" i="121"/>
  <c r="N11" i="121"/>
  <c r="M11" i="121"/>
  <c r="R10" i="121"/>
  <c r="Q10" i="121"/>
  <c r="P10" i="121"/>
  <c r="O10" i="121"/>
  <c r="N10" i="121"/>
  <c r="M10" i="121"/>
  <c r="R9" i="121"/>
  <c r="Q9" i="121"/>
  <c r="P9" i="121"/>
  <c r="O9" i="121"/>
  <c r="N9" i="121"/>
  <c r="M9" i="121"/>
  <c r="R8" i="121"/>
  <c r="Q8" i="121"/>
  <c r="P8" i="121"/>
  <c r="O8" i="121"/>
  <c r="N8" i="121"/>
  <c r="M8" i="121"/>
  <c r="R7" i="121"/>
  <c r="Q7" i="121"/>
  <c r="P7" i="121"/>
  <c r="O7" i="121"/>
  <c r="N7" i="121"/>
  <c r="M7" i="121"/>
  <c r="R6" i="121"/>
  <c r="Q6" i="121"/>
  <c r="P6" i="121"/>
  <c r="O6" i="121"/>
  <c r="N6" i="121"/>
  <c r="M6" i="121"/>
  <c r="R5" i="121"/>
  <c r="Q5" i="121"/>
  <c r="P5" i="121"/>
  <c r="O5" i="121"/>
  <c r="N5" i="121"/>
  <c r="M5" i="121"/>
  <c r="X23" i="68"/>
  <c r="V23" i="68"/>
  <c r="T23" i="68"/>
  <c r="R23" i="68"/>
  <c r="P23" i="68"/>
  <c r="N23" i="68"/>
  <c r="L23" i="68"/>
  <c r="J23" i="68"/>
  <c r="H23" i="68"/>
  <c r="F23" i="68"/>
  <c r="C23" i="68"/>
  <c r="X22" i="68"/>
  <c r="V22" i="68"/>
  <c r="T22" i="68"/>
  <c r="R22" i="68"/>
  <c r="P22" i="68"/>
  <c r="N22" i="68"/>
  <c r="L22" i="68"/>
  <c r="J22" i="68"/>
  <c r="H22" i="68"/>
  <c r="F22" i="68"/>
  <c r="C22" i="68"/>
  <c r="X21" i="68"/>
  <c r="V21" i="68"/>
  <c r="T21" i="68"/>
  <c r="R21" i="68"/>
  <c r="P21" i="68"/>
  <c r="N21" i="68"/>
  <c r="L21" i="68"/>
  <c r="J21" i="68"/>
  <c r="H21" i="68"/>
  <c r="F21" i="68"/>
  <c r="C21" i="68"/>
  <c r="X20" i="68"/>
  <c r="V20" i="68"/>
  <c r="T20" i="68"/>
  <c r="R20" i="68"/>
  <c r="P20" i="68"/>
  <c r="N20" i="68"/>
  <c r="L20" i="68"/>
  <c r="J20" i="68"/>
  <c r="H20" i="68"/>
  <c r="F20" i="68"/>
  <c r="C20" i="68"/>
  <c r="X19" i="68"/>
  <c r="V19" i="68"/>
  <c r="T19" i="68"/>
  <c r="R19" i="68"/>
  <c r="P19" i="68"/>
  <c r="N19" i="68"/>
  <c r="L19" i="68"/>
  <c r="J19" i="68"/>
  <c r="F19" i="68"/>
  <c r="C19" i="68"/>
  <c r="X18" i="68"/>
  <c r="V18" i="68"/>
  <c r="T18" i="68"/>
  <c r="R18" i="68"/>
  <c r="P18" i="68"/>
  <c r="N18" i="68"/>
  <c r="L18" i="68"/>
  <c r="J18" i="68"/>
  <c r="H18" i="68"/>
  <c r="F18" i="68"/>
  <c r="C18" i="68"/>
  <c r="X23" i="69"/>
  <c r="V23" i="69"/>
  <c r="T23" i="69"/>
  <c r="R23" i="69"/>
  <c r="P23" i="69"/>
  <c r="N23" i="69"/>
  <c r="L23" i="69"/>
  <c r="J23" i="69"/>
  <c r="H23" i="69"/>
  <c r="F23" i="69"/>
  <c r="C23" i="69"/>
  <c r="X22" i="69"/>
  <c r="V22" i="69"/>
  <c r="T22" i="69"/>
  <c r="R22" i="69"/>
  <c r="P22" i="69"/>
  <c r="N22" i="69"/>
  <c r="L22" i="69"/>
  <c r="J22" i="69"/>
  <c r="H22" i="69"/>
  <c r="F22" i="69"/>
  <c r="C22" i="69"/>
  <c r="X21" i="69"/>
  <c r="V21" i="69"/>
  <c r="T21" i="69"/>
  <c r="R21" i="69"/>
  <c r="P21" i="69"/>
  <c r="N21" i="69"/>
  <c r="L21" i="69"/>
  <c r="J21" i="69"/>
  <c r="H21" i="69"/>
  <c r="F21" i="69"/>
  <c r="C21" i="69"/>
  <c r="X20" i="69"/>
  <c r="V20" i="69"/>
  <c r="T20" i="69"/>
  <c r="R20" i="69"/>
  <c r="P20" i="69"/>
  <c r="N20" i="69"/>
  <c r="L20" i="69"/>
  <c r="J20" i="69"/>
  <c r="H20" i="69"/>
  <c r="F20" i="69"/>
  <c r="C20" i="69"/>
  <c r="X19" i="69"/>
  <c r="V19" i="69"/>
  <c r="T19" i="69"/>
  <c r="R19" i="69"/>
  <c r="P19" i="69"/>
  <c r="N19" i="69"/>
  <c r="L19" i="69"/>
  <c r="J19" i="69"/>
  <c r="H19" i="69"/>
  <c r="F19" i="69"/>
  <c r="C19" i="69"/>
  <c r="X18" i="69"/>
  <c r="V18" i="69"/>
  <c r="T18" i="69"/>
  <c r="R18" i="69"/>
  <c r="P18" i="69"/>
  <c r="N18" i="69"/>
  <c r="L18" i="69"/>
  <c r="J18" i="69"/>
  <c r="H18" i="69"/>
  <c r="F18" i="69"/>
  <c r="C18" i="69"/>
  <c r="W23" i="119"/>
  <c r="U23" i="119"/>
  <c r="S23" i="119"/>
  <c r="Q23" i="119"/>
  <c r="O23" i="119"/>
  <c r="M23" i="119"/>
  <c r="K23" i="119"/>
  <c r="I23" i="119"/>
  <c r="G23" i="119"/>
  <c r="E23" i="119"/>
  <c r="C23" i="119"/>
  <c r="W22" i="119"/>
  <c r="U22" i="119"/>
  <c r="S22" i="119"/>
  <c r="Q22" i="119"/>
  <c r="O22" i="119"/>
  <c r="M22" i="119"/>
  <c r="K22" i="119"/>
  <c r="I22" i="119"/>
  <c r="G22" i="119"/>
  <c r="E22" i="119"/>
  <c r="C22" i="119"/>
  <c r="W21" i="119"/>
  <c r="U21" i="119"/>
  <c r="S21" i="119"/>
  <c r="Q21" i="119"/>
  <c r="O21" i="119"/>
  <c r="M21" i="119"/>
  <c r="K21" i="119"/>
  <c r="I21" i="119"/>
  <c r="G21" i="119"/>
  <c r="E21" i="119"/>
  <c r="C21" i="119"/>
  <c r="W20" i="119"/>
  <c r="U20" i="119"/>
  <c r="S20" i="119"/>
  <c r="Q20" i="119"/>
  <c r="O20" i="119"/>
  <c r="M20" i="119"/>
  <c r="K20" i="119"/>
  <c r="I20" i="119"/>
  <c r="G20" i="119"/>
  <c r="E20" i="119"/>
  <c r="C20" i="119"/>
  <c r="W19" i="119"/>
  <c r="U19" i="119"/>
  <c r="S19" i="119"/>
  <c r="Q19" i="119"/>
  <c r="O19" i="119"/>
  <c r="M19" i="119"/>
  <c r="K19" i="119"/>
  <c r="I19" i="119"/>
  <c r="G19" i="119"/>
  <c r="E19" i="119"/>
  <c r="C19" i="119"/>
  <c r="W18" i="119"/>
  <c r="U18" i="119"/>
  <c r="S18" i="119"/>
  <c r="Q18" i="119"/>
  <c r="O18" i="119"/>
  <c r="M18" i="119"/>
  <c r="K18" i="119"/>
  <c r="I18" i="119"/>
  <c r="G18" i="119"/>
  <c r="E18" i="119"/>
  <c r="C18" i="119"/>
  <c r="R19" i="120"/>
  <c r="Q19" i="120"/>
  <c r="P19" i="120"/>
  <c r="O19" i="120"/>
  <c r="N19" i="120"/>
  <c r="M19" i="120"/>
  <c r="R18" i="120"/>
  <c r="Q18" i="120"/>
  <c r="P18" i="120"/>
  <c r="O18" i="120"/>
  <c r="N18" i="120"/>
  <c r="M18" i="120"/>
  <c r="R17" i="120"/>
  <c r="Q17" i="120"/>
  <c r="P17" i="120"/>
  <c r="O17" i="120"/>
  <c r="N17" i="120"/>
  <c r="M17" i="120"/>
  <c r="R16" i="120"/>
  <c r="Q16" i="120"/>
  <c r="P16" i="120"/>
  <c r="O16" i="120"/>
  <c r="N16" i="120"/>
  <c r="M16" i="120"/>
  <c r="R15" i="120"/>
  <c r="Q15" i="120"/>
  <c r="P15" i="120"/>
  <c r="O15" i="120"/>
  <c r="N15" i="120"/>
  <c r="M15" i="120"/>
  <c r="R14" i="120"/>
  <c r="Q14" i="120"/>
  <c r="P14" i="120"/>
  <c r="O14" i="120"/>
  <c r="N14" i="120"/>
  <c r="M14" i="120"/>
  <c r="R13" i="120"/>
  <c r="Q13" i="120"/>
  <c r="P13" i="120"/>
  <c r="O13" i="120"/>
  <c r="N13" i="120"/>
  <c r="M13" i="120"/>
  <c r="R12" i="120"/>
  <c r="Q12" i="120"/>
  <c r="P12" i="120"/>
  <c r="O12" i="120"/>
  <c r="N12" i="120"/>
  <c r="M12" i="120"/>
  <c r="R11" i="120"/>
  <c r="Q11" i="120"/>
  <c r="P11" i="120"/>
  <c r="O11" i="120"/>
  <c r="N11" i="120"/>
  <c r="M11" i="120"/>
  <c r="R10" i="120"/>
  <c r="Q10" i="120"/>
  <c r="P10" i="120"/>
  <c r="O10" i="120"/>
  <c r="N10" i="120"/>
  <c r="M10" i="120"/>
  <c r="R9" i="120"/>
  <c r="Q9" i="120"/>
  <c r="P9" i="120"/>
  <c r="O9" i="120"/>
  <c r="N9" i="120"/>
  <c r="M9" i="120"/>
  <c r="R8" i="120"/>
  <c r="Q8" i="120"/>
  <c r="P8" i="120"/>
  <c r="O8" i="120"/>
  <c r="N8" i="120"/>
  <c r="M8" i="120"/>
  <c r="R7" i="120"/>
  <c r="Q7" i="120"/>
  <c r="P7" i="120"/>
  <c r="O7" i="120"/>
  <c r="N7" i="120"/>
  <c r="M7" i="120"/>
  <c r="R6" i="120"/>
  <c r="Q6" i="120"/>
  <c r="P6" i="120"/>
  <c r="O6" i="120"/>
  <c r="N6" i="120"/>
  <c r="M6" i="120"/>
  <c r="R5" i="120"/>
  <c r="Q5" i="120"/>
  <c r="P5" i="120"/>
  <c r="O5" i="120"/>
  <c r="N5" i="120"/>
  <c r="M5" i="120"/>
  <c r="Q23" i="7"/>
  <c r="O23" i="7"/>
  <c r="M23" i="7"/>
  <c r="K23" i="7"/>
  <c r="I23" i="7"/>
  <c r="G23" i="7"/>
  <c r="E23" i="7"/>
  <c r="C23" i="7"/>
  <c r="Q22" i="7"/>
  <c r="O22" i="7"/>
  <c r="M22" i="7"/>
  <c r="K22" i="7"/>
  <c r="I22" i="7"/>
  <c r="G22" i="7"/>
  <c r="E22" i="7"/>
  <c r="C22" i="7"/>
  <c r="Q21" i="7"/>
  <c r="O21" i="7"/>
  <c r="M21" i="7"/>
  <c r="K21" i="7"/>
  <c r="I21" i="7"/>
  <c r="G21" i="7"/>
  <c r="E21" i="7"/>
  <c r="C21" i="7"/>
  <c r="Q20" i="7"/>
  <c r="O20" i="7"/>
  <c r="M20" i="7"/>
  <c r="K20" i="7"/>
  <c r="I20" i="7"/>
  <c r="G20" i="7"/>
  <c r="E20" i="7"/>
  <c r="C20" i="7"/>
  <c r="Q19" i="7"/>
  <c r="O19" i="7"/>
  <c r="M19" i="7"/>
  <c r="K19" i="7"/>
  <c r="I19" i="7"/>
  <c r="G19" i="7"/>
  <c r="E19" i="7"/>
  <c r="C19" i="7"/>
  <c r="Q18" i="7"/>
  <c r="O18" i="7"/>
  <c r="M18" i="7"/>
  <c r="K18" i="7"/>
  <c r="I18" i="7"/>
  <c r="G18" i="7"/>
  <c r="E18" i="7"/>
  <c r="C18" i="7"/>
  <c r="R19" i="67"/>
  <c r="Q19" i="67"/>
  <c r="P19" i="67"/>
  <c r="O19" i="67"/>
  <c r="N19" i="67"/>
  <c r="M19" i="67"/>
  <c r="R18" i="67"/>
  <c r="Q18" i="67"/>
  <c r="P18" i="67"/>
  <c r="O18" i="67"/>
  <c r="N18" i="67"/>
  <c r="M18" i="67"/>
  <c r="R17" i="67"/>
  <c r="Q17" i="67"/>
  <c r="P17" i="67"/>
  <c r="O17" i="67"/>
  <c r="N17" i="67"/>
  <c r="M17" i="67"/>
  <c r="R16" i="67"/>
  <c r="Q16" i="67"/>
  <c r="P16" i="67"/>
  <c r="O16" i="67"/>
  <c r="N16" i="67"/>
  <c r="M16" i="67"/>
  <c r="R15" i="67"/>
  <c r="Q15" i="67"/>
  <c r="P15" i="67"/>
  <c r="O15" i="67"/>
  <c r="N15" i="67"/>
  <c r="M15" i="67"/>
  <c r="R14" i="67"/>
  <c r="Q14" i="67"/>
  <c r="P14" i="67"/>
  <c r="O14" i="67"/>
  <c r="N14" i="67"/>
  <c r="M14" i="67"/>
  <c r="R13" i="67"/>
  <c r="Q13" i="67"/>
  <c r="P13" i="67"/>
  <c r="O13" i="67"/>
  <c r="N13" i="67"/>
  <c r="M13" i="67"/>
  <c r="R12" i="67"/>
  <c r="Q12" i="67"/>
  <c r="P12" i="67"/>
  <c r="O12" i="67"/>
  <c r="N12" i="67"/>
  <c r="M12" i="67"/>
  <c r="R11" i="67"/>
  <c r="Q11" i="67"/>
  <c r="P11" i="67"/>
  <c r="O11" i="67"/>
  <c r="N11" i="67"/>
  <c r="M11" i="67"/>
  <c r="R10" i="67"/>
  <c r="Q10" i="67"/>
  <c r="P10" i="67"/>
  <c r="O10" i="67"/>
  <c r="N10" i="67"/>
  <c r="M10" i="67"/>
  <c r="R9" i="67"/>
  <c r="Q9" i="67"/>
  <c r="P9" i="67"/>
  <c r="O9" i="67"/>
  <c r="N9" i="67"/>
  <c r="M9" i="67"/>
  <c r="R8" i="67"/>
  <c r="Q8" i="67"/>
  <c r="P8" i="67"/>
  <c r="O8" i="67"/>
  <c r="N8" i="67"/>
  <c r="M8" i="67"/>
  <c r="R7" i="67"/>
  <c r="Q7" i="67"/>
  <c r="P7" i="67"/>
  <c r="O7" i="67"/>
  <c r="N7" i="67"/>
  <c r="M7" i="67"/>
  <c r="R6" i="67"/>
  <c r="Q6" i="67"/>
  <c r="P6" i="67"/>
  <c r="O6" i="67"/>
  <c r="N6" i="67"/>
  <c r="M6" i="67"/>
  <c r="R5" i="67"/>
  <c r="Q5" i="67"/>
  <c r="P5" i="67"/>
  <c r="O5" i="67"/>
  <c r="N5" i="67"/>
  <c r="M5" i="67"/>
  <c r="L21" i="6"/>
  <c r="H21" i="6"/>
  <c r="D21" i="6"/>
  <c r="L20" i="6"/>
  <c r="J20" i="6"/>
  <c r="H20" i="6"/>
  <c r="F20" i="6"/>
  <c r="D20" i="6"/>
  <c r="L19" i="6"/>
  <c r="J19" i="6"/>
  <c r="H19" i="6"/>
  <c r="F19" i="6"/>
  <c r="D19" i="6"/>
  <c r="L18" i="6"/>
  <c r="J18" i="6"/>
  <c r="H18" i="6"/>
  <c r="F18" i="6"/>
  <c r="D18" i="6"/>
  <c r="L17" i="6"/>
  <c r="J17" i="6"/>
  <c r="H17" i="6"/>
  <c r="F17" i="6"/>
  <c r="D17" i="6"/>
  <c r="L16" i="6"/>
  <c r="J16" i="6"/>
  <c r="H16" i="6"/>
  <c r="F16" i="6"/>
  <c r="D16" i="6"/>
  <c r="L15" i="6"/>
  <c r="J15" i="6"/>
  <c r="H15" i="6"/>
  <c r="F15" i="6"/>
  <c r="D15" i="6"/>
  <c r="L14" i="6"/>
  <c r="J14" i="6"/>
  <c r="H14" i="6"/>
  <c r="F14" i="6"/>
  <c r="D14" i="6"/>
  <c r="L13" i="6"/>
  <c r="J13" i="6"/>
  <c r="H13" i="6"/>
  <c r="F13" i="6"/>
  <c r="D13" i="6"/>
  <c r="L12" i="6"/>
  <c r="J12" i="6"/>
  <c r="H12" i="6"/>
  <c r="F12" i="6"/>
  <c r="D12" i="6"/>
  <c r="L11" i="6"/>
  <c r="J11" i="6"/>
  <c r="H11" i="6"/>
  <c r="F11" i="6"/>
  <c r="D11" i="6"/>
  <c r="L10" i="6"/>
  <c r="J10" i="6"/>
  <c r="H10" i="6"/>
  <c r="F10" i="6"/>
  <c r="D10" i="6"/>
  <c r="L9" i="6"/>
  <c r="J9" i="6"/>
  <c r="H9" i="6"/>
  <c r="F9" i="6"/>
  <c r="D9" i="6"/>
  <c r="L8" i="6"/>
  <c r="J8" i="6"/>
  <c r="H8" i="6"/>
  <c r="F8" i="6"/>
  <c r="D8" i="6"/>
  <c r="J7" i="6"/>
  <c r="L23" i="117"/>
  <c r="J23" i="117"/>
  <c r="H23" i="117"/>
  <c r="F23" i="117"/>
  <c r="D23" i="117"/>
  <c r="C23" i="117"/>
  <c r="L22" i="117"/>
  <c r="J22" i="117"/>
  <c r="H22" i="117"/>
  <c r="F22" i="117"/>
  <c r="D22" i="117"/>
  <c r="C22" i="117"/>
  <c r="L21" i="117"/>
  <c r="J21" i="117"/>
  <c r="H21" i="117"/>
  <c r="F21" i="117"/>
  <c r="D21" i="117"/>
  <c r="C21" i="117"/>
  <c r="L20" i="117"/>
  <c r="J20" i="117"/>
  <c r="H20" i="117"/>
  <c r="F20" i="117"/>
  <c r="D20" i="117"/>
  <c r="C20" i="117"/>
  <c r="L19" i="117"/>
  <c r="J19" i="117"/>
  <c r="H19" i="117"/>
  <c r="F19" i="117"/>
  <c r="D19" i="117"/>
  <c r="C19" i="117"/>
  <c r="L18" i="117"/>
  <c r="J18" i="117"/>
  <c r="H18" i="117"/>
  <c r="D18" i="117"/>
  <c r="C18" i="117"/>
  <c r="R19" i="70"/>
  <c r="Q19" i="70"/>
  <c r="P19" i="70"/>
  <c r="O19" i="70"/>
  <c r="N19" i="70"/>
  <c r="M19" i="70"/>
  <c r="R18" i="70"/>
  <c r="Q18" i="70"/>
  <c r="P18" i="70"/>
  <c r="O18" i="70"/>
  <c r="N18" i="70"/>
  <c r="M18" i="70"/>
  <c r="R17" i="70"/>
  <c r="Q17" i="70"/>
  <c r="P17" i="70"/>
  <c r="O17" i="70"/>
  <c r="N17" i="70"/>
  <c r="M17" i="70"/>
  <c r="R16" i="70"/>
  <c r="Q16" i="70"/>
  <c r="P16" i="70"/>
  <c r="O16" i="70"/>
  <c r="N16" i="70"/>
  <c r="M16" i="70"/>
  <c r="R15" i="70"/>
  <c r="Q15" i="70"/>
  <c r="P15" i="70"/>
  <c r="O15" i="70"/>
  <c r="N15" i="70"/>
  <c r="M15" i="70"/>
  <c r="R14" i="70"/>
  <c r="Q14" i="70"/>
  <c r="P14" i="70"/>
  <c r="O14" i="70"/>
  <c r="N14" i="70"/>
  <c r="M14" i="70"/>
  <c r="R13" i="70"/>
  <c r="Q13" i="70"/>
  <c r="P13" i="70"/>
  <c r="O13" i="70"/>
  <c r="N13" i="70"/>
  <c r="M13" i="70"/>
  <c r="R12" i="70"/>
  <c r="Q12" i="70"/>
  <c r="P12" i="70"/>
  <c r="O12" i="70"/>
  <c r="N12" i="70"/>
  <c r="M12" i="70"/>
  <c r="R11" i="70"/>
  <c r="Q11" i="70"/>
  <c r="P11" i="70"/>
  <c r="O11" i="70"/>
  <c r="N11" i="70"/>
  <c r="M11" i="70"/>
  <c r="R10" i="70"/>
  <c r="Q10" i="70"/>
  <c r="P10" i="70"/>
  <c r="O10" i="70"/>
  <c r="N10" i="70"/>
  <c r="M10" i="70"/>
  <c r="R9" i="70"/>
  <c r="Q9" i="70"/>
  <c r="P9" i="70"/>
  <c r="O9" i="70"/>
  <c r="N9" i="70"/>
  <c r="M9" i="70"/>
  <c r="R8" i="70"/>
  <c r="Q8" i="70"/>
  <c r="P8" i="70"/>
  <c r="O8" i="70"/>
  <c r="N8" i="70"/>
  <c r="M8" i="70"/>
  <c r="R7" i="70"/>
  <c r="Q7" i="70"/>
  <c r="P7" i="70"/>
  <c r="O7" i="70"/>
  <c r="N7" i="70"/>
  <c r="M7" i="70"/>
  <c r="R6" i="70"/>
  <c r="Q6" i="70"/>
  <c r="P6" i="70"/>
  <c r="O6" i="70"/>
  <c r="N6" i="70"/>
  <c r="M6" i="70"/>
  <c r="R5" i="70"/>
  <c r="Q5" i="70"/>
  <c r="P5" i="70"/>
  <c r="O5" i="70"/>
  <c r="N5" i="70"/>
  <c r="M5" i="70"/>
  <c r="R19" i="71"/>
  <c r="Q19" i="71"/>
  <c r="P19" i="71"/>
  <c r="O19" i="71"/>
  <c r="N19" i="71"/>
  <c r="M19" i="71"/>
  <c r="R18" i="71"/>
  <c r="Q18" i="71"/>
  <c r="P18" i="71"/>
  <c r="O18" i="71"/>
  <c r="N18" i="71"/>
  <c r="M18" i="71"/>
  <c r="R17" i="71"/>
  <c r="Q17" i="71"/>
  <c r="P17" i="71"/>
  <c r="O17" i="71"/>
  <c r="N17" i="71"/>
  <c r="M17" i="71"/>
  <c r="R16" i="71"/>
  <c r="Q16" i="71"/>
  <c r="P16" i="71"/>
  <c r="O16" i="71"/>
  <c r="N16" i="71"/>
  <c r="M16" i="71"/>
  <c r="R15" i="71"/>
  <c r="Q15" i="71"/>
  <c r="P15" i="71"/>
  <c r="O15" i="71"/>
  <c r="N15" i="71"/>
  <c r="M15" i="71"/>
  <c r="R14" i="71"/>
  <c r="Q14" i="71"/>
  <c r="P14" i="71"/>
  <c r="O14" i="71"/>
  <c r="N14" i="71"/>
  <c r="M14" i="71"/>
  <c r="R13" i="71"/>
  <c r="Q13" i="71"/>
  <c r="P13" i="71"/>
  <c r="O13" i="71"/>
  <c r="N13" i="71"/>
  <c r="M13" i="71"/>
  <c r="R12" i="71"/>
  <c r="Q12" i="71"/>
  <c r="P12" i="71"/>
  <c r="O12" i="71"/>
  <c r="N12" i="71"/>
  <c r="M12" i="71"/>
  <c r="R11" i="71"/>
  <c r="Q11" i="71"/>
  <c r="P11" i="71"/>
  <c r="O11" i="71"/>
  <c r="N11" i="71"/>
  <c r="M11" i="71"/>
  <c r="R10" i="71"/>
  <c r="Q10" i="71"/>
  <c r="P10" i="71"/>
  <c r="O10" i="71"/>
  <c r="N10" i="71"/>
  <c r="M10" i="71"/>
  <c r="R9" i="71"/>
  <c r="Q9" i="71"/>
  <c r="P9" i="71"/>
  <c r="O9" i="71"/>
  <c r="N9" i="71"/>
  <c r="M9" i="71"/>
  <c r="R8" i="71"/>
  <c r="Q8" i="71"/>
  <c r="P8" i="71"/>
  <c r="O8" i="71"/>
  <c r="N8" i="71"/>
  <c r="M8" i="71"/>
  <c r="R7" i="71"/>
  <c r="Q7" i="71"/>
  <c r="P7" i="71"/>
  <c r="O7" i="71"/>
  <c r="N7" i="71"/>
  <c r="M7" i="71"/>
  <c r="R6" i="71"/>
  <c r="Q6" i="71"/>
  <c r="P6" i="71"/>
  <c r="O6" i="71"/>
  <c r="N6" i="71"/>
  <c r="M6" i="71"/>
  <c r="R5" i="71"/>
  <c r="Q5" i="71"/>
  <c r="P5" i="71"/>
  <c r="O5" i="71"/>
  <c r="N5" i="71"/>
  <c r="M5" i="71"/>
  <c r="R19" i="72"/>
  <c r="Q19" i="72"/>
  <c r="P19" i="72"/>
  <c r="O19" i="72"/>
  <c r="N19" i="72"/>
  <c r="M19" i="72"/>
  <c r="R18" i="72"/>
  <c r="Q18" i="72"/>
  <c r="P18" i="72"/>
  <c r="O18" i="72"/>
  <c r="N18" i="72"/>
  <c r="M18" i="72"/>
  <c r="R17" i="72"/>
  <c r="Q17" i="72"/>
  <c r="P17" i="72"/>
  <c r="O17" i="72"/>
  <c r="N17" i="72"/>
  <c r="M17" i="72"/>
  <c r="R16" i="72"/>
  <c r="Q16" i="72"/>
  <c r="P16" i="72"/>
  <c r="O16" i="72"/>
  <c r="N16" i="72"/>
  <c r="M16" i="72"/>
  <c r="R15" i="72"/>
  <c r="Q15" i="72"/>
  <c r="P15" i="72"/>
  <c r="O15" i="72"/>
  <c r="N15" i="72"/>
  <c r="M15" i="72"/>
  <c r="R14" i="72"/>
  <c r="Q14" i="72"/>
  <c r="P14" i="72"/>
  <c r="O14" i="72"/>
  <c r="N14" i="72"/>
  <c r="M14" i="72"/>
  <c r="R13" i="72"/>
  <c r="Q13" i="72"/>
  <c r="P13" i="72"/>
  <c r="O13" i="72"/>
  <c r="N13" i="72"/>
  <c r="M13" i="72"/>
  <c r="R12" i="72"/>
  <c r="Q12" i="72"/>
  <c r="P12" i="72"/>
  <c r="O12" i="72"/>
  <c r="N12" i="72"/>
  <c r="M12" i="72"/>
  <c r="R11" i="72"/>
  <c r="Q11" i="72"/>
  <c r="P11" i="72"/>
  <c r="O11" i="72"/>
  <c r="N11" i="72"/>
  <c r="M11" i="72"/>
  <c r="R10" i="72"/>
  <c r="Q10" i="72"/>
  <c r="P10" i="72"/>
  <c r="O10" i="72"/>
  <c r="N10" i="72"/>
  <c r="M10" i="72"/>
  <c r="R9" i="72"/>
  <c r="Q9" i="72"/>
  <c r="P9" i="72"/>
  <c r="O9" i="72"/>
  <c r="N9" i="72"/>
  <c r="M9" i="72"/>
  <c r="R8" i="72"/>
  <c r="Q8" i="72"/>
  <c r="P8" i="72"/>
  <c r="O8" i="72"/>
  <c r="N8" i="72"/>
  <c r="M8" i="72"/>
  <c r="R7" i="72"/>
  <c r="Q7" i="72"/>
  <c r="P7" i="72"/>
  <c r="O7" i="72"/>
  <c r="N7" i="72"/>
  <c r="M7" i="72"/>
  <c r="R6" i="72"/>
  <c r="Q6" i="72"/>
  <c r="P6" i="72"/>
  <c r="O6" i="72"/>
  <c r="N6" i="72"/>
  <c r="M6" i="72"/>
  <c r="R5" i="72"/>
  <c r="Q5" i="72"/>
  <c r="P5" i="72"/>
  <c r="O5" i="72"/>
  <c r="N5" i="72"/>
  <c r="M5" i="72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L23" i="63"/>
  <c r="K23" i="63"/>
  <c r="J23" i="63"/>
  <c r="I23" i="63"/>
  <c r="H23" i="63"/>
  <c r="G23" i="63"/>
  <c r="F23" i="63"/>
  <c r="D23" i="63"/>
  <c r="C23" i="63"/>
  <c r="L22" i="63"/>
  <c r="K22" i="63"/>
  <c r="J22" i="63"/>
  <c r="I22" i="63"/>
  <c r="H22" i="63"/>
  <c r="G22" i="63"/>
  <c r="F22" i="63"/>
  <c r="D22" i="63"/>
  <c r="C22" i="63"/>
  <c r="L21" i="63"/>
  <c r="K21" i="63"/>
  <c r="J21" i="63"/>
  <c r="I21" i="63"/>
  <c r="H21" i="63"/>
  <c r="G21" i="63"/>
  <c r="F21" i="63"/>
  <c r="D21" i="63"/>
  <c r="L20" i="63"/>
  <c r="K20" i="63"/>
  <c r="J20" i="63"/>
  <c r="I20" i="63"/>
  <c r="H20" i="63"/>
  <c r="G20" i="63"/>
  <c r="F20" i="63"/>
  <c r="D20" i="63"/>
  <c r="C20" i="63"/>
  <c r="L19" i="63"/>
  <c r="K19" i="63"/>
  <c r="J19" i="63"/>
  <c r="I19" i="63"/>
  <c r="H19" i="63"/>
  <c r="G19" i="63"/>
  <c r="F19" i="63"/>
  <c r="D19" i="63"/>
  <c r="C19" i="63"/>
  <c r="J18" i="63"/>
  <c r="I18" i="63"/>
  <c r="H18" i="63"/>
  <c r="G18" i="63"/>
  <c r="F18" i="63"/>
  <c r="D18" i="63"/>
  <c r="C18" i="63"/>
</calcChain>
</file>

<file path=xl/sharedStrings.xml><?xml version="1.0" encoding="utf-8"?>
<sst xmlns="http://schemas.openxmlformats.org/spreadsheetml/2006/main" count="10481" uniqueCount="1076">
  <si>
    <t xml:space="preserve"> </t>
  </si>
  <si>
    <t>školy</t>
  </si>
  <si>
    <t>třídy</t>
  </si>
  <si>
    <t>děti</t>
  </si>
  <si>
    <t>celkem</t>
  </si>
  <si>
    <t>v tom ve věku</t>
  </si>
  <si>
    <t>z toho</t>
  </si>
  <si>
    <t>dívky</t>
  </si>
  <si>
    <t>cizinci</t>
  </si>
  <si>
    <t>ženy</t>
  </si>
  <si>
    <t>2011/12</t>
  </si>
  <si>
    <t>2012/13</t>
  </si>
  <si>
    <t>2013/14</t>
  </si>
  <si>
    <t>2014/15</t>
  </si>
  <si>
    <t>2015/16</t>
  </si>
  <si>
    <t>2016/17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</si>
  <si>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</si>
  <si>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</si>
  <si>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</si>
  <si>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</si>
  <si>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</si>
  <si>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</si>
  <si>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</si>
  <si>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</si>
  <si>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</si>
  <si>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</si>
  <si>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</si>
  <si>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</si>
  <si>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</si>
  <si>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</si>
  <si>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</si>
  <si>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</si>
  <si>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</si>
  <si>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</si>
  <si>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obec</t>
  </si>
  <si>
    <t>kraj</t>
  </si>
  <si>
    <t>církev</t>
  </si>
  <si>
    <t xml:space="preserve">třídy </t>
  </si>
  <si>
    <t>z toho
dívky</t>
  </si>
  <si>
    <t>mladší 3 let</t>
  </si>
  <si>
    <t>z toho dívky</t>
  </si>
  <si>
    <t>v tom</t>
  </si>
  <si>
    <t>ostatní</t>
  </si>
  <si>
    <t>v tom ve třídách</t>
  </si>
  <si>
    <t>v tom postižení</t>
  </si>
  <si>
    <t>běžných</t>
  </si>
  <si>
    <t>mentálně</t>
  </si>
  <si>
    <t>sluchově</t>
  </si>
  <si>
    <t>zrakově</t>
  </si>
  <si>
    <t>vadami řeči</t>
  </si>
  <si>
    <t>tělesně</t>
  </si>
  <si>
    <t>vývojovými poruchami</t>
  </si>
  <si>
    <t>autismem</t>
  </si>
  <si>
    <t>z toho ženy</t>
  </si>
  <si>
    <t>.</t>
  </si>
  <si>
    <t>x</t>
  </si>
  <si>
    <t>žáci</t>
  </si>
  <si>
    <t>na 1. stupni</t>
  </si>
  <si>
    <t>na 2. stupni</t>
  </si>
  <si>
    <t>mladší 6 let</t>
  </si>
  <si>
    <t>6letí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</si>
  <si>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</si>
  <si>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z toho 
dívky</t>
  </si>
  <si>
    <t>běžné
školy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</si>
  <si>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</si>
  <si>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 xml:space="preserve">školy </t>
  </si>
  <si>
    <t>absolventi</t>
  </si>
  <si>
    <t>denní vzdělávání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</si>
  <si>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denní a ostatní formy vzdělávání tedy nemusí odpovídat celkovému počtu škol v daném školním roce.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</si>
  <si>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denní forma vzdělávání</t>
    </r>
  </si>
  <si>
    <t>Celkem</t>
  </si>
  <si>
    <t>21 hornictví a hornická geologie, hutnictví a slévárenství</t>
  </si>
  <si>
    <t>23 strojírenství a strojírenská výroba</t>
  </si>
  <si>
    <t>26 elektrotechnika, telekomunikační a výpočetní technika</t>
  </si>
  <si>
    <t>28 technická chemie a chemie silikátů</t>
  </si>
  <si>
    <t>29 potravinářství a potravinářská chemie</t>
  </si>
  <si>
    <t>31 textilní výroba a oděvnictví</t>
  </si>
  <si>
    <t>32 kožedělná a obuvnická výroba a zpracování plastů</t>
  </si>
  <si>
    <t>33 zpracování dřeva a výroba hudebních nástrojů</t>
  </si>
  <si>
    <t>34 polygrafie, zpracování papíru, filmu a fotografie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</si>
  <si>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</si>
  <si>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</si>
  <si>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</si>
  <si>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</si>
  <si>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</si>
  <si>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63 ekonomika a administrativa</t>
  </si>
  <si>
    <t>65 gastronomie, hotelnictví a turismus</t>
  </si>
  <si>
    <t>66 obchod</t>
  </si>
  <si>
    <t>69 osobní a provozní služby</t>
  </si>
  <si>
    <t>75 pedagogika, učitelství a sociální péče</t>
  </si>
  <si>
    <t>82 umění a užité umění</t>
  </si>
  <si>
    <t>16 ekologie a ochrana životního prostředí</t>
  </si>
  <si>
    <t>18 informatické obory</t>
  </si>
  <si>
    <t>43 veterinářství a veterinární prevence</t>
  </si>
  <si>
    <t>64 podnikání v oborech, odvětví</t>
  </si>
  <si>
    <t>68 právo, právní a veřejnosprávní činnost</t>
  </si>
  <si>
    <t>72 publicistika, knihovnictví a informatika</t>
  </si>
  <si>
    <t>78 obecně odborná příprava</t>
  </si>
  <si>
    <t>v gymnáziu čtyřletém</t>
  </si>
  <si>
    <t>v gymnáziu šestiletém</t>
  </si>
  <si>
    <t>v gymnáziu osmiletém</t>
  </si>
  <si>
    <t>1. ročník</t>
  </si>
  <si>
    <t>2. ročník</t>
  </si>
  <si>
    <t>3. ročník</t>
  </si>
  <si>
    <t>4. ročník</t>
  </si>
  <si>
    <r>
      <t>1. a 2.
ročník</t>
    </r>
    <r>
      <rPr>
        <vertAlign val="superscript"/>
        <sz val="8"/>
        <color theme="1"/>
        <rFont val="Arial"/>
        <family val="2"/>
        <charset val="238"/>
      </rPr>
      <t>1)</t>
    </r>
  </si>
  <si>
    <t>ostatní
ročníky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</si>
  <si>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žáci plnící povinnou školní docházku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</si>
  <si>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denní forma vzdělávání</t>
    </r>
  </si>
  <si>
    <t>denní 6leté</t>
  </si>
  <si>
    <t>denní 8leté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</si>
  <si>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přepočtení na plně zaměstnané</t>
    </r>
  </si>
  <si>
    <t>hudba</t>
  </si>
  <si>
    <t>zpěv</t>
  </si>
  <si>
    <t>tanec</t>
  </si>
  <si>
    <t>dramatické 
umění</t>
  </si>
  <si>
    <t>16 ekologie a ochrana životního prostředí</t>
  </si>
  <si>
    <t>28 technická chemie, chemie silikátů</t>
  </si>
  <si>
    <t>31 textilní výroba a oděvnictví</t>
  </si>
  <si>
    <t>61 filozofie, teologie</t>
  </si>
  <si>
    <t>63 ekonomika a administrativa</t>
  </si>
  <si>
    <t>74 tělesná kultura,tělovýchova,sport</t>
  </si>
  <si>
    <t>91 teorie vojenského umění</t>
  </si>
  <si>
    <r>
      <t>celkem</t>
    </r>
    <r>
      <rPr>
        <vertAlign val="superscript"/>
        <sz val="8"/>
        <rFont val="Arial"/>
        <family val="2"/>
        <charset val="238"/>
      </rPr>
      <t>1)</t>
    </r>
  </si>
  <si>
    <t>soukromé</t>
  </si>
  <si>
    <t>obory
taneční</t>
  </si>
  <si>
    <t>obory výtvarné</t>
  </si>
  <si>
    <t>obory literárně-dramatické</t>
  </si>
  <si>
    <t xml:space="preserve">obory hudební 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</si>
  <si>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fyzické osoby</t>
    </r>
  </si>
  <si>
    <t>dětské domovy</t>
  </si>
  <si>
    <t>dětské domovy se školou</t>
  </si>
  <si>
    <t>výchovné ústavy</t>
  </si>
  <si>
    <t>diagnostické ústavy</t>
  </si>
  <si>
    <t>počet zařízení</t>
  </si>
  <si>
    <t>lůžková kapacita</t>
  </si>
  <si>
    <t>počet dětí 
a mládeže</t>
  </si>
  <si>
    <t>z toho z EU</t>
  </si>
  <si>
    <t>2017/18</t>
  </si>
  <si>
    <t>chlapci</t>
  </si>
  <si>
    <t>ČR</t>
  </si>
  <si>
    <t>cizí</t>
  </si>
  <si>
    <t>muži</t>
  </si>
  <si>
    <t>počet dětí 
na 1 třídu</t>
  </si>
  <si>
    <t>počet dětí 
na 1 učitele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</si>
  <si>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</si>
  <si>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</si>
  <si>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</si>
  <si>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v tom občané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</si>
  <si>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</si>
  <si>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</si>
  <si>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</si>
  <si>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t>běžné</t>
  </si>
  <si>
    <t>z toho v 1. ročníku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</si>
  <si>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</si>
  <si>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</si>
  <si>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ostatní státy světa</t>
  </si>
  <si>
    <t xml:space="preserve"> Anglický jazyk</t>
  </si>
  <si>
    <t>Německý jazyk</t>
  </si>
  <si>
    <t>Ruský jazyk</t>
  </si>
  <si>
    <t xml:space="preserve"> Španělský jazyk</t>
  </si>
  <si>
    <t xml:space="preserve"> Francouzský jazyk</t>
  </si>
  <si>
    <t>jiný</t>
  </si>
  <si>
    <t>vývojovými poruchami učení</t>
  </si>
  <si>
    <t>vývojovými poruchami chování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</si>
  <si>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</si>
  <si>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t>nově přijatí do 1. ročníku</t>
  </si>
  <si>
    <t>z toho v denní formě vzdělávání</t>
  </si>
  <si>
    <t>z toho do denní formy vzdělávání</t>
  </si>
  <si>
    <t>z toho denní formy vzdělávání</t>
  </si>
  <si>
    <t>žáci celkem</t>
  </si>
  <si>
    <t>denní</t>
  </si>
  <si>
    <r>
      <t>1. - 4.
ročník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</si>
  <si>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dětí s uvedeným občanstvím na celkovém počtu dětí s cizím státním občanstvím v mateřských školách v daném školním roce</t>
    </r>
  </si>
  <si>
    <t>-</t>
  </si>
  <si>
    <t>počet žáků 
na 1 třídu</t>
  </si>
  <si>
    <r>
      <rPr>
        <sz val="8"/>
        <color theme="1"/>
        <rFont val="Arial"/>
        <family val="2"/>
        <charset val="238"/>
      </rPr>
      <t>speciálních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</si>
  <si>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</si>
  <si>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jak školy samostatně zřízené pro žáky se SVP, tak běžné školy, ve kterých jsou žáci se SVP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</si>
  <si>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</si>
  <si>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</si>
  <si>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</si>
  <si>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</si>
  <si>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podle pohlaví</t>
  </si>
  <si>
    <t>podle občanství</t>
  </si>
  <si>
    <t>podle věku</t>
  </si>
  <si>
    <t>podle typu škol</t>
  </si>
  <si>
    <t>podle formy 
vzdělávání</t>
  </si>
  <si>
    <t>2018/19</t>
  </si>
  <si>
    <t>Území</t>
  </si>
  <si>
    <t>abs.</t>
  </si>
  <si>
    <t>v %</t>
  </si>
  <si>
    <t>zpět na obsah</t>
  </si>
  <si>
    <t>Školy</t>
  </si>
  <si>
    <t>Třídy</t>
  </si>
  <si>
    <t>Děti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</si>
  <si>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</si>
  <si>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Školní 
rok</t>
  </si>
  <si>
    <t>Školní rok</t>
  </si>
  <si>
    <t>Zřizovatel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</si>
  <si>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 xml:space="preserve">podíl na celkovém počtu dětí v mateřských školách v daném školním roce </t>
    </r>
  </si>
  <si>
    <t>Vietnamu</t>
  </si>
  <si>
    <t>Ukrajiny</t>
  </si>
  <si>
    <t>Ruska</t>
  </si>
  <si>
    <t>ostatních zemí mimo EU</t>
  </si>
  <si>
    <t>z toho občané Slovenska</t>
  </si>
  <si>
    <t xml:space="preserve"> Přípravné třídy základních škol</t>
  </si>
  <si>
    <t>Přípravný stupeň základních škol speciálních</t>
  </si>
  <si>
    <t>Žáci</t>
  </si>
  <si>
    <t>podle stupně základního vzdělávání</t>
  </si>
  <si>
    <t>1. 
ročník</t>
  </si>
  <si>
    <t>2. 
ročník</t>
  </si>
  <si>
    <t>3. 
ročník</t>
  </si>
  <si>
    <t>4. 
ročník</t>
  </si>
  <si>
    <t>5. 
ročník</t>
  </si>
  <si>
    <t>6. 
ročník</t>
  </si>
  <si>
    <t>7. 
ročník</t>
  </si>
  <si>
    <t>8. 
ročník</t>
  </si>
  <si>
    <t>9. 
ročník</t>
  </si>
  <si>
    <t>10. 
ročník</t>
  </si>
  <si>
    <t>z toho podle jazyků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</si>
  <si>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v daném kraji</t>
    </r>
  </si>
  <si>
    <t>Počet dětí 
na 1 
třídu</t>
  </si>
  <si>
    <t>Počet dětí 
na 1 
učitele</t>
  </si>
  <si>
    <t>počet 
dětí 
na 1 
třídu</t>
  </si>
  <si>
    <t>počet 
dětí 
na 1 učitele</t>
  </si>
  <si>
    <t>soukromý subjekt</t>
  </si>
  <si>
    <t>z toho plnící si povinnou školní docházku</t>
  </si>
  <si>
    <t>základní 
školy</t>
  </si>
  <si>
    <t xml:space="preserve"> 5leté</t>
  </si>
  <si>
    <t xml:space="preserve"> 6leté</t>
  </si>
  <si>
    <t xml:space="preserve"> 7leté a starší</t>
  </si>
  <si>
    <t>Děti zapsané do 1. ročníku základního vzdělávání</t>
  </si>
  <si>
    <t xml:space="preserve"> 7leté </t>
  </si>
  <si>
    <t>1. stupni</t>
  </si>
  <si>
    <t>2. stupni</t>
  </si>
  <si>
    <t>v tom 
vyučující na: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</si>
  <si>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pouze pro žáky se speciálními vzdělávacími potřebami (SVP)</t>
    </r>
  </si>
  <si>
    <t>1. 
stupni</t>
  </si>
  <si>
    <t>2. 
stupni</t>
  </si>
  <si>
    <t>z toho 
s výukou na:</t>
  </si>
  <si>
    <t>Počet žáků 
na 1 
třídu</t>
  </si>
  <si>
    <t>Počet žáků 
na 1 
učitele</t>
  </si>
  <si>
    <r>
      <t>%</t>
    </r>
    <r>
      <rPr>
        <i/>
        <vertAlign val="superscript"/>
        <sz val="8"/>
        <rFont val="Arial"/>
        <family val="2"/>
        <charset val="238"/>
      </rPr>
      <t>3)</t>
    </r>
  </si>
  <si>
    <r>
      <t>%</t>
    </r>
    <r>
      <rPr>
        <i/>
        <vertAlign val="superscript"/>
        <sz val="8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</si>
  <si>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kraji</t>
    </r>
  </si>
  <si>
    <t>7letí a starší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</si>
  <si>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nově přijatých žáků do 1. ročníku v daném školním roce</t>
    </r>
  </si>
  <si>
    <r>
      <t>z toho v posledním ročníku</t>
    </r>
    <r>
      <rPr>
        <vertAlign val="superscript"/>
        <sz val="8"/>
        <rFont val="Arial"/>
        <family val="2"/>
        <charset val="238"/>
      </rPr>
      <t>4)</t>
    </r>
  </si>
  <si>
    <r>
      <t>na 1. stupni</t>
    </r>
    <r>
      <rPr>
        <vertAlign val="superscript"/>
        <sz val="8"/>
        <rFont val="Arial"/>
        <family val="2"/>
        <charset val="238"/>
      </rPr>
      <t>2)</t>
    </r>
  </si>
  <si>
    <r>
      <t>na 2. stupni</t>
    </r>
    <r>
      <rPr>
        <vertAlign val="superscript"/>
        <sz val="8"/>
        <rFont val="Arial"/>
        <family val="2"/>
        <charset val="238"/>
      </rPr>
      <t>3)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</si>
  <si>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</si>
  <si>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žáci v 6.–9. ročníku 9letého vzdělávacího programu a žáci v 7.–10. ročníku 10letého vzdělávacího programu</t>
    </r>
  </si>
  <si>
    <r>
      <t>víceletá 
gymnázia</t>
    </r>
    <r>
      <rPr>
        <vertAlign val="superscript"/>
        <sz val="8"/>
        <color theme="1"/>
        <rFont val="Arial"/>
        <family val="2"/>
        <charset val="238"/>
      </rPr>
      <t>4)</t>
    </r>
  </si>
  <si>
    <r>
      <t>osmileté konzervatoře</t>
    </r>
    <r>
      <rPr>
        <vertAlign val="superscript"/>
        <sz val="8"/>
        <color theme="1"/>
        <rFont val="Arial"/>
        <family val="2"/>
        <charset val="238"/>
      </rPr>
      <t>5)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</si>
  <si>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žáci v 1.–4. ročníku osmiletého gymnázia a v 1.–2. ročníku šestiletého gymnázia, které odpovídají 6.–9. ročníku základních škol 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</si>
  <si>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žáci v 1.–4. ročníku osmileté konzervatoře, které odpovídají 6.–9. ročníku základních škol </t>
    </r>
  </si>
  <si>
    <r>
      <t>na ZŠ pro žáky se SVP</t>
    </r>
    <r>
      <rPr>
        <vertAlign val="superscript"/>
        <sz val="8"/>
        <rFont val="Arial"/>
        <family val="2"/>
        <charset val="238"/>
      </rPr>
      <t>1)</t>
    </r>
  </si>
  <si>
    <t>na běžných ZŠ</t>
  </si>
  <si>
    <t xml:space="preserve">v tom </t>
  </si>
  <si>
    <t>přicházejí po odkladu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</si>
  <si>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</si>
  <si>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vertAlign val="superscript"/>
        <sz val="8"/>
        <rFont val="Arial"/>
        <family val="2"/>
        <charset val="238"/>
      </rPr>
      <t>3)</t>
    </r>
  </si>
  <si>
    <r>
      <t>%</t>
    </r>
    <r>
      <rPr>
        <vertAlign val="superscript"/>
        <sz val="8"/>
        <rFont val="Arial"/>
        <family val="2"/>
        <charset val="238"/>
      </rPr>
      <t>4)</t>
    </r>
  </si>
  <si>
    <r>
      <t>%</t>
    </r>
    <r>
      <rPr>
        <i/>
        <vertAlign val="superscript"/>
        <sz val="8"/>
        <rFont val="Arial"/>
        <family val="2"/>
        <charset val="238"/>
      </rPr>
      <t>5)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</si>
  <si>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podíl na celkovém počtu žáků resp. dívek či chlapců na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</si>
  <si>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podíl na celkovém počtu žáků na 1. resp. 2. stupni základních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</si>
  <si>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podíl na celkovém počtu žáků v 1. ročníku základních škol v daném školním roce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</si>
  <si>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podíl na celkovém počtu žáků, kteří opakovali ročník na 1. stupni základních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</si>
  <si>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podíl na celkovém počtu žáků resp. dívek či chlapců na základních školách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</si>
  <si>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opakovali ročník v daném kraji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</si>
  <si>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podíl na celkovém počtu žáků na 1. resp. 2. stupni základních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</si>
  <si>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podíl na celkovém počtu žáků v 1. ročníku základních škol v daném kraji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</si>
  <si>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podíl na celkovém počtu žáků, kteří opakovali ročník na 1. stupni základních škol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</si>
  <si>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opakovali ročník v daném školním roce </t>
    </r>
  </si>
  <si>
    <t>8. ročník</t>
  </si>
  <si>
    <t>9.-10. ročník</t>
  </si>
  <si>
    <t>ze 7. ročníku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</si>
  <si>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</si>
  <si>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3)</t>
    </r>
  </si>
  <si>
    <t>podle 
pohlaví</t>
  </si>
  <si>
    <t>v běžných
základních školách</t>
  </si>
  <si>
    <t>v tom podle typu ZŠ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</si>
  <si>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</si>
  <si>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kraji</t>
    </r>
  </si>
  <si>
    <t>Nově přijatí do 1. ročníku</t>
  </si>
  <si>
    <t>z toho v denní formě vzděl.</t>
  </si>
  <si>
    <t>z toho do denní formy vzděl.</t>
  </si>
  <si>
    <t>z toho denní formy vzděl.</t>
  </si>
  <si>
    <r>
      <t>Veřejné střední školy 
(zřizovatel obec, kraj, MŠMT nebo jiný resort)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</si>
  <si>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z toho s denní formu vzdělávání</t>
  </si>
  <si>
    <r>
      <t>%</t>
    </r>
    <r>
      <rPr>
        <i/>
        <vertAlign val="superscript"/>
        <sz val="8"/>
        <rFont val="Arial"/>
        <family val="2"/>
        <charset val="238"/>
      </rPr>
      <t>1)</t>
    </r>
  </si>
  <si>
    <t>Nástavbové</t>
  </si>
  <si>
    <t>Nástavbové studium</t>
  </si>
  <si>
    <t>Střední vzdělávání s výučním listem</t>
  </si>
  <si>
    <t>Soukromé a církevní střední školy 
(zřizovatel soukromá právnická nebo fyzická osoba či církev)</t>
  </si>
  <si>
    <t>nově přijatí 
do 1. ročníku</t>
  </si>
  <si>
    <t>Střední s výučním listem</t>
  </si>
  <si>
    <t>11letí a mladší</t>
  </si>
  <si>
    <t>12letí</t>
  </si>
  <si>
    <t>13letí</t>
  </si>
  <si>
    <t>14letí</t>
  </si>
  <si>
    <t>15letí</t>
  </si>
  <si>
    <t>16letí</t>
  </si>
  <si>
    <t>17letí</t>
  </si>
  <si>
    <t>18letí</t>
  </si>
  <si>
    <t>19letí</t>
  </si>
  <si>
    <t>20letí</t>
  </si>
  <si>
    <t>21letí</t>
  </si>
  <si>
    <t>22letí</t>
  </si>
  <si>
    <t>23letí</t>
  </si>
  <si>
    <t>24letí</t>
  </si>
  <si>
    <t>speciální</t>
  </si>
  <si>
    <r>
      <t>školy</t>
    </r>
    <r>
      <rPr>
        <vertAlign val="superscript"/>
        <sz val="8"/>
        <color theme="1"/>
        <rFont val="Arial"/>
        <family val="2"/>
        <charset val="238"/>
      </rPr>
      <t>2)</t>
    </r>
  </si>
  <si>
    <t>podle formy vzdělávání</t>
  </si>
  <si>
    <t>na běžných školách</t>
  </si>
  <si>
    <t>v tom podle jejich věku</t>
  </si>
  <si>
    <t>na školách určených pro žáky se SVP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</si>
  <si>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školním roce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</si>
  <si>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středních školách v daném kraji</t>
    </r>
  </si>
  <si>
    <t>Odborné střední vzdělávání 
s maturitní zkouškou</t>
  </si>
  <si>
    <t>Střední vzdělávání 
s výučním listem</t>
  </si>
  <si>
    <t>17letí
a mladší</t>
  </si>
  <si>
    <t>25letí 
a starší</t>
  </si>
  <si>
    <t>zkrácené
studium</t>
  </si>
  <si>
    <t>denní vzděl.</t>
  </si>
  <si>
    <t xml:space="preserve">ostatní </t>
  </si>
  <si>
    <t>Obec</t>
  </si>
  <si>
    <t>Jiný resort</t>
  </si>
  <si>
    <t>Kraj</t>
  </si>
  <si>
    <t>Soukromý subjekt</t>
  </si>
  <si>
    <t>Církev</t>
  </si>
  <si>
    <t>Skupiny oborů vzdělání 
(KKOV)</t>
  </si>
  <si>
    <t>26 elektrotechnika, telekom. 
a výpočetní technika</t>
  </si>
  <si>
    <r>
      <t>Třídy</t>
    </r>
    <r>
      <rPr>
        <vertAlign val="superscript"/>
        <sz val="8"/>
        <color theme="1"/>
        <rFont val="Arial"/>
        <family val="2"/>
        <charset val="238"/>
      </rPr>
      <t>2)</t>
    </r>
  </si>
  <si>
    <t>26 elektrotechnika, telekom. a výp. techn.</t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</si>
  <si>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</si>
  <si>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t>Školy poskytující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</si>
  <si>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pouze denní forma vzdělávání</t>
    </r>
  </si>
  <si>
    <t>z toho v rámci 
zkráceného studia</t>
  </si>
  <si>
    <t>4letým</t>
  </si>
  <si>
    <t>6letým</t>
  </si>
  <si>
    <t>8letým</t>
  </si>
  <si>
    <t>podle délky vzdělávání</t>
  </si>
  <si>
    <t>4leté</t>
  </si>
  <si>
    <t>6leté</t>
  </si>
  <si>
    <t>8leté</t>
  </si>
  <si>
    <t>podle zřizovatele</t>
  </si>
  <si>
    <t>z toho v rámci zkráceného studia</t>
  </si>
  <si>
    <t>Obec nebo kraj (veřejná gymnázia)</t>
  </si>
  <si>
    <t>Soukromý subjekt (soukromá gymnázia)</t>
  </si>
  <si>
    <t>Církev (církevní gymnázia)</t>
  </si>
  <si>
    <t>Žáci v denním vzdělávání celkem</t>
  </si>
  <si>
    <t>v tom podle typu gymnázia</t>
  </si>
  <si>
    <t>3leté</t>
  </si>
  <si>
    <t>5leté</t>
  </si>
  <si>
    <t>6leté a starší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</si>
  <si>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dívek na všech dětech v mateřských školách v daném kraji a věkové skupině 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</si>
  <si>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chlapců na všech dětech v mateřských školách v daném kraji a věkové skupině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</si>
  <si>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</si>
  <si>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</si>
  <si>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</si>
  <si>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v mateřských školách v daném kraji</t>
    </r>
  </si>
  <si>
    <r>
      <t>formou individuálního vzdělávání</t>
    </r>
    <r>
      <rPr>
        <vertAlign val="superscript"/>
        <sz val="8"/>
        <rFont val="Arial"/>
        <family val="2"/>
        <charset val="238"/>
      </rPr>
      <t>1)</t>
    </r>
  </si>
  <si>
    <t>v tom na:</t>
  </si>
  <si>
    <t>na veřejných ZŠ
(zřizovatel obec, kraj nebo MŠMT)</t>
  </si>
  <si>
    <t xml:space="preserve">na 2. stupni 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</si>
  <si>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 v 5. ročníku 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</si>
  <si>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základních škol v 7. ročníku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</si>
  <si>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</si>
  <si>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 cizím státním občanstvím v základních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</si>
  <si>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</si>
  <si>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</si>
  <si>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</si>
  <si>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</si>
  <si>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v základních školách</t>
    </r>
  </si>
  <si>
    <t>na veřejných SŠ
(zřizovatel obec, kraj nebo MŠMT)</t>
  </si>
  <si>
    <t>na soukromých a církevních SŠ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</si>
  <si>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</si>
  <si>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</si>
  <si>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</si>
  <si>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</si>
  <si>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na středních školách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</si>
  <si>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pouze denní forma vzdělávání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</si>
  <si>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</si>
  <si>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t>z toho plnící povinnou školní docházku</t>
  </si>
  <si>
    <t>na veřejná gymnázia
(zřizovatel obec, kraj nebo MŠMT)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</si>
  <si>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podíl na celkovém počtu dětí v mateřských školách v daném roce</t>
    </r>
  </si>
  <si>
    <r>
      <t>1. stupeň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</si>
  <si>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podíl na celkovém počtu žáků v základním vzdělávání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</si>
  <si>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podíl na celkovém počtu žáků v základním vzdělávání v jednotlivých krajích</t>
    </r>
  </si>
  <si>
    <t>Děti s žádostí o odklad školní docházky</t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</si>
  <si>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na běžných základních školách v daném školním roce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</si>
  <si>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podíl na celkovém počtu žáků na základních školách samostatně zřízených pouze pro žáky se SVP v daném školním roce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</si>
  <si>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na běžných základních školách v daném kraji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</si>
  <si>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podíl na celkovém počtu žáků na základních školách samostatně zřízených pouze pro žáky se SVP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</si>
  <si>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ukončili povinnou školní docházku v daném školním roce 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</si>
  <si>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žáci, kteří ukončili povinnou školní docházku v 1.-9. (příp. 10.) ročníku (bez žáků, kteří přestoupili na víceleté střední školy a osmileté konzervatoře) 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</si>
  <si>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ukončili povinnou školní docházku v daném školním roce v daném kraji</t>
    </r>
  </si>
  <si>
    <t>z 5. ročníku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</si>
  <si>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základních škol, kteří přestoupili na víceletá gymnázia či osmileté konzervatoře  v daném školním roce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</si>
  <si>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</si>
  <si>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t xml:space="preserve">Absolventi </t>
  </si>
  <si>
    <t>Žáci v denní formě vzdělávání celkem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</si>
  <si>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</si>
  <si>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s cizím státním občanstvím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</si>
  <si>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sledovaném roce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</si>
  <si>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středních škol v daném kraji</t>
    </r>
  </si>
  <si>
    <t>Absolventi</t>
  </si>
  <si>
    <t>MŠMT nebo jiný resort</t>
  </si>
  <si>
    <t>21 hornictví, hutnictví a slévárenství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</si>
  <si>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absolventů gymnázií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</si>
  <si>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přijatých do 1. ročníku gymnázií</t>
    </r>
  </si>
  <si>
    <t>75 pedagogika, učitelství a soc. péče</t>
  </si>
  <si>
    <t>26 elektrotechnika, telekom. a výpočetní technika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</si>
  <si>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</si>
  <si>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r>
      <t>Učitelé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</si>
  <si>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6leté, 8leté a ostatní vzdělávání v konzervatoři tedy nemusí odpovídat celkovému počtu škol v daném školním roce.</t>
    </r>
  </si>
  <si>
    <r>
      <t>Učitelé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</t>
    </r>
  </si>
  <si>
    <t>Studenti</t>
  </si>
  <si>
    <t>Skupiny oborů vzdělání (KKOV)</t>
  </si>
  <si>
    <t>Zapsaní žáci</t>
  </si>
  <si>
    <r>
      <t>Vychovatelé</t>
    </r>
    <r>
      <rPr>
        <vertAlign val="superscript"/>
        <sz val="8"/>
        <rFont val="Arial"/>
        <family val="2"/>
        <charset val="238"/>
      </rPr>
      <t>1)</t>
    </r>
  </si>
  <si>
    <r>
      <t>Ostatní pedagogičtí pracovníci</t>
    </r>
    <r>
      <rPr>
        <vertAlign val="superscript"/>
        <sz val="8"/>
        <rFont val="Arial"/>
        <family val="2"/>
        <charset val="238"/>
      </rPr>
      <t>1)</t>
    </r>
  </si>
  <si>
    <t>Školní
rok</t>
  </si>
  <si>
    <t>Počet zařízení celkem</t>
  </si>
  <si>
    <t>Počet dětí 
a mládeže celkem</t>
  </si>
  <si>
    <t>Počet dětí (mládeže)</t>
  </si>
  <si>
    <t>1. - 7. ročník či nezařazeni</t>
  </si>
  <si>
    <t>9. - 10. ročník</t>
  </si>
  <si>
    <t>Podle ročníku, po kterém odešli</t>
  </si>
  <si>
    <t>Podle pohlaví</t>
  </si>
  <si>
    <t>před zahájením povinné školní docházky</t>
  </si>
  <si>
    <t>plnící povinnou školní docházku</t>
  </si>
  <si>
    <t>po ukončení povinné školní docházky</t>
  </si>
  <si>
    <t xml:space="preserve">Území </t>
  </si>
  <si>
    <t>Pobočky</t>
  </si>
  <si>
    <t>Družiny</t>
  </si>
  <si>
    <t>Oddělení</t>
  </si>
  <si>
    <t>Občané EU</t>
  </si>
  <si>
    <t>Občané ostatních států (mimo země EU)</t>
  </si>
  <si>
    <t>Podle typu škol</t>
  </si>
  <si>
    <t>Podle zřizovatele škol</t>
  </si>
  <si>
    <t>Podle občanství</t>
  </si>
  <si>
    <t>Podle navštěvovaného ročníku</t>
  </si>
  <si>
    <t>Podle věku</t>
  </si>
  <si>
    <t>Podle stupně</t>
  </si>
  <si>
    <t>Podle ročníku, po kterém přestoupili</t>
  </si>
  <si>
    <t>Podle formy vzdělávání</t>
  </si>
  <si>
    <t>2019/20</t>
  </si>
  <si>
    <t>ne</t>
  </si>
  <si>
    <t>ano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</si>
  <si>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dětí s daným postižením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</si>
  <si>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 xml:space="preserve">podíl dívek s daným postižením na celkovém počtu dívek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</si>
  <si>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</si>
  <si>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dětí se zdravotním postižením v mateřských školách 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</si>
  <si>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 xml:space="preserve">podíl chlapců s daným postižením na celkovém počtu chlapců se zdravotním postižením v mateřských školách </t>
    </r>
  </si>
  <si>
    <t>počet žáků 
na 1 učitele</t>
  </si>
  <si>
    <t>Podle zdravotního postižení</t>
  </si>
  <si>
    <t>Žáci se zdravotním postižením</t>
  </si>
  <si>
    <r>
      <t>Školy se žáky 
se zdravotním postižením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</si>
  <si>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zdravotním postižením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</si>
  <si>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zdravotním postižením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</si>
  <si>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ve speciálních třídách, resp. s daným postižením na celkovém počtu chlapců se se zdravotním postižením na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</si>
  <si>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ve speciálních třídách, resp. s daným postižením na celkovém počtu dívek se zdravotním postižením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</si>
  <si>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třídách, resp. s daným postižením na celkovém počtu žáků se zdravotním postižením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</si>
  <si>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s daným postižením na celkovém počtu žáků základních škol se zdravotním postižením v daném kraji 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</si>
  <si>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základních školách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</si>
  <si>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</si>
  <si>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</si>
  <si>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</si>
  <si>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 či s daným postižením na celkovém počtu žáků středních škol se zdravotním postižením v daném kraji </t>
    </r>
  </si>
  <si>
    <r>
      <t>%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</si>
  <si>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gymnázií</t>
    </r>
  </si>
  <si>
    <t>jiný resort</t>
  </si>
  <si>
    <r>
      <t xml:space="preserve">1) </t>
    </r>
    <r>
      <rPr>
        <i/>
        <sz val="8"/>
        <rFont val="Arial"/>
        <family val="2"/>
        <charset val="238"/>
      </rPr>
      <t>podíl z celkového počtu nově přijatých, resp. absolventů v daném kraji</t>
    </r>
  </si>
  <si>
    <t>Speciální třídy</t>
  </si>
  <si>
    <t>1. stupeň</t>
  </si>
  <si>
    <t>2. stupeň</t>
  </si>
  <si>
    <t xml:space="preserve">abs. 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</si>
  <si>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celkem v 9. ročníku devítiletého vzdělávacího programu a v 10. ročníku desetiletého vzdělávacího programu</t>
    </r>
  </si>
  <si>
    <r>
      <t>podle zdravotního postižení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</si>
  <si>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Zdravotně postižené děti jsou děti s postižením mentálním, sluchovým, se závažnými vadami řeči, s postižením tělesným, s více vadami, se závažnými vývojovými poruchami učení a chování a s poruchami autistického spektra.</t>
    </r>
  </si>
  <si>
    <r>
      <t>2. stupeň ZŠ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a odpovídající ročníky u gymnázií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a konzervatoří</t>
    </r>
    <r>
      <rPr>
        <vertAlign val="superscript"/>
        <sz val="8"/>
        <rFont val="Arial"/>
        <family val="2"/>
        <charset val="238"/>
      </rPr>
      <t>5)</t>
    </r>
  </si>
  <si>
    <t>Všeobecné střední vzdělávání 
s maturitní zkouškou (gymnázia)</t>
  </si>
  <si>
    <r>
      <t>Třídy</t>
    </r>
    <r>
      <rPr>
        <vertAlign val="superscript"/>
        <sz val="8"/>
        <rFont val="Arial"/>
        <family val="2"/>
        <charset val="238"/>
      </rPr>
      <t>3)</t>
    </r>
  </si>
  <si>
    <r>
      <t>ostatní formy</t>
    </r>
    <r>
      <rPr>
        <vertAlign val="superscript"/>
        <sz val="8"/>
        <rFont val="Arial"/>
        <family val="2"/>
        <charset val="238"/>
      </rPr>
      <t>2)</t>
    </r>
  </si>
  <si>
    <t>z toho ve středním vzdělávání 
v zařízení</t>
  </si>
  <si>
    <t>z toho ve středním vzdělávání mimo zařízení</t>
  </si>
  <si>
    <t>Veřejný zřizovatel
(obec, kraj, MŠMT nebo jiný resort)</t>
  </si>
  <si>
    <t>Soukromý zřizovatel 
(soukromá právnická či fyzická osoba)</t>
  </si>
  <si>
    <t>Církevní zřizovatel</t>
  </si>
  <si>
    <t>Veřejný zřizovatel
(obec, kraj nebo MŠMT)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</si>
  <si>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základních škol, kteří přestoupili na víceletá gymnázia či osmileté konzervatoře 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</si>
  <si>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základních škol učících se cizí jazyky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</si>
  <si>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základních škol učících se cizí jazyky v daném kraji</t>
    </r>
  </si>
  <si>
    <r>
      <t>školy pouze pro žáky se SVP</t>
    </r>
    <r>
      <rPr>
        <vertAlign val="superscript"/>
        <sz val="8"/>
        <rFont val="Arial"/>
        <family val="2"/>
        <charset val="238"/>
      </rPr>
      <t>2)</t>
    </r>
  </si>
  <si>
    <r>
      <t>v ZŠ pouze 
pro žáky se SVP</t>
    </r>
    <r>
      <rPr>
        <vertAlign val="superscript"/>
        <sz val="8"/>
        <rFont val="Arial"/>
        <family val="2"/>
        <charset val="238"/>
      </rPr>
      <t>2)</t>
    </r>
  </si>
  <si>
    <r>
      <t>z toho ve speciálních třídách</t>
    </r>
    <r>
      <rPr>
        <vertAlign val="superscript"/>
        <sz val="8"/>
        <color theme="1"/>
        <rFont val="Arial"/>
        <family val="2"/>
        <charset val="238"/>
      </rPr>
      <t>1)</t>
    </r>
  </si>
  <si>
    <t>Upozornění: odlišné období časové řady z důvodu dostupnosti dat o žácích, kteří ukončili povinnou školní docházku</t>
  </si>
  <si>
    <t>Upozornění: odlišné období časové řady z důvodu dostupnosti dat o žácích, kteří přestoupili na víceletá gymnázia nebo osmileté konzervatoře</t>
  </si>
  <si>
    <t>Upozornění: odlišné období časové řady z důvodu dostupnosti dat o absolventech</t>
  </si>
  <si>
    <t xml:space="preserve">Upozornění: odlišné období časové řady z důvodu dostupnosti dat o absolventech </t>
  </si>
  <si>
    <t>veřejných gymnázií
(zřizovatel obec, kraj nebo MŠMT)</t>
  </si>
  <si>
    <t>soukromých a církevních gymnázií</t>
  </si>
  <si>
    <t>ostatní formy vzděl.</t>
  </si>
  <si>
    <t>63 ekonomika, administrativa</t>
  </si>
  <si>
    <t>43 veterinářství a veterinární prevence</t>
  </si>
  <si>
    <t>žáci  celkem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</si>
  <si>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</t>
    </r>
  </si>
  <si>
    <t>Podle věku dětí</t>
  </si>
  <si>
    <t>Děti s cizím státním občanstvím</t>
  </si>
  <si>
    <t>Děti se zdravotním postižením</t>
  </si>
  <si>
    <t>2.1 Základní vzdělávání celkem</t>
  </si>
  <si>
    <t>Žáci nově přijatí do 1. ročníku</t>
  </si>
  <si>
    <t>Žáci opakující ročník</t>
  </si>
  <si>
    <t>Žáci, kteří ukončili povinnou školní docházku</t>
  </si>
  <si>
    <t>Přestupy ze základních škol na víceletá gymnázia nebo osmileté konzervatoře</t>
  </si>
  <si>
    <t>Žáci s cizím státním občanstvím</t>
  </si>
  <si>
    <t>Žáci učící se cizí jazyky</t>
  </si>
  <si>
    <t>Základní školy speciální</t>
  </si>
  <si>
    <t>3.1 Střední školy celkem (bez konzevatoří)</t>
  </si>
  <si>
    <t>3.2 Střední školy poskytující odborné vzdělávání (bez nástavbového studia)</t>
  </si>
  <si>
    <t>3.3 Střední školy poskytující všeobecné vzdělávání s maturitní zkouškou – dále jen gymnázia</t>
  </si>
  <si>
    <t>3.4 Střední školy poskytující nástavbové studium</t>
  </si>
  <si>
    <t>2 Základní vzdělávání</t>
  </si>
  <si>
    <t>3 Střední vzdělávání</t>
  </si>
  <si>
    <t>4 Konzervatoře</t>
  </si>
  <si>
    <t>5 Vyšší odborné vzdělávání</t>
  </si>
  <si>
    <t>Speciální vzdělávání na středních školách</t>
  </si>
  <si>
    <t>Střední odborné vzdělávání s výučním listem</t>
  </si>
  <si>
    <t>Střední odborné vzdělávání s maturitní zkouškou</t>
  </si>
  <si>
    <t>Gymnázia v krajském srovnání</t>
  </si>
  <si>
    <t>2.2 Základní vzdělávání poskytované na základních školách – dále jen základní školy</t>
  </si>
  <si>
    <t>Nově přijatí
do 1. ročníku</t>
  </si>
  <si>
    <t>Nově přijatí do prvního ročníku</t>
  </si>
  <si>
    <t>MŠMT – Ministerstvo školství, mládeže a tělovýchovy</t>
  </si>
  <si>
    <t>SVP – speciální vzdělávací potřeby</t>
  </si>
  <si>
    <t>1.1 Mateřské školy</t>
  </si>
  <si>
    <t>1 Předškolní vzdělávání</t>
  </si>
  <si>
    <t>1.2 Přípravné třídy základních škol a přípravný stupeň základních škol speciálních</t>
  </si>
  <si>
    <t>na soukromých 
a církevních ZŠ</t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</si>
  <si>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žáci v 1.–4. ročníku osmileté konzervatoře, které odpovídají 6.–9. ročníku základních škol</t>
    </r>
    <r>
      <rPr>
        <i/>
        <vertAlign val="superscript"/>
        <sz val="8"/>
        <rFont val="Arial"/>
        <family val="2"/>
        <charset val="238"/>
      </rPr>
      <t/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</si>
  <si>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dívek na celkovém počtu žáků nově přijatých do 1. ročníku v dané věkové kategorii v daném školním roce</t>
    </r>
  </si>
  <si>
    <t>z toho 
v denní formě</t>
  </si>
  <si>
    <t>na soukromá 
a církevní gymnázia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</si>
  <si>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v daném kraji</t>
    </r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</si>
  <si>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</si>
  <si>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</si>
  <si>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</si>
  <si>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</si>
  <si>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podpory.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</si>
  <si>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</si>
  <si>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poskytovat více forem vzdělávání (součet škol podle jednotlivých forem poskytovaného vzdělávání tedy nemusí odpovídat celkovému počtu škol).</t>
    </r>
  </si>
  <si>
    <t>2020/21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</si>
  <si>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2leté učební obory a obory praktických škol bez výučního listu či maturitního vysvědčení</t>
    </r>
  </si>
  <si>
    <r>
      <t>Střední vzdělávání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</si>
  <si>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t>školy</t>
    </r>
    <r>
      <rPr>
        <vertAlign val="superscript"/>
        <sz val="8"/>
        <color theme="1"/>
        <rFont val="Arial"/>
        <family val="2"/>
        <charset val="238"/>
      </rPr>
      <t>3)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</si>
  <si>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</si>
  <si>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střední vzdělávání s maturitní zkouškou zahrnuje následující druhy vzdělávání: 
      a) všeobecné střední vzdělávání s maturitní zkouškou (obory gymnázií), b) odborné střední vzdělávání s maturitní zkouškou (včetně lyceí)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</si>
  <si>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</si>
  <si>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4</t>
    </r>
    <r>
      <rPr>
        <i/>
        <vertAlign val="superscript"/>
        <sz val="8"/>
        <rFont val="Arial"/>
        <family val="2"/>
        <charset val="238"/>
      </rPr>
      <t xml:space="preserve">) </t>
    </r>
    <r>
      <rPr>
        <i/>
        <sz val="8"/>
        <rFont val="Arial"/>
        <family val="2"/>
        <charset val="238"/>
      </rPr>
      <t>uvedeny pouze třídy, ve kterých je poskytována denní forma vzdělávání</t>
    </r>
  </si>
  <si>
    <r>
      <t>Střední vzdělávání</t>
    </r>
    <r>
      <rPr>
        <sz val="8"/>
        <color theme="1"/>
        <rFont val="Arial"/>
        <family val="2"/>
        <charset val="238"/>
      </rPr>
      <t xml:space="preserve">
(bez výučního listu a bez maturity)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</si>
  <si>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s maturitní zkouškou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</si>
  <si>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zahrnuje 2leté učební obory a obory praktických škol bez výučního listu či maturitního vysvědčení</t>
    </r>
  </si>
  <si>
    <t>denní forma</t>
  </si>
  <si>
    <t>z toho běžné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</si>
  <si>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 odborného vzdělávání (s výučním listem nebo s maturitní zkouškou). Součet škol tak nemusí odpovídat celkovému počtu škol.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</si>
  <si>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třídy v denní formě vzdělávání</t>
    </r>
  </si>
  <si>
    <t xml:space="preserve">z toho </t>
  </si>
  <si>
    <t>ostatní formy</t>
  </si>
  <si>
    <r>
      <t>Třídy</t>
    </r>
    <r>
      <rPr>
        <vertAlign val="superscript"/>
        <sz val="8"/>
        <rFont val="Arial"/>
        <family val="2"/>
        <charset val="238"/>
      </rPr>
      <t>2)</t>
    </r>
  </si>
  <si>
    <t xml:space="preserve">Žáci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</si>
  <si>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poskytování nástavbového studia, zahrnuje tedy: střední vzdělávání bez výučního listu a bez maturitní zkoušky, střední vzdělávání s výučním listem (včetně zkráceného), střední vzdělávání s maturitní zkouškou (včetně zkráceného)</t>
    </r>
  </si>
  <si>
    <r>
      <t>školy</t>
    </r>
    <r>
      <rPr>
        <vertAlign val="superscript"/>
        <sz val="8"/>
        <color indexed="8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</si>
  <si>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výučním listem v daném školním roce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</si>
  <si>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zkráceného studia (jedna škola může zajišťovat oba druhy vzdělávání)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</si>
  <si>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maturitní zkouškou v daném školním roce</t>
    </r>
  </si>
  <si>
    <t>Pozn.: Týká se denního studia, za uvedené roky nebyl zaznamenán ani jeden případ dálkového studia.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</si>
  <si>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(každé dítě je evidováno jen pod jedním státním občanstvím, pokud má dítě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</si>
  <si>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studenty se speciálními vzdělávacími potřebami na běžných školách i na školách samostatně zřízených pro studenty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</si>
  <si>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student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</si>
  <si>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</si>
  <si>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studentů ve speciálních třídách či s daným postižením na celkovém počtu studentů vyšších odborných škol se zdravotním postižením v daném kraji 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</si>
  <si>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student je evidován jen pod jedním státním občanstvím, pokud má student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</si>
  <si>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</si>
  <si>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</si>
  <si>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dětí mateřských škol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</si>
  <si>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dětí mateřských škol s cizím státním občanstvím v daném kraji </t>
    </r>
  </si>
  <si>
    <r>
      <t>ostatní státy světa a zatím nezjištěné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</si>
  <si>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na celkovém počtu žáků základních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</si>
  <si>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základních škol v daném kraji </t>
    </r>
  </si>
  <si>
    <t>ostatních zemí mimo EU a s nezjištěným občanstvím</t>
  </si>
  <si>
    <t>Občané ostatních států (mimo země EU) a žáci s nezjištěným státním občanstvím</t>
  </si>
  <si>
    <t xml:space="preserve"> Italský jazyk</t>
  </si>
  <si>
    <t xml:space="preserve"> jiný evropský jazyk</t>
  </si>
  <si>
    <t>ostatních zemí mimo EU a 
s nezjištěným občanstvím</t>
  </si>
  <si>
    <r>
      <t>třídy</t>
    </r>
    <r>
      <rPr>
        <vertAlign val="superscript"/>
        <sz val="8"/>
        <color indexed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</si>
  <si>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konzervatoří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</si>
  <si>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konzervatoří s cizím státním občanstvím v daném kraji </t>
    </r>
  </si>
  <si>
    <t>ostatní státy světa 
a zatím nezjištěné občanství</t>
  </si>
  <si>
    <r>
      <t>z toho ve speciálních skupinách</t>
    </r>
    <r>
      <rPr>
        <vertAlign val="superscript"/>
        <sz val="8"/>
        <color theme="1"/>
        <rFont val="Arial"/>
        <family val="2"/>
        <charset val="238"/>
      </rPr>
      <t>1)</t>
    </r>
  </si>
  <si>
    <r>
      <t>celkem</t>
    </r>
    <r>
      <rPr>
        <vertAlign val="superscript"/>
        <sz val="8"/>
        <color theme="1"/>
        <rFont val="Arial"/>
        <family val="2"/>
        <charset val="238"/>
      </rPr>
      <t>2)</t>
    </r>
  </si>
  <si>
    <t>Pozn.: Kromě žáků 1. a 2. stupně základní školy navštěvují od školního roku 2011/12 školní družiny i děti zapsané v přípravné třídě základní školy a v přípravné třídě základní školy speciální.</t>
  </si>
  <si>
    <t>Mateřské školy</t>
  </si>
  <si>
    <t>Střední školy</t>
  </si>
  <si>
    <t>Konzervatoře</t>
  </si>
  <si>
    <t>Vyšší odborné školy</t>
  </si>
  <si>
    <t>7 Školská zařízení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</si>
  <si>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 v 5. ročníku v uvedeném školním roce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</si>
  <si>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základních škol v 7. ročníku  v uvedeném školním roce</t>
    </r>
  </si>
  <si>
    <t>X</t>
  </si>
  <si>
    <t>veřejný zřizovatel</t>
  </si>
  <si>
    <t>soukromý zřizovatel</t>
  </si>
  <si>
    <t>církevní zřizovatel</t>
  </si>
  <si>
    <t>s kvalifikací</t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</si>
  <si>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nesplňují požadavky stanovené zákonem č. 563/2004 Sb., o pedagogických pracovnících, ve znění pozdějších předpisů a příslušných výjimek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</si>
  <si>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 denního studia</t>
    </r>
  </si>
  <si>
    <t>podle vybraných států</t>
  </si>
  <si>
    <t>občané 
Ukrajiny</t>
  </si>
  <si>
    <t>občané 
Vietnamu</t>
  </si>
  <si>
    <t>občané 
Slovenska</t>
  </si>
  <si>
    <t>občané 
Ruska</t>
  </si>
  <si>
    <r>
      <t>Střední 
bez 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</si>
  <si>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r>
      <t>Střední vzdělávání bez 
výučního listu a bez maturity</t>
    </r>
    <r>
      <rPr>
        <vertAlign val="superscript"/>
        <sz val="8"/>
        <color theme="1"/>
        <rFont val="Arial"/>
        <family val="2"/>
        <charset val="238"/>
      </rPr>
      <t>1)</t>
    </r>
  </si>
  <si>
    <t>Zdroj dat: Ministerstvo školství, mládeže a tělovýchovy</t>
  </si>
  <si>
    <t>6 Učitelé mateřských až vyšších odborných škol dle pohlaví a kvalifikace</t>
  </si>
  <si>
    <t>2021/22</t>
  </si>
  <si>
    <t>Meziroční změna
(20/21–21/22)</t>
  </si>
  <si>
    <t>Změna za 5 let 
(16/17–21/22)</t>
  </si>
  <si>
    <t>Změna za 10 let 
(11/12–21/22)</t>
  </si>
  <si>
    <t>ve školách soukromých a církevních</t>
  </si>
  <si>
    <r>
      <t>z toho plnící povinnou školní docházku</t>
    </r>
    <r>
      <rPr>
        <vertAlign val="superscript"/>
        <sz val="8"/>
        <rFont val="Arial"/>
        <family val="2"/>
        <charset val="238"/>
      </rPr>
      <t>3)</t>
    </r>
  </si>
  <si>
    <r>
      <t>z toho na nižším stupni gymnázií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</si>
  <si>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</si>
  <si>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r>
      <t>na nižším stupni gymnázií</t>
    </r>
    <r>
      <rPr>
        <vertAlign val="superscript"/>
        <sz val="8"/>
        <rFont val="Arial"/>
        <family val="2"/>
        <charset val="238"/>
      </rPr>
      <t>2)</t>
    </r>
  </si>
  <si>
    <t>bez kvali-fikace</t>
  </si>
  <si>
    <r>
      <t>na nižším stupni gymnázií</t>
    </r>
    <r>
      <rPr>
        <vertAlign val="superscript"/>
        <sz val="8"/>
        <rFont val="Arial"/>
        <family val="2"/>
        <charset val="238"/>
      </rPr>
      <t>3)</t>
    </r>
  </si>
  <si>
    <t>cizí 
a zatím nezjištěné</t>
  </si>
  <si>
    <t>v běžných třídách</t>
  </si>
  <si>
    <t>počet škol</t>
  </si>
  <si>
    <t>počet žáků</t>
  </si>
  <si>
    <t>Žáci 
v ostatních formách vzdělávání celkem</t>
  </si>
  <si>
    <t>nezkrácené studium</t>
  </si>
  <si>
    <t xml:space="preserve">denní </t>
  </si>
  <si>
    <r>
      <t>z toho se vzděláním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</si>
  <si>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zohledněno jen denní vzdělávání</t>
    </r>
  </si>
  <si>
    <r>
      <t>z toho se vzdělávaním</t>
    </r>
    <r>
      <rPr>
        <vertAlign val="superscript"/>
        <sz val="8"/>
        <color theme="1"/>
        <rFont val="Arial"/>
        <family val="2"/>
        <charset val="238"/>
      </rPr>
      <t>1) 2)</t>
    </r>
  </si>
  <si>
    <t>Absolventi za školní rok 2020/21</t>
  </si>
  <si>
    <t>v denní formě vzděl.</t>
  </si>
  <si>
    <t>Absolventi
za školní rok 2020/21</t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</si>
  <si>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maturitní zkouškou v daném kraji</t>
    </r>
  </si>
  <si>
    <r>
      <t>Školy se žáky se 
zdravotním postižením</t>
    </r>
    <r>
      <rPr>
        <vertAlign val="superscript"/>
        <sz val="8"/>
        <rFont val="Arial"/>
        <family val="2"/>
        <charset val="238"/>
      </rPr>
      <t>2)</t>
    </r>
  </si>
  <si>
    <t>počet tříd</t>
  </si>
  <si>
    <t>počet žáků celkem</t>
  </si>
  <si>
    <r>
      <t>ve speciálních třídách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</si>
  <si>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i/>
        <vertAlign val="superscript"/>
        <sz val="8"/>
        <color theme="1"/>
        <rFont val="Arial"/>
        <family val="2"/>
        <charset val="238"/>
      </rPr>
      <t xml:space="preserve">5) </t>
    </r>
    <r>
      <rPr>
        <i/>
        <sz val="8"/>
        <color theme="1"/>
        <rFont val="Arial"/>
        <family val="2"/>
        <charset val="238"/>
      </rPr>
      <t>podíl ze všech žáků navštěvujících střední školy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</si>
  <si>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zahrnuje speciální třídy ve školách samostatně zřízených pro žáky se SVP i ve školách běžných</t>
    </r>
  </si>
  <si>
    <r>
      <t>Školy zřízené výhradně pro žáky se SVP</t>
    </r>
    <r>
      <rPr>
        <vertAlign val="superscript"/>
        <sz val="8"/>
        <rFont val="Arial"/>
        <family val="2"/>
        <charset val="238"/>
      </rPr>
      <t>1)</t>
    </r>
  </si>
  <si>
    <r>
      <t>2)</t>
    </r>
    <r>
      <rPr>
        <i/>
        <sz val="8"/>
        <color theme="1"/>
        <rFont val="Arial"/>
        <family val="2"/>
        <charset val="238"/>
      </rPr>
      <t>zahrnuje jak školy samostatně zřízené pro žáky se SVP, tak běžné školy, ve kterých jsou žáci se zdravotním postižením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</si>
  <si>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Zahrnuje žáky se zdravotním postižením tělesným, zrakovým, sluchovým, mentálním, autismem, vadami řeči, souběžným postižením více vadami a s vývojovými poruchami učení nebo chování.</t>
    </r>
  </si>
  <si>
    <r>
      <t>Žáci se zdravotním postižením</t>
    </r>
    <r>
      <rPr>
        <vertAlign val="superscript"/>
        <sz val="8"/>
        <rFont val="Arial"/>
        <family val="2"/>
        <charset val="238"/>
      </rPr>
      <t>3)</t>
    </r>
  </si>
  <si>
    <r>
      <t>v %</t>
    </r>
    <r>
      <rPr>
        <i/>
        <vertAlign val="superscript"/>
        <sz val="8"/>
        <color theme="1"/>
        <rFont val="Arial"/>
        <family val="2"/>
        <charset val="238"/>
      </rPr>
      <t>5)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</si>
  <si>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pro žáky se SVP (tj. žáky zdravotně postižené, zdravotně znevýhodněné či sociálně znevýhodněné)</t>
    </r>
  </si>
  <si>
    <t xml:space="preserve">SVP – speciální vzdělávací potřeby </t>
  </si>
  <si>
    <r>
      <t>z toho ve speciálních třídách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</si>
  <si>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ve speciálních třídách, resp. s daným postižením na celkovém počtu dívek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</si>
  <si>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ve speciálních třídách, resp. s daným postižením na celkovém počtu chlapců se zdravotním postižením na středních školách </t>
    </r>
  </si>
  <si>
    <r>
      <rPr>
        <i/>
        <vertAlign val="superscript"/>
        <sz val="8"/>
        <color theme="1"/>
        <rFont val="Arial"/>
        <family val="2"/>
        <charset val="238"/>
      </rPr>
      <t>6)</t>
    </r>
    <r>
      <rPr>
        <i/>
        <sz val="8"/>
        <color theme="1"/>
        <rFont val="Arial"/>
        <family val="2"/>
        <charset val="238"/>
      </rPr>
      <t xml:space="preserve"> podíl ze žáků se zdravotním postižením</t>
    </r>
  </si>
  <si>
    <t>Nově přijatí do 1. ročníku ve školním roce 2021/22</t>
  </si>
  <si>
    <t>Absolventi ve školním roce 2020/21</t>
  </si>
  <si>
    <t>soukromý</t>
  </si>
  <si>
    <t>Popisky řádků</t>
  </si>
  <si>
    <t>MŠMT či jiný orgán státní správy</t>
  </si>
  <si>
    <t>MŠMT - Ministerstvo školství, mládeže a tělovýchovy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</si>
  <si>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6leté, 8leté a ostatní vzdělávání v konzervatoři tedy nemusí odpovídat celkovému počtu škol 
v daném školním roce.</t>
    </r>
  </si>
  <si>
    <t>ostatní formy vzdělávání</t>
  </si>
  <si>
    <r>
      <t>z toho 
v posledním ročníku</t>
    </r>
    <r>
      <rPr>
        <vertAlign val="superscript"/>
        <sz val="8"/>
        <rFont val="Arial"/>
        <family val="2"/>
        <charset val="238"/>
      </rPr>
      <t>4)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</si>
  <si>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</si>
  <si>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</si>
  <si>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1.–4. ročník osmileté konzervatoře</t>
    </r>
  </si>
  <si>
    <r>
      <t xml:space="preserve">Mateřské školy
- </t>
    </r>
    <r>
      <rPr>
        <i/>
        <sz val="8"/>
        <rFont val="Arial"/>
        <family val="2"/>
        <charset val="238"/>
      </rPr>
      <t>zřizovatel:</t>
    </r>
  </si>
  <si>
    <t xml:space="preserve">veřejný </t>
  </si>
  <si>
    <t xml:space="preserve">soukromý </t>
  </si>
  <si>
    <t xml:space="preserve">církevní </t>
  </si>
  <si>
    <r>
      <t xml:space="preserve">Základní školy - 1. stupeň
</t>
    </r>
    <r>
      <rPr>
        <i/>
        <sz val="8"/>
        <rFont val="Arial"/>
        <family val="2"/>
        <charset val="238"/>
      </rPr>
      <t>- zřizovatel:</t>
    </r>
  </si>
  <si>
    <r>
      <t xml:space="preserve">Základní školy - 2. stupeň
</t>
    </r>
    <r>
      <rPr>
        <i/>
        <sz val="8"/>
        <rFont val="Arial"/>
        <family val="2"/>
        <charset val="238"/>
      </rPr>
      <t>- zřizovatel:</t>
    </r>
  </si>
  <si>
    <r>
      <t xml:space="preserve">Střední školy
</t>
    </r>
    <r>
      <rPr>
        <i/>
        <sz val="8"/>
        <rFont val="Arial"/>
        <family val="2"/>
        <charset val="238"/>
      </rPr>
      <t>- zřizovatel:</t>
    </r>
  </si>
  <si>
    <r>
      <t>Konzervatoře
-</t>
    </r>
    <r>
      <rPr>
        <i/>
        <sz val="8"/>
        <rFont val="Arial"/>
        <family val="2"/>
        <charset val="238"/>
      </rPr>
      <t xml:space="preserve"> zřizovatel:</t>
    </r>
  </si>
  <si>
    <r>
      <t xml:space="preserve">Vyšší odborné školy
</t>
    </r>
    <r>
      <rPr>
        <i/>
        <sz val="8"/>
        <rFont val="Arial"/>
        <family val="2"/>
        <charset val="238"/>
      </rPr>
      <t>- zřizovatel:</t>
    </r>
  </si>
  <si>
    <r>
      <t xml:space="preserve">Základní školy
1. stupeň
</t>
    </r>
    <r>
      <rPr>
        <i/>
        <sz val="8"/>
        <rFont val="Arial"/>
        <family val="2"/>
        <charset val="238"/>
      </rPr>
      <t>- zřizovatel:</t>
    </r>
  </si>
  <si>
    <r>
      <t xml:space="preserve">Základní školy
2. stupeň
</t>
    </r>
    <r>
      <rPr>
        <i/>
        <sz val="8"/>
        <rFont val="Arial"/>
        <family val="2"/>
        <charset val="238"/>
      </rPr>
      <t>- zřizovatel:</t>
    </r>
  </si>
  <si>
    <r>
      <t>z toho na nižším stupni gymnázií</t>
    </r>
    <r>
      <rPr>
        <vertAlign val="superscript"/>
        <sz val="8"/>
        <rFont val="Arial"/>
        <family val="2"/>
        <charset val="238"/>
      </rPr>
      <t>2)</t>
    </r>
  </si>
  <si>
    <t>Základní školy</t>
  </si>
  <si>
    <t>Základní školy 
- 1. stupeň</t>
  </si>
  <si>
    <t>Základní školy 
- 2. stupeň</t>
  </si>
  <si>
    <t>bez kvalifikace</t>
  </si>
  <si>
    <t>Základní školy
 - 1. stupeň</t>
  </si>
  <si>
    <t>Základní školy
 - 2. stupeň</t>
  </si>
  <si>
    <t>s kvali-fikací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</si>
  <si>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</si>
  <si>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</si>
  <si>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zahrnuje 1.-4. ročník osmiletého programu a 1.-2. ročník šestiletého programu gymnázií, které spadají do povinné školní docházky.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</si>
  <si>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učitelé bez kvalifikace nesplňují požadavky stanovené zákonem č. 563/2004 Sb., o pedagogických pracovnících, ve znění pozdějších předpisů a příslušných výjimek</t>
    </r>
  </si>
  <si>
    <t>Každý žák je evidován jen pod jedním státním občanstvím, pokud má dítě dvojí občanství, upřednostní se české, dále občanství státu EU.</t>
  </si>
  <si>
    <t>absol-venti</t>
  </si>
  <si>
    <t xml:space="preserve">absol-venti </t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</si>
  <si>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počet plných úvazků; pro dělení učitelů dle pohlaví a kvalifikace viz tabulky v kapitole 6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</si>
  <si>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přepočtení na počet plných úvazků</t>
    </r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</si>
  <si>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přepočtení na počet plných úvazků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</si>
  <si>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počet plných úvazků; pro dělení učitelů dle pohlaví a kvalifikace viz tabulky v kapitole 6</t>
    </r>
  </si>
  <si>
    <t>z toho 
na VOŠ 
a VŠ</t>
  </si>
  <si>
    <t>v tom žáci</t>
  </si>
  <si>
    <t>přípravných tříd a přípravného stupně</t>
  </si>
  <si>
    <t>1. stupně ZŠ</t>
  </si>
  <si>
    <t>2. stupně ZŠ</t>
  </si>
  <si>
    <r>
      <t>v zahraničí 
nebo na zahraniční škole v ČR</t>
    </r>
    <r>
      <rPr>
        <vertAlign val="superscript"/>
        <sz val="8"/>
        <rFont val="Arial"/>
        <family val="2"/>
        <charset val="238"/>
      </rPr>
      <t>1)</t>
    </r>
  </si>
  <si>
    <r>
      <t xml:space="preserve">1) </t>
    </r>
    <r>
      <rPr>
        <i/>
        <sz val="8"/>
        <color theme="1"/>
        <rFont val="Arial"/>
        <family val="2"/>
        <charset val="238"/>
      </rPr>
      <t>školní docházka na základních a středních školách podle § 38 (v zahraničí či na zahraniční škole v ČR) a § 41 (individuální vzdělávání) školského zákona</t>
    </r>
  </si>
  <si>
    <t>z toho dle formy vzdělávání</t>
  </si>
  <si>
    <t>z toho s denní formou vzděl.</t>
  </si>
  <si>
    <t>poruchami autistického spektra</t>
  </si>
  <si>
    <t>Meziroční změna
(21/22–22/23)</t>
  </si>
  <si>
    <t>Změna za 5 let 
(17/18–22/23)</t>
  </si>
  <si>
    <t>Změna za 10 let 
(12/13–22/23)</t>
  </si>
  <si>
    <t>Změna
za 10 let 
(12/13–22/23)</t>
  </si>
  <si>
    <t>2022/23</t>
  </si>
  <si>
    <r>
      <t xml:space="preserve">Tab. 1.1.1: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školy, třídy, děti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</si>
  <si>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1.1.2: Mateřské školy </t>
    </r>
    <r>
      <rPr>
        <sz val="10"/>
        <color theme="1"/>
        <rFont val="Arial"/>
        <family val="2"/>
        <charset val="238"/>
      </rPr>
      <t>podle zřizovatele</t>
    </r>
    <r>
      <rPr>
        <b/>
        <sz val="10"/>
        <color theme="1"/>
        <rFont val="Arial"/>
        <family val="2"/>
        <charset val="238"/>
      </rPr>
      <t xml:space="preserve"> – školy, třídy, děti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</si>
  <si>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t>Změna 
za 5 let 
(17/18–22/23)</t>
  </si>
  <si>
    <t>Absolventi  za školní rok 2021/22</t>
  </si>
  <si>
    <r>
      <t xml:space="preserve">Tab. 1.1.3: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školy, třídy, děti a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</si>
  <si>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1.1.4: Mateřské školy </t>
    </r>
    <r>
      <rPr>
        <sz val="10"/>
        <color theme="1"/>
        <rFont val="Arial"/>
        <family val="2"/>
        <charset val="238"/>
      </rPr>
      <t>podle zřizovatele v krajském srovnání</t>
    </r>
    <r>
      <rPr>
        <b/>
        <sz val="10"/>
        <color theme="1"/>
        <rFont val="Arial"/>
        <family val="2"/>
        <charset val="238"/>
      </rPr>
      <t xml:space="preserve"> – školy, třídy a děti,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</si>
  <si>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1.1.5: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tříd,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</si>
  <si>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1.1.6: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počet dětí,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</si>
  <si>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1.1.7: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</si>
  <si>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1.1.8: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podle věku,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</si>
  <si>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1.1.9: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podle věku,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</si>
  <si>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1.1.10: Mateřské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– dívky podle věku,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</si>
  <si>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1.1.11: Mateřské školy</t>
    </r>
    <r>
      <rPr>
        <sz val="10"/>
        <color theme="1"/>
        <rFont val="Arial"/>
        <family val="2"/>
        <charset val="238"/>
      </rPr>
      <t xml:space="preserve"> v krajském srovnání –</t>
    </r>
    <r>
      <rPr>
        <b/>
        <sz val="10"/>
        <color theme="1"/>
        <rFont val="Arial"/>
        <family val="2"/>
        <charset val="238"/>
      </rPr>
      <t xml:space="preserve"> chlapci podle věku,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</si>
  <si>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1.1.12: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mladších 3 let, </t>
    </r>
    <r>
      <rPr>
        <sz val="10"/>
        <color theme="1"/>
        <rFont val="Arial"/>
        <family val="2"/>
        <charset val="238"/>
      </rPr>
      <t>v časové řadě 2012/13–2022/23</t>
    </r>
  </si>
  <si>
    <r>
      <t>Tab. 1.1.13: Mateřské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 děti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</si>
  <si>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1.1.14: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</si>
  <si>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1.1.15: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s jiným než českým státním občanstvím,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</si>
  <si>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1.1.16: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 časové řadě 2012/13–2022/23</t>
    </r>
  </si>
  <si>
    <r>
      <t xml:space="preserve">Tab. 1.1.17: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dívky se zdravotním postižením podle druhu postižení</t>
    </r>
    <r>
      <rPr>
        <sz val="10"/>
        <color theme="1"/>
        <rFont val="Arial"/>
        <family val="2"/>
        <charset val="238"/>
      </rPr>
      <t>, v časové řadě 2012/13–2022/23</t>
    </r>
  </si>
  <si>
    <r>
      <t xml:space="preserve">Tab. 1.1.18: Mateřské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chlapci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 časové řadě 2012/13–2022/23</t>
    </r>
  </si>
  <si>
    <r>
      <t xml:space="preserve">Tab. 1.1.19: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druhu postižení</t>
    </r>
    <r>
      <rPr>
        <sz val="10"/>
        <color theme="1"/>
        <rFont val="Arial"/>
        <family val="2"/>
        <charset val="238"/>
      </rPr>
      <t>, ve školním roce 2022/23</t>
    </r>
  </si>
  <si>
    <r>
      <t xml:space="preserve">Tab. 1.1.20: Mateřské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dětí se zdravotním postižením,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</si>
  <si>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1.2.1: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Přípravné třídy </t>
    </r>
    <r>
      <rPr>
        <sz val="10"/>
        <color theme="1"/>
        <rFont val="Arial"/>
        <family val="2"/>
        <charset val="238"/>
      </rPr>
      <t xml:space="preserve">základních škol </t>
    </r>
    <r>
      <rPr>
        <b/>
        <sz val="10"/>
        <color theme="1"/>
        <rFont val="Arial"/>
        <family val="2"/>
        <charset val="238"/>
      </rPr>
      <t xml:space="preserve">a přípravný stupeň </t>
    </r>
    <r>
      <rPr>
        <sz val="10"/>
        <color theme="1"/>
        <rFont val="Arial"/>
        <family val="2"/>
        <charset val="238"/>
      </rPr>
      <t>základních škol speciálních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– </t>
    </r>
    <r>
      <rPr>
        <b/>
        <sz val="10"/>
        <color theme="1"/>
        <rFont val="Arial"/>
        <family val="2"/>
        <charset val="238"/>
      </rPr>
      <t>školy, třídy, děti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</si>
  <si>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 xml:space="preserve">Tab. 1.2.2: Přípravné třídy </t>
    </r>
    <r>
      <rPr>
        <sz val="10"/>
        <color theme="1"/>
        <rFont val="Arial"/>
        <family val="2"/>
        <charset val="238"/>
      </rPr>
      <t xml:space="preserve">základních škol </t>
    </r>
    <r>
      <rPr>
        <b/>
        <sz val="10"/>
        <color theme="1"/>
        <rFont val="Arial"/>
        <family val="2"/>
        <charset val="238"/>
      </rPr>
      <t xml:space="preserve">a přípravný stupeň </t>
    </r>
    <r>
      <rPr>
        <sz val="10"/>
        <color theme="1"/>
        <rFont val="Arial"/>
        <family val="2"/>
        <charset val="238"/>
      </rPr>
      <t>základních škol speciálních 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třídy, děti a učitelé,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</si>
  <si>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2.1.1: Základní vzdělávání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v základním vzdělávání podle stupně a typu školy,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</si>
  <si>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2.1.2: Základní vzdělávání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v základním vzdělávání podle stupně a typu školy,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</si>
  <si>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2.1.3: Základní vzdělávání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zapsané do 1. ročníku </t>
    </r>
    <r>
      <rPr>
        <sz val="10"/>
        <color theme="1"/>
        <rFont val="Arial"/>
        <family val="2"/>
        <charset val="238"/>
      </rPr>
      <t xml:space="preserve">základního vzdělávání </t>
    </r>
    <r>
      <rPr>
        <b/>
        <sz val="10"/>
        <color theme="1"/>
        <rFont val="Arial"/>
        <family val="2"/>
        <charset val="238"/>
      </rPr>
      <t xml:space="preserve">a s žádostí o odklad </t>
    </r>
    <r>
      <rPr>
        <sz val="10"/>
        <color theme="1"/>
        <rFont val="Arial"/>
        <family val="2"/>
        <charset val="238"/>
      </rPr>
      <t>školní docházky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v časové řadě 2012/13–2022/23</t>
    </r>
  </si>
  <si>
    <r>
      <t xml:space="preserve">Tab. 2.1.4: Základní vzdělávání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zapsané do 1. ročníku </t>
    </r>
    <r>
      <rPr>
        <sz val="10"/>
        <color theme="1"/>
        <rFont val="Arial"/>
        <family val="2"/>
        <charset val="238"/>
      </rPr>
      <t>základního vzdělávání</t>
    </r>
    <r>
      <rPr>
        <b/>
        <sz val="10"/>
        <color theme="1"/>
        <rFont val="Arial"/>
        <family val="2"/>
        <charset val="238"/>
      </rPr>
      <t xml:space="preserve"> a s žádostí o odklad </t>
    </r>
    <r>
      <rPr>
        <sz val="10"/>
        <color theme="1"/>
        <rFont val="Arial"/>
        <family val="2"/>
        <charset val="238"/>
      </rPr>
      <t>školní docházky</t>
    </r>
    <r>
      <rPr>
        <b/>
        <sz val="10"/>
        <color theme="1"/>
        <rFont val="Arial"/>
        <family val="2"/>
        <charset val="238"/>
      </rPr>
      <t xml:space="preserve">, 
</t>
    </r>
    <r>
      <rPr>
        <sz val="10"/>
        <rFont val="Arial"/>
        <family val="2"/>
        <charset val="238"/>
      </rPr>
      <t>ve školním roce 2022/23</t>
    </r>
  </si>
  <si>
    <r>
      <t xml:space="preserve">Tab. 2.2.1: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školy, třídy, žáci a učitelé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</si>
  <si>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2.2.2: Základní školy </t>
    </r>
    <r>
      <rPr>
        <sz val="10"/>
        <color theme="1"/>
        <rFont val="Arial"/>
        <family val="2"/>
        <charset val="238"/>
      </rPr>
      <t xml:space="preserve">podle zřizovatele </t>
    </r>
    <r>
      <rPr>
        <b/>
        <sz val="10"/>
        <color theme="1"/>
        <rFont val="Arial"/>
        <family val="2"/>
        <charset val="238"/>
      </rPr>
      <t>– školy, třídy, žáci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</si>
  <si>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2.2.3: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školy, třídy, žáci a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</si>
  <si>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2.2.4: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Základní školy</t>
    </r>
    <r>
      <rPr>
        <sz val="10"/>
        <color theme="1"/>
        <rFont val="Arial"/>
        <family val="2"/>
        <charset val="238"/>
      </rPr>
      <t xml:space="preserve"> podle zřizovatele v krajském srovnání –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ve školním roce 2022/23</t>
    </r>
  </si>
  <si>
    <r>
      <t>Tab. 2.2.5: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Základní školy</t>
    </r>
    <r>
      <rPr>
        <sz val="10"/>
        <color theme="1"/>
        <rFont val="Arial"/>
        <family val="2"/>
        <charset val="238"/>
      </rPr>
      <t xml:space="preserve"> podle zřizovatele v krajském srovnání – </t>
    </r>
    <r>
      <rPr>
        <b/>
        <sz val="10"/>
        <color theme="1"/>
        <rFont val="Arial"/>
        <family val="2"/>
        <charset val="238"/>
      </rPr>
      <t xml:space="preserve">žáci podle pohlaví a stupně vzdělávání,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</si>
  <si>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2.2.6: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tříd,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</si>
  <si>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2.2.7: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školy </t>
    </r>
    <r>
      <rPr>
        <sz val="10"/>
        <color theme="1"/>
        <rFont val="Arial"/>
        <family val="2"/>
        <charset val="238"/>
      </rPr>
      <t>v krajském srovnání</t>
    </r>
    <r>
      <rPr>
        <i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žáků, </t>
    </r>
    <r>
      <rPr>
        <sz val="10"/>
        <color theme="1"/>
        <rFont val="Arial"/>
        <family val="2"/>
        <charset val="238"/>
      </rPr>
      <t>v časové řadě 2012/13–2022/23</t>
    </r>
  </si>
  <si>
    <r>
      <t>Tab. 2.2.8: Základní školy</t>
    </r>
    <r>
      <rPr>
        <sz val="10"/>
        <color theme="1"/>
        <rFont val="Arial"/>
        <family val="2"/>
        <charset val="238"/>
      </rPr>
      <t xml:space="preserve"> v krajském srovnání</t>
    </r>
    <r>
      <rPr>
        <b/>
        <sz val="10"/>
        <color theme="1"/>
        <rFont val="Arial"/>
        <family val="2"/>
        <charset val="238"/>
      </rPr>
      <t xml:space="preserve"> –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</si>
  <si>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2.2.9: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podle typu a zřizovatele škol,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</si>
  <si>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2.2.10: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typu a zřizovatele škol,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</si>
  <si>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2.2.11: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podle pohlaví, občanství a údaje</t>
    </r>
    <r>
      <rPr>
        <sz val="10"/>
        <color theme="1"/>
        <rFont val="Arial"/>
        <family val="2"/>
        <charset val="238"/>
      </rPr>
      <t>, 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</si>
  <si>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2.2.12: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</si>
  <si>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2.2.13: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 žáci podle navštěvovaného ročníku,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</si>
  <si>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2.2.14: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navštěvovaného ročníku,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</si>
  <si>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2.2.15: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nově přijatí do 1. ročníku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podle pohlaví a věku,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</si>
  <si>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2.2.16: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nově přijatí do 1. ročníku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pohlaví a věku,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</si>
  <si>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2.2.17: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 nově přijatých do 1. ročníku celkem,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</si>
  <si>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2.2.18: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žáků 7letých a starších nově přijatých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</si>
  <si>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2.2.19: Základní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opakující ročník,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</si>
  <si>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2.2.20: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opakující ročník, </t>
    </r>
    <r>
      <rPr>
        <sz val="10"/>
        <color theme="1"/>
        <rFont val="Arial"/>
        <family val="2"/>
        <charset val="238"/>
      </rPr>
      <t xml:space="preserve">ve školním roce </t>
    </r>
    <r>
      <rPr>
        <sz val="10"/>
        <rFont val="Arial"/>
        <family val="2"/>
        <charset val="238"/>
      </rPr>
      <t>2022/23</t>
    </r>
  </si>
  <si>
    <r>
      <t xml:space="preserve">Tab. 2.2.21: Základní školy </t>
    </r>
    <r>
      <rPr>
        <sz val="10"/>
        <rFont val="Arial"/>
        <family val="2"/>
        <charset val="238"/>
      </rPr>
      <t>celkem –</t>
    </r>
    <r>
      <rPr>
        <b/>
        <sz val="10"/>
        <rFont val="Arial"/>
        <family val="2"/>
        <charset val="238"/>
      </rPr>
      <t xml:space="preserve"> žáci, kteří ukončili povinnou školní docházku, </t>
    </r>
    <r>
      <rPr>
        <sz val="10"/>
        <rFont val="Arial"/>
        <family val="2"/>
        <charset val="238"/>
      </rPr>
      <t>v časové řadě 2011/12–2021/22</t>
    </r>
  </si>
  <si>
    <r>
      <t xml:space="preserve">Tab. 2.2.23: Základní školy </t>
    </r>
    <r>
      <rPr>
        <sz val="10"/>
        <rFont val="Arial"/>
        <family val="2"/>
        <charset val="238"/>
      </rPr>
      <t>celkem –</t>
    </r>
    <r>
      <rPr>
        <b/>
        <sz val="10"/>
        <rFont val="Arial"/>
        <family val="2"/>
        <charset val="238"/>
      </rPr>
      <t xml:space="preserve"> žáci, kteří přestoupili na víceletá gymnázia nebo osmileté konzervatoře, </t>
    </r>
    <r>
      <rPr>
        <sz val="10"/>
        <rFont val="Arial"/>
        <family val="2"/>
        <charset val="238"/>
      </rPr>
      <t>v časové řadě 2011/12–2021/22</t>
    </r>
  </si>
  <si>
    <r>
      <t>Tab. 2.2.24: Základní školy</t>
    </r>
    <r>
      <rPr>
        <sz val="10"/>
        <rFont val="Arial"/>
        <family val="2"/>
        <charset val="238"/>
      </rPr>
      <t xml:space="preserve"> v krajském srovnání –</t>
    </r>
    <r>
      <rPr>
        <b/>
        <sz val="10"/>
        <rFont val="Arial"/>
        <family val="2"/>
        <charset val="238"/>
      </rPr>
      <t xml:space="preserve"> žáci, kteří přestoupili na víceletá gymnázia nebo osmileté konzervatoře, </t>
    </r>
    <r>
      <rPr>
        <sz val="10"/>
        <rFont val="Arial"/>
        <family val="2"/>
        <charset val="238"/>
      </rPr>
      <t>ve školním roce 2021/22</t>
    </r>
  </si>
  <si>
    <r>
      <t>Tab. 2.2.25: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</si>
  <si>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2.2.26: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</si>
  <si>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2.2.27: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 jiným než českým státním občanstvím,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</si>
  <si>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2.2.28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učící se cizí jazyky,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</si>
  <si>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2.2.29: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učící se cizí jazyky,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</si>
  <si>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rPr>
        <b/>
        <sz val="10"/>
        <color theme="1"/>
        <rFont val="Arial"/>
        <family val="2"/>
        <charset val="238"/>
      </rPr>
      <t>Tab. 2.2.30: Základní školy</t>
    </r>
    <r>
      <rPr>
        <sz val="10"/>
        <color theme="1"/>
        <rFont val="Arial"/>
        <family val="2"/>
        <charset val="238"/>
      </rPr>
      <t xml:space="preserve"> celkem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</si>
  <si>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 xml:space="preserve">Tab. 2.2.31: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</si>
  <si>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2.2.32: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</si>
  <si>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2.2.33: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dívky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</si>
  <si>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2.2.34: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chlapci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</si>
  <si>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2.2.35: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žáci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</si>
  <si>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3.1.1: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přijatí, absolventi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</si>
  <si>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3.1.2: Střední školy </t>
    </r>
    <r>
      <rPr>
        <sz val="10"/>
        <color theme="1"/>
        <rFont val="Arial"/>
        <family val="2"/>
        <charset val="238"/>
      </rPr>
      <t xml:space="preserve">podle zřizovatele – </t>
    </r>
    <r>
      <rPr>
        <b/>
        <sz val="10"/>
        <color theme="1"/>
        <rFont val="Arial"/>
        <family val="2"/>
        <charset val="238"/>
      </rPr>
      <t xml:space="preserve">školy, třídy, žáci, nově přijatí, absolventi a učitelé,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</si>
  <si>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školy, třídy, žáci, nově přijatí, absolventi a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</si>
  <si>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3.1.4: Střední školy podle zřizovatele v krajském srovnání – školy, třídy a žáci</t>
    </r>
    <r>
      <rPr>
        <sz val="11"/>
        <color theme="1"/>
        <rFont val="Calibri"/>
        <family val="2"/>
        <charset val="238"/>
        <scheme val="minor"/>
      </rPr>
      <t>, ve školním roce 2022/23</t>
    </r>
  </si>
  <si>
    <r>
      <t xml:space="preserve">Tab. 3.1.5: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tříd,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</si>
  <si>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3.1.6: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</si>
  <si>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3.1.8: Střední školy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 xml:space="preserve">počet absolventů, </t>
    </r>
    <r>
      <rPr>
        <sz val="10"/>
        <rFont val="Arial"/>
        <family val="2"/>
        <charset val="238"/>
      </rPr>
      <t>v časové řadě 2011/12–2021/22</t>
    </r>
  </si>
  <si>
    <r>
      <t xml:space="preserve">Tab. 3.1.9: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</si>
  <si>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3.1.10: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typu navštěvovaných škol a formy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</si>
  <si>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3.1.11: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typu navštěvovaných škol a formy vzdělávání,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</si>
  <si>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3.1.12: Střední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</si>
  <si>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3.1.13: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</si>
  <si>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denní forma vzdělávání – věková struktura žáků,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</si>
  <si>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3.1.15: Střední školy </t>
    </r>
    <r>
      <rPr>
        <sz val="10"/>
        <rFont val="Arial"/>
        <family val="2"/>
        <charset val="238"/>
      </rPr>
      <t>v krajském srovnání</t>
    </r>
    <r>
      <rPr>
        <b/>
        <sz val="10"/>
        <rFont val="Arial"/>
        <family val="2"/>
        <charset val="238"/>
      </rPr>
      <t xml:space="preserve"> – ostatní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formy vzdělávání – věková struktura žáků,</t>
    </r>
    <r>
      <rPr>
        <sz val="10"/>
        <rFont val="Arial"/>
        <family val="2"/>
        <charset val="238"/>
      </rPr>
      <t xml:space="preserve"> ve školním roce 2022/23</t>
    </r>
  </si>
  <si>
    <r>
      <t>Tab. 3.1.16: Střední školy</t>
    </r>
    <r>
      <rPr>
        <sz val="10"/>
        <color theme="1"/>
        <rFont val="Arial"/>
        <family val="2"/>
        <charset val="238"/>
      </rPr>
      <t xml:space="preserve"> celkem –</t>
    </r>
    <r>
      <rPr>
        <b/>
        <sz val="10"/>
        <color theme="1"/>
        <rFont val="Arial"/>
        <family val="2"/>
        <charset val="238"/>
      </rPr>
      <t xml:space="preserve"> žáci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</si>
  <si>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3.1.17: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</si>
  <si>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3.1.18: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 jiným než českým státním občanstvím,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</si>
  <si>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3.1.19: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celkem – </t>
    </r>
    <r>
      <rPr>
        <b/>
        <sz val="10"/>
        <color theme="1"/>
        <rFont val="Arial"/>
        <family val="2"/>
        <charset val="238"/>
      </rPr>
      <t xml:space="preserve">speciální vzdělávání – školy, třídy a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</si>
  <si>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3.1.20: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ve školním roce 2022/23</t>
    </r>
  </si>
  <si>
    <r>
      <t>Tab. 3.1.21: Střední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</si>
  <si>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3.1.22: Střední školy</t>
    </r>
    <r>
      <rPr>
        <sz val="10"/>
        <color theme="1"/>
        <rFont val="Arial"/>
        <family val="2"/>
        <charset val="238"/>
      </rPr>
      <t xml:space="preserve"> celkem – </t>
    </r>
    <r>
      <rPr>
        <b/>
        <sz val="10"/>
        <color theme="1"/>
        <rFont val="Arial"/>
        <family val="2"/>
        <charset val="238"/>
      </rPr>
      <t xml:space="preserve">dívky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</si>
  <si>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3.1.23: Střední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chlapci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</si>
  <si>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3.1.24: Střední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se zdravotním postižením podle druhu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</si>
  <si>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3.1.25: Střední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se zdravotním postižením,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</si>
  <si>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3.1.26: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 školy, třídy, žáci, nově přijatí a absolventi,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</si>
  <si>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3.1.27: Střední školy </t>
    </r>
    <r>
      <rPr>
        <sz val="10"/>
        <color theme="1"/>
        <rFont val="Arial"/>
        <family val="2"/>
        <charset val="238"/>
      </rPr>
      <t>podle druhu středního vzdělávání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pohlaví a formy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</si>
  <si>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3.1.28: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nově přijatí žáci do 1. ročníku podle pohlaví a formy vzdělávání,</t>
    </r>
    <r>
      <rPr>
        <sz val="10"/>
        <color theme="1"/>
        <rFont val="Arial"/>
        <family val="2"/>
        <charset val="238"/>
      </rPr>
      <t xml:space="preserve"> v časové řadě  2012/13–2022/23</t>
    </r>
  </si>
  <si>
    <t>Změna 
za 5 let 
(16/17–21/22)</t>
  </si>
  <si>
    <t>Změna 
za 10 let 
(11/12–21/22)</t>
  </si>
  <si>
    <r>
      <t xml:space="preserve">Tab. 3.1.29: Střední školy </t>
    </r>
    <r>
      <rPr>
        <sz val="10"/>
        <color theme="1"/>
        <rFont val="Arial"/>
        <family val="2"/>
        <charset val="238"/>
      </rPr>
      <t>podle druhu středního vzdělávání –</t>
    </r>
    <r>
      <rPr>
        <b/>
        <sz val="10"/>
        <color theme="1"/>
        <rFont val="Arial"/>
        <family val="2"/>
        <charset val="238"/>
      </rPr>
      <t xml:space="preserve"> absolventi podle pohlaví a formy vzdělávání,</t>
    </r>
    <r>
      <rPr>
        <sz val="10"/>
        <color theme="1"/>
        <rFont val="Arial"/>
        <family val="2"/>
        <charset val="238"/>
      </rPr>
      <t xml:space="preserve"> v časové řadě 2011/12–2021/22</t>
    </r>
  </si>
  <si>
    <r>
      <t xml:space="preserve">Tab. 3.1.30: Střední školy </t>
    </r>
    <r>
      <rPr>
        <sz val="10"/>
        <color theme="1"/>
        <rFont val="Arial"/>
        <family val="2"/>
        <charset val="238"/>
      </rPr>
      <t>podle druhu středního vzdělávání v krajském srovnání –</t>
    </r>
    <r>
      <rPr>
        <b/>
        <sz val="10"/>
        <color theme="1"/>
        <rFont val="Arial"/>
        <family val="2"/>
        <charset val="238"/>
      </rPr>
      <t xml:space="preserve"> školy a žáci, </t>
    </r>
    <r>
      <rPr>
        <sz val="10"/>
        <color theme="1"/>
        <rFont val="Arial"/>
        <family val="2"/>
        <charset val="238"/>
      </rPr>
      <t>ve školním roce 2022/23</t>
    </r>
  </si>
  <si>
    <r>
      <t>Tab. 3.2.1: Střední školy poskytující odborné vzdělávání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– školy, třídy, žáci, nově přijatí a absolventi podle genderu a formy vzdělání,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</si>
  <si>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3.2.2: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škol,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</si>
  <si>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3.2.3: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</si>
  <si>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3.2.4: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nově přijatých žáků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</si>
  <si>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3.2.5: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absolventů, </t>
    </r>
    <r>
      <rPr>
        <sz val="10"/>
        <color theme="1"/>
        <rFont val="Arial"/>
        <family val="2"/>
        <charset val="238"/>
      </rPr>
      <t>v časové řadě 2011/12–2021/22</t>
    </r>
  </si>
  <si>
    <r>
      <t>Tab. 3.2.6: Střední vzdělávání (bez výučního listu a bez maturitní zkoušky)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</si>
  <si>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3.2.7: Střední odborné vzdělávání s výučním listem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</si>
  <si>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3.2.8: Střední odborné vzdělávání s výučním listem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</si>
  <si>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3.2.9: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</si>
  <si>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3.2.10: Střední odborné vzdělávání s výučním listem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</si>
  <si>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3.2.11: Střední odborné vzdělávání s maturitní zkouškou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</si>
  <si>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3.2.12: Střední odborné vzdělávání s maturitní zkouškou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</si>
  <si>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3.2.13: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odborné vzdělávání s maturitní zkouškou</t>
    </r>
    <r>
      <rPr>
        <sz val="10"/>
        <color theme="1"/>
        <rFont val="Arial"/>
        <family val="2"/>
        <charset val="238"/>
      </rPr>
      <t xml:space="preserve"> – žáci podle skupin oborů vzdělávání, v časové řadě 2012/13–2022/23</t>
    </r>
  </si>
  <si>
    <r>
      <t xml:space="preserve">Tab. 3.2.14: Střední odborné vzdělávání s maturitní zkouškou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</si>
  <si>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3.3.1: Gymnázia celkem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</si>
  <si>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3.3.3: Gymnázia celkem – nově přijatí žáci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</si>
  <si>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3.3.4: Gymnázia celkem – absolventi, </t>
    </r>
    <r>
      <rPr>
        <sz val="10"/>
        <color theme="1"/>
        <rFont val="Arial"/>
        <family val="2"/>
        <charset val="238"/>
      </rPr>
      <t>v časové řadě 2011/12–2021/22</t>
    </r>
  </si>
  <si>
    <r>
      <t xml:space="preserve">Tab. 3.3.5: Gymnázia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</si>
  <si>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3.3.6: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</si>
  <si>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3.3.7: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nově přijatí žáci do 1. ročníku</t>
    </r>
    <r>
      <rPr>
        <sz val="10"/>
        <color theme="1"/>
        <rFont val="Arial"/>
        <family val="2"/>
        <charset val="238"/>
      </rPr>
      <t xml:space="preserve"> ve školním roce 2022/23 a </t>
    </r>
    <r>
      <rPr>
        <b/>
        <sz val="10"/>
        <color theme="1"/>
        <rFont val="Arial"/>
        <family val="2"/>
        <charset val="238"/>
      </rPr>
      <t>absolventi</t>
    </r>
    <r>
      <rPr>
        <sz val="10"/>
        <color theme="1"/>
        <rFont val="Arial"/>
        <family val="2"/>
        <charset val="238"/>
      </rPr>
      <t xml:space="preserve"> za školní rok 2021/22</t>
    </r>
  </si>
  <si>
    <r>
      <t xml:space="preserve">Tab. 3.3.8: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</si>
  <si>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4leté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</si>
  <si>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6leté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</si>
  <si>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8leté denní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</si>
  <si>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tříd v denní formě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</si>
  <si>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3.3.13: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</si>
  <si>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3.3.15: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šestiletým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</si>
  <si>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3.3.16: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osmiletým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</si>
  <si>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3.3.17: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celkem,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</si>
  <si>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čtyřletým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</si>
  <si>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3.3.19: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šestiletým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</si>
  <si>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3.3.20: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osmiletým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</si>
  <si>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3.3.21: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celkem,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</si>
  <si>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t xml:space="preserve">Tab. 3.3.22: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čtyřletým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</si>
  <si>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t xml:space="preserve">Tab. 3.3.23: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šestiletým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</si>
  <si>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r>
      <rPr>
        <b/>
        <sz val="10"/>
        <rFont val="Arial"/>
        <family val="2"/>
        <charset val="238"/>
      </rPr>
      <t>Tab. 3.4.1: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Střední vzdělávání – nástavbové studium – školy, třídy, žáci, nově přijatí, absolventi,</t>
    </r>
    <r>
      <rPr>
        <sz val="10"/>
        <rFont val="Arial"/>
        <family val="2"/>
        <charset val="238"/>
      </rPr>
      <t xml:space="preserve"> v časové řadě 2012/13–2022/23</t>
    </r>
  </si>
  <si>
    <r>
      <rPr>
        <b/>
        <sz val="10"/>
        <rFont val="Arial"/>
        <family val="2"/>
        <charset val="238"/>
      </rPr>
      <t>Tab. 3.4.2: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Střední vzdělávání – nástavbové studium </t>
    </r>
    <r>
      <rPr>
        <sz val="10"/>
        <rFont val="Arial"/>
        <family val="2"/>
        <charset val="238"/>
      </rPr>
      <t xml:space="preserve">v krajském srovnání – </t>
    </r>
    <r>
      <rPr>
        <b/>
        <sz val="10"/>
        <rFont val="Arial"/>
        <family val="2"/>
        <charset val="238"/>
      </rPr>
      <t>školy, třídy, žáci, nově přijatí, absolventi</t>
    </r>
    <r>
      <rPr>
        <sz val="10"/>
        <rFont val="Arial"/>
        <family val="2"/>
        <charset val="238"/>
      </rPr>
      <t>, ve školním roce 2022/23</t>
    </r>
  </si>
  <si>
    <r>
      <rPr>
        <b/>
        <sz val="10"/>
        <color theme="1"/>
        <rFont val="Arial"/>
        <family val="2"/>
        <charset val="238"/>
      </rPr>
      <t>Tab. 3.4.3: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vzdělávání – nástavbové studium</t>
    </r>
    <r>
      <rPr>
        <sz val="10"/>
        <color theme="1"/>
        <rFont val="Arial"/>
        <family val="2"/>
        <charset val="238"/>
      </rPr>
      <t xml:space="preserve"> – žáci podle skupin oborů vzdělávání, v časové řadě 2012/13–2022/23</t>
    </r>
  </si>
  <si>
    <r>
      <rPr>
        <b/>
        <sz val="10"/>
        <color theme="1"/>
        <rFont val="Arial"/>
        <family val="2"/>
        <charset val="238"/>
      </rPr>
      <t>Tab. 4.1: 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žáci, nově přijatí, absolventi,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</si>
  <si>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 xml:space="preserve">Tab. 4.2: Konzervatoře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žáci, nově přijatí, absolventi,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</si>
  <si>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rPr>
        <b/>
        <sz val="10"/>
        <color theme="1"/>
        <rFont val="Arial"/>
        <family val="2"/>
        <charset val="238"/>
      </rPr>
      <t>Tab. 4.3: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žáci, nově přijatí, absolventi</t>
    </r>
    <r>
      <rPr>
        <sz val="10"/>
        <color theme="1"/>
        <rFont val="Arial"/>
        <family val="2"/>
        <charset val="238"/>
      </rPr>
      <t xml:space="preserve"> podle oborů vzdělání, v časové řadě 2012/13–2022/23</t>
    </r>
  </si>
  <si>
    <r>
      <t xml:space="preserve">Tab. 4.4: Konzervatoře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</si>
  <si>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t>Tab. 4.5: Konzervatoře v krajském srovnání – žáci se zdravotním postižením podle druhu postižení, ve školním roce 2022/23</t>
  </si>
  <si>
    <r>
      <rPr>
        <b/>
        <sz val="10"/>
        <color theme="1"/>
        <rFont val="Arial"/>
        <family val="2"/>
        <charset val="238"/>
      </rPr>
      <t>Tab. 5.1: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studenti, nově přijatí, absolventi,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</si>
  <si>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5.2: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Vyšší odborné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školy, studenti, nově přijatí, absolventi, učitelé, </t>
    </r>
    <r>
      <rPr>
        <sz val="10"/>
        <color theme="1"/>
        <rFont val="Arial"/>
        <family val="2"/>
        <charset val="238"/>
      </rPr>
      <t>ve školním roce 2022/23</t>
    </r>
  </si>
  <si>
    <r>
      <rPr>
        <b/>
        <sz val="10"/>
        <color theme="1"/>
        <rFont val="Arial"/>
        <family val="2"/>
        <charset val="238"/>
      </rPr>
      <t>Tab. 5.3: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studenti </t>
    </r>
    <r>
      <rPr>
        <sz val="10"/>
        <color theme="1"/>
        <rFont val="Arial"/>
        <family val="2"/>
        <charset val="238"/>
      </rPr>
      <t>podle skupin oborů vzdělávání, v časové řadě 2012/13–2022/23</t>
    </r>
  </si>
  <si>
    <r>
      <t>Tab. 5.4: Vyšší odborné školy v krajském srovnání – studenti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</si>
  <si>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t>Tab. 5.5: Vyšší odborné školy v krajském srovnání – studenti se zdravotním postižením podle druhu postižení, ve školním roce 2022/23</t>
  </si>
  <si>
    <r>
      <t>Tab. 6.1: Mateřské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</si>
  <si>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6.2: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</si>
  <si>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6.3: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a úrovně vzdělávání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</si>
  <si>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6.4: Mateřské až vyšší odborné školy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</si>
  <si>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6.5: Mateřské až vyšší odborné školy – učitelky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ženy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</si>
  <si>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t>Změna 
za 10 let 
(12/13–22/23)</t>
  </si>
  <si>
    <r>
      <t>Tab. 6.6: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muži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</si>
  <si>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6.7: Mateřské až vyšší odborné školy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bez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dle zřizovatele a úrovně vzdělávání </t>
    </r>
    <r>
      <rPr>
        <sz val="10"/>
        <color theme="1"/>
        <rFont val="Arial"/>
        <family val="2"/>
        <charset val="238"/>
      </rPr>
      <t>v časové řadě 2012/13–2022/23</t>
    </r>
  </si>
  <si>
    <r>
      <t>Tab. 6.9: Mateřské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pohlaví a úrovně vzdělávání ve školním roce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2022/23</t>
    </r>
  </si>
  <si>
    <r>
      <rPr>
        <b/>
        <sz val="10"/>
        <color theme="1"/>
        <rFont val="Arial"/>
        <family val="2"/>
        <charset val="238"/>
      </rPr>
      <t>Tab. 7.1: Základní umělecké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školy, pobočky,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</si>
  <si>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7.3: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Školní družiny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</si>
  <si>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7.5: Zařízení pro výkon ústavní a ochranné výchovy,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</si>
  <si>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7.6</t>
    </r>
    <r>
      <rPr>
        <sz val="10"/>
        <color theme="1"/>
        <rFont val="Arial"/>
        <family val="2"/>
        <charset val="238"/>
      </rPr>
      <t xml:space="preserve">: </t>
    </r>
    <r>
      <rPr>
        <b/>
        <sz val="10"/>
        <color theme="1"/>
        <rFont val="Arial"/>
        <family val="2"/>
        <charset val="238"/>
      </rPr>
      <t>Dětské domovy včetně dětských domovů se školou,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</si>
  <si>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t>Tab. 1.1.1: Mateřské školy celkem – školy, třídy, děti a učitelé, v časové řadě 2012/13–2022/23</t>
  </si>
  <si>
    <t>Tab. 1.1.2: Mateřské školy podle zřizovatele – školy, třídy, děti a učitelé, v časové řadě 2012/13–2022/23</t>
  </si>
  <si>
    <t>Tab. 1.1.3: Mateřské školy v krajském srovnání – školy, třídy, děti a učitelé, ve školním roce 2022/23</t>
  </si>
  <si>
    <t>Tab. 1.1.4: Mateřské školy podle zřizovatele v krajském srovnání – školy, třídy a děti, ve školním roce 2022/23</t>
  </si>
  <si>
    <t>Tab. 1.1.5: Mateřské školy v krajském srovnání – počet tříd, v časové řadě 2012/13–2022/23</t>
  </si>
  <si>
    <t>Tab. 1.1.6: Mateřské školy v krajském srovnání – počet dětí, v časové řadě 2012/13–2022/23</t>
  </si>
  <si>
    <t>Tab. 1.1.7: Mateřské školy v krajském srovnání – počet učitelů, v časové řadě 2012/13–2022/23</t>
  </si>
  <si>
    <t>Tab. 1.1.8: Mateřské školy celkem – děti podle věku, v časové řadě 2012/13–2022/23</t>
  </si>
  <si>
    <t>Tab. 1.1.9: Mateřské školy v krajském srovnání – děti podle věku, ve školním roce 2022/23</t>
  </si>
  <si>
    <t>Tab. 1.1.10: Mateřské školy v krajském srovnání – dívky podle věku, ve školním roce 2022/23</t>
  </si>
  <si>
    <t>Tab. 1.1.11: Mateřské školy v krajském srovnání – chlapci podle věku, ve školním roce 2022/23</t>
  </si>
  <si>
    <t>Tab. 1.1.12: Mateřské školy v krajském srovnání – počet dětí mladších 3 let, v časové řadě 2012/13–2022/23</t>
  </si>
  <si>
    <t>Tab. 1.1.13: Mateřské školy celkem – děti s jiným než českým státním občanstvím, v časové řadě 2012/13–2022/23</t>
  </si>
  <si>
    <t>Tab. 1.1.14: Mateřské školy v krajském srovnání – děti s jiným než českým státním občanstvím, ve školním roce 2022/23</t>
  </si>
  <si>
    <t>Tab. 1.1.15: Mateřské školy v krajském srovnání – počet dětí s jiným než českým státním občanstvím, v časové řadě 2012/13–2022/23</t>
  </si>
  <si>
    <t>Tab. 1.1.16: Mateřské školy celkem – děti se zdravotním postižením podle druhu postižení, v časové řadě 2012/13–2022/23</t>
  </si>
  <si>
    <t>Tab. 1.1.17: Mateřské školy celkem – dívky se zdravotním postižením podle druhu postižení, v časové řadě 2012/13–2022/23</t>
  </si>
  <si>
    <t>Tab. 1.1.18: Mateřské školy celkem – chlapci se zdravotním postižením podle druhu postižení, v časové řadě 2012/13–2022/23</t>
  </si>
  <si>
    <t>Tab. 1.1.19: Mateřské školy v krajském srovnání – děti se zdravotním postižením podle druhu postižení, ve školním roce 2022/23</t>
  </si>
  <si>
    <t>Tab. 1.1.20: Mateřské školy v krajském srovnání – počet dětí se zdravotním postižením, v časové řadě 2012/13–2022/23</t>
  </si>
  <si>
    <t>Tab. 1.2.1: Přípravné třídy základních škol a přípravný stupeň základních škol speciálních – školy, třídy, děti a učitelé, v časové řadě 2012/13–2022/23</t>
  </si>
  <si>
    <t>Tab. 1.2.2: Přípravné třídy základních škol a přípravný stupeň základních škol speciálních v krajském srovnání – školy, třídy, děti a učitelé, ve školním roce 2022/23</t>
  </si>
  <si>
    <t>Tab. 2.1.1: Základní vzdělávání celkem – žáci v základním vzdělávání podle navštěvovaného stupně a typu školy, v časové řadě 2012/13–2022/23</t>
  </si>
  <si>
    <t>Tab. 2.1.2: Základní vzdělávání v krajském srovnání – žáci v základním vzdělávání podle navštěvovaného stupně a typu školy, ve školním roce 2022/23</t>
  </si>
  <si>
    <t>Tab. 2.1.3: Základní vzdělávání celkem – děti zapsané do 1. ročníku základního vzdělávání a s žádostí o odklad školní docházky, v časové řadě 2012/13–2022/23</t>
  </si>
  <si>
    <t>Tab. 2.1.4: Základní vzdělávání v krajském srovnání – děti zapsané do 1. ročníku základního vzdělávání a s žádostí o odklad školní docházky, ve školním roce 2022/23</t>
  </si>
  <si>
    <t>Tab. 2.2.1: Základní školy celkem – školy, třídy, žáci a učitelé, v časové řadě 2012/13–2022/23</t>
  </si>
  <si>
    <t>Tab. 2.2.2: Základní školy podle zřizovatele – školy, třídy, žáci a učitelé, v časové řadě 2012/13–2022/23</t>
  </si>
  <si>
    <t>Tab. 2.2.3: Základní školy v krajském srovnání – školy, třídy, žáci a učitelé, ve školním roce 2022/23</t>
  </si>
  <si>
    <t>Tab. 2.2.4: Základní školy podle zřizovatele v krajském srovnání – školy, třídy a žáci, ve školním roce 2022/23</t>
  </si>
  <si>
    <t>Tab. 2.2.5: Základní školy podle zřizovatele v krajském srovnání – žáci podle pohlaví a stupně vzdělávání, ve školním roce 2022/23</t>
  </si>
  <si>
    <t>Tab. 2.2.6: Základní školy v krajském srovnání – počet tříd, v časové řadě 2012/13–2022/23</t>
  </si>
  <si>
    <t>Tab. 2.2.7: Základní školy v krajském srovnání – počet žáků, v časové řadě 2012/13–2022/23</t>
  </si>
  <si>
    <t>Tab. 2.2.8: Základní školy v krajském srovnání – počet učitelů, v časové řadě 2012/13–2022/23</t>
  </si>
  <si>
    <t>Tab. 2.2.9: Základní školy celkem – žáci podle typu a zřizovatele škol, v časové řadě 2012/13–2022/23</t>
  </si>
  <si>
    <t>Tab. 2.2.10: Základní školy v krajském srovnání – žáci podle typu a zřizovatele škol, ve školním roce 2022/23</t>
  </si>
  <si>
    <t>Tab. 2.2.11: Základní školy celkem – žáci podle pohlaví, občanství a údaje, zda jsou zdravotně postižení, v časové řadě 2012/13–2022/23</t>
  </si>
  <si>
    <t>Tab. 2.2.12: Základní školy v krajském srovnání – žáci podle pohlaví, občanství a údaje, zda jsou zdravotně postižení, ve školním roce 2022/23</t>
  </si>
  <si>
    <t>Tab. 2.2.13: Základní školy celkem – žáci podle navštěvovaného ročníku, v časové řadě 2012/13–2022/23</t>
  </si>
  <si>
    <t>Tab. 2.2.14: Základní školy v krajském srovnání – žáci podle navštěvovaného ročníku, ve školním roce 2022/23</t>
  </si>
  <si>
    <t>Tab. 2.2.15: Základní školy celkem – žáci nově přijatí do 1. ročníku podle pohlaví a věku, v časové řadě 2012/13–2022/23</t>
  </si>
  <si>
    <t>Tab. 2.2.16: Základní školy v krajském srovnání – žáci nově přijatí do 1. ročníku podle pohlaví a věku, ve školním roce 2022/23</t>
  </si>
  <si>
    <t>Tab. 2.2.17: Základní školy v krajském srovnání – počet žáků nově přijatých do 1. ročníku celkem, v časové řadě 2012/13–2022/23</t>
  </si>
  <si>
    <t>Tab. 2.2.18: Základní školy v krajském srovnání – počet žáků 7letých a starších nově přijatých do 1. ročníku, v časové řadě 2012/13–2022/23</t>
  </si>
  <si>
    <t>Tab. 2.2.19: Základní školy celkem – žáci opakující ročník, v časové řadě 2012/13–2022/23</t>
  </si>
  <si>
    <t>Tab. 2.2.20: Základní školy v krajském srovnání – žáci opakující ročník, ve školním roce 2022/23</t>
  </si>
  <si>
    <t>Tab. 2.2.25: Základní školy celkem – žáci s jiným než českým státním občanstvím, v časové řadě 2012/13–2022/23</t>
  </si>
  <si>
    <t>Tab. 2.2.26: Základní školy v krajském srovnání – žáci s jiným než českým státním občanstvím, ve školním roce 2022/23</t>
  </si>
  <si>
    <t>Tab. 2.2.28: Základní školy celkem – žáci učící se cizí jazyky, v časové řadě 2012/13–2022/23</t>
  </si>
  <si>
    <t>Tab. 2.2.29: Základní školy v krajském srovnání – žáci učící se cizí jazyky, ve školním roce 2022/23</t>
  </si>
  <si>
    <t>Tab. 2.2.30: Základní školy celkem – speciální vzdělávání – školy, třídy a žáci, v časové řadě 2012/13–2022/23</t>
  </si>
  <si>
    <t>Tab. 2.2.31: Základní školy v krajském srovnání – speciální vzdělávání – školy, třídy a žáci, ve školním roce 2022/23</t>
  </si>
  <si>
    <t>Tab. 2.2.32: Základní školy celkem – žáci se zdravotním postižením podle druhu postižení, v časové řadě 2012/13–2022/23</t>
  </si>
  <si>
    <t>Tab. 2.2.33: Základní školy celkem – dívky se zdravotním postižením podle druhu postižení, v časové řadě 2012/13–2022/23</t>
  </si>
  <si>
    <t>Tab. 2.2.34: Základní školy celkem – chlapci se zdravotním postižením podle druhu postižení, v časové řadě 2012/13–2022/23</t>
  </si>
  <si>
    <t>Tab. 2.2.35: Základní školy v krajském srovnání – žáci se zdravotním postižením podle druhu postižení, ve školním roce 2022/23</t>
  </si>
  <si>
    <t>Tab. 3.1.1: Střední školy celkem – školy, třídy, žáci, nově přijatí, absolventi a učitelé, v časové řadě 2012/13–2022/23</t>
  </si>
  <si>
    <t>Tab. 3.1.2: Střední školy podle zřizovatele – školy, třídy, žáci, nově přijatí, absolventi a učitelé, v časové řadě 2012/13–2022/23</t>
  </si>
  <si>
    <t>Tab. 3.1.3: Střední školy v krajském srovnání – školy, třídy, žáci, nově přijatí, absolventi a učitelé, ve školním roce 2022/23</t>
  </si>
  <si>
    <t>Tab. 3.1.4: Střední školy podle zřizovatele v krajském srovnání – školy, třídy a žáci, ve školním roce 2022/23</t>
  </si>
  <si>
    <t>Tab. 3.1.5: Střední školy v krajském srovnání – počet tříd, v časové řadě 2012/13–2022/23</t>
  </si>
  <si>
    <t>Tab. 3.1.6: Střední školy v krajském srovnání – počet žáků, v časové řadě 2012/13–2022/23</t>
  </si>
  <si>
    <t>Tab. 3.1.7: Střední školy v krajském srovnání – počet žáků přijatých do 1. ročníku, v časové řadě 2012/13–2022/23</t>
  </si>
  <si>
    <t>Tab. 3.1.9: Střední školy v krajském srovnání – počet učitelů, v časové řadě 2012/13–2022/23</t>
  </si>
  <si>
    <t>Tab. 3.1.10: Střední školy celkem – žáci podle typu navštěvovaných škol a formy vzdělávání, v časové řadě 2012/13–2022/23</t>
  </si>
  <si>
    <t>Tab. 3.1.11: Střední školy v krajském srovnání – žáci podle typu navštěvovaných škol a formy vzdělávání, ve školním roce 2022/23</t>
  </si>
  <si>
    <t>Tab. 3.1.12: Střední školy celkem – žáci podle pohlaví, občanství a údaje, zda jsou zdravotně postižení, v časové řadě 2012/13–2022/23</t>
  </si>
  <si>
    <t>Tab. 3.1.13: Střední školy v krajském srovnání – žáci podle pohlaví, občanství a údaje, zda jsou zdravotně postižení, ve školním roce 2022/23</t>
  </si>
  <si>
    <t>Tab. 3.1.14: Střední školy v krajském srovnání – denní forma vzdělávání – věková struktura žáků, ve školním roce 2022/23</t>
  </si>
  <si>
    <t>Tab. 3.1.15: Střední školy v krajském srovnání – ostatní formy vzdělávání – věková struktura žáků, ve školním roce 2022/23</t>
  </si>
  <si>
    <t>Tab. 3.1.16: Střední školy celkem – žáci s jiným než českým státním občanstvím, v časové řadě 2012/13–2022/23</t>
  </si>
  <si>
    <t>Tab. 3.1.17: Střední školy v krajském srovnání – žáci s jiným než českým státním občanstvím, ve školním roce 2022/23</t>
  </si>
  <si>
    <t>Tab. 3.1.18: Střední školy v krajském srovnání – počet žáků s jiným než českým státním občanstvím, v časové řadě 2012/13–2022/23</t>
  </si>
  <si>
    <t>Tab. 3.1.19: Střední školy celkem – speciální vzdělávání – školy, třídy a žáci, v časové řadě 2012/13–2022/23</t>
  </si>
  <si>
    <t>Tab. 3.1.20: Střední školy v krajském srovnání – speciální vzdělávání – školy, třídy a žáci, ve školním roce 2022/23</t>
  </si>
  <si>
    <t>Tab. 3.1.21: Střední školy celkem – žáci se zdravotním postižením podle druhu postižení, v časové řadě 2012/13–2022/23</t>
  </si>
  <si>
    <t>Tab. 3.1.22: Střední školy celkem – dívky se zdravotním postižením podle druhu postižení, v časové řadě 2012/13–2022/23</t>
  </si>
  <si>
    <t>Tab. 3.1.23: Střední školy celkem – chlapci se zdravotním postižením podle druhu postižení, v časové řadě 2012/13–2022/23</t>
  </si>
  <si>
    <t>Tab. 3.1.24: Střední školy v krajském srovnání – žáci se zdravotním postižením podle druhu postižení, ve školním roce 2022/23</t>
  </si>
  <si>
    <t>Tab. 3.1.25: Střední školy v krajském srovnání – počet žáků se zdravotním postižením, v časové řadě 2012/13–2022/23</t>
  </si>
  <si>
    <t>Tab. 3.1.26: Střední školy podle druhu středního vzdělávání – školy, třídy, žáci, nově přijatí a absolventi, v časové řadě 2012/13–2022/23</t>
  </si>
  <si>
    <t>Tab. 3.1.27: Střední školy podle druhu středního vzdělávání – žáci podle pohlaví a formy vzdělávání, v časové řadě 2012/13–2022/23</t>
  </si>
  <si>
    <t>Tab. 3.1.28: Střední školy podle druhu středního vzdělávání – nově přijatí žáci do 1. ročníku podle pohlaví a formy vzdělávání, v časové řadě 2012/13–2022/23</t>
  </si>
  <si>
    <t>Tab. 3.1.30: Střední školy podle druhu středního vzdělávání v krajském srovnání – školy a žáci, ve školním roce 2022/23</t>
  </si>
  <si>
    <t>Tab. 3.2.1: Střední školy poskytující odborné vzdělávání – školy, třídy, žáci, nově přijatí a absolventi podle genderu a formy vzdělání, v časové řadě 2012/13–2022/23</t>
  </si>
  <si>
    <t>Tab. 3.2.2: Střední školy poskytující odborné vzdělání v krajském srovnání – počet škol, v časové řadě 2012/13–2022/23</t>
  </si>
  <si>
    <t>Tab. 3.2.3: Střední školy poskytující odborné vzdělání v krajském srovnání – počet žáků, v časové řadě 2012/13–2022/23</t>
  </si>
  <si>
    <t>Tab. 3.2.4: Střední školy poskytující odborné vzdělání v krajském srovnání – počet nově přijatých žáků do 1. ročníku, v časové řadě 2012/13–2022/23</t>
  </si>
  <si>
    <t>Tab. 3.2.6: Střední vzdělávání (bez výučního listu a bez maturitní zkoušky) – školy, třídy, žáci, nově přijatí a absolventi, v časové řadě 2012/13–2022/23</t>
  </si>
  <si>
    <t>Tab. 3.2.7: Střední odborné vzdělávání s výučním listem – školy, třídy, žáci, nově přijatí a absolventi, v časové řadě 2012/13–2022/23</t>
  </si>
  <si>
    <t>Tab. 3.2.8: Střední odborné vzdělávání s výučním listem podle zřizovatele školy – školy a žáci, v časové řadě 2012/13–2022/23</t>
  </si>
  <si>
    <t>Tab. 3.2.9: Střední odborné vzdělávání s výučním listem – žáci podle skupin oborů vzdělávání, v časové řadě 2012/13–2022/23</t>
  </si>
  <si>
    <t>Tab. 3.2.10: Střední odborné vzdělávání s výučním listem v krajském srovnání – školy, třídy a žáci, v časové řadě 2012/13–2022/23</t>
  </si>
  <si>
    <t>Tab. 3.2.11: Střední odborné vzdělávání s maturitní zkouškou – školy, třídy, žáci, nově přijatí a absolventi, v časové řadě 2012/13–2022/23</t>
  </si>
  <si>
    <t>Tab. 3.2.12: Střední odborné vzdělávání s maturitní zkouškou podle zřizovatele školy – školy a žáci, v časové řadě 2012/13–2022/23</t>
  </si>
  <si>
    <t>Tab. 3.2.13: Střední odborné vzdělávání s maturitní zkouškou – žáci podle skupin oborů vzdělávání, v časové řadě 2012/13–2022/23</t>
  </si>
  <si>
    <t>Tab. 3.2.14: Střední odborné vzdělávání s maturitní zkouškou v krajském srovnání – školy, třídy a žáci, ve školním roce 2022/23</t>
  </si>
  <si>
    <t>Tab. 3.3.1: Gymnázia celkem – školy, třídy a žáci, v časové řadě 2012/13–2022/23</t>
  </si>
  <si>
    <t>Tab. 3.3.2: Gymnázia celkem – žáci v denním vzdělávání podle typu a ročníku gymnázia, v časové řadě 2012/13–2022/23</t>
  </si>
  <si>
    <t>Tab. 3.3.3: Gymnázia celkem – nově přijatí žáci do 1. ročníku, v časové řadě 2012/13–2022/23</t>
  </si>
  <si>
    <t>Tab. 3.3.5: Gymnázia podle zřizovatele školy – školy, třídy a žáci, v časové řadě 2012/13–2022/23</t>
  </si>
  <si>
    <t>Tab. 3.3.6: Gymnázia v krajském srovnání – školy, třídy a žáci, ve školním roce 2022/23</t>
  </si>
  <si>
    <t>Tab. 3.3.8: Gymnázia v krajském srovnání – počet škol, v časové řadě 2012/13–2022/23</t>
  </si>
  <si>
    <t>Tab. 3.3.9: Gymnázia v krajském srovnání – počet škol zajišťujících 4leté denní vzdělávání, v časové řadě 2012/13–2022/23</t>
  </si>
  <si>
    <t>Tab. 3.3.10: Gymnázia v krajském srovnání – počet škol zajišťujících 6leté denní vzdělávání, v časové řadě 2012/13–2022/23</t>
  </si>
  <si>
    <t>Tab. 3.3.11: Gymnázia v krajském srovnání – počet škol zajišťujících 8leté denní vzdělávání, v časové řadě 2012/13–2022/23</t>
  </si>
  <si>
    <t>Tab. 3.3.12: Gymnázia v krajském srovnání – počet tříd v denní formě vzdělávání, v časové řadě 2012/13–2022/23</t>
  </si>
  <si>
    <t>Tab. 3.3.13: Gymnázia v krajském srovnání – počet žáků, v časové řadě 2012/13–2022/23</t>
  </si>
  <si>
    <t>Tab. 3.3.14: Gymnázia v krajském srovnání – počet žáků s čtyřletým vzděláváním, v časové řadě 2012/13–2022/23</t>
  </si>
  <si>
    <t>Tab. 3.3.15: Gymnázia v krajském srovnání – počet žáků s šestiletým vzděláváním, v časové řadě 2012/13–2022/23</t>
  </si>
  <si>
    <t>Tab. 3.3.16: Gymnázia v krajském srovnání – počet žáků s osmiletým vzděláváním, v časové řadě 2012/13–2022/23</t>
  </si>
  <si>
    <t>Tab. 3.3.17: Gymnázia v krajském srovnání – počet nově přijatých žáků do 1. ročníku celkem, v časové řadě 2012/13–2022/23</t>
  </si>
  <si>
    <t>Tab. 3.3.18: Gymnázia v krajském srovnání – počet nově přijatých žáků do 1. ročníku gymnázií s čtyřletým vzděláváním, v časové řadě 2012/13–2022/23</t>
  </si>
  <si>
    <t>Tab. 3.3.19: Gymnázia v krajském srovnání – počet nově přijatých žáků do 1. ročníku gymnázií s šestiletým vzděláváním, v časové řadě 2012/13–2022/23</t>
  </si>
  <si>
    <t>Tab. 3.3.20: Gymnázia v krajském srovnání – počet nově přijatých žáků do 1. ročníku gymnázií s osmiletým vzděláváním, v časové řadě 2012/13–2022/23</t>
  </si>
  <si>
    <t>Tab. 3.4.1: Střední vzdělávání – nástavbové studium – školy, třídy, žáci, nově přijatí, absolventi, v časové řadě 2012/13–2022/23</t>
  </si>
  <si>
    <t>Tab. 3.4.2: Střední vzdělávání – nástavbové studium v krajském srovnání – školy, třídy, žáci, nově přijatí, absolventi, ve školním roce 2022/23</t>
  </si>
  <si>
    <t>Tab. 3.4.3: Střední vzdělávání – nástavbové studium – žáci podle skupin oborů vzdělávání, v časové řadě 2012/13–2022/23</t>
  </si>
  <si>
    <t>Tab. 4.1: Konzervatoře – školy, žáci, nově přijatí, absolventi, učitelé, v časové řadě 2012/13–2022/23</t>
  </si>
  <si>
    <t>Tab. 4.2: Konzervatoře v krajském srovnání – školy, žáci, nově přijatí, absolventi, učitelé, ve školním roce 2022/23</t>
  </si>
  <si>
    <t>Tab. 4.3: Konzervatoře – žáci, nově přijatí, absolventi podle oborů vzdělání, v časové řadě 2012/13–2022/23</t>
  </si>
  <si>
    <t>Tab. 4.4: Konzervatoře v krajském srovnání – žáci s jiným než českým státním občanstvím, ve školním roce 2022/23</t>
  </si>
  <si>
    <t>Tab. 5.1: Vyšší odborné  školy – školy, studenti, nově přijatí, absolventi, učitelé, v časové řadě 2012/13–2022/23</t>
  </si>
  <si>
    <t>Tab. 5.2: Vyšší odborné školy v krajském srovnání – školy, studenti, nově přijatí, absolventi, učitelé, ve školním roce 2022/23</t>
  </si>
  <si>
    <t>Tab. 5.3: Vyšší odborné školy – studenti podle skupin oborů vzdělávání, v časové řadě 2012/13–2022/23</t>
  </si>
  <si>
    <t>Tab. 5.4: Vyšší odborné školy v krajském srovnání – studenti s jiným než českým státním občanstvím, ve školním roce 2022/23</t>
  </si>
  <si>
    <t>Tab. 6.1: Mateřské až vyšší odborné školy – učitelé celkem dle úrovně vzdělávání v časové řadě 2012/13–2022/23</t>
  </si>
  <si>
    <t>Tab. 6.2: Mateřské až vyšší odborné školy – učitelé dle pohlaví a úrovně vzdělávání v časové řadě 2012/13–2022/23</t>
  </si>
  <si>
    <t>Tab. 6.3: Mateřské až vyšší odborné školy – učitelé dle kvalifikace a úrovně vzdělávání v časové řadě 2012/13–2022/23</t>
  </si>
  <si>
    <t>Tab. 6.4: Mateřské až vyšší odborné školy – učitelé celkem dle zřizovatele a úrovně vzdělávání v časové řadě 2012/13–2022/23</t>
  </si>
  <si>
    <t>Tab. 6.5: Mateřské až vyšší odborné školy – učitelky ženy dle zřizovatele a úrovně vzdělávání v časové řadě 2012/13–2022/23</t>
  </si>
  <si>
    <t>Tab. 6.6: Mateřské až vyšší odborné školy – učitelé muži dle zřizovatele a úrovně vzdělávání v časové řadě 2012/13–2022/23</t>
  </si>
  <si>
    <t>Tab. 6.7: Mateřské až vyšší odborné školy – učitelé bez kvalifikace dle zřizovatele a úrovně vzdělávání v časové řadě 2012/13–2022/23</t>
  </si>
  <si>
    <t>Tab. 6.8: Mateřské až vyšší odborné školy v krajském srovnání – učitelé celkem dle úrovně vzdělávání ve školním roce 2022/23</t>
  </si>
  <si>
    <t>Tab. 6.9: Mateřské až vyšší odborné školy v krajském srovnání – učitelé dle pohlaví a úrovně vzdělávání ve školním roce 2022/23</t>
  </si>
  <si>
    <t>Tab. 6.10: Mateřské až vyšší odborné školy v krajském srovnání – učitelé dle kvalifikace a úrovně vzdělávání ve školním roce 2022/23</t>
  </si>
  <si>
    <t>Tab. 7.1: Základní umělecké školy – školy, pobočky, žáci, v časové řadě 2012/13–2022/23</t>
  </si>
  <si>
    <t>Tab. 7.2: Základní umělecké školy v krajském srovnání – školy, pobočky, žáci, ve školním roce 2022/23</t>
  </si>
  <si>
    <t>Tab. 7.3: Školní družiny – družiny, oddělení, žáci, pracovníci, v časové řadě 2012/13–2022/23</t>
  </si>
  <si>
    <t>Tab. 7.4: Školní družiny v krajském srovnání – družiny, oddělení, žáci, pracovníci, ve školním roce 2022/23</t>
  </si>
  <si>
    <t>Tab. 7.5: Zařízení pro výkon ústavní a ochranné výchovy, v časové řadě 2012/13–2022/23</t>
  </si>
  <si>
    <t>Tab. 7.6: Dětské domovy včetně dětských domovů se školou, v časové řadě 2012/13–2022/23</t>
  </si>
  <si>
    <t>Tab. 2.2.22: Základní školy v krajském srovnání – žáci, kteří ukončili povinnou školní docházku, ve školním roce 2021/22</t>
  </si>
  <si>
    <t>Tab. 2.2.24: Základní školy v krajském srovnání – žáci, kteří přestoupili na víceletá gymnázia nebo osmileté konzervatoře, ve školním roce 2021/22</t>
  </si>
  <si>
    <t>Tab. 3.3.7: Gymnázia v krajském srovnání – nově přijatí žáci do 1. ročníku ve školním roce 2022/23 a absolventi za školní rok 2021/22</t>
  </si>
  <si>
    <t>Tab. 2.2.21: Základní školy celkem – žáci, kteří ukončili povinnou školní docházku, v časové řadě 2011/12–2021/22</t>
  </si>
  <si>
    <t>Tab. 2.2.23: Základní školy celkem – žáci, kteří přestoupili na víceletá gymnázia nebo osmileté konzervatoře, v časové řadě 2011/12–2021/22</t>
  </si>
  <si>
    <t>Tab. 3.1.8: Střední školy v krajském srovnání – počet absolventů, v časové řadě 2011/12–2021/22</t>
  </si>
  <si>
    <t>Tab. 3.1.29: Střední školy podle druhu středního vzdělávání – absolventi podle pohlaví a formy vzdělávání, v časové řadě 2011/12–2021/22</t>
  </si>
  <si>
    <t>Tab. 3.2.5: Střední školy poskytující odborné vzdělání v krajském srovnání – počet absolventů, v časové řadě 2011/12–2021/22</t>
  </si>
  <si>
    <t>Tab. 3.3.4: Gymnázia celkem – absolventi, v časové řadě 2011/12–2021/22</t>
  </si>
  <si>
    <t>Tab. 3.3.21: Gymnázia v krajském srovnání – počet absolventů, v časové řadě 2011/12–2021/22</t>
  </si>
  <si>
    <t>Tab. 3.3.22: Gymnázia v krajském srovnání – počet absolventů gymnázií s čtyřletým vzděláváním, v časové řadě 2011/12–2021/22</t>
  </si>
  <si>
    <t>Tab. 3.3.23: Gymnázia v krajském srovnání – počet absolventů gymnázií s šestiletým vzděláváním, v časové řadě 2011/12-2021/22</t>
  </si>
  <si>
    <t>Tab. 3.3.24: Gymnázia v krajském srovnání – počet absolventů gymnázií s osmiletým vzděláváním, v časové řadě 2011/12-2021/22</t>
  </si>
  <si>
    <t>Tab. 2.2.27: Základní školy v krajském srovnání – počet žáků s jiným než českým státním občanstvím, v časové řadě 2012/13–2022/23</t>
  </si>
  <si>
    <t>Český statistický úřad: Školy a školská zařízení za školní rok 2022/2023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</si>
  <si>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dětí v daném typu tříd, resp. s daným postižením na celkovém počtu dětí se zdravotním postižením v mateřských školách </t>
    </r>
  </si>
  <si>
    <t>poprvé 
u zápisu</t>
  </si>
  <si>
    <r>
      <t>Žáci se SVP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</si>
  <si>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zahrnuje pouze školy samostatně zřízené pro žáky se SVP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</si>
  <si>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Žáci se SVP jsou žáci se speciálními vzdělávacími potřebami (zahrnuje žáky se zdravotním postižením, zdravotním znevýhodněním a odlišnými kulturními či životními podmínkami)</t>
    </r>
  </si>
  <si>
    <r>
      <t>školy pouze pro žáky se SVP</t>
    </r>
    <r>
      <rPr>
        <vertAlign val="superscript"/>
        <sz val="8"/>
        <rFont val="Arial"/>
        <family val="2"/>
        <charset val="238"/>
      </rPr>
      <t>3)</t>
    </r>
  </si>
  <si>
    <t>Tab. 2.2.38: Základní školy v krajském srovnání – počet žáků se zdravotním postižením, v časové řadě 2012/13–2022/23</t>
  </si>
  <si>
    <t>Tab. 2.2.37: Základní školy v krajském srovnání – chlapci se zdravotním postižením podle druhu postižení, ve školním roce 2022/23</t>
  </si>
  <si>
    <t>Tab. 2.2.36: Základní školy v krajském srovnání – dívky se zdravotním postižením podle druhu postižení, ve školním roce 2022/23</t>
  </si>
  <si>
    <r>
      <t xml:space="preserve">Tab. 3.1.7: Střední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 nově přijatých do 1. ročníku,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</si>
  <si>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Jedna škola může nabízet více druhů či forem vzdělávání, jejich součet tedy nemusí odpovídat celkovému počtu středních škol v daném školním roce. 
    Počet škol u středního vzdělávání s výučním listem a s maturitní zkouškou je za nezkrácené studium (školy poskytující pouze zkrácené studium nejsou zahrnuty).</t>
    </r>
  </si>
  <si>
    <t>–</t>
  </si>
  <si>
    <r>
      <t xml:space="preserve">Tab. 3.3.24: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osmiletým vzděláváním,</t>
    </r>
    <r>
      <rPr>
        <sz val="10"/>
        <color theme="1"/>
        <rFont val="Arial"/>
        <family val="2"/>
        <charset val="238"/>
      </rPr>
      <t xml:space="preserve"> v časové řadě 2011/12-2021/22</t>
    </r>
  </si>
  <si>
    <t>z toho ve speciálních školách</t>
  </si>
  <si>
    <r>
      <t>více vadami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</si>
  <si>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</si>
  <si>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žáků ve speciálních třídách či s daným postižením na celkovém počtu žáků konzervatoří se zdravotním postižením v daném kraji </t>
    </r>
  </si>
  <si>
    <r>
      <t xml:space="preserve">Tab. 3.3.2: Gymnázia celkem – žáci v denním vzdělávání podle typu a ročníku gymnázia, </t>
    </r>
    <r>
      <rPr>
        <sz val="10"/>
        <color theme="1"/>
        <rFont val="Arial"/>
        <family val="2"/>
        <charset val="238"/>
      </rPr>
      <t>v časové řadě 2012/13–2022/23</t>
    </r>
  </si>
  <si>
    <r>
      <t>Tab. 5.5: Vyšší odborné školy v krajském srovnání – studenti se zdravotním postižením podle druhu postižení</t>
    </r>
    <r>
      <rPr>
        <sz val="10"/>
        <color theme="1"/>
        <rFont val="Arial"/>
        <family val="2"/>
        <charset val="238"/>
      </rPr>
      <t>, ve školním roce 2022/23</t>
    </r>
  </si>
  <si>
    <r>
      <t>Tab. 6.8: Mateřské až vyšší odborné školy v krajském srovnání – učitelé celkem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úrovně vzdělávání</t>
    </r>
    <r>
      <rPr>
        <sz val="10"/>
        <color theme="1"/>
        <rFont val="Arial"/>
        <family val="2"/>
        <charset val="238"/>
      </rPr>
      <t xml:space="preserve"> v</t>
    </r>
    <r>
      <rPr>
        <b/>
        <sz val="10"/>
        <color theme="1"/>
        <rFont val="Arial"/>
        <family val="2"/>
        <charset val="238"/>
      </rPr>
      <t>e školním roce 2022/23</t>
    </r>
  </si>
  <si>
    <r>
      <t>Tab. 6.10: Mateřské až vyšší odborné školy v krajském srovnání – učitelé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dle kvalifikace</t>
    </r>
    <r>
      <rPr>
        <b/>
        <vertAlign val="superscript"/>
        <sz val="10"/>
        <color theme="1"/>
        <rFont val="Arial"/>
        <family val="2"/>
        <charset val="238"/>
      </rPr>
      <t>2)</t>
    </r>
    <r>
      <rPr>
        <b/>
        <sz val="10"/>
        <color theme="1"/>
        <rFont val="Arial"/>
        <family val="2"/>
        <charset val="238"/>
      </rPr>
      <t xml:space="preserve"> a úrovně vzdělávání ve školním roce 2022/2</t>
    </r>
    <r>
      <rPr>
        <sz val="10"/>
        <color theme="1"/>
        <rFont val="Arial"/>
        <family val="2"/>
        <charset val="238"/>
      </rPr>
      <t>3</t>
    </r>
  </si>
  <si>
    <r>
      <rPr>
        <b/>
        <sz val="10"/>
        <color theme="1"/>
        <rFont val="Arial"/>
        <family val="2"/>
        <charset val="238"/>
      </rPr>
      <t>Tab. 7.2: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umělecké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pobočky, žáci,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2022/23</t>
    </r>
  </si>
  <si>
    <r>
      <rPr>
        <b/>
        <sz val="10"/>
        <color theme="1"/>
        <rFont val="Arial"/>
        <family val="2"/>
        <charset val="238"/>
      </rPr>
      <t>Tab. 7.4: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Školní družiny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2022/2</t>
    </r>
    <r>
      <rPr>
        <sz val="10"/>
        <color theme="1"/>
        <rFont val="Arial"/>
        <family val="2"/>
        <charset val="238"/>
      </rPr>
      <t>3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</si>
  <si>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zkráceného studia (jedna škola může zajišťovat jak pouze jeden, tak i oba druhy vzdělávání)</t>
    </r>
  </si>
  <si>
    <r>
      <t xml:space="preserve">Tab. 2.2.38: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se zdravotním postižením,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</si>
  <si>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2.2.37: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chlapci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</si>
  <si>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2.2.36: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dívky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</si>
  <si>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t>Občané ostatních států (mimo země EU) 
a žáci s nezjištěným státním občanstvím</t>
  </si>
  <si>
    <r>
      <t xml:space="preserve">Tab. 2.2.22: Základní školy </t>
    </r>
    <r>
      <rPr>
        <sz val="10"/>
        <rFont val="Arial"/>
        <family val="2"/>
        <charset val="238"/>
      </rPr>
      <t>v krajském srovnání –</t>
    </r>
    <r>
      <rPr>
        <b/>
        <sz val="10"/>
        <rFont val="Arial"/>
        <family val="2"/>
        <charset val="238"/>
      </rPr>
      <t xml:space="preserve"> žáci, kteří ukončili povinnou školní docházku, </t>
    </r>
    <r>
      <rPr>
        <sz val="10"/>
        <rFont val="Arial"/>
        <family val="2"/>
        <charset val="238"/>
      </rPr>
      <t>ve školním roce 2021/22</t>
    </r>
  </si>
  <si>
    <t>Absolventi za školní rok 2021/22</t>
  </si>
  <si>
    <r>
      <t xml:space="preserve">Tab. 3.3.14: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s čtyřletým vzděláváním, </t>
    </r>
    <r>
      <rPr>
        <sz val="10"/>
        <color theme="1"/>
        <rFont val="Arial"/>
        <family val="2"/>
        <charset val="238"/>
      </rPr>
      <t>v časové řadě 2012/13–2022/23</t>
    </r>
  </si>
  <si>
    <t>Změna
za 5 let 
(17/18–22/23)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</si>
  <si>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Zahrnuje též žáky s neurčeným státním občanstvím v době sběru dat.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</si>
  <si>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Zahrnuje pouze školy samostatně zřízené pro žáky se SVP. </t>
    </r>
  </si>
  <si>
    <t>Pozn.: Žáci se SVP jsou žáci se speciálními vzdělávacími potřebami, tj. se zdravotním postižením, zdravotním znevýhodněním a odlišnými kulturními či životními podmínkami.</t>
  </si>
  <si>
    <r>
      <t>v ZŠ pouze 
pro žáky se SVP</t>
    </r>
    <r>
      <rPr>
        <vertAlign val="superscript"/>
        <sz val="8"/>
        <rFont val="Arial"/>
        <family val="2"/>
        <charset val="238"/>
      </rPr>
      <t>3)</t>
    </r>
  </si>
  <si>
    <t>Poznámka: Do odborného vzdělávání se řadí střední vzdělávání bez výučního listu a maturitní zkoušky, střední vzdělávání s výučním listem (včetně zkráceného), odborné střední vzdělávání s maturitní zkouškou (včetně zkráceného) a nástavbové studium. Nástavbové studium se však vykazuje zvlášť a není do údajů v tabulce zahrnuto.</t>
  </si>
  <si>
    <t>ostatní 
evropské státy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</si>
  <si>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přepočtené na počet plných úvazků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</si>
</sst>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#,##0.00_ ;\-#,##0.00\ "/>
    <numFmt numFmtId="169" formatCode="#,##0;[Red]#,##0"/>
    <numFmt numFmtId="170" formatCode="0.0"/>
    <numFmt numFmtId="171" formatCode="0.0%"/>
    <numFmt numFmtId="172" formatCode="&quot;Kč&quot;#,##0_);\(&quot;Kč&quot;#,##0\)"/>
    <numFmt numFmtId="173" formatCode="_(* #,##0.00_);_(* \(#,##0.00\);_(* &quot;-&quot;??_);_(@_)"/>
    <numFmt numFmtId="174" formatCode="&quot;Kč&quot;#,##0.00_);\(&quot;Kč&quot;#,##0.00\)"/>
    <numFmt numFmtId="175" formatCode="#,##0_ ;\-#,##0\ ;\–\ "/>
    <numFmt numFmtId="176" formatCode="#,##0_ ;\-#,##0\ ;0"/>
    <numFmt numFmtId="177" formatCode="#,##0.0"/>
    <numFmt numFmtId="178" formatCode="#,##0.0_ ;[Red]\-#,##0.0\ "/>
  </numFmts>
  <fonts count="7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 Narrow"/>
      <family val="2"/>
    </font>
    <font>
      <sz val="9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Gentium Basic"/>
      <charset val="238"/>
    </font>
    <font>
      <i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0"/>
      <color rgb="FF92D05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Tahoma"/>
      <family val="2"/>
      <charset val="238"/>
    </font>
    <font>
      <i/>
      <sz val="8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u/>
      <sz val="1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i/>
      <sz val="8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0"/>
      <color rgb="FF00B050"/>
      <name val="Arial"/>
      <family val="2"/>
      <charset val="238"/>
    </font>
    <font>
      <u/>
      <sz val="10"/>
      <color theme="0" tint="-0.499984740745262"/>
      <name val="Arial"/>
      <family val="2"/>
      <charset val="238"/>
    </font>
    <font>
      <u/>
      <sz val="11"/>
      <color theme="0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7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6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6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0" fontId="15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9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23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2" applyFont="1"/>
    <xf numFmtId="0" fontId="12" fillId="0" borderId="0" xfId="0" applyFont="1"/>
    <xf numFmtId="0" fontId="17" fillId="0" borderId="7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horizontal="right" vertical="center"/>
    </xf>
    <xf numFmtId="165" fontId="6" fillId="0" borderId="17" xfId="0" applyNumberFormat="1" applyFont="1" applyFill="1" applyBorder="1" applyAlignment="1" applyProtection="1">
      <alignment horizontal="right" vertical="center"/>
    </xf>
    <xf numFmtId="167" fontId="8" fillId="0" borderId="19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7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165" fontId="8" fillId="0" borderId="18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/>
    <xf numFmtId="165" fontId="8" fillId="0" borderId="0" xfId="0" applyNumberFormat="1" applyFont="1" applyFill="1" applyBorder="1" applyAlignment="1">
      <alignment vertical="center"/>
    </xf>
    <xf numFmtId="165" fontId="8" fillId="0" borderId="3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0" borderId="0" xfId="0" applyNumberFormat="1" applyFont="1" applyAlignment="1">
      <alignment vertical="center"/>
    </xf>
    <xf numFmtId="0" fontId="20" fillId="0" borderId="0" xfId="0" applyFont="1"/>
    <xf numFmtId="165" fontId="20" fillId="0" borderId="0" xfId="0" applyNumberFormat="1" applyFont="1"/>
    <xf numFmtId="165" fontId="8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167" fontId="8" fillId="0" borderId="18" xfId="0" applyNumberFormat="1" applyFont="1" applyBorder="1" applyAlignment="1">
      <alignment horizontal="right" vertical="center"/>
    </xf>
    <xf numFmtId="0" fontId="0" fillId="0" borderId="0" xfId="0" applyFont="1"/>
    <xf numFmtId="165" fontId="8" fillId="0" borderId="36" xfId="0" applyNumberFormat="1" applyFont="1" applyBorder="1" applyAlignment="1"/>
    <xf numFmtId="0" fontId="6" fillId="0" borderId="0" xfId="0" applyFont="1" applyFill="1"/>
    <xf numFmtId="0" fontId="0" fillId="0" borderId="0" xfId="0" applyAlignment="1">
      <alignment horizontal="right" wrapText="1"/>
    </xf>
    <xf numFmtId="0" fontId="22" fillId="0" borderId="0" xfId="0" applyFont="1" applyFill="1"/>
    <xf numFmtId="0" fontId="22" fillId="0" borderId="0" xfId="0" applyFont="1" applyFill="1" applyAlignment="1">
      <alignment vertical="center"/>
    </xf>
    <xf numFmtId="165" fontId="8" fillId="0" borderId="37" xfId="0" applyNumberFormat="1" applyFont="1" applyBorder="1" applyAlignment="1">
      <alignment horizontal="right" vertical="center"/>
    </xf>
    <xf numFmtId="0" fontId="23" fillId="0" borderId="0" xfId="0" applyFont="1" applyFill="1"/>
    <xf numFmtId="165" fontId="8" fillId="0" borderId="3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25" fillId="0" borderId="0" xfId="0" applyFont="1"/>
    <xf numFmtId="0" fontId="20" fillId="0" borderId="0" xfId="0" applyFont="1" applyAlignment="1">
      <alignment vertical="center"/>
    </xf>
    <xf numFmtId="0" fontId="26" fillId="0" borderId="0" xfId="0" applyFont="1"/>
    <xf numFmtId="165" fontId="8" fillId="0" borderId="28" xfId="0" applyNumberFormat="1" applyFont="1" applyBorder="1" applyAlignment="1">
      <alignment horizontal="right" vertical="center"/>
    </xf>
    <xf numFmtId="165" fontId="6" fillId="0" borderId="7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165" fontId="27" fillId="0" borderId="19" xfId="0" applyNumberFormat="1" applyFont="1" applyBorder="1" applyAlignment="1">
      <alignment vertical="center"/>
    </xf>
    <xf numFmtId="165" fontId="8" fillId="0" borderId="28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24" fillId="0" borderId="0" xfId="0" applyFont="1" applyAlignment="1">
      <alignment horizontal="center" vertical="center"/>
    </xf>
    <xf numFmtId="0" fontId="24" fillId="0" borderId="0" xfId="0" applyFont="1"/>
    <xf numFmtId="165" fontId="6" fillId="0" borderId="28" xfId="0" applyNumberFormat="1" applyFont="1" applyFill="1" applyBorder="1" applyAlignment="1" applyProtection="1">
      <alignment horizontal="right" vertical="center"/>
    </xf>
    <xf numFmtId="0" fontId="30" fillId="0" borderId="0" xfId="0" applyFont="1"/>
    <xf numFmtId="3" fontId="22" fillId="0" borderId="0" xfId="0" applyNumberFormat="1" applyFont="1" applyBorder="1"/>
    <xf numFmtId="3" fontId="31" fillId="0" borderId="0" xfId="0" applyNumberFormat="1" applyFont="1"/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2" fillId="0" borderId="0" xfId="0" applyFont="1"/>
    <xf numFmtId="0" fontId="2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3" fontId="6" fillId="0" borderId="28" xfId="4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8" xfId="0" applyNumberFormat="1" applyFont="1" applyFill="1" applyBorder="1" applyAlignment="1">
      <alignment horizontal="left" vertical="center" wrapText="1" indent="1"/>
    </xf>
    <xf numFmtId="3" fontId="6" fillId="0" borderId="28" xfId="0" applyNumberFormat="1" applyFont="1" applyFill="1" applyBorder="1" applyAlignment="1">
      <alignment horizontal="left" vertical="center" indent="1"/>
    </xf>
    <xf numFmtId="3" fontId="6" fillId="0" borderId="34" xfId="4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19" xfId="0" applyNumberFormat="1" applyFont="1" applyFill="1" applyBorder="1" applyAlignment="1">
      <alignment vertical="center"/>
    </xf>
    <xf numFmtId="165" fontId="6" fillId="0" borderId="2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left" vertical="center" wrapText="1" indent="1"/>
    </xf>
    <xf numFmtId="165" fontId="8" fillId="0" borderId="19" xfId="0" applyNumberFormat="1" applyFont="1" applyFill="1" applyBorder="1" applyAlignment="1">
      <alignment vertical="center"/>
    </xf>
    <xf numFmtId="0" fontId="26" fillId="0" borderId="0" xfId="0" applyFont="1" applyFill="1"/>
    <xf numFmtId="0" fontId="0" fillId="0" borderId="0" xfId="0" applyFont="1" applyFill="1"/>
    <xf numFmtId="165" fontId="6" fillId="0" borderId="28" xfId="0" applyNumberFormat="1" applyFont="1" applyFill="1" applyBorder="1" applyAlignment="1" applyProtection="1">
      <alignment horizontal="right"/>
    </xf>
    <xf numFmtId="165" fontId="8" fillId="0" borderId="28" xfId="0" applyNumberFormat="1" applyFont="1" applyBorder="1" applyAlignment="1"/>
    <xf numFmtId="165" fontId="8" fillId="0" borderId="28" xfId="0" applyNumberFormat="1" applyFont="1" applyFill="1" applyBorder="1" applyAlignment="1"/>
    <xf numFmtId="165" fontId="8" fillId="0" borderId="0" xfId="0" applyNumberFormat="1" applyFont="1"/>
    <xf numFmtId="0" fontId="0" fillId="0" borderId="0" xfId="0" applyFill="1" applyBorder="1"/>
    <xf numFmtId="165" fontId="6" fillId="0" borderId="36" xfId="0" applyNumberFormat="1" applyFont="1" applyFill="1" applyBorder="1" applyAlignment="1" applyProtection="1">
      <alignment horizontal="right" vertical="center"/>
    </xf>
    <xf numFmtId="165" fontId="8" fillId="0" borderId="59" xfId="0" applyNumberFormat="1" applyFont="1" applyFill="1" applyBorder="1" applyAlignment="1">
      <alignment horizontal="right" vertical="center"/>
    </xf>
    <xf numFmtId="165" fontId="6" fillId="0" borderId="59" xfId="40" applyNumberFormat="1" applyFont="1" applyFill="1" applyBorder="1" applyAlignment="1" applyProtection="1">
      <alignment vertical="center"/>
      <protection locked="0"/>
    </xf>
    <xf numFmtId="165" fontId="8" fillId="0" borderId="59" xfId="0" applyNumberFormat="1" applyFont="1" applyBorder="1" applyAlignment="1"/>
    <xf numFmtId="165" fontId="8" fillId="0" borderId="73" xfId="0" applyNumberFormat="1" applyFont="1" applyBorder="1" applyAlignment="1"/>
    <xf numFmtId="165" fontId="6" fillId="0" borderId="73" xfId="0" applyNumberFormat="1" applyFont="1" applyFill="1" applyBorder="1" applyAlignment="1" applyProtection="1"/>
    <xf numFmtId="165" fontId="8" fillId="0" borderId="73" xfId="0" applyNumberFormat="1" applyFont="1" applyFill="1" applyBorder="1" applyAlignment="1"/>
    <xf numFmtId="165" fontId="8" fillId="0" borderId="59" xfId="0" applyNumberFormat="1" applyFont="1" applyFill="1" applyBorder="1" applyAlignment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10" fillId="0" borderId="0" xfId="2" applyFont="1" applyFill="1" applyBorder="1" applyProtection="1">
      <protection locked="0"/>
    </xf>
    <xf numFmtId="0" fontId="10" fillId="0" borderId="0" xfId="2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168" fontId="6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19" xfId="1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4" fillId="0" borderId="0" xfId="0" applyFont="1"/>
    <xf numFmtId="165" fontId="0" fillId="0" borderId="0" xfId="0" applyNumberFormat="1"/>
    <xf numFmtId="3" fontId="17" fillId="0" borderId="21" xfId="0" applyNumberFormat="1" applyFont="1" applyBorder="1" applyAlignment="1">
      <alignment vertical="center"/>
    </xf>
    <xf numFmtId="0" fontId="0" fillId="0" borderId="0" xfId="0" applyBorder="1"/>
    <xf numFmtId="0" fontId="3" fillId="0" borderId="0" xfId="0" applyFont="1"/>
    <xf numFmtId="0" fontId="4" fillId="0" borderId="0" xfId="0" applyFont="1"/>
    <xf numFmtId="49" fontId="18" fillId="0" borderId="1" xfId="0" applyNumberFormat="1" applyFont="1" applyFill="1" applyBorder="1" applyAlignment="1" applyProtection="1">
      <alignment horizontal="left"/>
      <protection locked="0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10" fillId="0" borderId="0" xfId="2" applyFont="1"/>
    <xf numFmtId="165" fontId="8" fillId="0" borderId="36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6" fillId="0" borderId="17" xfId="1" applyNumberFormat="1" applyFont="1" applyFill="1" applyBorder="1" applyAlignment="1" applyProtection="1">
      <alignment vertical="center"/>
      <protection locked="0"/>
    </xf>
    <xf numFmtId="165" fontId="6" fillId="0" borderId="35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165" fontId="6" fillId="0" borderId="19" xfId="0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10" fillId="0" borderId="0" xfId="2" applyFont="1"/>
    <xf numFmtId="0" fontId="10" fillId="0" borderId="0" xfId="2" applyFont="1" applyBorder="1"/>
    <xf numFmtId="0" fontId="0" fillId="0" borderId="0" xfId="0"/>
    <xf numFmtId="0" fontId="25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/>
    <xf numFmtId="0" fontId="10" fillId="0" borderId="0" xfId="2" applyFont="1" applyBorder="1" applyProtection="1">
      <protection locked="0"/>
    </xf>
    <xf numFmtId="0" fontId="3" fillId="0" borderId="0" xfId="0" applyFont="1"/>
    <xf numFmtId="0" fontId="2" fillId="0" borderId="0" xfId="0" applyFont="1"/>
    <xf numFmtId="165" fontId="6" fillId="0" borderId="73" xfId="1" applyNumberFormat="1" applyFont="1" applyFill="1" applyBorder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8" fillId="0" borderId="18" xfId="0" applyNumberFormat="1" applyFont="1" applyFill="1" applyBorder="1" applyAlignment="1">
      <alignment horizontal="right" vertical="center"/>
    </xf>
    <xf numFmtId="165" fontId="6" fillId="0" borderId="73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10" fillId="0" borderId="0" xfId="2" applyFont="1"/>
    <xf numFmtId="0" fontId="4" fillId="0" borderId="0" xfId="2" applyFont="1" applyBorder="1" applyProtection="1">
      <protection locked="0"/>
    </xf>
    <xf numFmtId="165" fontId="10" fillId="0" borderId="0" xfId="2" applyNumberFormat="1" applyFont="1"/>
    <xf numFmtId="0" fontId="2" fillId="0" borderId="0" xfId="0" applyFont="1" applyFill="1"/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6" fillId="0" borderId="59" xfId="1" applyNumberFormat="1" applyFont="1" applyFill="1" applyBorder="1" applyAlignment="1" applyProtection="1">
      <alignment horizontal="right" vertical="center"/>
      <protection locked="0"/>
    </xf>
    <xf numFmtId="166" fontId="6" fillId="0" borderId="59" xfId="0" applyNumberFormat="1" applyFont="1" applyFill="1" applyBorder="1" applyAlignment="1" applyProtection="1">
      <alignment horizontal="right" vertical="center"/>
    </xf>
    <xf numFmtId="165" fontId="6" fillId="0" borderId="59" xfId="1" applyNumberFormat="1" applyFont="1" applyFill="1" applyBorder="1" applyAlignment="1" applyProtection="1">
      <alignment vertical="center"/>
      <protection locked="0"/>
    </xf>
    <xf numFmtId="165" fontId="27" fillId="0" borderId="73" xfId="0" applyNumberFormat="1" applyFont="1" applyBorder="1" applyAlignment="1">
      <alignment vertical="center"/>
    </xf>
    <xf numFmtId="165" fontId="6" fillId="0" borderId="73" xfId="0" applyNumberFormat="1" applyFont="1" applyFill="1" applyBorder="1" applyAlignment="1" applyProtection="1">
      <alignment horizontal="right" vertical="center"/>
      <protection locked="0"/>
    </xf>
    <xf numFmtId="165" fontId="6" fillId="0" borderId="17" xfId="1" applyNumberFormat="1" applyFont="1" applyFill="1" applyBorder="1" applyAlignment="1" applyProtection="1">
      <alignment horizontal="right" vertical="center"/>
      <protection locked="0"/>
    </xf>
    <xf numFmtId="165" fontId="6" fillId="0" borderId="59" xfId="0" applyNumberFormat="1" applyFont="1" applyFill="1" applyBorder="1" applyAlignment="1" applyProtection="1">
      <alignment horizontal="right" vertical="center"/>
    </xf>
    <xf numFmtId="0" fontId="10" fillId="0" borderId="0" xfId="2" applyFont="1"/>
    <xf numFmtId="165" fontId="8" fillId="0" borderId="19" xfId="0" applyNumberFormat="1" applyFont="1" applyBorder="1" applyAlignment="1">
      <alignment horizontal="right" vertical="center"/>
    </xf>
    <xf numFmtId="165" fontId="8" fillId="0" borderId="17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2" fillId="0" borderId="0" xfId="0" applyFont="1"/>
    <xf numFmtId="165" fontId="8" fillId="0" borderId="35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6" fillId="0" borderId="73" xfId="0" applyNumberFormat="1" applyFont="1" applyFill="1" applyBorder="1" applyAlignment="1" applyProtection="1">
      <alignment horizontal="right" vertical="center"/>
    </xf>
    <xf numFmtId="165" fontId="8" fillId="0" borderId="73" xfId="0" applyNumberFormat="1" applyFont="1" applyFill="1" applyBorder="1" applyAlignment="1">
      <alignment horizontal="right" vertical="center"/>
    </xf>
    <xf numFmtId="165" fontId="8" fillId="0" borderId="35" xfId="0" applyNumberFormat="1" applyFont="1" applyBorder="1" applyAlignment="1">
      <alignment horizontal="right" vertical="center"/>
    </xf>
    <xf numFmtId="165" fontId="0" fillId="0" borderId="0" xfId="0" applyNumberFormat="1"/>
    <xf numFmtId="165" fontId="8" fillId="0" borderId="17" xfId="0" applyNumberFormat="1" applyFont="1" applyBorder="1" applyAlignment="1">
      <alignment horizontal="right" vertical="center"/>
    </xf>
    <xf numFmtId="165" fontId="8" fillId="0" borderId="80" xfId="0" applyNumberFormat="1" applyFont="1" applyBorder="1" applyAlignment="1">
      <alignment horizontal="center" vertical="center"/>
    </xf>
    <xf numFmtId="165" fontId="8" fillId="0" borderId="17" xfId="0" applyNumberFormat="1" applyFont="1" applyFill="1" applyBorder="1" applyAlignment="1">
      <alignment vertical="center"/>
    </xf>
    <xf numFmtId="171" fontId="4" fillId="0" borderId="0" xfId="58" applyNumberFormat="1" applyFont="1" applyFill="1" applyBorder="1" applyAlignment="1">
      <alignment vertical="center"/>
    </xf>
    <xf numFmtId="165" fontId="6" fillId="0" borderId="78" xfId="1" applyNumberFormat="1" applyFont="1" applyFill="1" applyBorder="1" applyAlignment="1" applyProtection="1">
      <alignment horizontal="right" vertical="center"/>
      <protection locked="0"/>
    </xf>
    <xf numFmtId="0" fontId="17" fillId="0" borderId="2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 indent="1"/>
    </xf>
    <xf numFmtId="165" fontId="6" fillId="0" borderId="78" xfId="2" applyNumberFormat="1" applyFont="1" applyFill="1" applyBorder="1" applyAlignment="1" applyProtection="1">
      <alignment horizontal="right" vertical="center"/>
      <protection locked="0"/>
    </xf>
    <xf numFmtId="0" fontId="8" fillId="0" borderId="28" xfId="0" applyFont="1" applyBorder="1" applyAlignment="1">
      <alignment horizontal="left" vertical="center" wrapText="1" indent="1"/>
    </xf>
    <xf numFmtId="165" fontId="8" fillId="0" borderId="19" xfId="0" applyNumberFormat="1" applyFont="1" applyBorder="1" applyAlignment="1">
      <alignment vertical="center"/>
    </xf>
    <xf numFmtId="0" fontId="8" fillId="0" borderId="34" xfId="0" applyFont="1" applyBorder="1" applyAlignment="1">
      <alignment horizontal="left" vertical="center" indent="1"/>
    </xf>
    <xf numFmtId="3" fontId="17" fillId="0" borderId="28" xfId="0" applyNumberFormat="1" applyFont="1" applyBorder="1" applyAlignment="1">
      <alignment horizontal="left" vertical="center" wrapText="1"/>
    </xf>
    <xf numFmtId="165" fontId="8" fillId="0" borderId="59" xfId="0" applyNumberFormat="1" applyFont="1" applyBorder="1" applyAlignment="1">
      <alignment vertical="center"/>
    </xf>
    <xf numFmtId="165" fontId="8" fillId="0" borderId="73" xfId="0" applyNumberFormat="1" applyFont="1" applyBorder="1" applyAlignment="1">
      <alignment vertical="center"/>
    </xf>
    <xf numFmtId="165" fontId="8" fillId="0" borderId="59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165" fontId="8" fillId="0" borderId="80" xfId="0" applyNumberFormat="1" applyFont="1" applyBorder="1" applyAlignment="1">
      <alignment horizontal="right" vertical="center"/>
    </xf>
    <xf numFmtId="165" fontId="8" fillId="0" borderId="73" xfId="0" applyNumberFormat="1" applyFont="1" applyBorder="1" applyAlignment="1">
      <alignment horizontal="right" vertical="center"/>
    </xf>
    <xf numFmtId="165" fontId="8" fillId="0" borderId="80" xfId="0" applyNumberFormat="1" applyFont="1" applyBorder="1" applyAlignment="1">
      <alignment vertical="center"/>
    </xf>
    <xf numFmtId="0" fontId="0" fillId="0" borderId="0" xfId="0"/>
    <xf numFmtId="0" fontId="10" fillId="0" borderId="0" xfId="2" applyFont="1"/>
    <xf numFmtId="0" fontId="4" fillId="0" borderId="0" xfId="2" applyFont="1"/>
    <xf numFmtId="0" fontId="10" fillId="0" borderId="6" xfId="2" applyFont="1" applyBorder="1" applyAlignment="1" applyProtection="1">
      <alignment wrapText="1"/>
      <protection locked="0"/>
    </xf>
    <xf numFmtId="165" fontId="6" fillId="0" borderId="78" xfId="1" applyNumberFormat="1" applyFont="1" applyFill="1" applyBorder="1" applyAlignment="1" applyProtection="1">
      <alignment vertical="center"/>
      <protection locked="0"/>
    </xf>
    <xf numFmtId="165" fontId="6" fillId="0" borderId="36" xfId="1" applyNumberFormat="1" applyFont="1" applyFill="1" applyBorder="1" applyAlignment="1" applyProtection="1">
      <alignment vertical="center"/>
      <protection locked="0"/>
    </xf>
    <xf numFmtId="165" fontId="6" fillId="0" borderId="36" xfId="1" applyNumberFormat="1" applyFont="1" applyFill="1" applyBorder="1" applyAlignment="1" applyProtection="1">
      <alignment horizontal="right" vertical="center"/>
      <protection locked="0"/>
    </xf>
    <xf numFmtId="166" fontId="6" fillId="0" borderId="80" xfId="0" applyNumberFormat="1" applyFont="1" applyFill="1" applyBorder="1" applyAlignment="1" applyProtection="1">
      <alignment horizontal="right" vertical="center"/>
    </xf>
    <xf numFmtId="165" fontId="6" fillId="0" borderId="19" xfId="1" applyNumberFormat="1" applyFont="1" applyFill="1" applyBorder="1" applyAlignment="1" applyProtection="1">
      <alignment horizontal="right" vertical="center"/>
      <protection locked="0"/>
    </xf>
    <xf numFmtId="165" fontId="8" fillId="0" borderId="79" xfId="0" applyNumberFormat="1" applyFont="1" applyFill="1" applyBorder="1" applyAlignment="1">
      <alignment horizontal="right" vertical="center"/>
    </xf>
    <xf numFmtId="167" fontId="6" fillId="0" borderId="0" xfId="41" applyNumberFormat="1" applyFont="1" applyFill="1" applyBorder="1" applyAlignment="1" applyProtection="1">
      <alignment horizontal="right" vertical="center"/>
    </xf>
    <xf numFmtId="165" fontId="8" fillId="0" borderId="78" xfId="0" applyNumberFormat="1" applyFont="1" applyFill="1" applyBorder="1" applyAlignment="1">
      <alignment horizontal="right" vertical="center"/>
    </xf>
    <xf numFmtId="165" fontId="6" fillId="0" borderId="79" xfId="0" applyNumberFormat="1" applyFont="1" applyFill="1" applyBorder="1" applyAlignment="1" applyProtection="1">
      <alignment horizontal="right" vertical="center"/>
    </xf>
    <xf numFmtId="3" fontId="8" fillId="0" borderId="19" xfId="0" applyNumberFormat="1" applyFont="1" applyBorder="1" applyAlignment="1">
      <alignment vertical="center"/>
    </xf>
    <xf numFmtId="165" fontId="8" fillId="0" borderId="17" xfId="0" applyNumberFormat="1" applyFont="1" applyBorder="1" applyAlignment="1">
      <alignment vertical="center"/>
    </xf>
    <xf numFmtId="165" fontId="10" fillId="0" borderId="0" xfId="2" applyNumberFormat="1" applyFont="1" applyFill="1" applyBorder="1"/>
    <xf numFmtId="165" fontId="6" fillId="0" borderId="35" xfId="1" applyNumberFormat="1" applyFont="1" applyFill="1" applyBorder="1" applyAlignment="1" applyProtection="1">
      <alignment horizontal="right" vertical="center"/>
      <protection locked="0"/>
    </xf>
    <xf numFmtId="165" fontId="6" fillId="0" borderId="78" xfId="0" applyNumberFormat="1" applyFont="1" applyFill="1" applyBorder="1" applyAlignment="1" applyProtection="1">
      <alignment horizontal="right" vertical="center"/>
    </xf>
    <xf numFmtId="167" fontId="0" fillId="0" borderId="0" xfId="0" applyNumberFormat="1"/>
    <xf numFmtId="166" fontId="6" fillId="0" borderId="19" xfId="0" applyNumberFormat="1" applyFont="1" applyFill="1" applyBorder="1" applyAlignment="1" applyProtection="1">
      <alignment horizontal="right" vertical="center"/>
    </xf>
    <xf numFmtId="165" fontId="6" fillId="0" borderId="38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Alignment="1">
      <alignment horizontal="right" wrapText="1"/>
    </xf>
    <xf numFmtId="165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Border="1"/>
    <xf numFmtId="0" fontId="2" fillId="0" borderId="0" xfId="0" applyFont="1" applyBorder="1"/>
    <xf numFmtId="0" fontId="2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4" fillId="0" borderId="0" xfId="2" applyFont="1" applyBorder="1" applyProtection="1">
      <protection locked="0"/>
    </xf>
    <xf numFmtId="0" fontId="10" fillId="0" borderId="0" xfId="2" applyFont="1" applyBorder="1"/>
    <xf numFmtId="165" fontId="8" fillId="0" borderId="0" xfId="0" applyNumberFormat="1" applyFont="1" applyBorder="1" applyAlignment="1">
      <alignment horizontal="right" vertical="center"/>
    </xf>
    <xf numFmtId="165" fontId="8" fillId="0" borderId="79" xfId="0" applyNumberFormat="1" applyFont="1" applyBorder="1" applyAlignment="1">
      <alignment horizontal="right" vertical="center"/>
    </xf>
    <xf numFmtId="165" fontId="8" fillId="0" borderId="78" xfId="0" applyNumberFormat="1" applyFont="1" applyBorder="1" applyAlignment="1">
      <alignment vertical="center"/>
    </xf>
    <xf numFmtId="165" fontId="8" fillId="0" borderId="78" xfId="0" applyNumberFormat="1" applyFont="1" applyBorder="1" applyAlignment="1">
      <alignment horizontal="center" vertical="center"/>
    </xf>
    <xf numFmtId="165" fontId="8" fillId="0" borderId="78" xfId="0" applyNumberFormat="1" applyFont="1" applyBorder="1" applyAlignment="1">
      <alignment horizontal="right" vertical="center"/>
    </xf>
    <xf numFmtId="165" fontId="8" fillId="0" borderId="35" xfId="0" applyNumberFormat="1" applyFont="1" applyFill="1" applyBorder="1" applyAlignment="1">
      <alignment vertical="center"/>
    </xf>
    <xf numFmtId="171" fontId="4" fillId="0" borderId="59" xfId="58" applyNumberFormat="1" applyFont="1" applyBorder="1" applyAlignment="1">
      <alignment vertical="center"/>
    </xf>
    <xf numFmtId="171" fontId="4" fillId="0" borderId="35" xfId="58" applyNumberFormat="1" applyFont="1" applyBorder="1" applyAlignment="1">
      <alignment vertical="center"/>
    </xf>
    <xf numFmtId="171" fontId="4" fillId="0" borderId="36" xfId="58" applyNumberFormat="1" applyFont="1" applyBorder="1" applyAlignment="1">
      <alignment vertical="center"/>
    </xf>
    <xf numFmtId="171" fontId="4" fillId="0" borderId="38" xfId="58" applyNumberFormat="1" applyFont="1" applyBorder="1" applyAlignment="1">
      <alignment vertical="center"/>
    </xf>
    <xf numFmtId="171" fontId="4" fillId="0" borderId="36" xfId="58" applyNumberFormat="1" applyFont="1" applyFill="1" applyBorder="1" applyAlignment="1">
      <alignment vertical="center"/>
    </xf>
    <xf numFmtId="171" fontId="10" fillId="0" borderId="36" xfId="58" applyNumberFormat="1" applyFont="1" applyFill="1" applyBorder="1" applyAlignment="1" applyProtection="1">
      <alignment horizontal="right" vertical="center"/>
      <protection locked="0"/>
    </xf>
    <xf numFmtId="171" fontId="10" fillId="0" borderId="35" xfId="58" applyNumberFormat="1" applyFont="1" applyFill="1" applyBorder="1" applyAlignment="1" applyProtection="1">
      <alignment horizontal="right" vertical="center"/>
      <protection locked="0"/>
    </xf>
    <xf numFmtId="171" fontId="10" fillId="0" borderId="38" xfId="58" applyNumberFormat="1" applyFont="1" applyFill="1" applyBorder="1" applyAlignment="1" applyProtection="1">
      <alignment horizontal="right" vertical="center"/>
      <protection locked="0"/>
    </xf>
    <xf numFmtId="171" fontId="4" fillId="0" borderId="19" xfId="58" applyNumberFormat="1" applyFont="1" applyFill="1" applyBorder="1" applyAlignment="1">
      <alignment vertical="center"/>
    </xf>
    <xf numFmtId="171" fontId="4" fillId="0" borderId="35" xfId="58" applyNumberFormat="1" applyFont="1" applyFill="1" applyBorder="1" applyAlignment="1">
      <alignment vertical="center"/>
    </xf>
    <xf numFmtId="171" fontId="4" fillId="0" borderId="78" xfId="58" applyNumberFormat="1" applyFont="1" applyBorder="1" applyAlignment="1">
      <alignment vertical="center"/>
    </xf>
    <xf numFmtId="171" fontId="10" fillId="0" borderId="74" xfId="58" applyNumberFormat="1" applyFont="1" applyFill="1" applyBorder="1" applyAlignment="1" applyProtection="1">
      <alignment horizontal="right" vertical="center"/>
      <protection locked="0"/>
    </xf>
    <xf numFmtId="171" fontId="4" fillId="0" borderId="37" xfId="58" applyNumberFormat="1" applyFont="1" applyFill="1" applyBorder="1" applyAlignment="1">
      <alignment vertical="center"/>
    </xf>
    <xf numFmtId="171" fontId="4" fillId="0" borderId="38" xfId="58" applyNumberFormat="1" applyFont="1" applyFill="1" applyBorder="1" applyAlignment="1">
      <alignment vertical="center"/>
    </xf>
    <xf numFmtId="0" fontId="40" fillId="0" borderId="0" xfId="57" applyFont="1" applyAlignment="1" applyProtection="1"/>
    <xf numFmtId="3" fontId="17" fillId="0" borderId="78" xfId="0" applyNumberFormat="1" applyFont="1" applyBorder="1" applyAlignment="1">
      <alignment vertical="center"/>
    </xf>
    <xf numFmtId="165" fontId="6" fillId="0" borderId="36" xfId="1" applyNumberFormat="1" applyFont="1" applyFill="1" applyBorder="1" applyProtection="1">
      <protection locked="0"/>
    </xf>
    <xf numFmtId="165" fontId="8" fillId="0" borderId="38" xfId="0" applyNumberFormat="1" applyFont="1" applyFill="1" applyBorder="1" applyAlignment="1">
      <alignment horizontal="right" vertical="center"/>
    </xf>
    <xf numFmtId="165" fontId="6" fillId="0" borderId="73" xfId="0" applyNumberFormat="1" applyFont="1" applyFill="1" applyBorder="1" applyAlignment="1" applyProtection="1">
      <alignment horizontal="right"/>
    </xf>
    <xf numFmtId="165" fontId="6" fillId="0" borderId="78" xfId="0" applyNumberFormat="1" applyFont="1" applyFill="1" applyBorder="1" applyAlignment="1" applyProtection="1">
      <alignment horizontal="right"/>
    </xf>
    <xf numFmtId="165" fontId="8" fillId="0" borderId="78" xfId="0" applyNumberFormat="1" applyFont="1" applyBorder="1" applyAlignment="1"/>
    <xf numFmtId="165" fontId="8" fillId="0" borderId="78" xfId="0" applyNumberFormat="1" applyFont="1" applyFill="1" applyBorder="1" applyAlignment="1"/>
    <xf numFmtId="165" fontId="6" fillId="0" borderId="0" xfId="41" applyNumberFormat="1" applyFont="1" applyFill="1" applyBorder="1" applyAlignment="1" applyProtection="1">
      <alignment horizontal="right" vertical="center"/>
    </xf>
    <xf numFmtId="171" fontId="37" fillId="0" borderId="0" xfId="58" applyNumberFormat="1" applyFont="1" applyBorder="1" applyAlignment="1">
      <alignment vertical="center"/>
    </xf>
    <xf numFmtId="171" fontId="10" fillId="0" borderId="0" xfId="58" applyNumberFormat="1" applyFont="1" applyFill="1" applyBorder="1" applyAlignment="1" applyProtection="1">
      <alignment horizontal="right" vertical="center"/>
      <protection locked="0"/>
    </xf>
    <xf numFmtId="165" fontId="6" fillId="0" borderId="59" xfId="1" applyNumberFormat="1" applyFont="1" applyFill="1" applyBorder="1" applyProtection="1">
      <protection locked="0"/>
    </xf>
    <xf numFmtId="165" fontId="6" fillId="0" borderId="28" xfId="1" applyNumberFormat="1" applyFont="1" applyFill="1" applyBorder="1" applyAlignment="1" applyProtection="1">
      <alignment horizontal="right" vertical="center"/>
      <protection locked="0"/>
    </xf>
    <xf numFmtId="165" fontId="6" fillId="0" borderId="28" xfId="1" applyNumberFormat="1" applyFont="1" applyFill="1" applyBorder="1" applyAlignment="1" applyProtection="1">
      <alignment vertical="center"/>
      <protection locked="0"/>
    </xf>
    <xf numFmtId="165" fontId="8" fillId="0" borderId="19" xfId="0" applyNumberFormat="1" applyFont="1" applyFill="1" applyBorder="1" applyAlignment="1">
      <alignment horizontal="right" vertical="center"/>
    </xf>
    <xf numFmtId="165" fontId="6" fillId="0" borderId="36" xfId="41" applyNumberFormat="1" applyFont="1" applyFill="1" applyBorder="1" applyAlignment="1" applyProtection="1">
      <alignment vertical="center"/>
    </xf>
    <xf numFmtId="0" fontId="25" fillId="0" borderId="0" xfId="0" applyFont="1" applyFill="1"/>
    <xf numFmtId="165" fontId="6" fillId="0" borderId="17" xfId="41" applyNumberFormat="1" applyFont="1" applyFill="1" applyBorder="1" applyAlignment="1" applyProtection="1"/>
    <xf numFmtId="165" fontId="6" fillId="0" borderId="35" xfId="1" applyNumberFormat="1" applyFont="1" applyFill="1" applyBorder="1" applyProtection="1">
      <protection locked="0"/>
    </xf>
    <xf numFmtId="165" fontId="6" fillId="0" borderId="38" xfId="1" applyNumberFormat="1" applyFont="1" applyFill="1" applyBorder="1" applyProtection="1">
      <protection locked="0"/>
    </xf>
    <xf numFmtId="165" fontId="6" fillId="0" borderId="17" xfId="36" applyNumberFormat="1" applyFont="1" applyFill="1" applyBorder="1" applyAlignment="1" applyProtection="1">
      <alignment horizontal="right"/>
      <protection locked="0"/>
    </xf>
    <xf numFmtId="165" fontId="6" fillId="0" borderId="35" xfId="1" applyNumberFormat="1" applyFont="1" applyFill="1" applyBorder="1" applyAlignment="1" applyProtection="1">
      <alignment horizontal="right"/>
      <protection locked="0"/>
    </xf>
    <xf numFmtId="165" fontId="6" fillId="0" borderId="18" xfId="1" applyNumberFormat="1" applyFont="1" applyFill="1" applyBorder="1" applyAlignment="1" applyProtection="1">
      <alignment horizontal="right" vertical="center"/>
      <protection locked="0"/>
    </xf>
    <xf numFmtId="165" fontId="6" fillId="0" borderId="38" xfId="1" applyNumberFormat="1" applyFont="1" applyFill="1" applyBorder="1" applyAlignment="1" applyProtection="1">
      <alignment horizontal="right" vertical="center"/>
      <protection locked="0"/>
    </xf>
    <xf numFmtId="171" fontId="0" fillId="0" borderId="0" xfId="0" applyNumberFormat="1"/>
    <xf numFmtId="165" fontId="27" fillId="0" borderId="59" xfId="0" applyNumberFormat="1" applyFont="1" applyBorder="1" applyAlignment="1">
      <alignment vertical="center"/>
    </xf>
    <xf numFmtId="165" fontId="27" fillId="0" borderId="17" xfId="0" applyNumberFormat="1" applyFont="1" applyBorder="1" applyAlignment="1">
      <alignment vertical="center"/>
    </xf>
    <xf numFmtId="165" fontId="27" fillId="0" borderId="35" xfId="0" applyNumberFormat="1" applyFont="1" applyBorder="1" applyAlignment="1">
      <alignment vertical="center"/>
    </xf>
    <xf numFmtId="165" fontId="6" fillId="0" borderId="73" xfId="0" applyNumberFormat="1" applyFont="1" applyFill="1" applyBorder="1" applyAlignment="1" applyProtection="1">
      <alignment vertical="center"/>
    </xf>
    <xf numFmtId="165" fontId="6" fillId="0" borderId="78" xfId="40" applyNumberFormat="1" applyFont="1" applyFill="1" applyBorder="1" applyAlignment="1" applyProtection="1">
      <alignment vertical="center"/>
      <protection locked="0"/>
    </xf>
    <xf numFmtId="165" fontId="6" fillId="0" borderId="19" xfId="40" applyNumberFormat="1" applyFont="1" applyFill="1" applyBorder="1" applyAlignment="1" applyProtection="1">
      <alignment vertical="center"/>
      <protection locked="0"/>
    </xf>
    <xf numFmtId="165" fontId="8" fillId="0" borderId="37" xfId="0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 applyProtection="1">
      <protection locked="0"/>
    </xf>
    <xf numFmtId="165" fontId="6" fillId="0" borderId="38" xfId="1" applyNumberFormat="1" applyFont="1" applyFill="1" applyBorder="1" applyAlignment="1" applyProtection="1">
      <protection locked="0"/>
    </xf>
    <xf numFmtId="3" fontId="18" fillId="0" borderId="36" xfId="0" applyNumberFormat="1" applyFont="1" applyFill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vertical="center"/>
    </xf>
    <xf numFmtId="165" fontId="8" fillId="0" borderId="0" xfId="0" applyNumberFormat="1" applyFont="1" applyFill="1"/>
    <xf numFmtId="165" fontId="8" fillId="0" borderId="59" xfId="0" applyNumberFormat="1" applyFont="1" applyFill="1" applyBorder="1" applyAlignment="1">
      <alignment horizontal="center" vertical="center"/>
    </xf>
    <xf numFmtId="0" fontId="41" fillId="0" borderId="0" xfId="57" applyFont="1" applyAlignment="1" applyProtection="1"/>
    <xf numFmtId="0" fontId="3" fillId="0" borderId="0" xfId="57" applyFont="1" applyAlignment="1" applyProtection="1"/>
    <xf numFmtId="171" fontId="4" fillId="0" borderId="18" xfId="58" applyNumberFormat="1" applyFont="1" applyFill="1" applyBorder="1" applyAlignment="1">
      <alignment vertical="center"/>
    </xf>
    <xf numFmtId="10" fontId="4" fillId="0" borderId="36" xfId="58" applyNumberFormat="1" applyFont="1" applyFill="1" applyBorder="1" applyAlignment="1">
      <alignment vertical="center"/>
    </xf>
    <xf numFmtId="171" fontId="4" fillId="0" borderId="78" xfId="58" applyNumberFormat="1" applyFont="1" applyFill="1" applyBorder="1" applyAlignment="1">
      <alignment vertical="center"/>
    </xf>
    <xf numFmtId="165" fontId="28" fillId="0" borderId="79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9" fontId="0" fillId="0" borderId="0" xfId="58" applyFont="1"/>
    <xf numFmtId="9" fontId="0" fillId="0" borderId="0" xfId="58" applyFont="1" applyAlignment="1">
      <alignment vertical="center"/>
    </xf>
    <xf numFmtId="171" fontId="0" fillId="0" borderId="0" xfId="58" applyNumberFormat="1" applyFont="1" applyAlignment="1">
      <alignment vertical="center"/>
    </xf>
    <xf numFmtId="171" fontId="0" fillId="0" borderId="0" xfId="0" applyNumberFormat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67" fontId="0" fillId="0" borderId="0" xfId="0" applyNumberFormat="1" applyBorder="1"/>
    <xf numFmtId="1" fontId="0" fillId="0" borderId="0" xfId="58" applyNumberFormat="1" applyFont="1" applyBorder="1"/>
    <xf numFmtId="165" fontId="6" fillId="0" borderId="59" xfId="27" applyNumberFormat="1" applyFont="1" applyFill="1" applyBorder="1" applyAlignment="1">
      <alignment horizontal="right" vertical="center"/>
    </xf>
    <xf numFmtId="165" fontId="6" fillId="0" borderId="78" xfId="27" applyNumberFormat="1" applyFont="1" applyFill="1" applyBorder="1" applyAlignment="1">
      <alignment horizontal="right" vertical="center"/>
    </xf>
    <xf numFmtId="0" fontId="34" fillId="0" borderId="0" xfId="57" applyAlignment="1" applyProtection="1"/>
    <xf numFmtId="166" fontId="18" fillId="0" borderId="80" xfId="0" applyNumberFormat="1" applyFont="1" applyFill="1" applyBorder="1" applyAlignment="1" applyProtection="1">
      <alignment horizontal="right" vertical="center"/>
    </xf>
    <xf numFmtId="166" fontId="18" fillId="0" borderId="78" xfId="0" applyNumberFormat="1" applyFont="1" applyFill="1" applyBorder="1" applyAlignment="1" applyProtection="1">
      <alignment horizontal="right" vertical="center"/>
    </xf>
    <xf numFmtId="166" fontId="6" fillId="0" borderId="78" xfId="0" applyNumberFormat="1" applyFont="1" applyFill="1" applyBorder="1" applyAlignment="1" applyProtection="1">
      <alignment horizontal="right" vertical="center"/>
    </xf>
    <xf numFmtId="166" fontId="6" fillId="0" borderId="18" xfId="0" applyNumberFormat="1" applyFont="1" applyFill="1" applyBorder="1" applyAlignment="1" applyProtection="1">
      <alignment horizontal="right" vertical="center"/>
    </xf>
    <xf numFmtId="166" fontId="17" fillId="0" borderId="107" xfId="0" applyNumberFormat="1" applyFont="1" applyBorder="1"/>
    <xf numFmtId="171" fontId="17" fillId="0" borderId="108" xfId="58" applyNumberFormat="1" applyFont="1" applyBorder="1"/>
    <xf numFmtId="166" fontId="8" fillId="0" borderId="107" xfId="0" applyNumberFormat="1" applyFont="1" applyBorder="1"/>
    <xf numFmtId="171" fontId="8" fillId="0" borderId="108" xfId="58" applyNumberFormat="1" applyFont="1" applyBorder="1"/>
    <xf numFmtId="171" fontId="17" fillId="0" borderId="112" xfId="58" applyNumberFormat="1" applyFont="1" applyBorder="1"/>
    <xf numFmtId="171" fontId="8" fillId="0" borderId="112" xfId="58" applyNumberFormat="1" applyFont="1" applyBorder="1"/>
    <xf numFmtId="171" fontId="8" fillId="0" borderId="114" xfId="58" applyNumberFormat="1" applyFont="1" applyBorder="1"/>
    <xf numFmtId="166" fontId="8" fillId="0" borderId="115" xfId="0" applyNumberFormat="1" applyFont="1" applyBorder="1"/>
    <xf numFmtId="171" fontId="8" fillId="0" borderId="116" xfId="58" applyNumberFormat="1" applyFont="1" applyBorder="1"/>
    <xf numFmtId="0" fontId="10" fillId="0" borderId="0" xfId="2" applyFont="1" applyFill="1"/>
    <xf numFmtId="165" fontId="6" fillId="0" borderId="37" xfId="0" applyNumberFormat="1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5" fontId="6" fillId="0" borderId="117" xfId="1" applyNumberFormat="1" applyFont="1" applyFill="1" applyBorder="1" applyAlignment="1" applyProtection="1">
      <alignment vertical="center"/>
      <protection locked="0"/>
    </xf>
    <xf numFmtId="165" fontId="6" fillId="0" borderId="117" xfId="1" applyNumberFormat="1" applyFont="1" applyFill="1" applyBorder="1" applyAlignment="1" applyProtection="1">
      <alignment horizontal="right" vertical="center"/>
      <protection locked="0"/>
    </xf>
    <xf numFmtId="165" fontId="8" fillId="0" borderId="117" xfId="0" applyNumberFormat="1" applyFont="1" applyBorder="1" applyAlignment="1">
      <alignment horizontal="right" vertical="center"/>
    </xf>
    <xf numFmtId="165" fontId="6" fillId="0" borderId="117" xfId="0" applyNumberFormat="1" applyFont="1" applyFill="1" applyBorder="1" applyAlignment="1" applyProtection="1">
      <alignment horizontal="right" vertical="center"/>
    </xf>
    <xf numFmtId="165" fontId="8" fillId="0" borderId="117" xfId="0" applyNumberFormat="1" applyFont="1" applyFill="1" applyBorder="1" applyAlignment="1">
      <alignment horizontal="right" vertical="center"/>
    </xf>
    <xf numFmtId="166" fontId="6" fillId="0" borderId="36" xfId="0" applyNumberFormat="1" applyFont="1" applyFill="1" applyBorder="1" applyAlignment="1" applyProtection="1">
      <alignment horizontal="right" vertical="center"/>
    </xf>
    <xf numFmtId="171" fontId="4" fillId="0" borderId="117" xfId="58" applyNumberFormat="1" applyFont="1" applyFill="1" applyBorder="1" applyAlignment="1">
      <alignment vertical="center"/>
    </xf>
    <xf numFmtId="165" fontId="8" fillId="0" borderId="117" xfId="0" applyNumberFormat="1" applyFont="1" applyFill="1" applyBorder="1" applyAlignment="1">
      <alignment vertical="center"/>
    </xf>
    <xf numFmtId="171" fontId="8" fillId="0" borderId="0" xfId="0" applyNumberFormat="1" applyFont="1" applyAlignment="1">
      <alignment vertical="center"/>
    </xf>
    <xf numFmtId="171" fontId="4" fillId="0" borderId="117" xfId="58" applyNumberFormat="1" applyFont="1" applyBorder="1" applyAlignment="1">
      <alignment vertical="center"/>
    </xf>
    <xf numFmtId="0" fontId="42" fillId="0" borderId="0" xfId="57" applyFont="1" applyAlignment="1" applyProtection="1"/>
    <xf numFmtId="166" fontId="6" fillId="0" borderId="117" xfId="0" applyNumberFormat="1" applyFont="1" applyFill="1" applyBorder="1" applyAlignment="1" applyProtection="1">
      <alignment horizontal="right" vertical="center"/>
    </xf>
    <xf numFmtId="9" fontId="4" fillId="0" borderId="59" xfId="58" applyNumberFormat="1" applyFont="1" applyBorder="1" applyAlignment="1">
      <alignment vertical="center"/>
    </xf>
    <xf numFmtId="9" fontId="4" fillId="0" borderId="35" xfId="58" applyNumberFormat="1" applyFont="1" applyFill="1" applyBorder="1" applyAlignment="1">
      <alignment vertical="center"/>
    </xf>
    <xf numFmtId="9" fontId="4" fillId="0" borderId="36" xfId="58" applyNumberFormat="1" applyFont="1" applyBorder="1" applyAlignment="1">
      <alignment vertical="center"/>
    </xf>
    <xf numFmtId="9" fontId="4" fillId="0" borderId="35" xfId="58" applyNumberFormat="1" applyFont="1" applyBorder="1" applyAlignment="1">
      <alignment vertical="center"/>
    </xf>
    <xf numFmtId="0" fontId="4" fillId="0" borderId="0" xfId="2" applyFont="1" applyFill="1"/>
    <xf numFmtId="165" fontId="0" fillId="0" borderId="0" xfId="0" applyNumberFormat="1" applyFill="1"/>
    <xf numFmtId="171" fontId="8" fillId="0" borderId="59" xfId="58" applyNumberFormat="1" applyFont="1" applyBorder="1" applyAlignment="1">
      <alignment horizontal="right" vertical="center"/>
    </xf>
    <xf numFmtId="171" fontId="8" fillId="0" borderId="59" xfId="58" applyNumberFormat="1" applyFont="1" applyBorder="1" applyAlignment="1">
      <alignment vertical="center"/>
    </xf>
    <xf numFmtId="171" fontId="8" fillId="0" borderId="35" xfId="58" applyNumberFormat="1" applyFont="1" applyBorder="1" applyAlignment="1">
      <alignment vertical="center"/>
    </xf>
    <xf numFmtId="9" fontId="4" fillId="0" borderId="80" xfId="58" applyNumberFormat="1" applyFont="1" applyBorder="1" applyAlignment="1">
      <alignment vertical="center"/>
    </xf>
    <xf numFmtId="9" fontId="4" fillId="0" borderId="19" xfId="58" applyNumberFormat="1" applyFont="1" applyBorder="1" applyAlignment="1">
      <alignment vertical="center"/>
    </xf>
    <xf numFmtId="165" fontId="8" fillId="0" borderId="117" xfId="0" applyNumberFormat="1" applyFont="1" applyFill="1" applyBorder="1" applyAlignment="1">
      <alignment horizontal="center" vertical="center"/>
    </xf>
    <xf numFmtId="165" fontId="6" fillId="0" borderId="73" xfId="41" applyNumberFormat="1" applyFont="1" applyFill="1" applyBorder="1" applyAlignment="1" applyProtection="1"/>
    <xf numFmtId="165" fontId="6" fillId="0" borderId="117" xfId="41" applyNumberFormat="1" applyFont="1" applyFill="1" applyBorder="1" applyAlignment="1" applyProtection="1"/>
    <xf numFmtId="165" fontId="6" fillId="0" borderId="117" xfId="1" applyNumberFormat="1" applyFont="1" applyFill="1" applyBorder="1" applyProtection="1">
      <protection locked="0"/>
    </xf>
    <xf numFmtId="165" fontId="6" fillId="0" borderId="78" xfId="1" applyNumberFormat="1" applyFont="1" applyFill="1" applyBorder="1" applyProtection="1">
      <protection locked="0"/>
    </xf>
    <xf numFmtId="165" fontId="6" fillId="0" borderId="73" xfId="41" applyNumberFormat="1" applyFont="1" applyFill="1" applyBorder="1" applyAlignment="1" applyProtection="1">
      <alignment horizontal="right"/>
    </xf>
    <xf numFmtId="165" fontId="6" fillId="0" borderId="117" xfId="1" applyNumberFormat="1" applyFont="1" applyFill="1" applyBorder="1" applyAlignment="1" applyProtection="1">
      <alignment horizontal="right"/>
      <protection locked="0"/>
    </xf>
    <xf numFmtId="165" fontId="6" fillId="0" borderId="78" xfId="1" applyNumberFormat="1" applyFont="1" applyFill="1" applyBorder="1" applyAlignment="1" applyProtection="1">
      <alignment horizontal="right"/>
      <protection locked="0"/>
    </xf>
    <xf numFmtId="165" fontId="6" fillId="0" borderId="73" xfId="36" applyNumberFormat="1" applyFont="1" applyFill="1" applyBorder="1" applyAlignment="1" applyProtection="1">
      <alignment horizontal="right"/>
      <protection locked="0"/>
    </xf>
    <xf numFmtId="171" fontId="10" fillId="0" borderId="117" xfId="58" applyNumberFormat="1" applyFont="1" applyFill="1" applyBorder="1" applyAlignment="1" applyProtection="1">
      <alignment horizontal="right" vertical="center"/>
      <protection locked="0"/>
    </xf>
    <xf numFmtId="171" fontId="10" fillId="0" borderId="78" xfId="58" applyNumberFormat="1" applyFont="1" applyFill="1" applyBorder="1" applyAlignment="1" applyProtection="1">
      <alignment horizontal="right" vertical="center"/>
      <protection locked="0"/>
    </xf>
    <xf numFmtId="167" fontId="10" fillId="0" borderId="35" xfId="0" applyNumberFormat="1" applyFont="1" applyFill="1" applyBorder="1" applyAlignment="1" applyProtection="1">
      <alignment horizontal="right" vertical="center"/>
    </xf>
    <xf numFmtId="167" fontId="10" fillId="0" borderId="38" xfId="0" applyNumberFormat="1" applyFont="1" applyFill="1" applyBorder="1" applyAlignment="1" applyProtection="1">
      <alignment horizontal="right" vertical="center"/>
    </xf>
    <xf numFmtId="9" fontId="10" fillId="0" borderId="117" xfId="58" applyNumberFormat="1" applyFont="1" applyFill="1" applyBorder="1" applyAlignment="1" applyProtection="1">
      <alignment horizontal="right" vertical="center"/>
      <protection locked="0"/>
    </xf>
    <xf numFmtId="9" fontId="10" fillId="0" borderId="78" xfId="58" applyNumberFormat="1" applyFont="1" applyFill="1" applyBorder="1" applyAlignment="1" applyProtection="1">
      <alignment horizontal="right" vertical="center"/>
      <protection locked="0"/>
    </xf>
    <xf numFmtId="165" fontId="6" fillId="0" borderId="117" xfId="2" applyNumberFormat="1" applyFont="1" applyFill="1" applyBorder="1" applyAlignment="1" applyProtection="1">
      <alignment horizontal="right" vertical="center"/>
      <protection locked="0"/>
    </xf>
    <xf numFmtId="9" fontId="4" fillId="0" borderId="78" xfId="58" applyNumberFormat="1" applyFont="1" applyBorder="1" applyAlignment="1">
      <alignment vertical="center"/>
    </xf>
    <xf numFmtId="165" fontId="8" fillId="0" borderId="117" xfId="0" applyNumberFormat="1" applyFont="1" applyBorder="1" applyAlignment="1">
      <alignment vertical="center"/>
    </xf>
    <xf numFmtId="175" fontId="17" fillId="0" borderId="110" xfId="0" applyNumberFormat="1" applyFont="1" applyBorder="1"/>
    <xf numFmtId="175" fontId="8" fillId="0" borderId="110" xfId="0" applyNumberFormat="1" applyFont="1" applyBorder="1"/>
    <xf numFmtId="175" fontId="8" fillId="0" borderId="113" xfId="0" applyNumberFormat="1" applyFont="1" applyBorder="1"/>
    <xf numFmtId="171" fontId="17" fillId="0" borderId="125" xfId="58" applyNumberFormat="1" applyFont="1" applyBorder="1"/>
    <xf numFmtId="171" fontId="8" fillId="0" borderId="125" xfId="58" applyNumberFormat="1" applyFont="1" applyBorder="1"/>
    <xf numFmtId="171" fontId="8" fillId="0" borderId="126" xfId="58" applyNumberFormat="1" applyFont="1" applyBorder="1"/>
    <xf numFmtId="175" fontId="17" fillId="0" borderId="127" xfId="0" applyNumberFormat="1" applyFont="1" applyBorder="1"/>
    <xf numFmtId="175" fontId="8" fillId="0" borderId="127" xfId="0" applyNumberFormat="1" applyFont="1" applyBorder="1"/>
    <xf numFmtId="175" fontId="8" fillId="0" borderId="128" xfId="0" applyNumberFormat="1" applyFont="1" applyBorder="1"/>
    <xf numFmtId="175" fontId="17" fillId="0" borderId="129" xfId="0" applyNumberFormat="1" applyFont="1" applyBorder="1"/>
    <xf numFmtId="171" fontId="17" fillId="0" borderId="130" xfId="58" applyNumberFormat="1" applyFont="1" applyBorder="1"/>
    <xf numFmtId="175" fontId="8" fillId="0" borderId="107" xfId="0" applyNumberFormat="1" applyFont="1" applyBorder="1"/>
    <xf numFmtId="175" fontId="8" fillId="0" borderId="115" xfId="0" applyNumberFormat="1" applyFont="1" applyBorder="1"/>
    <xf numFmtId="165" fontId="8" fillId="0" borderId="117" xfId="0" applyNumberFormat="1" applyFont="1" applyBorder="1" applyAlignment="1"/>
    <xf numFmtId="165" fontId="6" fillId="0" borderId="117" xfId="0" applyNumberFormat="1" applyFont="1" applyFill="1" applyBorder="1" applyAlignment="1" applyProtection="1">
      <alignment vertical="center"/>
      <protection locked="0"/>
    </xf>
    <xf numFmtId="165" fontId="27" fillId="0" borderId="117" xfId="0" applyNumberFormat="1" applyFont="1" applyBorder="1" applyAlignment="1">
      <alignment vertical="center"/>
    </xf>
    <xf numFmtId="0" fontId="18" fillId="0" borderId="28" xfId="43" applyFont="1" applyFill="1" applyBorder="1" applyAlignment="1" applyProtection="1">
      <alignment vertical="center" wrapText="1"/>
      <protection locked="0"/>
    </xf>
    <xf numFmtId="165" fontId="28" fillId="0" borderId="117" xfId="0" applyNumberFormat="1" applyFont="1" applyBorder="1" applyAlignment="1">
      <alignment vertical="center"/>
    </xf>
    <xf numFmtId="3" fontId="8" fillId="0" borderId="117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/>
    </xf>
    <xf numFmtId="0" fontId="45" fillId="0" borderId="0" xfId="0" applyFont="1"/>
    <xf numFmtId="175" fontId="17" fillId="0" borderId="110" xfId="0" applyNumberFormat="1" applyFont="1" applyBorder="1" applyAlignment="1">
      <alignment vertical="center"/>
    </xf>
    <xf numFmtId="171" fontId="17" fillId="0" borderId="125" xfId="58" applyNumberFormat="1" applyFont="1" applyBorder="1" applyAlignment="1">
      <alignment vertical="center"/>
    </xf>
    <xf numFmtId="175" fontId="17" fillId="0" borderId="129" xfId="0" applyNumberFormat="1" applyFont="1" applyBorder="1" applyAlignment="1">
      <alignment vertical="center"/>
    </xf>
    <xf numFmtId="171" fontId="17" fillId="0" borderId="130" xfId="58" applyNumberFormat="1" applyFont="1" applyBorder="1" applyAlignment="1">
      <alignment vertical="center"/>
    </xf>
    <xf numFmtId="175" fontId="17" fillId="0" borderId="127" xfId="0" applyNumberFormat="1" applyFont="1" applyBorder="1" applyAlignment="1">
      <alignment vertical="center"/>
    </xf>
    <xf numFmtId="171" fontId="17" fillId="0" borderId="112" xfId="58" applyNumberFormat="1" applyFont="1" applyBorder="1" applyAlignment="1">
      <alignment vertical="center"/>
    </xf>
    <xf numFmtId="175" fontId="8" fillId="0" borderId="110" xfId="0" applyNumberFormat="1" applyFont="1" applyBorder="1" applyAlignment="1">
      <alignment vertical="center"/>
    </xf>
    <xf numFmtId="171" fontId="8" fillId="0" borderId="125" xfId="58" applyNumberFormat="1" applyFont="1" applyBorder="1" applyAlignment="1">
      <alignment vertical="center"/>
    </xf>
    <xf numFmtId="175" fontId="8" fillId="0" borderId="107" xfId="0" applyNumberFormat="1" applyFont="1" applyBorder="1" applyAlignment="1">
      <alignment vertical="center"/>
    </xf>
    <xf numFmtId="171" fontId="8" fillId="0" borderId="108" xfId="58" applyNumberFormat="1" applyFont="1" applyBorder="1" applyAlignment="1">
      <alignment vertical="center"/>
    </xf>
    <xf numFmtId="175" fontId="8" fillId="0" borderId="127" xfId="0" applyNumberFormat="1" applyFont="1" applyBorder="1" applyAlignment="1">
      <alignment vertical="center"/>
    </xf>
    <xf numFmtId="171" fontId="8" fillId="0" borderId="112" xfId="58" applyNumberFormat="1" applyFont="1" applyBorder="1" applyAlignment="1">
      <alignment vertical="center"/>
    </xf>
    <xf numFmtId="175" fontId="8" fillId="0" borderId="113" xfId="0" applyNumberFormat="1" applyFont="1" applyBorder="1" applyAlignment="1">
      <alignment vertical="center"/>
    </xf>
    <xf numFmtId="171" fontId="8" fillId="0" borderId="126" xfId="58" applyNumberFormat="1" applyFont="1" applyBorder="1" applyAlignment="1">
      <alignment vertical="center"/>
    </xf>
    <xf numFmtId="175" fontId="8" fillId="0" borderId="115" xfId="0" applyNumberFormat="1" applyFont="1" applyBorder="1" applyAlignment="1">
      <alignment vertical="center"/>
    </xf>
    <xf numFmtId="171" fontId="8" fillId="0" borderId="114" xfId="58" applyNumberFormat="1" applyFont="1" applyBorder="1" applyAlignment="1">
      <alignment vertical="center"/>
    </xf>
    <xf numFmtId="175" fontId="8" fillId="0" borderId="128" xfId="0" applyNumberFormat="1" applyFont="1" applyBorder="1" applyAlignment="1">
      <alignment vertical="center"/>
    </xf>
    <xf numFmtId="171" fontId="8" fillId="0" borderId="116" xfId="58" applyNumberFormat="1" applyFont="1" applyBorder="1" applyAlignment="1">
      <alignment vertical="center"/>
    </xf>
    <xf numFmtId="0" fontId="46" fillId="0" borderId="0" xfId="0" applyFont="1"/>
    <xf numFmtId="165" fontId="6" fillId="0" borderId="117" xfId="40" applyNumberFormat="1" applyFont="1" applyFill="1" applyBorder="1" applyAlignment="1">
      <alignment vertical="center"/>
    </xf>
    <xf numFmtId="165" fontId="6" fillId="0" borderId="78" xfId="0" applyNumberFormat="1" applyFont="1" applyFill="1" applyBorder="1" applyAlignment="1" applyProtection="1">
      <alignment vertical="center"/>
      <protection locked="0"/>
    </xf>
    <xf numFmtId="165" fontId="27" fillId="0" borderId="78" xfId="0" applyNumberFormat="1" applyFont="1" applyBorder="1" applyAlignment="1">
      <alignment vertical="center"/>
    </xf>
    <xf numFmtId="165" fontId="27" fillId="0" borderId="18" xfId="0" applyNumberFormat="1" applyFont="1" applyBorder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6" fontId="18" fillId="0" borderId="117" xfId="0" applyNumberFormat="1" applyFont="1" applyFill="1" applyBorder="1" applyAlignment="1" applyProtection="1">
      <alignment horizontal="right" vertical="center"/>
    </xf>
    <xf numFmtId="171" fontId="4" fillId="0" borderId="59" xfId="58" applyNumberFormat="1" applyFont="1" applyBorder="1" applyAlignment="1">
      <alignment horizontal="center" vertical="center"/>
    </xf>
    <xf numFmtId="165" fontId="6" fillId="0" borderId="117" xfId="40" applyNumberFormat="1" applyFont="1" applyFill="1" applyBorder="1" applyAlignment="1" applyProtection="1">
      <alignment vertical="center"/>
      <protection locked="0"/>
    </xf>
    <xf numFmtId="165" fontId="6" fillId="0" borderId="18" xfId="40" applyNumberFormat="1" applyFont="1" applyFill="1" applyBorder="1" applyAlignment="1" applyProtection="1">
      <alignment vertical="center"/>
      <protection locked="0"/>
    </xf>
    <xf numFmtId="165" fontId="6" fillId="0" borderId="117" xfId="0" applyNumberFormat="1" applyFont="1" applyFill="1" applyBorder="1" applyAlignment="1" applyProtection="1">
      <alignment horizontal="right"/>
    </xf>
    <xf numFmtId="165" fontId="8" fillId="0" borderId="117" xfId="0" applyNumberFormat="1" applyFont="1" applyBorder="1" applyAlignment="1">
      <alignment horizontal="right"/>
    </xf>
    <xf numFmtId="165" fontId="8" fillId="0" borderId="117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166" fontId="17" fillId="0" borderId="110" xfId="0" applyNumberFormat="1" applyFont="1" applyBorder="1" applyAlignment="1">
      <alignment vertical="center"/>
    </xf>
    <xf numFmtId="171" fontId="17" fillId="0" borderId="108" xfId="58" applyNumberFormat="1" applyFont="1" applyBorder="1" applyAlignment="1">
      <alignment vertical="center"/>
    </xf>
    <xf numFmtId="166" fontId="17" fillId="0" borderId="127" xfId="0" applyNumberFormat="1" applyFont="1" applyBorder="1" applyAlignment="1">
      <alignment vertical="center"/>
    </xf>
    <xf numFmtId="171" fontId="17" fillId="0" borderId="36" xfId="58" applyNumberFormat="1" applyFont="1" applyBorder="1" applyAlignment="1">
      <alignment vertical="center"/>
    </xf>
    <xf numFmtId="166" fontId="8" fillId="0" borderId="110" xfId="0" applyNumberFormat="1" applyFont="1" applyBorder="1" applyAlignment="1">
      <alignment vertical="center"/>
    </xf>
    <xf numFmtId="166" fontId="8" fillId="0" borderId="127" xfId="0" applyNumberFormat="1" applyFont="1" applyBorder="1" applyAlignment="1">
      <alignment vertical="center"/>
    </xf>
    <xf numFmtId="171" fontId="8" fillId="0" borderId="36" xfId="58" applyNumberFormat="1" applyFont="1" applyBorder="1" applyAlignment="1">
      <alignment vertical="center"/>
    </xf>
    <xf numFmtId="166" fontId="8" fillId="0" borderId="113" xfId="0" applyNumberFormat="1" applyFont="1" applyBorder="1" applyAlignment="1">
      <alignment vertical="center"/>
    </xf>
    <xf numFmtId="166" fontId="8" fillId="0" borderId="128" xfId="0" applyNumberFormat="1" applyFont="1" applyBorder="1" applyAlignment="1">
      <alignment vertical="center"/>
    </xf>
    <xf numFmtId="171" fontId="8" fillId="0" borderId="38" xfId="58" applyNumberFormat="1" applyFont="1" applyBorder="1" applyAlignment="1">
      <alignment vertical="center"/>
    </xf>
    <xf numFmtId="171" fontId="17" fillId="0" borderId="59" xfId="58" applyNumberFormat="1" applyFont="1" applyBorder="1" applyAlignment="1">
      <alignment vertical="center"/>
    </xf>
    <xf numFmtId="166" fontId="17" fillId="0" borderId="107" xfId="0" applyNumberFormat="1" applyFont="1" applyBorder="1" applyAlignment="1">
      <alignment vertical="center"/>
    </xf>
    <xf numFmtId="166" fontId="8" fillId="0" borderId="107" xfId="0" applyNumberFormat="1" applyFont="1" applyBorder="1" applyAlignment="1">
      <alignment vertical="center"/>
    </xf>
    <xf numFmtId="166" fontId="8" fillId="0" borderId="115" xfId="0" applyNumberFormat="1" applyFont="1" applyBorder="1" applyAlignment="1">
      <alignment vertical="center"/>
    </xf>
    <xf numFmtId="175" fontId="17" fillId="0" borderId="107" xfId="0" applyNumberFormat="1" applyFont="1" applyBorder="1" applyAlignment="1">
      <alignment vertical="center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58" applyFont="1" applyFill="1" applyBorder="1"/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71" fontId="6" fillId="0" borderId="0" xfId="58" applyNumberFormat="1" applyFont="1" applyFill="1" applyBorder="1" applyAlignment="1" applyProtection="1">
      <alignment vertical="center"/>
      <protection locked="0"/>
    </xf>
    <xf numFmtId="171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>
      <alignment vertical="center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47" fillId="0" borderId="0" xfId="0" applyFont="1"/>
    <xf numFmtId="0" fontId="36" fillId="0" borderId="0" xfId="0" applyFont="1"/>
    <xf numFmtId="0" fontId="48" fillId="0" borderId="0" xfId="0" applyFont="1"/>
    <xf numFmtId="171" fontId="8" fillId="0" borderId="112" xfId="58" applyNumberFormat="1" applyFont="1" applyBorder="1" applyAlignment="1">
      <alignment horizontal="center" vertical="center"/>
    </xf>
    <xf numFmtId="0" fontId="36" fillId="0" borderId="0" xfId="0" applyFont="1" applyFill="1" applyBorder="1"/>
    <xf numFmtId="0" fontId="49" fillId="0" borderId="0" xfId="0" applyFont="1" applyFill="1" applyBorder="1"/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/>
    <xf numFmtId="0" fontId="36" fillId="0" borderId="0" xfId="0" applyFont="1" applyFill="1" applyBorder="1" applyAlignment="1">
      <alignment vertical="center"/>
    </xf>
    <xf numFmtId="0" fontId="49" fillId="0" borderId="0" xfId="2" applyFont="1" applyFill="1" applyBorder="1"/>
    <xf numFmtId="166" fontId="0" fillId="0" borderId="0" xfId="0" applyNumberFormat="1"/>
    <xf numFmtId="165" fontId="27" fillId="0" borderId="35" xfId="0" applyNumberFormat="1" applyFont="1" applyFill="1" applyBorder="1" applyAlignment="1">
      <alignment vertical="center"/>
    </xf>
    <xf numFmtId="165" fontId="27" fillId="0" borderId="19" xfId="0" applyNumberFormat="1" applyFont="1" applyFill="1" applyBorder="1" applyAlignment="1">
      <alignment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Protection="1">
      <protection locked="0"/>
    </xf>
    <xf numFmtId="0" fontId="33" fillId="0" borderId="0" xfId="0" applyFont="1" applyFill="1"/>
    <xf numFmtId="0" fontId="53" fillId="0" borderId="0" xfId="0" applyFont="1"/>
    <xf numFmtId="0" fontId="2" fillId="0" borderId="0" xfId="0" applyFont="1" applyFill="1" applyBorder="1"/>
    <xf numFmtId="0" fontId="5" fillId="0" borderId="0" xfId="57" applyFont="1" applyAlignment="1" applyProtection="1"/>
    <xf numFmtId="0" fontId="5" fillId="0" borderId="0" xfId="0" applyFont="1"/>
    <xf numFmtId="165" fontId="6" fillId="0" borderId="117" xfId="27" applyNumberFormat="1" applyFont="1" applyFill="1" applyBorder="1" applyAlignment="1">
      <alignment horizontal="right" vertical="center"/>
    </xf>
    <xf numFmtId="175" fontId="8" fillId="0" borderId="0" xfId="0" applyNumberFormat="1" applyFont="1" applyBorder="1" applyAlignment="1">
      <alignment vertical="center"/>
    </xf>
    <xf numFmtId="165" fontId="27" fillId="0" borderId="117" xfId="0" applyNumberFormat="1" applyFont="1" applyBorder="1" applyAlignment="1">
      <alignment horizontal="center" vertical="center"/>
    </xf>
    <xf numFmtId="3" fontId="8" fillId="0" borderId="11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75" fontId="8" fillId="0" borderId="7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horizontal="center" vertical="center"/>
    </xf>
    <xf numFmtId="175" fontId="8" fillId="0" borderId="16" xfId="0" applyNumberFormat="1" applyFont="1" applyBorder="1" applyAlignment="1">
      <alignment vertical="center"/>
    </xf>
    <xf numFmtId="171" fontId="8" fillId="0" borderId="108" xfId="58" applyNumberFormat="1" applyFont="1" applyBorder="1" applyAlignment="1">
      <alignment horizontal="center" vertical="center"/>
    </xf>
    <xf numFmtId="171" fontId="8" fillId="0" borderId="59" xfId="58" applyNumberFormat="1" applyFont="1" applyBorder="1" applyAlignment="1">
      <alignment horizontal="center" vertical="center"/>
    </xf>
    <xf numFmtId="0" fontId="54" fillId="0" borderId="0" xfId="57" applyFont="1" applyAlignment="1" applyProtection="1"/>
    <xf numFmtId="3" fontId="8" fillId="0" borderId="107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0" fontId="10" fillId="0" borderId="117" xfId="58" applyNumberFormat="1" applyFont="1" applyFill="1" applyBorder="1" applyAlignment="1" applyProtection="1">
      <alignment horizontal="right" vertical="center"/>
      <protection locked="0"/>
    </xf>
    <xf numFmtId="10" fontId="10" fillId="0" borderId="78" xfId="58" applyNumberFormat="1" applyFont="1" applyFill="1" applyBorder="1" applyAlignment="1" applyProtection="1">
      <alignment horizontal="right" vertical="center"/>
      <protection locked="0"/>
    </xf>
    <xf numFmtId="171" fontId="10" fillId="0" borderId="117" xfId="58" applyNumberFormat="1" applyFont="1" applyFill="1" applyBorder="1" applyAlignment="1" applyProtection="1">
      <alignment horizontal="right" vertical="center"/>
    </xf>
    <xf numFmtId="171" fontId="10" fillId="0" borderId="19" xfId="58" applyNumberFormat="1" applyFont="1" applyFill="1" applyBorder="1" applyAlignment="1" applyProtection="1">
      <alignment horizontal="right" vertical="center"/>
    </xf>
    <xf numFmtId="10" fontId="10" fillId="0" borderId="19" xfId="58" applyNumberFormat="1" applyFont="1" applyFill="1" applyBorder="1" applyAlignment="1" applyProtection="1">
      <alignment horizontal="right" vertical="center"/>
    </xf>
    <xf numFmtId="171" fontId="4" fillId="0" borderId="19" xfId="58" applyNumberFormat="1" applyFont="1" applyFill="1" applyBorder="1" applyAlignment="1">
      <alignment horizontal="right" vertical="center"/>
    </xf>
    <xf numFmtId="9" fontId="10" fillId="0" borderId="117" xfId="58" applyNumberFormat="1" applyFont="1" applyFill="1" applyBorder="1" applyAlignment="1" applyProtection="1">
      <alignment horizontal="right" vertical="center"/>
    </xf>
    <xf numFmtId="171" fontId="10" fillId="0" borderId="59" xfId="58" applyNumberFormat="1" applyFont="1" applyFill="1" applyBorder="1" applyAlignment="1" applyProtection="1">
      <alignment horizontal="right" vertical="center"/>
    </xf>
    <xf numFmtId="9" fontId="4" fillId="0" borderId="117" xfId="58" applyNumberFormat="1" applyFont="1" applyFill="1" applyBorder="1" applyAlignment="1">
      <alignment horizontal="right" vertical="center"/>
    </xf>
    <xf numFmtId="171" fontId="10" fillId="0" borderId="78" xfId="58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17" fillId="0" borderId="28" xfId="0" applyFont="1" applyFill="1" applyBorder="1" applyAlignment="1">
      <alignment horizontal="left" vertical="center" wrapText="1"/>
    </xf>
    <xf numFmtId="171" fontId="17" fillId="0" borderId="108" xfId="58" applyNumberFormat="1" applyFont="1" applyFill="1" applyBorder="1" applyAlignment="1">
      <alignment vertical="center"/>
    </xf>
    <xf numFmtId="166" fontId="17" fillId="0" borderId="127" xfId="0" applyNumberFormat="1" applyFont="1" applyFill="1" applyBorder="1" applyAlignment="1">
      <alignment vertical="center"/>
    </xf>
    <xf numFmtId="171" fontId="17" fillId="0" borderId="36" xfId="58" applyNumberFormat="1" applyFont="1" applyFill="1" applyBorder="1" applyAlignment="1">
      <alignment vertical="center"/>
    </xf>
    <xf numFmtId="171" fontId="8" fillId="0" borderId="108" xfId="58" applyNumberFormat="1" applyFont="1" applyFill="1" applyBorder="1" applyAlignment="1">
      <alignment vertical="center"/>
    </xf>
    <xf numFmtId="166" fontId="8" fillId="0" borderId="127" xfId="0" applyNumberFormat="1" applyFont="1" applyFill="1" applyBorder="1" applyAlignment="1">
      <alignment vertical="center"/>
    </xf>
    <xf numFmtId="171" fontId="8" fillId="0" borderId="36" xfId="58" applyNumberFormat="1" applyFont="1" applyFill="1" applyBorder="1" applyAlignment="1">
      <alignment vertical="center"/>
    </xf>
    <xf numFmtId="175" fontId="8" fillId="0" borderId="127" xfId="0" applyNumberFormat="1" applyFont="1" applyFill="1" applyBorder="1" applyAlignment="1">
      <alignment vertical="center"/>
    </xf>
    <xf numFmtId="0" fontId="8" fillId="0" borderId="34" xfId="0" applyFont="1" applyFill="1" applyBorder="1" applyAlignment="1">
      <alignment horizontal="left" vertical="center" wrapText="1" indent="1"/>
    </xf>
    <xf numFmtId="171" fontId="8" fillId="0" borderId="114" xfId="58" applyNumberFormat="1" applyFont="1" applyFill="1" applyBorder="1" applyAlignment="1">
      <alignment vertical="center"/>
    </xf>
    <xf numFmtId="166" fontId="8" fillId="0" borderId="128" xfId="0" applyNumberFormat="1" applyFont="1" applyFill="1" applyBorder="1" applyAlignment="1">
      <alignment vertical="center"/>
    </xf>
    <xf numFmtId="171" fontId="8" fillId="0" borderId="38" xfId="58" applyNumberFormat="1" applyFont="1" applyFill="1" applyBorder="1" applyAlignment="1">
      <alignment vertical="center"/>
    </xf>
    <xf numFmtId="171" fontId="17" fillId="0" borderId="125" xfId="58" applyNumberFormat="1" applyFont="1" applyBorder="1" applyAlignment="1">
      <alignment horizontal="right" vertical="center"/>
    </xf>
    <xf numFmtId="171" fontId="17" fillId="0" borderId="130" xfId="58" applyNumberFormat="1" applyFont="1" applyBorder="1" applyAlignment="1">
      <alignment horizontal="right" vertical="center"/>
    </xf>
    <xf numFmtId="171" fontId="17" fillId="0" borderId="112" xfId="58" applyNumberFormat="1" applyFont="1" applyBorder="1" applyAlignment="1">
      <alignment horizontal="right" vertical="center"/>
    </xf>
    <xf numFmtId="171" fontId="8" fillId="0" borderId="125" xfId="58" applyNumberFormat="1" applyFont="1" applyBorder="1" applyAlignment="1">
      <alignment horizontal="right" vertical="center"/>
    </xf>
    <xf numFmtId="171" fontId="8" fillId="0" borderId="108" xfId="58" applyNumberFormat="1" applyFont="1" applyBorder="1" applyAlignment="1">
      <alignment horizontal="right" vertical="center"/>
    </xf>
    <xf numFmtId="171" fontId="8" fillId="0" borderId="112" xfId="58" applyNumberFormat="1" applyFont="1" applyBorder="1" applyAlignment="1">
      <alignment horizontal="right" vertical="center"/>
    </xf>
    <xf numFmtId="171" fontId="8" fillId="0" borderId="114" xfId="58" applyNumberFormat="1" applyFont="1" applyBorder="1" applyAlignment="1">
      <alignment horizontal="right" vertical="center"/>
    </xf>
    <xf numFmtId="165" fontId="27" fillId="0" borderId="110" xfId="0" applyNumberFormat="1" applyFont="1" applyBorder="1" applyAlignment="1">
      <alignment horizontal="right" vertical="center"/>
    </xf>
    <xf numFmtId="175" fontId="8" fillId="0" borderId="79" xfId="0" applyNumberFormat="1" applyFont="1" applyBorder="1" applyAlignment="1">
      <alignment vertical="center"/>
    </xf>
    <xf numFmtId="165" fontId="8" fillId="0" borderId="73" xfId="0" applyNumberFormat="1" applyFont="1" applyFill="1" applyBorder="1" applyAlignment="1">
      <alignment horizontal="center" vertical="center"/>
    </xf>
    <xf numFmtId="165" fontId="8" fillId="0" borderId="36" xfId="0" applyNumberFormat="1" applyFont="1" applyBorder="1" applyAlignment="1">
      <alignment horizontal="right"/>
    </xf>
    <xf numFmtId="3" fontId="31" fillId="0" borderId="16" xfId="0" applyNumberFormat="1" applyFont="1" applyBorder="1" applyAlignment="1">
      <alignment horizontal="center" vertical="center"/>
    </xf>
    <xf numFmtId="3" fontId="31" fillId="0" borderId="20" xfId="0" applyNumberFormat="1" applyFont="1" applyBorder="1" applyAlignment="1">
      <alignment horizontal="center" vertical="center"/>
    </xf>
    <xf numFmtId="3" fontId="31" fillId="0" borderId="18" xfId="0" applyNumberFormat="1" applyFont="1" applyBorder="1" applyAlignment="1">
      <alignment horizontal="center" vertical="center"/>
    </xf>
    <xf numFmtId="165" fontId="8" fillId="0" borderId="79" xfId="0" applyNumberFormat="1" applyFont="1" applyBorder="1" applyAlignment="1">
      <alignment horizontal="center" vertical="center"/>
    </xf>
    <xf numFmtId="165" fontId="6" fillId="0" borderId="35" xfId="0" applyNumberFormat="1" applyFont="1" applyFill="1" applyBorder="1" applyAlignment="1" applyProtection="1">
      <alignment horizontal="right" vertical="center"/>
      <protection locked="0"/>
    </xf>
    <xf numFmtId="170" fontId="4" fillId="0" borderId="59" xfId="0" applyNumberFormat="1" applyFont="1" applyBorder="1" applyAlignment="1">
      <alignment vertical="center"/>
    </xf>
    <xf numFmtId="170" fontId="4" fillId="0" borderId="36" xfId="0" applyNumberFormat="1" applyFont="1" applyBorder="1" applyAlignment="1">
      <alignment vertical="center"/>
    </xf>
    <xf numFmtId="165" fontId="4" fillId="0" borderId="0" xfId="0" applyNumberFormat="1" applyFont="1"/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6" fillId="4" borderId="81" xfId="2" applyFont="1" applyFill="1" applyBorder="1" applyAlignment="1" applyProtection="1">
      <alignment horizontal="center" vertical="center"/>
      <protection locked="0"/>
    </xf>
    <xf numFmtId="165" fontId="6" fillId="4" borderId="82" xfId="1" applyNumberFormat="1" applyFont="1" applyFill="1" applyBorder="1" applyAlignment="1" applyProtection="1">
      <alignment vertical="center"/>
      <protection locked="0"/>
    </xf>
    <xf numFmtId="165" fontId="6" fillId="4" borderId="83" xfId="1" applyNumberFormat="1" applyFont="1" applyFill="1" applyBorder="1" applyAlignment="1" applyProtection="1">
      <alignment vertical="center"/>
      <protection locked="0"/>
    </xf>
    <xf numFmtId="165" fontId="6" fillId="4" borderId="84" xfId="1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vertical="center"/>
      <protection locked="0"/>
    </xf>
    <xf numFmtId="165" fontId="6" fillId="4" borderId="81" xfId="1" applyNumberFormat="1" applyFont="1" applyFill="1" applyBorder="1" applyAlignment="1" applyProtection="1">
      <alignment vertical="center"/>
      <protection locked="0"/>
    </xf>
    <xf numFmtId="167" fontId="6" fillId="4" borderId="81" xfId="1" applyNumberFormat="1" applyFont="1" applyFill="1" applyBorder="1" applyAlignment="1" applyProtection="1">
      <alignment vertical="center"/>
      <protection locked="0"/>
    </xf>
    <xf numFmtId="0" fontId="10" fillId="4" borderId="87" xfId="2" applyFont="1" applyFill="1" applyBorder="1" applyAlignment="1" applyProtection="1">
      <alignment horizontal="center" vertical="center"/>
      <protection locked="0"/>
    </xf>
    <xf numFmtId="171" fontId="6" fillId="4" borderId="88" xfId="58" applyNumberFormat="1" applyFont="1" applyFill="1" applyBorder="1" applyAlignment="1" applyProtection="1">
      <alignment vertical="center"/>
      <protection locked="0"/>
    </xf>
    <xf numFmtId="171" fontId="6" fillId="4" borderId="89" xfId="58" applyNumberFormat="1" applyFont="1" applyFill="1" applyBorder="1" applyAlignment="1" applyProtection="1">
      <alignment vertical="center"/>
      <protection locked="0"/>
    </xf>
    <xf numFmtId="171" fontId="6" fillId="4" borderId="90" xfId="58" applyNumberFormat="1" applyFont="1" applyFill="1" applyBorder="1" applyAlignment="1" applyProtection="1">
      <alignment vertical="center"/>
      <protection locked="0"/>
    </xf>
    <xf numFmtId="171" fontId="6" fillId="4" borderId="91" xfId="58" applyNumberFormat="1" applyFont="1" applyFill="1" applyBorder="1" applyAlignment="1" applyProtection="1">
      <alignment vertical="center"/>
      <protection locked="0"/>
    </xf>
    <xf numFmtId="171" fontId="6" fillId="4" borderId="87" xfId="58" applyNumberFormat="1" applyFont="1" applyFill="1" applyBorder="1" applyAlignment="1" applyProtection="1">
      <alignment vertical="center"/>
      <protection locked="0"/>
    </xf>
    <xf numFmtId="0" fontId="6" fillId="4" borderId="132" xfId="2" applyFont="1" applyFill="1" applyBorder="1" applyAlignment="1" applyProtection="1">
      <alignment horizontal="center" vertical="center"/>
      <protection locked="0"/>
    </xf>
    <xf numFmtId="165" fontId="6" fillId="4" borderId="133" xfId="1" applyNumberFormat="1" applyFont="1" applyFill="1" applyBorder="1" applyAlignment="1" applyProtection="1">
      <alignment vertical="center"/>
      <protection locked="0"/>
    </xf>
    <xf numFmtId="165" fontId="6" fillId="4" borderId="135" xfId="1" applyNumberFormat="1" applyFont="1" applyFill="1" applyBorder="1" applyAlignment="1" applyProtection="1">
      <alignment vertical="center"/>
      <protection locked="0"/>
    </xf>
    <xf numFmtId="165" fontId="6" fillId="4" borderId="136" xfId="1" applyNumberFormat="1" applyFont="1" applyFill="1" applyBorder="1" applyAlignment="1" applyProtection="1">
      <alignment vertical="center"/>
      <protection locked="0"/>
    </xf>
    <xf numFmtId="165" fontId="6" fillId="4" borderId="132" xfId="1" applyNumberFormat="1" applyFont="1" applyFill="1" applyBorder="1" applyAlignment="1" applyProtection="1">
      <alignment vertical="center"/>
      <protection locked="0"/>
    </xf>
    <xf numFmtId="0" fontId="10" fillId="4" borderId="63" xfId="2" applyFont="1" applyFill="1" applyBorder="1" applyAlignment="1" applyProtection="1">
      <alignment horizontal="center" vertical="center"/>
      <protection locked="0"/>
    </xf>
    <xf numFmtId="171" fontId="6" fillId="4" borderId="52" xfId="58" applyNumberFormat="1" applyFont="1" applyFill="1" applyBorder="1" applyAlignment="1" applyProtection="1">
      <alignment vertical="center"/>
      <protection locked="0"/>
    </xf>
    <xf numFmtId="171" fontId="6" fillId="4" borderId="62" xfId="58" applyNumberFormat="1" applyFont="1" applyFill="1" applyBorder="1" applyAlignment="1" applyProtection="1">
      <alignment vertical="center"/>
      <protection locked="0"/>
    </xf>
    <xf numFmtId="171" fontId="6" fillId="4" borderId="60" xfId="58" applyNumberFormat="1" applyFont="1" applyFill="1" applyBorder="1" applyAlignment="1" applyProtection="1">
      <alignment vertical="center"/>
      <protection locked="0"/>
    </xf>
    <xf numFmtId="171" fontId="6" fillId="4" borderId="63" xfId="58" applyNumberFormat="1" applyFont="1" applyFill="1" applyBorder="1" applyAlignment="1" applyProtection="1">
      <alignment vertical="center"/>
      <protection locked="0"/>
    </xf>
    <xf numFmtId="0" fontId="6" fillId="4" borderId="93" xfId="2" applyFont="1" applyFill="1" applyBorder="1" applyAlignment="1" applyProtection="1">
      <alignment horizontal="center" vertical="center"/>
      <protection locked="0"/>
    </xf>
    <xf numFmtId="165" fontId="6" fillId="4" borderId="94" xfId="1" applyNumberFormat="1" applyFont="1" applyFill="1" applyBorder="1" applyAlignment="1" applyProtection="1">
      <alignment vertical="center"/>
      <protection locked="0"/>
    </xf>
    <xf numFmtId="165" fontId="6" fillId="4" borderId="95" xfId="1" applyNumberFormat="1" applyFont="1" applyFill="1" applyBorder="1" applyAlignment="1" applyProtection="1">
      <alignment vertical="center"/>
      <protection locked="0"/>
    </xf>
    <xf numFmtId="165" fontId="6" fillId="4" borderId="96" xfId="1" applyNumberFormat="1" applyFont="1" applyFill="1" applyBorder="1" applyAlignment="1" applyProtection="1">
      <alignment vertical="center"/>
      <protection locked="0"/>
    </xf>
    <xf numFmtId="165" fontId="6" fillId="4" borderId="97" xfId="1" applyNumberFormat="1" applyFont="1" applyFill="1" applyBorder="1" applyAlignment="1" applyProtection="1">
      <alignment vertical="center"/>
      <protection locked="0"/>
    </xf>
    <xf numFmtId="165" fontId="6" fillId="4" borderId="93" xfId="1" applyNumberFormat="1" applyFont="1" applyFill="1" applyBorder="1" applyAlignment="1" applyProtection="1">
      <alignment vertical="center"/>
      <protection locked="0"/>
    </xf>
    <xf numFmtId="167" fontId="6" fillId="4" borderId="93" xfId="1" applyNumberFormat="1" applyFont="1" applyFill="1" applyBorder="1" applyAlignment="1" applyProtection="1">
      <alignment vertical="center"/>
      <protection locked="0"/>
    </xf>
    <xf numFmtId="0" fontId="10" fillId="4" borderId="18" xfId="2" applyFont="1" applyFill="1" applyBorder="1" applyAlignment="1" applyProtection="1">
      <alignment horizontal="center" vertical="center"/>
      <protection locked="0"/>
    </xf>
    <xf numFmtId="171" fontId="6" fillId="4" borderId="34" xfId="58" applyNumberFormat="1" applyFont="1" applyFill="1" applyBorder="1" applyAlignment="1" applyProtection="1">
      <alignment vertical="center"/>
      <protection locked="0"/>
    </xf>
    <xf numFmtId="171" fontId="6" fillId="4" borderId="17" xfId="58" applyNumberFormat="1" applyFont="1" applyFill="1" applyBorder="1" applyAlignment="1" applyProtection="1">
      <alignment vertical="center"/>
      <protection locked="0"/>
    </xf>
    <xf numFmtId="171" fontId="6" fillId="4" borderId="19" xfId="58" applyNumberFormat="1" applyFont="1" applyFill="1" applyBorder="1" applyAlignment="1" applyProtection="1">
      <alignment vertical="center"/>
      <protection locked="0"/>
    </xf>
    <xf numFmtId="171" fontId="6" fillId="4" borderId="18" xfId="58" applyNumberFormat="1" applyFont="1" applyFill="1" applyBorder="1" applyAlignment="1" applyProtection="1">
      <alignment vertical="center"/>
      <protection locked="0"/>
    </xf>
    <xf numFmtId="167" fontId="10" fillId="4" borderId="85" xfId="1" applyNumberFormat="1" applyFont="1" applyFill="1" applyBorder="1" applyAlignment="1" applyProtection="1">
      <alignment vertical="center"/>
      <protection locked="0"/>
    </xf>
    <xf numFmtId="167" fontId="10" fillId="4" borderId="81" xfId="1" applyNumberFormat="1" applyFont="1" applyFill="1" applyBorder="1" applyAlignment="1" applyProtection="1">
      <alignment vertical="center"/>
      <protection locked="0"/>
    </xf>
    <xf numFmtId="171" fontId="10" fillId="4" borderId="91" xfId="58" applyNumberFormat="1" applyFont="1" applyFill="1" applyBorder="1" applyAlignment="1" applyProtection="1">
      <alignment vertical="center"/>
      <protection locked="0"/>
    </xf>
    <xf numFmtId="171" fontId="10" fillId="4" borderId="87" xfId="58" applyNumberFormat="1" applyFont="1" applyFill="1" applyBorder="1" applyAlignment="1" applyProtection="1">
      <alignment vertical="center"/>
      <protection locked="0"/>
    </xf>
    <xf numFmtId="167" fontId="10" fillId="4" borderId="97" xfId="1" applyNumberFormat="1" applyFont="1" applyFill="1" applyBorder="1" applyAlignment="1" applyProtection="1">
      <alignment vertical="center"/>
      <protection locked="0"/>
    </xf>
    <xf numFmtId="167" fontId="10" fillId="4" borderId="93" xfId="1" applyNumberFormat="1" applyFont="1" applyFill="1" applyBorder="1" applyAlignment="1" applyProtection="1">
      <alignment vertical="center"/>
      <protection locked="0"/>
    </xf>
    <xf numFmtId="0" fontId="10" fillId="4" borderId="99" xfId="2" applyFont="1" applyFill="1" applyBorder="1" applyAlignment="1" applyProtection="1">
      <alignment horizontal="center" vertical="center"/>
      <protection locked="0"/>
    </xf>
    <xf numFmtId="171" fontId="6" fillId="4" borderId="101" xfId="58" applyNumberFormat="1" applyFont="1" applyFill="1" applyBorder="1" applyAlignment="1" applyProtection="1">
      <alignment vertical="center"/>
      <protection locked="0"/>
    </xf>
    <xf numFmtId="171" fontId="6" fillId="4" borderId="102" xfId="58" applyNumberFormat="1" applyFont="1" applyFill="1" applyBorder="1" applyAlignment="1" applyProtection="1">
      <alignment vertical="center"/>
      <protection locked="0"/>
    </xf>
    <xf numFmtId="171" fontId="10" fillId="4" borderId="102" xfId="58" applyNumberFormat="1" applyFont="1" applyFill="1" applyBorder="1" applyAlignment="1" applyProtection="1">
      <alignment vertical="center"/>
      <protection locked="0"/>
    </xf>
    <xf numFmtId="171" fontId="10" fillId="4" borderId="99" xfId="58" applyNumberFormat="1" applyFont="1" applyFill="1" applyBorder="1" applyAlignment="1" applyProtection="1">
      <alignment vertical="center"/>
      <protection locked="0"/>
    </xf>
    <xf numFmtId="0" fontId="8" fillId="4" borderId="3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109" xfId="2" applyFont="1" applyFill="1" applyBorder="1" applyAlignment="1" applyProtection="1">
      <alignment horizontal="center" vertical="center"/>
      <protection locked="0"/>
    </xf>
    <xf numFmtId="0" fontId="10" fillId="4" borderId="106" xfId="2" applyFont="1" applyFill="1" applyBorder="1" applyAlignment="1" applyProtection="1">
      <alignment horizontal="center" vertical="center"/>
      <protection locked="0"/>
    </xf>
    <xf numFmtId="0" fontId="6" fillId="4" borderId="137" xfId="2" applyFont="1" applyFill="1" applyBorder="1" applyAlignment="1" applyProtection="1">
      <alignment horizontal="center" vertical="center"/>
      <protection locked="0"/>
    </xf>
    <xf numFmtId="0" fontId="10" fillId="4" borderId="66" xfId="2" applyFont="1" applyFill="1" applyBorder="1" applyAlignment="1" applyProtection="1">
      <alignment horizontal="center" vertical="center"/>
      <protection locked="0"/>
    </xf>
    <xf numFmtId="0" fontId="10" fillId="4" borderId="44" xfId="2" applyFont="1" applyFill="1" applyBorder="1" applyAlignment="1" applyProtection="1">
      <alignment horizontal="center" vertical="center"/>
      <protection locked="0"/>
    </xf>
    <xf numFmtId="0" fontId="6" fillId="4" borderId="105" xfId="2" applyFont="1" applyFill="1" applyBorder="1" applyAlignment="1" applyProtection="1">
      <alignment horizontal="center" vertical="center"/>
      <protection locked="0"/>
    </xf>
    <xf numFmtId="165" fontId="6" fillId="4" borderId="86" xfId="1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horizontal="center" vertical="center"/>
      <protection locked="0"/>
    </xf>
    <xf numFmtId="165" fontId="6" fillId="4" borderId="81" xfId="1" applyNumberFormat="1" applyFont="1" applyFill="1" applyBorder="1" applyAlignment="1" applyProtection="1">
      <alignment horizontal="center" vertical="center"/>
      <protection locked="0"/>
    </xf>
    <xf numFmtId="171" fontId="6" fillId="4" borderId="53" xfId="58" applyNumberFormat="1" applyFont="1" applyFill="1" applyBorder="1" applyAlignment="1" applyProtection="1">
      <alignment vertical="center"/>
      <protection locked="0"/>
    </xf>
    <xf numFmtId="171" fontId="6" fillId="4" borderId="60" xfId="58" applyNumberFormat="1" applyFont="1" applyFill="1" applyBorder="1" applyAlignment="1" applyProtection="1">
      <alignment horizontal="center" vertical="center"/>
      <protection locked="0"/>
    </xf>
    <xf numFmtId="171" fontId="6" fillId="4" borderId="63" xfId="58" applyNumberFormat="1" applyFont="1" applyFill="1" applyBorder="1" applyAlignment="1" applyProtection="1">
      <alignment horizontal="center" vertical="center"/>
      <protection locked="0"/>
    </xf>
    <xf numFmtId="165" fontId="6" fillId="4" borderId="98" xfId="1" applyNumberFormat="1" applyFont="1" applyFill="1" applyBorder="1" applyAlignment="1" applyProtection="1">
      <alignment vertical="center"/>
      <protection locked="0"/>
    </xf>
    <xf numFmtId="165" fontId="6" fillId="4" borderId="97" xfId="1" applyNumberFormat="1" applyFont="1" applyFill="1" applyBorder="1" applyAlignment="1" applyProtection="1">
      <alignment horizontal="center" vertical="center"/>
      <protection locked="0"/>
    </xf>
    <xf numFmtId="165" fontId="6" fillId="4" borderId="93" xfId="1" applyNumberFormat="1" applyFont="1" applyFill="1" applyBorder="1" applyAlignment="1" applyProtection="1">
      <alignment horizontal="center" vertical="center"/>
      <protection locked="0"/>
    </xf>
    <xf numFmtId="171" fontId="6" fillId="4" borderId="92" xfId="58" applyNumberFormat="1" applyFont="1" applyFill="1" applyBorder="1" applyAlignment="1" applyProtection="1">
      <alignment vertical="center"/>
      <protection locked="0"/>
    </xf>
    <xf numFmtId="171" fontId="6" fillId="4" borderId="91" xfId="58" applyNumberFormat="1" applyFont="1" applyFill="1" applyBorder="1" applyAlignment="1" applyProtection="1">
      <alignment horizontal="center" vertical="center"/>
      <protection locked="0"/>
    </xf>
    <xf numFmtId="171" fontId="6" fillId="4" borderId="87" xfId="58" applyNumberFormat="1" applyFont="1" applyFill="1" applyBorder="1" applyAlignment="1" applyProtection="1">
      <alignment horizontal="center" vertical="center"/>
      <protection locked="0"/>
    </xf>
    <xf numFmtId="165" fontId="6" fillId="4" borderId="138" xfId="1" applyNumberFormat="1" applyFont="1" applyFill="1" applyBorder="1" applyAlignment="1" applyProtection="1">
      <alignment vertical="center"/>
      <protection locked="0"/>
    </xf>
    <xf numFmtId="165" fontId="6" fillId="4" borderId="136" xfId="1" applyNumberFormat="1" applyFont="1" applyFill="1" applyBorder="1" applyAlignment="1" applyProtection="1">
      <alignment horizontal="center" vertical="center"/>
      <protection locked="0"/>
    </xf>
    <xf numFmtId="165" fontId="6" fillId="4" borderId="132" xfId="1" applyNumberFormat="1" applyFont="1" applyFill="1" applyBorder="1" applyAlignment="1" applyProtection="1">
      <alignment horizontal="center" vertical="center"/>
      <protection locked="0"/>
    </xf>
    <xf numFmtId="171" fontId="6" fillId="4" borderId="35" xfId="58" applyNumberFormat="1" applyFont="1" applyFill="1" applyBorder="1" applyAlignment="1" applyProtection="1">
      <alignment vertical="center"/>
      <protection locked="0"/>
    </xf>
    <xf numFmtId="171" fontId="6" fillId="4" borderId="19" xfId="58" applyNumberFormat="1" applyFont="1" applyFill="1" applyBorder="1" applyAlignment="1" applyProtection="1">
      <alignment horizontal="center" vertical="center"/>
      <protection locked="0"/>
    </xf>
    <xf numFmtId="171" fontId="6" fillId="4" borderId="18" xfId="58" applyNumberFormat="1" applyFont="1" applyFill="1" applyBorder="1" applyAlignment="1" applyProtection="1">
      <alignment horizontal="center" vertical="center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165" fontId="6" fillId="4" borderId="83" xfId="1" applyNumberFormat="1" applyFont="1" applyFill="1" applyBorder="1" applyAlignment="1" applyProtection="1">
      <alignment horizontal="center" vertical="center"/>
      <protection locked="0"/>
    </xf>
    <xf numFmtId="171" fontId="6" fillId="4" borderId="39" xfId="58" applyNumberFormat="1" applyFont="1" applyFill="1" applyBorder="1" applyAlignment="1" applyProtection="1">
      <alignment horizontal="center" vertical="center"/>
      <protection locked="0"/>
    </xf>
    <xf numFmtId="165" fontId="6" fillId="4" borderId="95" xfId="1" applyNumberFormat="1" applyFont="1" applyFill="1" applyBorder="1" applyAlignment="1" applyProtection="1">
      <alignment horizontal="center" vertical="center"/>
      <protection locked="0"/>
    </xf>
    <xf numFmtId="171" fontId="6" fillId="4" borderId="37" xfId="58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9" fontId="6" fillId="4" borderId="90" xfId="58" applyNumberFormat="1" applyFont="1" applyFill="1" applyBorder="1" applyAlignment="1" applyProtection="1">
      <alignment vertical="center"/>
      <protection locked="0"/>
    </xf>
    <xf numFmtId="9" fontId="6" fillId="4" borderId="91" xfId="58" applyNumberFormat="1" applyFont="1" applyFill="1" applyBorder="1" applyAlignment="1" applyProtection="1">
      <alignment vertical="center"/>
      <protection locked="0"/>
    </xf>
    <xf numFmtId="9" fontId="6" fillId="4" borderId="101" xfId="58" applyNumberFormat="1" applyFont="1" applyFill="1" applyBorder="1" applyAlignment="1" applyProtection="1">
      <alignment vertical="center"/>
      <protection locked="0"/>
    </xf>
    <xf numFmtId="9" fontId="6" fillId="4" borderId="102" xfId="58" applyNumberFormat="1" applyFont="1" applyFill="1" applyBorder="1" applyAlignment="1" applyProtection="1">
      <alignment vertical="center"/>
      <protection locked="0"/>
    </xf>
    <xf numFmtId="0" fontId="10" fillId="4" borderId="111" xfId="2" applyFont="1" applyFill="1" applyBorder="1" applyAlignment="1" applyProtection="1">
      <alignment horizontal="center" vertical="center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44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66" xfId="1" applyNumberFormat="1" applyFont="1" applyFill="1" applyBorder="1" applyAlignment="1" applyProtection="1">
      <alignment horizontal="center" vertical="center" wrapText="1"/>
      <protection locked="0"/>
    </xf>
    <xf numFmtId="171" fontId="6" fillId="4" borderId="100" xfId="58" applyNumberFormat="1" applyFont="1" applyFill="1" applyBorder="1" applyAlignment="1" applyProtection="1">
      <alignment vertical="center"/>
      <protection locked="0"/>
    </xf>
    <xf numFmtId="171" fontId="6" fillId="4" borderId="102" xfId="58" applyNumberFormat="1" applyFont="1" applyFill="1" applyBorder="1" applyAlignment="1" applyProtection="1">
      <alignment horizontal="center" vertical="center"/>
      <protection locked="0"/>
    </xf>
    <xf numFmtId="171" fontId="6" fillId="4" borderId="99" xfId="58" applyNumberFormat="1" applyFont="1" applyFill="1" applyBorder="1" applyAlignment="1" applyProtection="1">
      <alignment horizontal="center" vertical="center"/>
      <protection locked="0"/>
    </xf>
    <xf numFmtId="171" fontId="6" fillId="4" borderId="103" xfId="58" applyNumberFormat="1" applyFont="1" applyFill="1" applyBorder="1" applyAlignment="1" applyProtection="1">
      <alignment vertical="center"/>
      <protection locked="0"/>
    </xf>
    <xf numFmtId="171" fontId="6" fillId="4" borderId="99" xfId="58" applyNumberFormat="1" applyFont="1" applyFill="1" applyBorder="1" applyAlignment="1" applyProtection="1">
      <alignment vertical="center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165" fontId="6" fillId="4" borderId="120" xfId="1" applyNumberFormat="1" applyFont="1" applyFill="1" applyBorder="1" applyAlignment="1" applyProtection="1">
      <alignment vertical="center"/>
      <protection locked="0"/>
    </xf>
    <xf numFmtId="171" fontId="6" fillId="4" borderId="121" xfId="58" applyNumberFormat="1" applyFont="1" applyFill="1" applyBorder="1" applyAlignment="1" applyProtection="1">
      <alignment vertical="center"/>
      <protection locked="0"/>
    </xf>
    <xf numFmtId="165" fontId="6" fillId="4" borderId="122" xfId="1" applyNumberFormat="1" applyFont="1" applyFill="1" applyBorder="1" applyAlignment="1" applyProtection="1">
      <alignment vertical="center"/>
      <protection locked="0"/>
    </xf>
    <xf numFmtId="171" fontId="6" fillId="4" borderId="123" xfId="58" applyNumberFormat="1" applyFont="1" applyFill="1" applyBorder="1" applyAlignment="1" applyProtection="1">
      <alignment vertical="center"/>
      <protection locked="0"/>
    </xf>
    <xf numFmtId="165" fontId="10" fillId="4" borderId="85" xfId="1" applyNumberFormat="1" applyFont="1" applyFill="1" applyBorder="1" applyAlignment="1" applyProtection="1">
      <alignment vertical="center"/>
      <protection locked="0"/>
    </xf>
    <xf numFmtId="165" fontId="10" fillId="4" borderId="81" xfId="1" applyNumberFormat="1" applyFont="1" applyFill="1" applyBorder="1" applyAlignment="1" applyProtection="1">
      <alignment horizontal="center" vertical="center"/>
      <protection locked="0"/>
    </xf>
    <xf numFmtId="171" fontId="10" fillId="4" borderId="87" xfId="58" applyNumberFormat="1" applyFont="1" applyFill="1" applyBorder="1" applyAlignment="1" applyProtection="1">
      <alignment horizontal="center" vertical="center"/>
      <protection locked="0"/>
    </xf>
    <xf numFmtId="165" fontId="10" fillId="4" borderId="97" xfId="1" applyNumberFormat="1" applyFont="1" applyFill="1" applyBorder="1" applyAlignment="1" applyProtection="1">
      <alignment vertical="center"/>
      <protection locked="0"/>
    </xf>
    <xf numFmtId="165" fontId="10" fillId="4" borderId="93" xfId="1" applyNumberFormat="1" applyFont="1" applyFill="1" applyBorder="1" applyAlignment="1" applyProtection="1">
      <alignment horizontal="center" vertical="center"/>
      <protection locked="0"/>
    </xf>
    <xf numFmtId="171" fontId="10" fillId="4" borderId="99" xfId="58" applyNumberFormat="1" applyFont="1" applyFill="1" applyBorder="1" applyAlignment="1" applyProtection="1">
      <alignment horizontal="center" vertical="center"/>
      <protection locked="0"/>
    </xf>
    <xf numFmtId="165" fontId="6" fillId="4" borderId="84" xfId="1" applyNumberFormat="1" applyFont="1" applyFill="1" applyBorder="1" applyAlignment="1" applyProtection="1">
      <alignment horizontal="center" vertical="center"/>
      <protection locked="0"/>
    </xf>
    <xf numFmtId="165" fontId="6" fillId="4" borderId="86" xfId="1" applyNumberFormat="1" applyFont="1" applyFill="1" applyBorder="1" applyAlignment="1" applyProtection="1">
      <alignment horizontal="center" vertical="center"/>
      <protection locked="0"/>
    </xf>
    <xf numFmtId="165" fontId="6" fillId="4" borderId="139" xfId="1" applyNumberFormat="1" applyFont="1" applyFill="1" applyBorder="1" applyAlignment="1" applyProtection="1">
      <alignment vertical="center"/>
      <protection locked="0"/>
    </xf>
    <xf numFmtId="171" fontId="6" fillId="4" borderId="90" xfId="58" applyNumberFormat="1" applyFont="1" applyFill="1" applyBorder="1" applyAlignment="1" applyProtection="1">
      <alignment horizontal="center" vertical="center"/>
      <protection locked="0"/>
    </xf>
    <xf numFmtId="171" fontId="6" fillId="4" borderId="92" xfId="58" applyNumberFormat="1" applyFont="1" applyFill="1" applyBorder="1" applyAlignment="1" applyProtection="1">
      <alignment horizontal="center" vertical="center"/>
      <protection locked="0"/>
    </xf>
    <xf numFmtId="171" fontId="6" fillId="4" borderId="140" xfId="58" applyNumberFormat="1" applyFont="1" applyFill="1" applyBorder="1" applyAlignment="1" applyProtection="1">
      <alignment vertical="center"/>
      <protection locked="0"/>
    </xf>
    <xf numFmtId="165" fontId="6" fillId="4" borderId="96" xfId="1" applyNumberFormat="1" applyFont="1" applyFill="1" applyBorder="1" applyAlignment="1" applyProtection="1">
      <alignment horizontal="center" vertical="center"/>
      <protection locked="0"/>
    </xf>
    <xf numFmtId="165" fontId="6" fillId="4" borderId="98" xfId="1" applyNumberFormat="1" applyFont="1" applyFill="1" applyBorder="1" applyAlignment="1" applyProtection="1">
      <alignment horizontal="center" vertical="center"/>
      <protection locked="0"/>
    </xf>
    <xf numFmtId="165" fontId="6" fillId="4" borderId="142" xfId="1" applyNumberFormat="1" applyFont="1" applyFill="1" applyBorder="1" applyAlignment="1" applyProtection="1">
      <alignment vertical="center"/>
      <protection locked="0"/>
    </xf>
    <xf numFmtId="171" fontId="6" fillId="4" borderId="101" xfId="58" applyNumberFormat="1" applyFont="1" applyFill="1" applyBorder="1" applyAlignment="1" applyProtection="1">
      <alignment horizontal="center" vertical="center"/>
      <protection locked="0"/>
    </xf>
    <xf numFmtId="171" fontId="6" fillId="4" borderId="103" xfId="58" applyNumberFormat="1" applyFont="1" applyFill="1" applyBorder="1" applyAlignment="1" applyProtection="1">
      <alignment horizontal="center" vertical="center"/>
      <protection locked="0"/>
    </xf>
    <xf numFmtId="171" fontId="6" fillId="4" borderId="148" xfId="58" applyNumberFormat="1" applyFont="1" applyFill="1" applyBorder="1" applyAlignment="1" applyProtection="1">
      <alignment vertical="center"/>
      <protection locked="0"/>
    </xf>
    <xf numFmtId="3" fontId="6" fillId="4" borderId="75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7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9" fontId="6" fillId="4" borderId="102" xfId="58" applyNumberFormat="1" applyFont="1" applyFill="1" applyBorder="1" applyAlignment="1" applyProtection="1">
      <alignment horizontal="center" vertical="center"/>
      <protection locked="0"/>
    </xf>
    <xf numFmtId="3" fontId="6" fillId="4" borderId="24" xfId="43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43" applyNumberFormat="1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71" fontId="6" fillId="4" borderId="149" xfId="58" applyNumberFormat="1" applyFont="1" applyFill="1" applyBorder="1" applyAlignment="1" applyProtection="1">
      <alignment vertical="center"/>
      <protection locked="0"/>
    </xf>
    <xf numFmtId="165" fontId="6" fillId="4" borderId="141" xfId="1" applyNumberFormat="1" applyFont="1" applyFill="1" applyBorder="1" applyAlignment="1" applyProtection="1">
      <alignment horizontal="center" vertical="center"/>
      <protection locked="0"/>
    </xf>
    <xf numFmtId="165" fontId="6" fillId="4" borderId="138" xfId="1" applyNumberFormat="1" applyFont="1" applyFill="1" applyBorder="1" applyAlignment="1" applyProtection="1">
      <alignment horizontal="center" vertical="center"/>
      <protection locked="0"/>
    </xf>
    <xf numFmtId="171" fontId="6" fillId="4" borderId="140" xfId="58" applyNumberFormat="1" applyFont="1" applyFill="1" applyBorder="1" applyAlignment="1" applyProtection="1">
      <alignment horizontal="center" vertical="center"/>
      <protection locked="0"/>
    </xf>
    <xf numFmtId="165" fontId="6" fillId="4" borderId="142" xfId="1" applyNumberFormat="1" applyFont="1" applyFill="1" applyBorder="1" applyAlignment="1" applyProtection="1">
      <alignment horizontal="center" vertical="center"/>
      <protection locked="0"/>
    </xf>
    <xf numFmtId="171" fontId="6" fillId="4" borderId="148" xfId="58" applyNumberFormat="1" applyFont="1" applyFill="1" applyBorder="1" applyAlignment="1" applyProtection="1">
      <alignment horizontal="center" vertical="center"/>
      <protection locked="0"/>
    </xf>
    <xf numFmtId="165" fontId="6" fillId="4" borderId="84" xfId="1" applyNumberFormat="1" applyFont="1" applyFill="1" applyBorder="1" applyAlignment="1" applyProtection="1">
      <alignment horizontal="right" vertical="center"/>
      <protection locked="0"/>
    </xf>
    <xf numFmtId="165" fontId="6" fillId="4" borderId="85" xfId="1" applyNumberFormat="1" applyFont="1" applyFill="1" applyBorder="1" applyAlignment="1" applyProtection="1">
      <alignment horizontal="right" vertical="center"/>
      <protection locked="0"/>
    </xf>
    <xf numFmtId="165" fontId="6" fillId="4" borderId="139" xfId="1" applyNumberFormat="1" applyFont="1" applyFill="1" applyBorder="1" applyAlignment="1" applyProtection="1">
      <alignment horizontal="right" vertical="center"/>
      <protection locked="0"/>
    </xf>
    <xf numFmtId="165" fontId="6" fillId="4" borderId="143" xfId="1" applyNumberFormat="1" applyFont="1" applyFill="1" applyBorder="1" applyAlignment="1" applyProtection="1">
      <alignment horizontal="right" vertical="center"/>
      <protection locked="0"/>
    </xf>
    <xf numFmtId="165" fontId="6" fillId="4" borderId="86" xfId="1" applyNumberFormat="1" applyFont="1" applyFill="1" applyBorder="1" applyAlignment="1" applyProtection="1">
      <alignment horizontal="right" vertical="center"/>
      <protection locked="0"/>
    </xf>
    <xf numFmtId="165" fontId="6" fillId="4" borderId="139" xfId="1" applyNumberFormat="1" applyFont="1" applyFill="1" applyBorder="1" applyAlignment="1" applyProtection="1">
      <alignment horizontal="center" vertical="center"/>
      <protection locked="0"/>
    </xf>
    <xf numFmtId="171" fontId="6" fillId="4" borderId="90" xfId="58" applyNumberFormat="1" applyFont="1" applyFill="1" applyBorder="1" applyAlignment="1" applyProtection="1">
      <alignment horizontal="right" vertical="center"/>
      <protection locked="0"/>
    </xf>
    <xf numFmtId="171" fontId="6" fillId="4" borderId="91" xfId="58" applyNumberFormat="1" applyFont="1" applyFill="1" applyBorder="1" applyAlignment="1" applyProtection="1">
      <alignment horizontal="right" vertical="center"/>
      <protection locked="0"/>
    </xf>
    <xf numFmtId="171" fontId="6" fillId="4" borderId="140" xfId="58" applyNumberFormat="1" applyFont="1" applyFill="1" applyBorder="1" applyAlignment="1" applyProtection="1">
      <alignment horizontal="right" vertical="center"/>
      <protection locked="0"/>
    </xf>
    <xf numFmtId="171" fontId="6" fillId="4" borderId="144" xfId="58" applyNumberFormat="1" applyFont="1" applyFill="1" applyBorder="1" applyAlignment="1" applyProtection="1">
      <alignment horizontal="right" vertical="center"/>
      <protection locked="0"/>
    </xf>
    <xf numFmtId="171" fontId="6" fillId="4" borderId="92" xfId="58" applyNumberFormat="1" applyFont="1" applyFill="1" applyBorder="1" applyAlignment="1" applyProtection="1">
      <alignment horizontal="right" vertical="center"/>
      <protection locked="0"/>
    </xf>
    <xf numFmtId="165" fontId="6" fillId="4" borderId="135" xfId="1" applyNumberFormat="1" applyFont="1" applyFill="1" applyBorder="1" applyAlignment="1" applyProtection="1">
      <alignment horizontal="right" vertical="center"/>
      <protection locked="0"/>
    </xf>
    <xf numFmtId="165" fontId="6" fillId="4" borderId="136" xfId="1" applyNumberFormat="1" applyFont="1" applyFill="1" applyBorder="1" applyAlignment="1" applyProtection="1">
      <alignment horizontal="right" vertical="center"/>
      <protection locked="0"/>
    </xf>
    <xf numFmtId="165" fontId="6" fillId="4" borderId="141" xfId="1" applyNumberFormat="1" applyFont="1" applyFill="1" applyBorder="1" applyAlignment="1" applyProtection="1">
      <alignment horizontal="right" vertical="center"/>
      <protection locked="0"/>
    </xf>
    <xf numFmtId="165" fontId="6" fillId="4" borderId="145" xfId="1" applyNumberFormat="1" applyFont="1" applyFill="1" applyBorder="1" applyAlignment="1" applyProtection="1">
      <alignment horizontal="right" vertical="center"/>
      <protection locked="0"/>
    </xf>
    <xf numFmtId="165" fontId="6" fillId="4" borderId="138" xfId="1" applyNumberFormat="1" applyFont="1" applyFill="1" applyBorder="1" applyAlignment="1" applyProtection="1">
      <alignment horizontal="right" vertical="center"/>
      <protection locked="0"/>
    </xf>
    <xf numFmtId="165" fontId="6" fillId="4" borderId="135" xfId="1" applyNumberFormat="1" applyFont="1" applyFill="1" applyBorder="1" applyAlignment="1" applyProtection="1">
      <alignment horizontal="center" vertical="center"/>
      <protection locked="0"/>
    </xf>
    <xf numFmtId="171" fontId="6" fillId="4" borderId="62" xfId="58" applyNumberFormat="1" applyFont="1" applyFill="1" applyBorder="1" applyAlignment="1" applyProtection="1">
      <alignment horizontal="right" vertical="center"/>
      <protection locked="0"/>
    </xf>
    <xf numFmtId="171" fontId="6" fillId="4" borderId="60" xfId="58" applyNumberFormat="1" applyFont="1" applyFill="1" applyBorder="1" applyAlignment="1" applyProtection="1">
      <alignment horizontal="right" vertical="center"/>
      <protection locked="0"/>
    </xf>
    <xf numFmtId="171" fontId="6" fillId="4" borderId="41" xfId="58" applyNumberFormat="1" applyFont="1" applyFill="1" applyBorder="1" applyAlignment="1" applyProtection="1">
      <alignment horizontal="right" vertical="center"/>
      <protection locked="0"/>
    </xf>
    <xf numFmtId="171" fontId="6" fillId="4" borderId="146" xfId="58" applyNumberFormat="1" applyFont="1" applyFill="1" applyBorder="1" applyAlignment="1" applyProtection="1">
      <alignment horizontal="right" vertical="center"/>
      <protection locked="0"/>
    </xf>
    <xf numFmtId="171" fontId="6" fillId="4" borderId="53" xfId="58" applyNumberFormat="1" applyFont="1" applyFill="1" applyBorder="1" applyAlignment="1" applyProtection="1">
      <alignment horizontal="right" vertical="center"/>
      <protection locked="0"/>
    </xf>
    <xf numFmtId="171" fontId="6" fillId="4" borderId="62" xfId="58" applyNumberFormat="1" applyFont="1" applyFill="1" applyBorder="1" applyAlignment="1" applyProtection="1">
      <alignment horizontal="center" vertical="center"/>
      <protection locked="0"/>
    </xf>
    <xf numFmtId="171" fontId="6" fillId="4" borderId="41" xfId="58" applyNumberFormat="1" applyFont="1" applyFill="1" applyBorder="1" applyAlignment="1" applyProtection="1">
      <alignment horizontal="center" vertical="center"/>
      <protection locked="0"/>
    </xf>
    <xf numFmtId="165" fontId="6" fillId="4" borderId="96" xfId="1" applyNumberFormat="1" applyFont="1" applyFill="1" applyBorder="1" applyAlignment="1" applyProtection="1">
      <alignment horizontal="right" vertical="center"/>
      <protection locked="0"/>
    </xf>
    <xf numFmtId="165" fontId="6" fillId="4" borderId="97" xfId="1" applyNumberFormat="1" applyFont="1" applyFill="1" applyBorder="1" applyAlignment="1" applyProtection="1">
      <alignment horizontal="right" vertical="center"/>
      <protection locked="0"/>
    </xf>
    <xf numFmtId="165" fontId="6" fillId="4" borderId="142" xfId="1" applyNumberFormat="1" applyFont="1" applyFill="1" applyBorder="1" applyAlignment="1" applyProtection="1">
      <alignment horizontal="right" vertical="center"/>
      <protection locked="0"/>
    </xf>
    <xf numFmtId="165" fontId="6" fillId="4" borderId="147" xfId="1" applyNumberFormat="1" applyFont="1" applyFill="1" applyBorder="1" applyAlignment="1" applyProtection="1">
      <alignment horizontal="right" vertical="center"/>
      <protection locked="0"/>
    </xf>
    <xf numFmtId="165" fontId="6" fillId="4" borderId="98" xfId="1" applyNumberFormat="1" applyFont="1" applyFill="1" applyBorder="1" applyAlignment="1" applyProtection="1">
      <alignment horizontal="right" vertical="center"/>
      <protection locked="0"/>
    </xf>
    <xf numFmtId="171" fontId="6" fillId="4" borderId="17" xfId="58" applyNumberFormat="1" applyFont="1" applyFill="1" applyBorder="1" applyAlignment="1" applyProtection="1">
      <alignment horizontal="right" vertical="center"/>
      <protection locked="0"/>
    </xf>
    <xf numFmtId="171" fontId="6" fillId="4" borderId="19" xfId="58" applyNumberFormat="1" applyFont="1" applyFill="1" applyBorder="1" applyAlignment="1" applyProtection="1">
      <alignment horizontal="right" vertical="center"/>
      <protection locked="0"/>
    </xf>
    <xf numFmtId="171" fontId="6" fillId="4" borderId="38" xfId="58" applyNumberFormat="1" applyFont="1" applyFill="1" applyBorder="1" applyAlignment="1" applyProtection="1">
      <alignment horizontal="right" vertical="center"/>
      <protection locked="0"/>
    </xf>
    <xf numFmtId="171" fontId="6" fillId="4" borderId="128" xfId="58" applyNumberFormat="1" applyFont="1" applyFill="1" applyBorder="1" applyAlignment="1" applyProtection="1">
      <alignment horizontal="right" vertical="center"/>
      <protection locked="0"/>
    </xf>
    <xf numFmtId="171" fontId="6" fillId="4" borderId="35" xfId="58" applyNumberFormat="1" applyFont="1" applyFill="1" applyBorder="1" applyAlignment="1" applyProtection="1">
      <alignment horizontal="right" vertical="center"/>
      <protection locked="0"/>
    </xf>
    <xf numFmtId="171" fontId="6" fillId="4" borderId="17" xfId="58" applyNumberFormat="1" applyFont="1" applyFill="1" applyBorder="1" applyAlignment="1" applyProtection="1">
      <alignment horizontal="center" vertical="center"/>
      <protection locked="0"/>
    </xf>
    <xf numFmtId="171" fontId="6" fillId="4" borderId="38" xfId="58" applyNumberFormat="1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 wrapText="1"/>
    </xf>
    <xf numFmtId="165" fontId="6" fillId="4" borderId="141" xfId="1" applyNumberFormat="1" applyFont="1" applyFill="1" applyBorder="1" applyAlignment="1" applyProtection="1">
      <alignment vertical="center"/>
      <protection locked="0"/>
    </xf>
    <xf numFmtId="171" fontId="6" fillId="4" borderId="41" xfId="58" applyNumberFormat="1" applyFont="1" applyFill="1" applyBorder="1" applyAlignment="1" applyProtection="1">
      <alignment vertical="center"/>
      <protection locked="0"/>
    </xf>
    <xf numFmtId="171" fontId="6" fillId="4" borderId="38" xfId="58" applyNumberFormat="1" applyFont="1" applyFill="1" applyBorder="1" applyAlignment="1" applyProtection="1">
      <alignment vertical="center"/>
      <protection locked="0"/>
    </xf>
    <xf numFmtId="165" fontId="6" fillId="4" borderId="17" xfId="1" applyNumberFormat="1" applyFont="1" applyFill="1" applyBorder="1" applyAlignment="1" applyProtection="1">
      <alignment horizontal="center" vertical="center"/>
      <protection locked="0"/>
    </xf>
    <xf numFmtId="165" fontId="6" fillId="4" borderId="18" xfId="1" applyNumberFormat="1" applyFont="1" applyFill="1" applyBorder="1" applyAlignment="1" applyProtection="1">
      <alignment horizontal="center" vertical="center"/>
      <protection locked="0"/>
    </xf>
    <xf numFmtId="0" fontId="8" fillId="4" borderId="44" xfId="0" applyFont="1" applyFill="1" applyBorder="1" applyAlignment="1">
      <alignment horizontal="center" vertical="center"/>
    </xf>
    <xf numFmtId="171" fontId="6" fillId="4" borderId="35" xfId="58" applyNumberFormat="1" applyFont="1" applyFill="1" applyBorder="1" applyAlignment="1" applyProtection="1">
      <alignment horizontal="center" vertical="center"/>
      <protection locked="0"/>
    </xf>
    <xf numFmtId="171" fontId="6" fillId="4" borderId="53" xfId="58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165" fontId="6" fillId="0" borderId="150" xfId="1" applyNumberFormat="1" applyFont="1" applyFill="1" applyBorder="1" applyProtection="1">
      <protection locked="0"/>
    </xf>
    <xf numFmtId="165" fontId="6" fillId="0" borderId="151" xfId="1" applyNumberFormat="1" applyFont="1" applyFill="1" applyBorder="1" applyProtection="1">
      <protection locked="0"/>
    </xf>
    <xf numFmtId="165" fontId="6" fillId="0" borderId="28" xfId="1" applyNumberFormat="1" applyFont="1" applyFill="1" applyBorder="1" applyProtection="1">
      <protection locked="0"/>
    </xf>
    <xf numFmtId="165" fontId="6" fillId="0" borderId="152" xfId="1" applyNumberFormat="1" applyFont="1" applyFill="1" applyBorder="1" applyProtection="1">
      <protection locked="0"/>
    </xf>
    <xf numFmtId="165" fontId="6" fillId="4" borderId="118" xfId="1" applyNumberFormat="1" applyFont="1" applyFill="1" applyBorder="1" applyAlignment="1" applyProtection="1">
      <alignment vertical="center"/>
      <protection locked="0"/>
    </xf>
    <xf numFmtId="171" fontId="6" fillId="4" borderId="153" xfId="58" applyNumberFormat="1" applyFont="1" applyFill="1" applyBorder="1" applyAlignment="1" applyProtection="1">
      <alignment vertical="center"/>
      <protection locked="0"/>
    </xf>
    <xf numFmtId="165" fontId="6" fillId="4" borderId="154" xfId="1" applyNumberFormat="1" applyFont="1" applyFill="1" applyBorder="1" applyAlignment="1" applyProtection="1">
      <alignment vertical="center"/>
      <protection locked="0"/>
    </xf>
    <xf numFmtId="171" fontId="6" fillId="4" borderId="61" xfId="58" applyNumberFormat="1" applyFont="1" applyFill="1" applyBorder="1" applyAlignment="1" applyProtection="1">
      <alignment vertical="center"/>
      <protection locked="0"/>
    </xf>
    <xf numFmtId="165" fontId="6" fillId="4" borderId="119" xfId="1" applyNumberFormat="1" applyFont="1" applyFill="1" applyBorder="1" applyAlignment="1" applyProtection="1">
      <alignment vertical="center"/>
      <protection locked="0"/>
    </xf>
    <xf numFmtId="171" fontId="6" fillId="4" borderId="20" xfId="58" applyNumberFormat="1" applyFont="1" applyFill="1" applyBorder="1" applyAlignment="1" applyProtection="1">
      <alignment vertical="center"/>
      <protection locked="0"/>
    </xf>
    <xf numFmtId="167" fontId="6" fillId="4" borderId="86" xfId="1" applyNumberFormat="1" applyFont="1" applyFill="1" applyBorder="1" applyAlignment="1" applyProtection="1">
      <alignment vertical="center"/>
      <protection locked="0"/>
    </xf>
    <xf numFmtId="167" fontId="6" fillId="4" borderId="98" xfId="1" applyNumberFormat="1" applyFont="1" applyFill="1" applyBorder="1" applyAlignment="1" applyProtection="1">
      <alignment vertical="center"/>
      <protection locked="0"/>
    </xf>
    <xf numFmtId="166" fontId="18" fillId="0" borderId="156" xfId="0" applyNumberFormat="1" applyFont="1" applyFill="1" applyBorder="1" applyAlignment="1" applyProtection="1">
      <alignment horizontal="right" vertical="center"/>
    </xf>
    <xf numFmtId="166" fontId="6" fillId="0" borderId="20" xfId="0" applyNumberFormat="1" applyFont="1" applyFill="1" applyBorder="1" applyAlignment="1" applyProtection="1">
      <alignment horizontal="right" vertical="center"/>
    </xf>
    <xf numFmtId="166" fontId="6" fillId="0" borderId="157" xfId="0" applyNumberFormat="1" applyFont="1" applyFill="1" applyBorder="1" applyAlignment="1" applyProtection="1">
      <alignment horizontal="right" vertical="center"/>
    </xf>
    <xf numFmtId="0" fontId="6" fillId="4" borderId="23" xfId="0" applyFont="1" applyFill="1" applyBorder="1" applyAlignment="1">
      <alignment horizontal="center" vertical="center" wrapText="1"/>
    </xf>
    <xf numFmtId="166" fontId="18" fillId="0" borderId="157" xfId="0" applyNumberFormat="1" applyFont="1" applyFill="1" applyBorder="1" applyAlignment="1" applyProtection="1">
      <alignment horizontal="right" vertical="center"/>
    </xf>
    <xf numFmtId="166" fontId="6" fillId="0" borderId="156" xfId="0" applyNumberFormat="1" applyFont="1" applyFill="1" applyBorder="1" applyAlignment="1" applyProtection="1">
      <alignment horizontal="right" vertical="center"/>
    </xf>
    <xf numFmtId="166" fontId="6" fillId="0" borderId="158" xfId="0" applyNumberFormat="1" applyFont="1" applyFill="1" applyBorder="1" applyAlignment="1" applyProtection="1">
      <alignment horizontal="right" vertical="center"/>
    </xf>
    <xf numFmtId="166" fontId="18" fillId="0" borderId="158" xfId="0" applyNumberFormat="1" applyFont="1" applyFill="1" applyBorder="1" applyAlignment="1" applyProtection="1">
      <alignment horizontal="right" vertical="center"/>
    </xf>
    <xf numFmtId="165" fontId="6" fillId="0" borderId="18" xfId="1" applyNumberFormat="1" applyFont="1" applyFill="1" applyBorder="1" applyAlignment="1" applyProtection="1">
      <alignment vertical="center"/>
      <protection locked="0"/>
    </xf>
    <xf numFmtId="165" fontId="18" fillId="0" borderId="22" xfId="1" applyNumberFormat="1" applyFont="1" applyFill="1" applyBorder="1" applyAlignment="1" applyProtection="1">
      <alignment vertical="center"/>
      <protection locked="0"/>
    </xf>
    <xf numFmtId="165" fontId="8" fillId="0" borderId="157" xfId="0" applyNumberFormat="1" applyFont="1" applyBorder="1" applyAlignment="1">
      <alignment horizontal="right" vertical="center"/>
    </xf>
    <xf numFmtId="0" fontId="6" fillId="4" borderId="44" xfId="0" applyFont="1" applyFill="1" applyBorder="1" applyAlignment="1">
      <alignment horizontal="center" vertical="center" wrapText="1"/>
    </xf>
    <xf numFmtId="9" fontId="4" fillId="0" borderId="0" xfId="58" applyNumberFormat="1" applyFont="1" applyFill="1" applyBorder="1" applyAlignment="1">
      <alignment vertical="center"/>
    </xf>
    <xf numFmtId="9" fontId="4" fillId="0" borderId="157" xfId="58" applyNumberFormat="1" applyFont="1" applyBorder="1" applyAlignment="1">
      <alignment vertical="center"/>
    </xf>
    <xf numFmtId="165" fontId="8" fillId="0" borderId="73" xfId="0" applyNumberFormat="1" applyFont="1" applyFill="1" applyBorder="1" applyAlignment="1">
      <alignment vertical="center"/>
    </xf>
    <xf numFmtId="9" fontId="4" fillId="0" borderId="59" xfId="58" applyNumberFormat="1" applyFont="1" applyFill="1" applyBorder="1" applyAlignment="1">
      <alignment vertical="center"/>
    </xf>
    <xf numFmtId="165" fontId="8" fillId="0" borderId="157" xfId="0" applyNumberFormat="1" applyFont="1" applyFill="1" applyBorder="1" applyAlignment="1">
      <alignment vertical="center"/>
    </xf>
    <xf numFmtId="165" fontId="8" fillId="0" borderId="157" xfId="0" applyNumberFormat="1" applyFont="1" applyBorder="1" applyAlignment="1">
      <alignment vertical="center"/>
    </xf>
    <xf numFmtId="165" fontId="6" fillId="4" borderId="13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6" fillId="0" borderId="157" xfId="1" applyNumberFormat="1" applyFont="1" applyFill="1" applyBorder="1" applyAlignment="1" applyProtection="1">
      <alignment horizontal="right" vertical="center"/>
      <protection locked="0"/>
    </xf>
    <xf numFmtId="167" fontId="8" fillId="0" borderId="157" xfId="0" applyNumberFormat="1" applyFont="1" applyBorder="1" applyAlignment="1">
      <alignment horizontal="right" vertical="center"/>
    </xf>
    <xf numFmtId="167" fontId="8" fillId="0" borderId="158" xfId="0" applyNumberFormat="1" applyFont="1" applyBorder="1" applyAlignment="1">
      <alignment horizontal="right" vertical="center"/>
    </xf>
    <xf numFmtId="165" fontId="6" fillId="0" borderId="155" xfId="1" applyNumberFormat="1" applyFont="1" applyFill="1" applyBorder="1" applyAlignment="1" applyProtection="1">
      <alignment vertical="center"/>
      <protection locked="0"/>
    </xf>
    <xf numFmtId="165" fontId="6" fillId="0" borderId="157" xfId="1" applyNumberFormat="1" applyFont="1" applyFill="1" applyBorder="1" applyAlignment="1" applyProtection="1">
      <alignment vertical="center"/>
      <protection locked="0"/>
    </xf>
    <xf numFmtId="167" fontId="6" fillId="0" borderId="157" xfId="1" applyNumberFormat="1" applyFont="1" applyFill="1" applyBorder="1" applyAlignment="1" applyProtection="1">
      <alignment vertical="center"/>
      <protection locked="0"/>
    </xf>
    <xf numFmtId="165" fontId="6" fillId="0" borderId="160" xfId="1" applyNumberFormat="1" applyFont="1" applyFill="1" applyBorder="1" applyAlignment="1" applyProtection="1">
      <alignment vertical="center"/>
      <protection locked="0"/>
    </xf>
    <xf numFmtId="165" fontId="8" fillId="0" borderId="160" xfId="0" applyNumberFormat="1" applyFont="1" applyBorder="1" applyAlignment="1">
      <alignment horizontal="right" vertical="center"/>
    </xf>
    <xf numFmtId="165" fontId="8" fillId="0" borderId="156" xfId="0" applyNumberFormat="1" applyFont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60" fillId="0" borderId="0" xfId="0" applyFont="1" applyFill="1" applyBorder="1" applyAlignment="1">
      <alignment horizontal="right" vertical="center" wrapText="1"/>
    </xf>
    <xf numFmtId="165" fontId="6" fillId="0" borderId="158" xfId="1" applyNumberFormat="1" applyFont="1" applyFill="1" applyBorder="1" applyAlignment="1" applyProtection="1">
      <alignment horizontal="right" vertical="center"/>
      <protection locked="0"/>
    </xf>
    <xf numFmtId="165" fontId="6" fillId="0" borderId="160" xfId="1" applyNumberFormat="1" applyFont="1" applyFill="1" applyBorder="1" applyAlignment="1" applyProtection="1">
      <alignment horizontal="right" vertical="center"/>
      <protection locked="0"/>
    </xf>
    <xf numFmtId="165" fontId="8" fillId="0" borderId="15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vertical="center"/>
    </xf>
    <xf numFmtId="3" fontId="6" fillId="4" borderId="69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>
      <alignment vertical="center" wrapText="1"/>
    </xf>
    <xf numFmtId="165" fontId="61" fillId="0" borderId="0" xfId="0" applyNumberFormat="1" applyFont="1"/>
    <xf numFmtId="0" fontId="46" fillId="0" borderId="0" xfId="0" applyFont="1" applyAlignment="1">
      <alignment horizontal="left" vertical="top"/>
    </xf>
    <xf numFmtId="165" fontId="6" fillId="0" borderId="157" xfId="0" applyNumberFormat="1" applyFont="1" applyFill="1" applyBorder="1" applyAlignment="1" applyProtection="1">
      <alignment horizontal="right" vertical="center"/>
    </xf>
    <xf numFmtId="165" fontId="6" fillId="0" borderId="160" xfId="0" applyNumberFormat="1" applyFont="1" applyFill="1" applyBorder="1" applyAlignment="1" applyProtection="1">
      <alignment horizontal="right" vertical="center"/>
    </xf>
    <xf numFmtId="165" fontId="8" fillId="0" borderId="158" xfId="0" applyNumberFormat="1" applyFont="1" applyFill="1" applyBorder="1" applyAlignment="1">
      <alignment horizontal="right" vertical="center"/>
    </xf>
    <xf numFmtId="165" fontId="8" fillId="0" borderId="160" xfId="0" applyNumberFormat="1" applyFont="1" applyFill="1" applyBorder="1" applyAlignment="1">
      <alignment horizontal="right" vertical="center"/>
    </xf>
    <xf numFmtId="0" fontId="8" fillId="4" borderId="13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6" fillId="4" borderId="161" xfId="1" applyNumberFormat="1" applyFont="1" applyFill="1" applyBorder="1" applyAlignment="1" applyProtection="1">
      <alignment vertical="center"/>
      <protection locked="0"/>
    </xf>
    <xf numFmtId="10" fontId="10" fillId="0" borderId="157" xfId="58" applyNumberFormat="1" applyFont="1" applyFill="1" applyBorder="1" applyAlignment="1" applyProtection="1">
      <alignment horizontal="right" vertical="center"/>
    </xf>
    <xf numFmtId="10" fontId="4" fillId="0" borderId="157" xfId="58" applyNumberFormat="1" applyFont="1" applyFill="1" applyBorder="1" applyAlignment="1">
      <alignment horizontal="right" vertical="center"/>
    </xf>
    <xf numFmtId="171" fontId="4" fillId="0" borderId="157" xfId="58" applyNumberFormat="1" applyFont="1" applyFill="1" applyBorder="1" applyAlignment="1">
      <alignment horizontal="right" vertical="center"/>
    </xf>
    <xf numFmtId="9" fontId="10" fillId="0" borderId="157" xfId="58" applyNumberFormat="1" applyFont="1" applyFill="1" applyBorder="1" applyAlignment="1" applyProtection="1">
      <alignment horizontal="right" vertical="center"/>
    </xf>
    <xf numFmtId="9" fontId="10" fillId="0" borderId="158" xfId="58" applyNumberFormat="1" applyFont="1" applyFill="1" applyBorder="1" applyAlignment="1" applyProtection="1">
      <alignment horizontal="right" vertical="center"/>
    </xf>
    <xf numFmtId="165" fontId="8" fillId="0" borderId="160" xfId="0" applyNumberFormat="1" applyFont="1" applyFill="1" applyBorder="1" applyAlignment="1">
      <alignment vertical="center"/>
    </xf>
    <xf numFmtId="0" fontId="4" fillId="4" borderId="25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5" fontId="8" fillId="0" borderId="162" xfId="0" applyNumberFormat="1" applyFont="1" applyFill="1" applyBorder="1" applyAlignment="1">
      <alignment vertical="center"/>
    </xf>
    <xf numFmtId="171" fontId="4" fillId="0" borderId="158" xfId="58" applyNumberFormat="1" applyFont="1" applyFill="1" applyBorder="1" applyAlignment="1">
      <alignment vertical="center"/>
    </xf>
    <xf numFmtId="171" fontId="4" fillId="0" borderId="162" xfId="58" applyNumberFormat="1" applyFont="1" applyFill="1" applyBorder="1" applyAlignment="1">
      <alignment vertical="center"/>
    </xf>
    <xf numFmtId="165" fontId="6" fillId="0" borderId="162" xfId="2" applyNumberFormat="1" applyFont="1" applyFill="1" applyBorder="1" applyAlignment="1" applyProtection="1">
      <alignment horizontal="right" vertical="center"/>
      <protection locked="0"/>
    </xf>
    <xf numFmtId="0" fontId="60" fillId="0" borderId="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165" fontId="6" fillId="0" borderId="0" xfId="41" applyNumberFormat="1" applyFont="1" applyFill="1" applyBorder="1" applyAlignment="1" applyProtection="1"/>
    <xf numFmtId="165" fontId="6" fillId="0" borderId="0" xfId="1" applyNumberFormat="1" applyFont="1" applyFill="1" applyBorder="1" applyProtection="1">
      <protection locked="0"/>
    </xf>
    <xf numFmtId="165" fontId="6" fillId="0" borderId="0" xfId="41" applyNumberFormat="1" applyFont="1" applyFill="1" applyBorder="1" applyAlignment="1" applyProtection="1">
      <alignment horizontal="right"/>
    </xf>
    <xf numFmtId="165" fontId="6" fillId="0" borderId="0" xfId="1" applyNumberFormat="1" applyFont="1" applyFill="1" applyBorder="1" applyAlignment="1" applyProtection="1">
      <alignment horizontal="right"/>
      <protection locked="0"/>
    </xf>
    <xf numFmtId="165" fontId="6" fillId="0" borderId="0" xfId="36" applyNumberFormat="1" applyFont="1" applyFill="1" applyBorder="1" applyAlignment="1" applyProtection="1">
      <alignment horizontal="right"/>
      <protection locked="0"/>
    </xf>
    <xf numFmtId="0" fontId="6" fillId="4" borderId="69" xfId="0" applyFont="1" applyFill="1" applyBorder="1" applyAlignment="1">
      <alignment horizontal="center" vertical="center" wrapText="1"/>
    </xf>
    <xf numFmtId="3" fontId="10" fillId="4" borderId="163" xfId="1" applyNumberFormat="1" applyFont="1" applyFill="1" applyBorder="1" applyAlignment="1" applyProtection="1">
      <alignment horizontal="center" vertical="center" wrapText="1"/>
      <protection locked="0"/>
    </xf>
    <xf numFmtId="171" fontId="10" fillId="0" borderId="37" xfId="58" applyNumberFormat="1" applyFont="1" applyFill="1" applyBorder="1" applyAlignment="1" applyProtection="1">
      <alignment horizontal="right" vertical="center"/>
      <protection locked="0"/>
    </xf>
    <xf numFmtId="165" fontId="8" fillId="0" borderId="162" xfId="0" applyNumberFormat="1" applyFont="1" applyBorder="1" applyAlignment="1">
      <alignment horizontal="right" vertical="center"/>
    </xf>
    <xf numFmtId="165" fontId="8" fillId="0" borderId="162" xfId="0" applyNumberFormat="1" applyFont="1" applyFill="1" applyBorder="1" applyAlignment="1">
      <alignment horizontal="right" vertical="center"/>
    </xf>
    <xf numFmtId="165" fontId="6" fillId="0" borderId="156" xfId="0" applyNumberFormat="1" applyFont="1" applyFill="1" applyBorder="1" applyAlignment="1" applyProtection="1">
      <alignment horizontal="right" vertical="center"/>
    </xf>
    <xf numFmtId="165" fontId="8" fillId="0" borderId="156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left" vertical="center" wrapText="1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162" xfId="0" applyNumberFormat="1" applyFont="1" applyFill="1" applyBorder="1" applyAlignment="1" applyProtection="1">
      <alignment horizontal="right" vertical="center"/>
    </xf>
    <xf numFmtId="165" fontId="27" fillId="0" borderId="162" xfId="0" applyNumberFormat="1" applyFont="1" applyBorder="1" applyAlignment="1">
      <alignment vertical="center"/>
    </xf>
    <xf numFmtId="165" fontId="6" fillId="0" borderId="160" xfId="0" applyNumberFormat="1" applyFont="1" applyFill="1" applyBorder="1" applyAlignment="1" applyProtection="1">
      <alignment horizontal="right" vertical="center"/>
      <protection locked="0"/>
    </xf>
    <xf numFmtId="171" fontId="4" fillId="0" borderId="78" xfId="58" applyNumberFormat="1" applyFont="1" applyFill="1" applyBorder="1" applyAlignment="1">
      <alignment horizontal="right" vertical="center"/>
    </xf>
    <xf numFmtId="165" fontId="6" fillId="0" borderId="162" xfId="40" applyNumberFormat="1" applyFont="1" applyFill="1" applyBorder="1" applyAlignment="1" applyProtection="1">
      <alignment vertical="center"/>
      <protection locked="0"/>
    </xf>
    <xf numFmtId="165" fontId="6" fillId="0" borderId="162" xfId="0" applyNumberFormat="1" applyFont="1" applyFill="1" applyBorder="1" applyAlignment="1" applyProtection="1">
      <alignment horizontal="right" vertical="center"/>
      <protection locked="0"/>
    </xf>
    <xf numFmtId="165" fontId="6" fillId="0" borderId="162" xfId="1" applyNumberFormat="1" applyFont="1" applyFill="1" applyBorder="1" applyAlignment="1" applyProtection="1">
      <protection locked="0"/>
    </xf>
    <xf numFmtId="165" fontId="6" fillId="0" borderId="162" xfId="1" applyNumberFormat="1" applyFont="1" applyFill="1" applyBorder="1" applyAlignment="1" applyProtection="1">
      <alignment horizontal="right" vertical="center"/>
      <protection locked="0"/>
    </xf>
    <xf numFmtId="165" fontId="6" fillId="0" borderId="35" xfId="40" applyNumberFormat="1" applyFont="1" applyFill="1" applyBorder="1" applyAlignment="1" applyProtection="1">
      <alignment vertical="center"/>
      <protection locked="0"/>
    </xf>
    <xf numFmtId="165" fontId="6" fillId="0" borderId="160" xfId="2" applyNumberFormat="1" applyFont="1" applyFill="1" applyBorder="1" applyAlignment="1" applyProtection="1">
      <alignment horizontal="right" vertical="center"/>
      <protection locked="0"/>
    </xf>
    <xf numFmtId="165" fontId="6" fillId="0" borderId="158" xfId="0" applyNumberFormat="1" applyFont="1" applyFill="1" applyBorder="1" applyAlignment="1" applyProtection="1">
      <alignment horizontal="right" vertical="center"/>
    </xf>
    <xf numFmtId="0" fontId="0" fillId="0" borderId="6" xfId="0" applyBorder="1" applyAlignment="1">
      <alignment wrapText="1"/>
    </xf>
    <xf numFmtId="165" fontId="18" fillId="0" borderId="157" xfId="0" applyNumberFormat="1" applyFont="1" applyFill="1" applyBorder="1" applyAlignment="1">
      <alignment vertical="center"/>
    </xf>
    <xf numFmtId="165" fontId="18" fillId="0" borderId="156" xfId="0" applyNumberFormat="1" applyFont="1" applyFill="1" applyBorder="1" applyAlignment="1">
      <alignment vertical="center"/>
    </xf>
    <xf numFmtId="3" fontId="18" fillId="0" borderId="157" xfId="0" applyNumberFormat="1" applyFont="1" applyFill="1" applyBorder="1" applyAlignment="1">
      <alignment vertical="center"/>
    </xf>
    <xf numFmtId="165" fontId="6" fillId="0" borderId="157" xfId="0" applyNumberFormat="1" applyFont="1" applyFill="1" applyBorder="1" applyAlignment="1">
      <alignment vertical="center"/>
    </xf>
    <xf numFmtId="165" fontId="6" fillId="0" borderId="156" xfId="0" applyNumberFormat="1" applyFont="1" applyFill="1" applyBorder="1" applyAlignment="1">
      <alignment vertical="center"/>
    </xf>
    <xf numFmtId="3" fontId="8" fillId="0" borderId="157" xfId="0" applyNumberFormat="1" applyFont="1" applyBorder="1" applyAlignment="1">
      <alignment vertical="center"/>
    </xf>
    <xf numFmtId="165" fontId="6" fillId="0" borderId="157" xfId="27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7" fontId="10" fillId="0" borderId="158" xfId="0" applyNumberFormat="1" applyFont="1" applyFill="1" applyBorder="1" applyAlignment="1" applyProtection="1">
      <alignment horizontal="right" vertical="center"/>
    </xf>
    <xf numFmtId="167" fontId="10" fillId="0" borderId="157" xfId="0" applyNumberFormat="1" applyFont="1" applyFill="1" applyBorder="1" applyAlignment="1" applyProtection="1">
      <alignment horizontal="right" vertical="center"/>
    </xf>
    <xf numFmtId="167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/>
    <xf numFmtId="165" fontId="6" fillId="0" borderId="36" xfId="0" applyNumberFormat="1" applyFont="1" applyFill="1" applyBorder="1" applyAlignment="1" applyProtection="1">
      <alignment horizontal="right"/>
    </xf>
    <xf numFmtId="0" fontId="10" fillId="0" borderId="6" xfId="2" applyFont="1" applyFill="1" applyBorder="1" applyAlignment="1" applyProtection="1">
      <alignment wrapText="1"/>
      <protection locked="0"/>
    </xf>
    <xf numFmtId="165" fontId="6" fillId="0" borderId="36" xfId="0" applyNumberFormat="1" applyFont="1" applyFill="1" applyBorder="1" applyAlignment="1" applyProtection="1"/>
    <xf numFmtId="165" fontId="6" fillId="4" borderId="68" xfId="1" applyNumberFormat="1" applyFont="1" applyFill="1" applyBorder="1" applyAlignment="1" applyProtection="1">
      <alignment vertical="center"/>
      <protection locked="0"/>
    </xf>
    <xf numFmtId="171" fontId="6" fillId="4" borderId="40" xfId="58" applyNumberFormat="1" applyFont="1" applyFill="1" applyBorder="1" applyAlignment="1" applyProtection="1">
      <alignment vertical="center"/>
      <protection locked="0"/>
    </xf>
    <xf numFmtId="165" fontId="6" fillId="4" borderId="40" xfId="1" applyNumberFormat="1" applyFont="1" applyFill="1" applyBorder="1" applyAlignment="1" applyProtection="1">
      <alignment vertical="center"/>
      <protection locked="0"/>
    </xf>
    <xf numFmtId="171" fontId="6" fillId="4" borderId="131" xfId="58" applyNumberFormat="1" applyFont="1" applyFill="1" applyBorder="1" applyAlignment="1" applyProtection="1">
      <alignment vertical="center"/>
      <protection locked="0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vertical="center"/>
    </xf>
    <xf numFmtId="171" fontId="10" fillId="0" borderId="18" xfId="58" applyNumberFormat="1" applyFont="1" applyFill="1" applyBorder="1" applyAlignment="1" applyProtection="1">
      <alignment horizontal="right" vertical="center"/>
    </xf>
    <xf numFmtId="171" fontId="6" fillId="4" borderId="164" xfId="58" applyNumberFormat="1" applyFont="1" applyFill="1" applyBorder="1" applyAlignment="1" applyProtection="1">
      <alignment vertical="center"/>
      <protection locked="0"/>
    </xf>
    <xf numFmtId="165" fontId="6" fillId="0" borderId="157" xfId="2" applyNumberFormat="1" applyFont="1" applyFill="1" applyBorder="1" applyAlignment="1" applyProtection="1">
      <alignment horizontal="right" vertical="center"/>
      <protection locked="0"/>
    </xf>
    <xf numFmtId="165" fontId="6" fillId="0" borderId="156" xfId="1" applyNumberFormat="1" applyFont="1" applyFill="1" applyBorder="1" applyAlignment="1" applyProtection="1">
      <alignment horizontal="right" vertical="center"/>
      <protection locked="0"/>
    </xf>
    <xf numFmtId="171" fontId="6" fillId="0" borderId="162" xfId="1" applyNumberFormat="1" applyFont="1" applyFill="1" applyBorder="1" applyAlignment="1" applyProtection="1">
      <alignment horizontal="right" vertical="center"/>
      <protection locked="0"/>
    </xf>
    <xf numFmtId="165" fontId="6" fillId="0" borderId="156" xfId="27" applyNumberFormat="1" applyFont="1" applyFill="1" applyBorder="1" applyAlignment="1">
      <alignment horizontal="center" vertical="center"/>
    </xf>
    <xf numFmtId="0" fontId="63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2" fontId="0" fillId="0" borderId="0" xfId="0" applyNumberFormat="1"/>
    <xf numFmtId="0" fontId="8" fillId="4" borderId="39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167" fontId="0" fillId="0" borderId="0" xfId="0" applyNumberFormat="1" applyFill="1" applyAlignment="1">
      <alignment vertical="center"/>
    </xf>
    <xf numFmtId="165" fontId="17" fillId="0" borderId="110" xfId="0" applyNumberFormat="1" applyFont="1" applyBorder="1" applyAlignment="1">
      <alignment vertical="center"/>
    </xf>
    <xf numFmtId="165" fontId="8" fillId="0" borderId="110" xfId="0" applyNumberFormat="1" applyFont="1" applyBorder="1" applyAlignment="1">
      <alignment vertical="center"/>
    </xf>
    <xf numFmtId="165" fontId="8" fillId="0" borderId="113" xfId="0" applyNumberFormat="1" applyFont="1" applyBorder="1" applyAlignment="1">
      <alignment vertical="center"/>
    </xf>
    <xf numFmtId="165" fontId="17" fillId="0" borderId="107" xfId="0" applyNumberFormat="1" applyFont="1" applyBorder="1" applyAlignment="1">
      <alignment vertical="center"/>
    </xf>
    <xf numFmtId="165" fontId="8" fillId="0" borderId="107" xfId="0" applyNumberFormat="1" applyFont="1" applyBorder="1" applyAlignment="1">
      <alignment vertical="center"/>
    </xf>
    <xf numFmtId="165" fontId="8" fillId="0" borderId="115" xfId="0" applyNumberFormat="1" applyFont="1" applyBorder="1" applyAlignment="1">
      <alignment vertical="center"/>
    </xf>
    <xf numFmtId="10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vertical="center"/>
    </xf>
    <xf numFmtId="165" fontId="8" fillId="0" borderId="162" xfId="0" applyNumberFormat="1" applyFont="1" applyBorder="1" applyAlignment="1">
      <alignment horizontal="right"/>
    </xf>
    <xf numFmtId="0" fontId="8" fillId="4" borderId="19" xfId="0" applyFont="1" applyFill="1" applyBorder="1" applyAlignment="1">
      <alignment horizontal="center" vertical="center" wrapText="1"/>
    </xf>
    <xf numFmtId="1" fontId="62" fillId="0" borderId="0" xfId="0" applyNumberFormat="1" applyFont="1" applyAlignment="1">
      <alignment horizontal="left" vertical="center" indent="5"/>
    </xf>
    <xf numFmtId="175" fontId="0" fillId="0" borderId="0" xfId="0" applyNumberFormat="1"/>
    <xf numFmtId="171" fontId="64" fillId="0" borderId="0" xfId="0" applyNumberFormat="1" applyFont="1"/>
    <xf numFmtId="2" fontId="64" fillId="0" borderId="0" xfId="0" applyNumberFormat="1" applyFont="1"/>
    <xf numFmtId="171" fontId="8" fillId="0" borderId="0" xfId="0" applyNumberFormat="1" applyFont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62" xfId="58" applyNumberFormat="1" applyFont="1" applyBorder="1" applyAlignment="1">
      <alignment vertical="center"/>
    </xf>
    <xf numFmtId="171" fontId="4" fillId="0" borderId="162" xfId="58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24" fillId="0" borderId="0" xfId="0" applyNumberFormat="1" applyFont="1"/>
    <xf numFmtId="165" fontId="6" fillId="0" borderId="0" xfId="0" applyNumberFormat="1" applyFont="1" applyFill="1" applyBorder="1" applyAlignment="1">
      <alignment horizontal="center" vertical="center" wrapText="1"/>
    </xf>
    <xf numFmtId="171" fontId="17" fillId="0" borderId="48" xfId="58" applyNumberFormat="1" applyFont="1" applyBorder="1" applyAlignment="1">
      <alignment vertical="center"/>
    </xf>
    <xf numFmtId="171" fontId="6" fillId="4" borderId="16" xfId="58" applyNumberFormat="1" applyFont="1" applyFill="1" applyBorder="1" applyAlignment="1" applyProtection="1">
      <alignment vertical="center"/>
      <protection locked="0"/>
    </xf>
    <xf numFmtId="171" fontId="6" fillId="4" borderId="37" xfId="58" applyNumberFormat="1" applyFont="1" applyFill="1" applyBorder="1" applyAlignment="1" applyProtection="1">
      <alignment vertical="center"/>
      <protection locked="0"/>
    </xf>
    <xf numFmtId="171" fontId="8" fillId="0" borderId="0" xfId="0" applyNumberFormat="1" applyFont="1"/>
    <xf numFmtId="0" fontId="65" fillId="0" borderId="0" xfId="57" applyFont="1" applyAlignment="1" applyProtection="1"/>
    <xf numFmtId="0" fontId="10" fillId="4" borderId="171" xfId="2" applyFont="1" applyFill="1" applyBorder="1" applyAlignment="1" applyProtection="1">
      <alignment horizontal="center" vertical="center"/>
      <protection locked="0"/>
    </xf>
    <xf numFmtId="175" fontId="8" fillId="0" borderId="127" xfId="0" applyNumberFormat="1" applyFont="1" applyBorder="1" applyAlignment="1">
      <alignment horizontal="center" vertical="center"/>
    </xf>
    <xf numFmtId="171" fontId="8" fillId="0" borderId="112" xfId="58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75" fontId="8" fillId="0" borderId="110" xfId="0" applyNumberFormat="1" applyFont="1" applyBorder="1" applyAlignment="1">
      <alignment horizontal="center" vertical="center"/>
    </xf>
    <xf numFmtId="171" fontId="8" fillId="0" borderId="125" xfId="58" applyNumberFormat="1" applyFont="1" applyBorder="1" applyAlignment="1">
      <alignment horizontal="center" vertical="center"/>
    </xf>
    <xf numFmtId="175" fontId="8" fillId="0" borderId="79" xfId="0" applyNumberFormat="1" applyFont="1" applyBorder="1" applyAlignment="1">
      <alignment horizontal="center" vertical="center"/>
    </xf>
    <xf numFmtId="175" fontId="8" fillId="0" borderId="107" xfId="0" applyNumberFormat="1" applyFont="1" applyBorder="1" applyAlignment="1">
      <alignment horizontal="center" vertical="center"/>
    </xf>
    <xf numFmtId="176" fontId="8" fillId="0" borderId="110" xfId="0" applyNumberFormat="1" applyFont="1" applyBorder="1"/>
    <xf numFmtId="0" fontId="6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171" fontId="0" fillId="0" borderId="0" xfId="0" applyNumberFormat="1" applyBorder="1"/>
    <xf numFmtId="0" fontId="66" fillId="0" borderId="0" xfId="0" applyFont="1" applyBorder="1" applyAlignment="1">
      <alignment horizontal="right" vertical="center"/>
    </xf>
    <xf numFmtId="165" fontId="6" fillId="0" borderId="38" xfId="1" applyNumberFormat="1" applyFont="1" applyFill="1" applyBorder="1" applyAlignment="1" applyProtection="1">
      <alignment horizontal="right"/>
      <protection locked="0"/>
    </xf>
    <xf numFmtId="1" fontId="17" fillId="0" borderId="110" xfId="0" applyNumberFormat="1" applyFont="1" applyBorder="1" applyAlignment="1">
      <alignment horizontal="right" vertical="center"/>
    </xf>
    <xf numFmtId="1" fontId="8" fillId="0" borderId="110" xfId="0" applyNumberFormat="1" applyFont="1" applyBorder="1" applyAlignment="1">
      <alignment horizontal="right" vertical="center"/>
    </xf>
    <xf numFmtId="1" fontId="17" fillId="0" borderId="129" xfId="0" applyNumberFormat="1" applyFont="1" applyBorder="1" applyAlignment="1">
      <alignment horizontal="right" vertical="center"/>
    </xf>
    <xf numFmtId="1" fontId="8" fillId="0" borderId="107" xfId="0" applyNumberFormat="1" applyFont="1" applyBorder="1" applyAlignment="1">
      <alignment horizontal="right" vertical="center"/>
    </xf>
    <xf numFmtId="1" fontId="17" fillId="0" borderId="127" xfId="0" applyNumberFormat="1" applyFont="1" applyBorder="1" applyAlignment="1">
      <alignment horizontal="right" vertical="center"/>
    </xf>
    <xf numFmtId="1" fontId="8" fillId="0" borderId="127" xfId="0" applyNumberFormat="1" applyFont="1" applyBorder="1" applyAlignment="1">
      <alignment horizontal="right" vertical="center"/>
    </xf>
    <xf numFmtId="165" fontId="28" fillId="0" borderId="110" xfId="0" applyNumberFormat="1" applyFont="1" applyBorder="1" applyAlignment="1">
      <alignment horizontal="right" vertical="center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67" fillId="0" borderId="0" xfId="57" applyFont="1" applyAlignment="1" applyProtection="1"/>
    <xf numFmtId="0" fontId="2" fillId="0" borderId="0" xfId="0" applyFont="1" applyFill="1" applyAlignment="1"/>
    <xf numFmtId="0" fontId="33" fillId="0" borderId="0" xfId="0" applyFont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21" fillId="0" borderId="0" xfId="2" applyFont="1" applyBorder="1" applyAlignment="1" applyProtection="1">
      <alignment vertical="center"/>
      <protection locked="0"/>
    </xf>
    <xf numFmtId="171" fontId="8" fillId="0" borderId="59" xfId="58" applyNumberFormat="1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4" borderId="154" xfId="2" applyFont="1" applyFill="1" applyBorder="1" applyAlignment="1" applyProtection="1">
      <alignment horizontal="center" vertical="center"/>
      <protection locked="0"/>
    </xf>
    <xf numFmtId="0" fontId="10" fillId="4" borderId="153" xfId="2" applyFont="1" applyFill="1" applyBorder="1" applyAlignment="1" applyProtection="1">
      <alignment horizontal="center" vertical="center"/>
      <protection locked="0"/>
    </xf>
    <xf numFmtId="0" fontId="6" fillId="4" borderId="119" xfId="2" applyFont="1" applyFill="1" applyBorder="1" applyAlignment="1" applyProtection="1">
      <alignment horizontal="center" vertical="center"/>
      <protection locked="0"/>
    </xf>
    <xf numFmtId="0" fontId="10" fillId="4" borderId="164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horizontal="right" vertical="center"/>
    </xf>
    <xf numFmtId="165" fontId="8" fillId="0" borderId="7" xfId="0" applyNumberFormat="1" applyFont="1" applyFill="1" applyBorder="1" applyAlignment="1">
      <alignment horizontal="right" vertical="center"/>
    </xf>
    <xf numFmtId="165" fontId="27" fillId="0" borderId="162" xfId="0" applyNumberFormat="1" applyFont="1" applyFill="1" applyBorder="1" applyAlignment="1">
      <alignment vertical="center"/>
    </xf>
    <xf numFmtId="165" fontId="27" fillId="0" borderId="73" xfId="0" applyNumberFormat="1" applyFont="1" applyFill="1" applyBorder="1" applyAlignment="1">
      <alignment vertical="center"/>
    </xf>
    <xf numFmtId="165" fontId="27" fillId="0" borderId="117" xfId="0" applyNumberFormat="1" applyFont="1" applyFill="1" applyBorder="1" applyAlignment="1">
      <alignment vertical="center"/>
    </xf>
    <xf numFmtId="165" fontId="27" fillId="0" borderId="17" xfId="0" applyNumberFormat="1" applyFont="1" applyFill="1" applyBorder="1" applyAlignment="1">
      <alignment vertical="center"/>
    </xf>
    <xf numFmtId="165" fontId="28" fillId="0" borderId="117" xfId="0" applyNumberFormat="1" applyFont="1" applyFill="1" applyBorder="1" applyAlignment="1">
      <alignment vertical="center"/>
    </xf>
    <xf numFmtId="165" fontId="28" fillId="0" borderId="79" xfId="0" applyNumberFormat="1" applyFont="1" applyFill="1" applyBorder="1" applyAlignment="1">
      <alignment vertical="center"/>
    </xf>
    <xf numFmtId="165" fontId="28" fillId="0" borderId="21" xfId="0" applyNumberFormat="1" applyFont="1" applyBorder="1" applyAlignment="1">
      <alignment vertical="center"/>
    </xf>
    <xf numFmtId="165" fontId="28" fillId="0" borderId="55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1" fillId="0" borderId="0" xfId="0" applyFont="1" applyFill="1"/>
    <xf numFmtId="0" fontId="5" fillId="0" borderId="0" xfId="57" applyFont="1" applyFill="1" applyAlignment="1" applyProtection="1"/>
    <xf numFmtId="0" fontId="72" fillId="0" borderId="0" xfId="0" applyFont="1"/>
    <xf numFmtId="0" fontId="73" fillId="0" borderId="0" xfId="0" applyFont="1"/>
    <xf numFmtId="0" fontId="0" fillId="0" borderId="0" xfId="0" applyAlignment="1">
      <alignment horizontal="right" vertical="center" wrapText="1"/>
    </xf>
    <xf numFmtId="165" fontId="6" fillId="0" borderId="162" xfId="1" applyNumberFormat="1" applyFont="1" applyFill="1" applyBorder="1" applyAlignment="1" applyProtection="1">
      <alignment vertical="center"/>
      <protection locked="0"/>
    </xf>
    <xf numFmtId="166" fontId="18" fillId="0" borderId="21" xfId="0" applyNumberFormat="1" applyFont="1" applyFill="1" applyBorder="1" applyAlignment="1" applyProtection="1">
      <alignment horizontal="right" vertical="center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171" fontId="8" fillId="0" borderId="162" xfId="58" applyNumberFormat="1" applyFont="1" applyBorder="1" applyAlignment="1">
      <alignment horizontal="right" vertical="center"/>
    </xf>
    <xf numFmtId="165" fontId="8" fillId="0" borderId="160" xfId="0" applyNumberFormat="1" applyFont="1" applyBorder="1" applyAlignment="1">
      <alignment vertical="center"/>
    </xf>
    <xf numFmtId="171" fontId="8" fillId="0" borderId="162" xfId="58" applyNumberFormat="1" applyFont="1" applyBorder="1" applyAlignment="1">
      <alignment vertical="center"/>
    </xf>
    <xf numFmtId="9" fontId="4" fillId="0" borderId="162" xfId="58" applyNumberFormat="1" applyFont="1" applyFill="1" applyBorder="1" applyAlignment="1">
      <alignment vertical="center"/>
    </xf>
    <xf numFmtId="165" fontId="8" fillId="0" borderId="157" xfId="0" applyNumberFormat="1" applyFont="1" applyFill="1" applyBorder="1" applyAlignment="1">
      <alignment horizontal="center" vertical="center"/>
    </xf>
    <xf numFmtId="165" fontId="8" fillId="0" borderId="158" xfId="0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4" xfId="1" applyNumberFormat="1" applyFont="1" applyFill="1" applyBorder="1" applyAlignment="1" applyProtection="1">
      <alignment horizontal="center" vertical="center" wrapText="1"/>
      <protection locked="0"/>
    </xf>
    <xf numFmtId="171" fontId="10" fillId="0" borderId="162" xfId="58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 applyFont="1"/>
    <xf numFmtId="10" fontId="4" fillId="0" borderId="162" xfId="58" applyNumberFormat="1" applyFont="1" applyFill="1" applyBorder="1" applyAlignment="1">
      <alignment vertical="center"/>
    </xf>
    <xf numFmtId="10" fontId="4" fillId="0" borderId="36" xfId="58" applyNumberFormat="1" applyFont="1" applyFill="1" applyBorder="1" applyAlignment="1">
      <alignment horizontal="center" vertical="center"/>
    </xf>
    <xf numFmtId="165" fontId="17" fillId="0" borderId="162" xfId="0" applyNumberFormat="1" applyFont="1" applyFill="1" applyBorder="1" applyAlignment="1">
      <alignment vertical="center"/>
    </xf>
    <xf numFmtId="165" fontId="8" fillId="0" borderId="18" xfId="0" applyNumberFormat="1" applyFont="1" applyFill="1" applyBorder="1" applyAlignment="1">
      <alignment horizontal="center" vertical="center"/>
    </xf>
    <xf numFmtId="165" fontId="26" fillId="0" borderId="0" xfId="0" applyNumberFormat="1" applyFont="1"/>
    <xf numFmtId="165" fontId="6" fillId="0" borderId="117" xfId="27" applyNumberFormat="1" applyFont="1" applyFill="1" applyBorder="1" applyAlignment="1">
      <alignment horizontal="center" vertical="center"/>
    </xf>
    <xf numFmtId="165" fontId="3" fillId="0" borderId="0" xfId="0" applyNumberFormat="1" applyFont="1"/>
    <xf numFmtId="0" fontId="26" fillId="0" borderId="0" xfId="0" applyFont="1" applyBorder="1" applyAlignment="1">
      <alignment horizontal="center" vertical="center"/>
    </xf>
    <xf numFmtId="171" fontId="6" fillId="4" borderId="89" xfId="58" applyNumberFormat="1" applyFont="1" applyFill="1" applyBorder="1" applyAlignment="1" applyProtection="1">
      <alignment horizontal="center" vertical="center"/>
      <protection locked="0"/>
    </xf>
    <xf numFmtId="165" fontId="8" fillId="0" borderId="158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65" fontId="8" fillId="0" borderId="117" xfId="0" applyNumberFormat="1" applyFont="1" applyFill="1" applyBorder="1" applyAlignment="1">
      <alignment horizontal="right"/>
    </xf>
    <xf numFmtId="0" fontId="5" fillId="0" borderId="0" xfId="0" applyFont="1" applyFill="1"/>
    <xf numFmtId="0" fontId="65" fillId="0" borderId="0" xfId="57" applyFont="1" applyFill="1" applyAlignment="1" applyProtection="1"/>
    <xf numFmtId="165" fontId="8" fillId="0" borderId="18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9" fillId="0" borderId="0" xfId="0" applyFont="1" applyFill="1"/>
    <xf numFmtId="167" fontId="4" fillId="0" borderId="0" xfId="0" applyNumberFormat="1" applyFont="1" applyFill="1" applyBorder="1" applyAlignment="1">
      <alignment horizontal="right" vertical="center"/>
    </xf>
    <xf numFmtId="9" fontId="10" fillId="0" borderId="0" xfId="58" applyNumberFormat="1" applyFont="1" applyFill="1" applyBorder="1" applyAlignment="1" applyProtection="1">
      <alignment horizontal="right" vertical="center"/>
    </xf>
    <xf numFmtId="171" fontId="10" fillId="0" borderId="0" xfId="58" applyNumberFormat="1" applyFont="1" applyFill="1" applyBorder="1" applyAlignment="1" applyProtection="1">
      <alignment horizontal="right" vertical="center"/>
    </xf>
    <xf numFmtId="9" fontId="4" fillId="0" borderId="0" xfId="58" applyNumberFormat="1" applyFont="1" applyFill="1" applyBorder="1" applyAlignment="1">
      <alignment horizontal="right" vertical="center"/>
    </xf>
    <xf numFmtId="9" fontId="6" fillId="4" borderId="87" xfId="58" applyNumberFormat="1" applyFont="1" applyFill="1" applyBorder="1" applyAlignment="1" applyProtection="1">
      <alignment vertical="center"/>
      <protection locked="0"/>
    </xf>
    <xf numFmtId="165" fontId="44" fillId="0" borderId="0" xfId="0" applyNumberFormat="1" applyFont="1"/>
    <xf numFmtId="165" fontId="6" fillId="0" borderId="0" xfId="1" applyNumberFormat="1" applyFont="1" applyFill="1" applyBorder="1" applyAlignment="1" applyProtection="1">
      <protection locked="0"/>
    </xf>
    <xf numFmtId="165" fontId="6" fillId="0" borderId="160" xfId="1" applyNumberFormat="1" applyFont="1" applyFill="1" applyBorder="1" applyAlignment="1" applyProtection="1">
      <alignment horizontal="right"/>
      <protection locked="0"/>
    </xf>
    <xf numFmtId="171" fontId="6" fillId="4" borderId="68" xfId="58" applyNumberFormat="1" applyFont="1" applyFill="1" applyBorder="1" applyAlignment="1" applyProtection="1">
      <alignment vertical="center"/>
      <protection locked="0"/>
    </xf>
    <xf numFmtId="165" fontId="6" fillId="0" borderId="160" xfId="41" applyNumberFormat="1" applyFont="1" applyFill="1" applyBorder="1" applyAlignment="1" applyProtection="1">
      <alignment horizontal="right" vertical="center"/>
    </xf>
    <xf numFmtId="165" fontId="6" fillId="0" borderId="160" xfId="36" applyNumberFormat="1" applyFont="1" applyFill="1" applyBorder="1" applyAlignment="1" applyProtection="1">
      <alignment horizontal="right" vertical="center"/>
      <protection locked="0"/>
    </xf>
    <xf numFmtId="165" fontId="6" fillId="0" borderId="160" xfId="36" applyNumberFormat="1" applyFont="1" applyFill="1" applyBorder="1" applyAlignment="1" applyProtection="1">
      <alignment horizontal="center" vertical="center"/>
      <protection locked="0"/>
    </xf>
    <xf numFmtId="175" fontId="8" fillId="0" borderId="20" xfId="0" applyNumberFormat="1" applyFont="1" applyBorder="1" applyAlignment="1">
      <alignment vertical="center"/>
    </xf>
    <xf numFmtId="171" fontId="8" fillId="0" borderId="162" xfId="58" applyNumberFormat="1" applyFont="1" applyBorder="1" applyAlignment="1">
      <alignment horizontal="center" vertical="center"/>
    </xf>
    <xf numFmtId="175" fontId="8" fillId="0" borderId="37" xfId="0" applyNumberFormat="1" applyFont="1" applyBorder="1" applyAlignment="1">
      <alignment vertical="center"/>
    </xf>
    <xf numFmtId="0" fontId="34" fillId="0" borderId="0" xfId="57" applyAlignment="1" applyProtection="1">
      <alignment horizontal="right"/>
    </xf>
    <xf numFmtId="165" fontId="6" fillId="0" borderId="0" xfId="36" applyNumberFormat="1" applyFont="1" applyFill="1" applyBorder="1" applyAlignment="1" applyProtection="1">
      <alignment horizontal="right" vertical="center"/>
      <protection locked="0"/>
    </xf>
    <xf numFmtId="3" fontId="18" fillId="0" borderId="28" xfId="41" applyNumberFormat="1" applyFont="1" applyFill="1" applyBorder="1" applyAlignment="1" applyProtection="1"/>
    <xf numFmtId="3" fontId="6" fillId="0" borderId="28" xfId="41" applyNumberFormat="1" applyFont="1" applyFill="1" applyBorder="1" applyAlignment="1" applyProtection="1"/>
    <xf numFmtId="3" fontId="6" fillId="0" borderId="34" xfId="41" applyNumberFormat="1" applyFont="1" applyFill="1" applyBorder="1" applyAlignment="1" applyProtection="1"/>
    <xf numFmtId="0" fontId="74" fillId="0" borderId="0" xfId="0" applyFont="1"/>
    <xf numFmtId="165" fontId="6" fillId="0" borderId="38" xfId="0" applyNumberFormat="1" applyFont="1" applyFill="1" applyBorder="1" applyAlignment="1" applyProtection="1">
      <alignment horizontal="right" vertical="center"/>
    </xf>
    <xf numFmtId="165" fontId="8" fillId="0" borderId="162" xfId="0" applyNumberFormat="1" applyFont="1" applyBorder="1" applyAlignment="1">
      <alignment vertical="center"/>
    </xf>
    <xf numFmtId="165" fontId="6" fillId="0" borderId="162" xfId="41" applyNumberFormat="1" applyFont="1" applyFill="1" applyBorder="1" applyAlignment="1" applyProtection="1">
      <alignment vertical="center"/>
    </xf>
    <xf numFmtId="165" fontId="6" fillId="0" borderId="162" xfId="37" applyNumberFormat="1" applyFont="1" applyFill="1" applyBorder="1" applyAlignment="1" applyProtection="1">
      <alignment horizontal="right" vertical="center"/>
    </xf>
    <xf numFmtId="165" fontId="6" fillId="0" borderId="19" xfId="1" applyNumberFormat="1" applyFont="1" applyFill="1" applyBorder="1" applyAlignment="1" applyProtection="1">
      <protection locked="0"/>
    </xf>
    <xf numFmtId="0" fontId="54" fillId="0" borderId="0" xfId="79" applyFont="1" applyAlignment="1" applyProtection="1"/>
    <xf numFmtId="0" fontId="59" fillId="0" borderId="0" xfId="79" applyAlignment="1" applyProtection="1"/>
    <xf numFmtId="0" fontId="8" fillId="4" borderId="39" xfId="0" applyFont="1" applyFill="1" applyBorder="1" applyAlignment="1">
      <alignment horizontal="center" vertical="center"/>
    </xf>
    <xf numFmtId="171" fontId="4" fillId="0" borderId="157" xfId="58" applyNumberFormat="1" applyFont="1" applyFill="1" applyBorder="1" applyAlignment="1">
      <alignment vertical="center"/>
    </xf>
    <xf numFmtId="171" fontId="4" fillId="0" borderId="157" xfId="58" applyNumberFormat="1" applyFont="1" applyBorder="1" applyAlignment="1">
      <alignment vertical="center"/>
    </xf>
    <xf numFmtId="0" fontId="8" fillId="4" borderId="6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3" fontId="6" fillId="4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19" xfId="0" applyNumberFormat="1" applyFont="1" applyFill="1" applyBorder="1" applyAlignment="1">
      <alignment horizontal="right" vertical="center"/>
    </xf>
    <xf numFmtId="16" fontId="0" fillId="0" borderId="0" xfId="0" applyNumberFormat="1"/>
    <xf numFmtId="171" fontId="10" fillId="0" borderId="157" xfId="58" applyNumberFormat="1" applyFont="1" applyFill="1" applyBorder="1" applyAlignment="1" applyProtection="1">
      <alignment horizontal="right" vertical="center"/>
      <protection locked="0"/>
    </xf>
    <xf numFmtId="171" fontId="10" fillId="0" borderId="158" xfId="58" applyNumberFormat="1" applyFont="1" applyFill="1" applyBorder="1" applyAlignment="1" applyProtection="1">
      <alignment horizontal="right" vertical="center"/>
      <protection locked="0"/>
    </xf>
    <xf numFmtId="167" fontId="10" fillId="0" borderId="162" xfId="0" applyNumberFormat="1" applyFont="1" applyFill="1" applyBorder="1" applyAlignment="1" applyProtection="1">
      <alignment horizontal="right" vertical="center"/>
    </xf>
    <xf numFmtId="171" fontId="4" fillId="0" borderId="117" xfId="58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 applyProtection="1">
      <alignment horizontal="right" vertical="center"/>
      <protection locked="0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3" fontId="17" fillId="0" borderId="28" xfId="0" applyNumberFormat="1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indent="1"/>
    </xf>
    <xf numFmtId="165" fontId="8" fillId="0" borderId="157" xfId="0" applyNumberFormat="1" applyFont="1" applyBorder="1" applyAlignment="1">
      <alignment horizontal="center" vertical="center"/>
    </xf>
    <xf numFmtId="165" fontId="6" fillId="0" borderId="78" xfId="0" applyNumberFormat="1" applyFont="1" applyFill="1" applyBorder="1" applyAlignment="1">
      <alignment horizontal="right" vertical="center"/>
    </xf>
    <xf numFmtId="165" fontId="6" fillId="0" borderId="36" xfId="0" applyNumberFormat="1" applyFont="1" applyFill="1" applyBorder="1" applyAlignment="1">
      <alignment horizontal="right" vertical="center"/>
    </xf>
    <xf numFmtId="165" fontId="6" fillId="0" borderId="162" xfId="0" applyNumberFormat="1" applyFont="1" applyFill="1" applyBorder="1" applyAlignment="1"/>
    <xf numFmtId="165" fontId="8" fillId="0" borderId="36" xfId="0" applyNumberFormat="1" applyFont="1" applyFill="1" applyBorder="1" applyAlignment="1"/>
    <xf numFmtId="165" fontId="8" fillId="0" borderId="36" xfId="2" applyNumberFormat="1" applyFont="1" applyFill="1" applyBorder="1" applyAlignment="1" applyProtection="1">
      <alignment horizontal="right" vertical="center"/>
      <protection locked="0"/>
    </xf>
    <xf numFmtId="3" fontId="18" fillId="0" borderId="21" xfId="0" applyNumberFormat="1" applyFont="1" applyFill="1" applyBorder="1" applyAlignment="1">
      <alignment vertical="center"/>
    </xf>
    <xf numFmtId="3" fontId="6" fillId="0" borderId="0" xfId="41" applyNumberFormat="1" applyFont="1" applyFill="1" applyBorder="1" applyAlignment="1" applyProtection="1"/>
    <xf numFmtId="3" fontId="6" fillId="0" borderId="0" xfId="1" applyNumberFormat="1" applyFont="1" applyFill="1" applyBorder="1" applyProtection="1">
      <protection locked="0"/>
    </xf>
    <xf numFmtId="3" fontId="0" fillId="0" borderId="0" xfId="0" applyNumberFormat="1" applyFill="1" applyBorder="1"/>
    <xf numFmtId="165" fontId="19" fillId="0" borderId="0" xfId="0" applyNumberFormat="1" applyFont="1" applyBorder="1" applyAlignment="1">
      <alignment vertical="center"/>
    </xf>
    <xf numFmtId="171" fontId="17" fillId="0" borderId="174" xfId="58" applyNumberFormat="1" applyFont="1" applyBorder="1" applyAlignment="1">
      <alignment vertical="center"/>
    </xf>
    <xf numFmtId="3" fontId="8" fillId="4" borderId="2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6" fillId="4" borderId="23" xfId="1" applyNumberFormat="1" applyFont="1" applyFill="1" applyBorder="1" applyAlignment="1" applyProtection="1">
      <alignment vertical="center" wrapText="1"/>
      <protection locked="0"/>
    </xf>
    <xf numFmtId="9" fontId="4" fillId="0" borderId="117" xfId="58" applyNumberFormat="1" applyFont="1" applyBorder="1" applyAlignment="1">
      <alignment vertical="center"/>
    </xf>
    <xf numFmtId="165" fontId="10" fillId="4" borderId="85" xfId="1" applyNumberFormat="1" applyFont="1" applyFill="1" applyBorder="1" applyAlignment="1" applyProtection="1">
      <alignment horizontal="center" vertical="center"/>
      <protection locked="0"/>
    </xf>
    <xf numFmtId="171" fontId="10" fillId="4" borderId="91" xfId="58" applyNumberFormat="1" applyFont="1" applyFill="1" applyBorder="1" applyAlignment="1" applyProtection="1">
      <alignment horizontal="center" vertical="center"/>
      <protection locked="0"/>
    </xf>
    <xf numFmtId="165" fontId="10" fillId="4" borderId="97" xfId="1" applyNumberFormat="1" applyFont="1" applyFill="1" applyBorder="1" applyAlignment="1" applyProtection="1">
      <alignment horizontal="center" vertical="center"/>
      <protection locked="0"/>
    </xf>
    <xf numFmtId="171" fontId="10" fillId="4" borderId="102" xfId="58" applyNumberFormat="1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0" fontId="64" fillId="0" borderId="0" xfId="0" applyFont="1"/>
    <xf numFmtId="3" fontId="8" fillId="4" borderId="69" xfId="0" applyNumberFormat="1" applyFont="1" applyFill="1" applyBorder="1" applyAlignment="1">
      <alignment horizontal="center" vertical="center"/>
    </xf>
    <xf numFmtId="171" fontId="10" fillId="0" borderId="78" xfId="58" applyNumberFormat="1" applyFont="1" applyFill="1" applyBorder="1" applyAlignment="1" applyProtection="1">
      <alignment horizontal="right" vertical="center"/>
    </xf>
    <xf numFmtId="0" fontId="8" fillId="4" borderId="15" xfId="0" applyFont="1" applyFill="1" applyBorder="1" applyAlignment="1">
      <alignment horizontal="center" vertical="center" wrapText="1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0" applyFont="1"/>
    <xf numFmtId="0" fontId="8" fillId="4" borderId="45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165" fontId="6" fillId="0" borderId="160" xfId="37" applyNumberFormat="1" applyFont="1" applyFill="1" applyBorder="1" applyAlignment="1" applyProtection="1">
      <alignment horizontal="right" vertical="center"/>
    </xf>
    <xf numFmtId="165" fontId="6" fillId="0" borderId="157" xfId="1" applyNumberFormat="1" applyFont="1" applyFill="1" applyBorder="1" applyAlignment="1" applyProtection="1">
      <protection locked="0"/>
    </xf>
    <xf numFmtId="165" fontId="6" fillId="0" borderId="158" xfId="1" applyNumberFormat="1" applyFont="1" applyFill="1" applyBorder="1" applyAlignment="1" applyProtection="1">
      <protection locked="0"/>
    </xf>
    <xf numFmtId="165" fontId="6" fillId="0" borderId="160" xfId="1" applyNumberFormat="1" applyFont="1" applyFill="1" applyBorder="1" applyAlignment="1" applyProtection="1">
      <protection locked="0"/>
    </xf>
    <xf numFmtId="165" fontId="6" fillId="0" borderId="160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horizontal="left" vertical="center"/>
      <protection locked="0"/>
    </xf>
    <xf numFmtId="171" fontId="6" fillId="4" borderId="39" xfId="58" applyNumberFormat="1" applyFont="1" applyFill="1" applyBorder="1" applyAlignment="1" applyProtection="1">
      <alignment vertical="center"/>
      <protection locked="0"/>
    </xf>
    <xf numFmtId="3" fontId="18" fillId="0" borderId="27" xfId="41" applyNumberFormat="1" applyFont="1" applyFill="1" applyBorder="1" applyAlignment="1" applyProtection="1"/>
    <xf numFmtId="165" fontId="6" fillId="4" borderId="66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13" xfId="1" applyNumberFormat="1" applyFont="1" applyFill="1" applyBorder="1" applyAlignment="1" applyProtection="1">
      <alignment horizontal="center" vertical="center" wrapText="1"/>
      <protection locked="0"/>
    </xf>
    <xf numFmtId="167" fontId="6" fillId="4" borderId="83" xfId="1" applyNumberFormat="1" applyFont="1" applyFill="1" applyBorder="1" applyAlignment="1" applyProtection="1">
      <alignment vertical="center"/>
      <protection locked="0"/>
    </xf>
    <xf numFmtId="167" fontId="6" fillId="4" borderId="84" xfId="1" applyNumberFormat="1" applyFont="1" applyFill="1" applyBorder="1" applyAlignment="1" applyProtection="1">
      <alignment vertical="center"/>
      <protection locked="0"/>
    </xf>
    <xf numFmtId="167" fontId="6" fillId="4" borderId="118" xfId="1" applyNumberFormat="1" applyFont="1" applyFill="1" applyBorder="1" applyAlignment="1" applyProtection="1">
      <alignment vertical="center"/>
      <protection locked="0"/>
    </xf>
    <xf numFmtId="167" fontId="6" fillId="4" borderId="85" xfId="1" applyNumberFormat="1" applyFont="1" applyFill="1" applyBorder="1" applyAlignment="1" applyProtection="1">
      <alignment vertical="center"/>
      <protection locked="0"/>
    </xf>
    <xf numFmtId="167" fontId="6" fillId="4" borderId="95" xfId="1" applyNumberFormat="1" applyFont="1" applyFill="1" applyBorder="1" applyAlignment="1" applyProtection="1">
      <alignment vertical="center"/>
      <protection locked="0"/>
    </xf>
    <xf numFmtId="167" fontId="6" fillId="4" borderId="96" xfId="1" applyNumberFormat="1" applyFont="1" applyFill="1" applyBorder="1" applyAlignment="1" applyProtection="1">
      <alignment vertical="center"/>
      <protection locked="0"/>
    </xf>
    <xf numFmtId="167" fontId="6" fillId="4" borderId="119" xfId="1" applyNumberFormat="1" applyFont="1" applyFill="1" applyBorder="1" applyAlignment="1" applyProtection="1">
      <alignment vertical="center"/>
      <protection locked="0"/>
    </xf>
    <xf numFmtId="167" fontId="6" fillId="4" borderId="97" xfId="1" applyNumberFormat="1" applyFont="1" applyFill="1" applyBorder="1" applyAlignment="1" applyProtection="1">
      <alignment vertical="center"/>
      <protection locked="0"/>
    </xf>
    <xf numFmtId="167" fontId="6" fillId="4" borderId="139" xfId="1" applyNumberFormat="1" applyFont="1" applyFill="1" applyBorder="1" applyAlignment="1" applyProtection="1">
      <alignment vertical="center"/>
      <protection locked="0"/>
    </xf>
    <xf numFmtId="167" fontId="6" fillId="4" borderId="142" xfId="1" applyNumberFormat="1" applyFont="1" applyFill="1" applyBorder="1" applyAlignment="1" applyProtection="1">
      <alignment vertical="center"/>
      <protection locked="0"/>
    </xf>
    <xf numFmtId="167" fontId="6" fillId="4" borderId="82" xfId="1" applyNumberFormat="1" applyFont="1" applyFill="1" applyBorder="1" applyAlignment="1" applyProtection="1">
      <alignment vertical="center"/>
      <protection locked="0"/>
    </xf>
    <xf numFmtId="167" fontId="6" fillId="4" borderId="94" xfId="1" applyNumberFormat="1" applyFont="1" applyFill="1" applyBorder="1" applyAlignment="1" applyProtection="1">
      <alignment vertical="center"/>
      <protection locked="0"/>
    </xf>
    <xf numFmtId="167" fontId="6" fillId="0" borderId="28" xfId="39" applyNumberFormat="1" applyFont="1" applyFill="1" applyBorder="1" applyAlignment="1" applyProtection="1">
      <alignment horizontal="right" vertical="center"/>
      <protection locked="0"/>
    </xf>
    <xf numFmtId="167" fontId="8" fillId="0" borderId="28" xfId="0" applyNumberFormat="1" applyFont="1" applyBorder="1" applyAlignment="1">
      <alignment horizontal="right" vertical="center"/>
    </xf>
    <xf numFmtId="167" fontId="6" fillId="4" borderId="133" xfId="1" applyNumberFormat="1" applyFont="1" applyFill="1" applyBorder="1" applyAlignment="1" applyProtection="1">
      <alignment vertical="center"/>
      <protection locked="0"/>
    </xf>
    <xf numFmtId="177" fontId="6" fillId="0" borderId="160" xfId="41" applyNumberFormat="1" applyFont="1" applyFill="1" applyBorder="1" applyAlignment="1" applyProtection="1"/>
    <xf numFmtId="177" fontId="6" fillId="0" borderId="158" xfId="41" applyNumberFormat="1" applyFont="1" applyFill="1" applyBorder="1" applyAlignment="1" applyProtection="1"/>
    <xf numFmtId="177" fontId="6" fillId="0" borderId="162" xfId="41" applyNumberFormat="1" applyFont="1" applyFill="1" applyBorder="1" applyAlignment="1" applyProtection="1"/>
    <xf numFmtId="177" fontId="6" fillId="0" borderId="156" xfId="41" applyNumberFormat="1" applyFont="1" applyFill="1" applyBorder="1" applyAlignment="1" applyProtection="1"/>
    <xf numFmtId="177" fontId="6" fillId="0" borderId="157" xfId="41" applyNumberFormat="1" applyFont="1" applyFill="1" applyBorder="1" applyAlignment="1" applyProtection="1"/>
    <xf numFmtId="177" fontId="6" fillId="0" borderId="17" xfId="41" applyNumberFormat="1" applyFont="1" applyFill="1" applyBorder="1" applyAlignment="1" applyProtection="1"/>
    <xf numFmtId="177" fontId="6" fillId="0" borderId="18" xfId="41" applyNumberFormat="1" applyFont="1" applyFill="1" applyBorder="1" applyAlignment="1" applyProtection="1"/>
    <xf numFmtId="177" fontId="6" fillId="0" borderId="36" xfId="41" applyNumberFormat="1" applyFont="1" applyFill="1" applyBorder="1" applyAlignment="1" applyProtection="1"/>
    <xf numFmtId="177" fontId="6" fillId="0" borderId="28" xfId="41" applyNumberFormat="1" applyFont="1" applyFill="1" applyBorder="1" applyAlignment="1" applyProtection="1"/>
    <xf numFmtId="177" fontId="6" fillId="0" borderId="157" xfId="1" applyNumberFormat="1" applyFont="1" applyFill="1" applyBorder="1" applyProtection="1">
      <protection locked="0"/>
    </xf>
    <xf numFmtId="177" fontId="6" fillId="0" borderId="7" xfId="1" applyNumberFormat="1" applyFont="1" applyFill="1" applyBorder="1" applyAlignment="1" applyProtection="1">
      <alignment horizontal="center"/>
      <protection locked="0"/>
    </xf>
    <xf numFmtId="177" fontId="6" fillId="0" borderId="157" xfId="1" applyNumberFormat="1" applyFont="1" applyFill="1" applyBorder="1" applyAlignment="1" applyProtection="1">
      <alignment horizontal="center"/>
      <protection locked="0"/>
    </xf>
    <xf numFmtId="177" fontId="6" fillId="0" borderId="36" xfId="1" applyNumberFormat="1" applyFont="1" applyFill="1" applyBorder="1" applyAlignment="1" applyProtection="1">
      <alignment horizontal="center"/>
      <protection locked="0"/>
    </xf>
    <xf numFmtId="177" fontId="6" fillId="0" borderId="162" xfId="1" applyNumberFormat="1" applyFont="1" applyFill="1" applyBorder="1" applyProtection="1">
      <protection locked="0"/>
    </xf>
    <xf numFmtId="177" fontId="6" fillId="0" borderId="35" xfId="1" applyNumberFormat="1" applyFont="1" applyFill="1" applyBorder="1" applyProtection="1">
      <protection locked="0"/>
    </xf>
    <xf numFmtId="177" fontId="6" fillId="0" borderId="160" xfId="1" applyNumberFormat="1" applyFont="1" applyFill="1" applyBorder="1" applyProtection="1">
      <protection locked="0"/>
    </xf>
    <xf numFmtId="177" fontId="6" fillId="0" borderId="117" xfId="41" applyNumberFormat="1" applyFont="1" applyFill="1" applyBorder="1" applyAlignment="1" applyProtection="1"/>
    <xf numFmtId="167" fontId="6" fillId="0" borderId="160" xfId="1" applyNumberFormat="1" applyFont="1" applyFill="1" applyBorder="1" applyAlignment="1" applyProtection="1">
      <alignment horizontal="right" vertical="center"/>
      <protection locked="0"/>
    </xf>
    <xf numFmtId="167" fontId="6" fillId="0" borderId="155" xfId="1" applyNumberFormat="1" applyFont="1" applyFill="1" applyBorder="1" applyProtection="1">
      <protection locked="0"/>
    </xf>
    <xf numFmtId="167" fontId="6" fillId="4" borderId="135" xfId="1" applyNumberFormat="1" applyFont="1" applyFill="1" applyBorder="1" applyAlignment="1" applyProtection="1">
      <alignment vertical="center"/>
      <protection locked="0"/>
    </xf>
    <xf numFmtId="171" fontId="6" fillId="4" borderId="175" xfId="58" applyNumberFormat="1" applyFont="1" applyFill="1" applyBorder="1" applyAlignment="1" applyProtection="1">
      <alignment vertical="center"/>
      <protection locked="0"/>
    </xf>
    <xf numFmtId="167" fontId="6" fillId="0" borderId="157" xfId="0" applyNumberFormat="1" applyFont="1" applyFill="1" applyBorder="1" applyAlignment="1" applyProtection="1">
      <alignment horizontal="right" vertical="center"/>
    </xf>
    <xf numFmtId="167" fontId="8" fillId="0" borderId="157" xfId="0" applyNumberFormat="1" applyFont="1" applyFill="1" applyBorder="1" applyAlignment="1">
      <alignment horizontal="right" vertical="center"/>
    </xf>
    <xf numFmtId="170" fontId="17" fillId="0" borderId="127" xfId="0" applyNumberFormat="1" applyFont="1" applyBorder="1" applyAlignment="1">
      <alignment vertical="center"/>
    </xf>
    <xf numFmtId="170" fontId="8" fillId="0" borderId="127" xfId="0" applyNumberFormat="1" applyFont="1" applyBorder="1" applyAlignment="1">
      <alignment vertical="center"/>
    </xf>
    <xf numFmtId="170" fontId="8" fillId="0" borderId="128" xfId="0" applyNumberFormat="1" applyFont="1" applyBorder="1" applyAlignment="1">
      <alignment vertical="center"/>
    </xf>
    <xf numFmtId="178" fontId="17" fillId="0" borderId="127" xfId="0" applyNumberFormat="1" applyFont="1" applyBorder="1" applyAlignment="1">
      <alignment vertical="center"/>
    </xf>
    <xf numFmtId="178" fontId="8" fillId="0" borderId="127" xfId="0" applyNumberFormat="1" applyFont="1" applyBorder="1" applyAlignment="1">
      <alignment vertical="center"/>
    </xf>
    <xf numFmtId="178" fontId="8" fillId="0" borderId="128" xfId="0" applyNumberFormat="1" applyFont="1" applyBorder="1" applyAlignment="1">
      <alignment vertical="center"/>
    </xf>
    <xf numFmtId="177" fontId="18" fillId="0" borderId="157" xfId="0" applyNumberFormat="1" applyFont="1" applyFill="1" applyBorder="1" applyAlignment="1" applyProtection="1">
      <alignment horizontal="right" vertical="center"/>
    </xf>
    <xf numFmtId="177" fontId="18" fillId="0" borderId="156" xfId="0" applyNumberFormat="1" applyFont="1" applyFill="1" applyBorder="1" applyAlignment="1" applyProtection="1">
      <alignment horizontal="right" vertical="center"/>
    </xf>
    <xf numFmtId="177" fontId="18" fillId="0" borderId="158" xfId="0" applyNumberFormat="1" applyFont="1" applyFill="1" applyBorder="1" applyAlignment="1" applyProtection="1">
      <alignment horizontal="right" vertical="center"/>
    </xf>
    <xf numFmtId="177" fontId="6" fillId="0" borderId="157" xfId="0" applyNumberFormat="1" applyFont="1" applyFill="1" applyBorder="1" applyAlignment="1" applyProtection="1">
      <alignment horizontal="right" vertical="center"/>
    </xf>
    <xf numFmtId="177" fontId="6" fillId="0" borderId="156" xfId="0" applyNumberFormat="1" applyFont="1" applyFill="1" applyBorder="1" applyAlignment="1" applyProtection="1">
      <alignment horizontal="right" vertical="center"/>
    </xf>
    <xf numFmtId="177" fontId="6" fillId="0" borderId="158" xfId="0" applyNumberFormat="1" applyFont="1" applyFill="1" applyBorder="1" applyAlignment="1" applyProtection="1">
      <alignment horizontal="right" vertical="center"/>
    </xf>
    <xf numFmtId="177" fontId="6" fillId="0" borderId="19" xfId="0" applyNumberFormat="1" applyFont="1" applyFill="1" applyBorder="1" applyAlignment="1" applyProtection="1">
      <alignment horizontal="right" vertical="center"/>
    </xf>
    <xf numFmtId="177" fontId="6" fillId="0" borderId="20" xfId="0" applyNumberFormat="1" applyFont="1" applyFill="1" applyBorder="1" applyAlignment="1" applyProtection="1">
      <alignment horizontal="right" vertical="center"/>
    </xf>
    <xf numFmtId="177" fontId="6" fillId="0" borderId="18" xfId="0" applyNumberFormat="1" applyFont="1" applyFill="1" applyBorder="1" applyAlignment="1" applyProtection="1">
      <alignment horizontal="right" vertical="center"/>
    </xf>
    <xf numFmtId="167" fontId="6" fillId="0" borderId="7" xfId="41" applyNumberFormat="1" applyFont="1" applyFill="1" applyBorder="1" applyAlignment="1" applyProtection="1">
      <alignment horizontal="right"/>
    </xf>
    <xf numFmtId="167" fontId="6" fillId="0" borderId="117" xfId="41" applyNumberFormat="1" applyFont="1" applyFill="1" applyBorder="1" applyAlignment="1" applyProtection="1">
      <alignment horizontal="right"/>
    </xf>
    <xf numFmtId="167" fontId="6" fillId="0" borderId="78" xfId="41" applyNumberFormat="1" applyFont="1" applyFill="1" applyBorder="1" applyAlignment="1" applyProtection="1">
      <alignment horizontal="right"/>
    </xf>
    <xf numFmtId="167" fontId="6" fillId="0" borderId="36" xfId="41" applyNumberFormat="1" applyFont="1" applyFill="1" applyBorder="1" applyAlignment="1" applyProtection="1">
      <alignment horizontal="right"/>
    </xf>
    <xf numFmtId="167" fontId="6" fillId="4" borderId="120" xfId="1" applyNumberFormat="1" applyFont="1" applyFill="1" applyBorder="1" applyAlignment="1" applyProtection="1">
      <alignment vertical="center"/>
      <protection locked="0"/>
    </xf>
    <xf numFmtId="167" fontId="6" fillId="4" borderId="122" xfId="1" applyNumberFormat="1" applyFont="1" applyFill="1" applyBorder="1" applyAlignment="1" applyProtection="1">
      <alignment vertical="center"/>
      <protection locked="0"/>
    </xf>
    <xf numFmtId="178" fontId="18" fillId="0" borderId="80" xfId="0" applyNumberFormat="1" applyFont="1" applyFill="1" applyBorder="1" applyAlignment="1" applyProtection="1">
      <alignment horizontal="right" vertical="center"/>
    </xf>
    <xf numFmtId="178" fontId="18" fillId="0" borderId="117" xfId="0" applyNumberFormat="1" applyFont="1" applyFill="1" applyBorder="1" applyAlignment="1" applyProtection="1">
      <alignment horizontal="right" vertical="center"/>
    </xf>
    <xf numFmtId="178" fontId="18" fillId="0" borderId="36" xfId="0" applyNumberFormat="1" applyFont="1" applyFill="1" applyBorder="1" applyAlignment="1" applyProtection="1">
      <alignment horizontal="right" vertical="center"/>
    </xf>
    <xf numFmtId="178" fontId="17" fillId="0" borderId="110" xfId="0" applyNumberFormat="1" applyFont="1" applyBorder="1" applyAlignment="1">
      <alignment vertical="center"/>
    </xf>
    <xf numFmtId="178" fontId="6" fillId="0" borderId="80" xfId="0" applyNumberFormat="1" applyFont="1" applyFill="1" applyBorder="1" applyAlignment="1" applyProtection="1">
      <alignment horizontal="right" vertical="center"/>
    </xf>
    <xf numFmtId="178" fontId="6" fillId="0" borderId="117" xfId="0" applyNumberFormat="1" applyFont="1" applyFill="1" applyBorder="1" applyAlignment="1" applyProtection="1">
      <alignment horizontal="right" vertical="center"/>
    </xf>
    <xf numFmtId="178" fontId="6" fillId="0" borderId="36" xfId="0" applyNumberFormat="1" applyFont="1" applyFill="1" applyBorder="1" applyAlignment="1" applyProtection="1">
      <alignment horizontal="right" vertical="center"/>
    </xf>
    <xf numFmtId="178" fontId="8" fillId="0" borderId="110" xfId="0" applyNumberFormat="1" applyFont="1" applyBorder="1" applyAlignment="1">
      <alignment vertical="center"/>
    </xf>
    <xf numFmtId="178" fontId="6" fillId="0" borderId="19" xfId="0" applyNumberFormat="1" applyFont="1" applyFill="1" applyBorder="1" applyAlignment="1" applyProtection="1">
      <alignment horizontal="right" vertical="center"/>
    </xf>
    <xf numFmtId="178" fontId="6" fillId="0" borderId="38" xfId="0" applyNumberFormat="1" applyFont="1" applyFill="1" applyBorder="1" applyAlignment="1" applyProtection="1">
      <alignment horizontal="right" vertical="center"/>
    </xf>
    <xf numFmtId="178" fontId="8" fillId="0" borderId="113" xfId="0" applyNumberFormat="1" applyFont="1" applyBorder="1" applyAlignment="1">
      <alignment vertical="center"/>
    </xf>
    <xf numFmtId="167" fontId="6" fillId="0" borderId="7" xfId="41" applyNumberFormat="1" applyFont="1" applyFill="1" applyBorder="1" applyAlignment="1" applyProtection="1">
      <alignment horizontal="right" vertical="center"/>
    </xf>
    <xf numFmtId="167" fontId="6" fillId="0" borderId="158" xfId="26" applyNumberFormat="1" applyFont="1" applyBorder="1" applyAlignment="1">
      <alignment horizontal="right" vertical="center"/>
    </xf>
    <xf numFmtId="165" fontId="8" fillId="0" borderId="156" xfId="0" applyNumberFormat="1" applyFont="1" applyFill="1" applyBorder="1" applyAlignment="1">
      <alignment horizontal="center" vertical="center"/>
    </xf>
    <xf numFmtId="165" fontId="6" fillId="4" borderId="118" xfId="1" applyNumberFormat="1" applyFont="1" applyFill="1" applyBorder="1" applyAlignment="1" applyProtection="1">
      <alignment horizontal="center" vertical="center"/>
      <protection locked="0"/>
    </xf>
    <xf numFmtId="171" fontId="6" fillId="4" borderId="153" xfId="58" applyNumberFormat="1" applyFont="1" applyFill="1" applyBorder="1" applyAlignment="1" applyProtection="1">
      <alignment horizontal="center" vertical="center"/>
      <protection locked="0"/>
    </xf>
    <xf numFmtId="165" fontId="6" fillId="4" borderId="119" xfId="1" applyNumberFormat="1" applyFont="1" applyFill="1" applyBorder="1" applyAlignment="1" applyProtection="1">
      <alignment horizontal="center" vertical="center"/>
      <protection locked="0"/>
    </xf>
    <xf numFmtId="171" fontId="6" fillId="4" borderId="164" xfId="58" applyNumberFormat="1" applyFont="1" applyFill="1" applyBorder="1" applyAlignment="1" applyProtection="1">
      <alignment horizontal="center" vertical="center"/>
      <protection locked="0"/>
    </xf>
    <xf numFmtId="167" fontId="6" fillId="0" borderId="156" xfId="41" applyNumberFormat="1" applyFont="1" applyFill="1" applyBorder="1" applyAlignment="1" applyProtection="1">
      <alignment horizontal="right" vertical="center"/>
    </xf>
    <xf numFmtId="167" fontId="6" fillId="0" borderId="158" xfId="41" applyNumberFormat="1" applyFont="1" applyFill="1" applyBorder="1" applyAlignment="1" applyProtection="1">
      <alignment horizontal="right" vertical="center"/>
    </xf>
    <xf numFmtId="178" fontId="18" fillId="0" borderId="78" xfId="0" applyNumberFormat="1" applyFont="1" applyFill="1" applyBorder="1" applyAlignment="1" applyProtection="1">
      <alignment horizontal="right" vertical="center"/>
    </xf>
    <xf numFmtId="178" fontId="6" fillId="0" borderId="78" xfId="0" applyNumberFormat="1" applyFont="1" applyFill="1" applyBorder="1" applyAlignment="1" applyProtection="1">
      <alignment horizontal="right" vertical="center"/>
    </xf>
    <xf numFmtId="178" fontId="6" fillId="0" borderId="18" xfId="0" applyNumberFormat="1" applyFont="1" applyFill="1" applyBorder="1" applyAlignment="1" applyProtection="1">
      <alignment horizontal="right" vertical="center"/>
    </xf>
    <xf numFmtId="167" fontId="6" fillId="0" borderId="28" xfId="0" applyNumberFormat="1" applyFont="1" applyFill="1" applyBorder="1" applyAlignment="1" applyProtection="1">
      <alignment horizontal="right" vertical="center"/>
    </xf>
    <xf numFmtId="167" fontId="6" fillId="0" borderId="28" xfId="1" applyNumberFormat="1" applyFont="1" applyFill="1" applyBorder="1" applyAlignment="1" applyProtection="1">
      <alignment horizontal="right"/>
      <protection locked="0"/>
    </xf>
    <xf numFmtId="167" fontId="6" fillId="0" borderId="34" xfId="1" applyNumberFormat="1" applyFont="1" applyFill="1" applyBorder="1" applyAlignment="1" applyProtection="1">
      <alignment horizontal="right"/>
      <protection locked="0"/>
    </xf>
    <xf numFmtId="167" fontId="6" fillId="4" borderId="141" xfId="1" applyNumberFormat="1" applyFont="1" applyFill="1" applyBorder="1" applyAlignment="1" applyProtection="1">
      <alignment vertical="center"/>
      <protection locked="0"/>
    </xf>
    <xf numFmtId="10" fontId="0" fillId="0" borderId="0" xfId="0" applyNumberFormat="1" applyAlignment="1">
      <alignment horizontal="right" vertical="center" wrapText="1"/>
    </xf>
    <xf numFmtId="170" fontId="0" fillId="0" borderId="0" xfId="0" applyNumberFormat="1" applyAlignment="1">
      <alignment vertical="center"/>
    </xf>
    <xf numFmtId="165" fontId="6" fillId="0" borderId="157" xfId="41" applyNumberFormat="1" applyFont="1" applyFill="1" applyBorder="1" applyAlignment="1" applyProtection="1">
      <alignment vertical="center"/>
    </xf>
    <xf numFmtId="165" fontId="6" fillId="0" borderId="19" xfId="41" applyNumberFormat="1" applyFont="1" applyFill="1" applyBorder="1" applyAlignment="1" applyProtection="1">
      <alignment vertical="center"/>
    </xf>
    <xf numFmtId="3" fontId="8" fillId="4" borderId="24" xfId="0" applyNumberFormat="1" applyFont="1" applyFill="1" applyBorder="1" applyAlignment="1">
      <alignment horizontal="center" vertical="center" wrapText="1"/>
    </xf>
    <xf numFmtId="3" fontId="8" fillId="4" borderId="23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70" fontId="0" fillId="0" borderId="0" xfId="0" applyNumberFormat="1"/>
    <xf numFmtId="0" fontId="64" fillId="0" borderId="0" xfId="0" applyFont="1" applyBorder="1"/>
    <xf numFmtId="171" fontId="8" fillId="0" borderId="0" xfId="58" applyNumberFormat="1" applyFont="1" applyBorder="1" applyAlignment="1">
      <alignment vertical="center"/>
    </xf>
    <xf numFmtId="176" fontId="8" fillId="0" borderId="110" xfId="0" applyNumberFormat="1" applyFont="1" applyBorder="1" applyAlignment="1">
      <alignment vertical="center"/>
    </xf>
    <xf numFmtId="176" fontId="8" fillId="0" borderId="113" xfId="0" applyNumberFormat="1" applyFont="1" applyBorder="1" applyAlignment="1">
      <alignment vertical="center"/>
    </xf>
    <xf numFmtId="176" fontId="8" fillId="0" borderId="107" xfId="0" applyNumberFormat="1" applyFont="1" applyBorder="1" applyAlignment="1">
      <alignment vertical="center"/>
    </xf>
    <xf numFmtId="176" fontId="8" fillId="0" borderId="115" xfId="0" applyNumberFormat="1" applyFont="1" applyBorder="1" applyAlignment="1">
      <alignment vertical="center"/>
    </xf>
    <xf numFmtId="166" fontId="6" fillId="0" borderId="157" xfId="0" applyNumberFormat="1" applyFont="1" applyFill="1" applyBorder="1" applyAlignment="1" applyProtection="1">
      <alignment horizontal="center" vertical="center"/>
    </xf>
    <xf numFmtId="166" fontId="6" fillId="0" borderId="80" xfId="0" applyNumberFormat="1" applyFont="1" applyFill="1" applyBorder="1" applyAlignment="1" applyProtection="1">
      <alignment horizontal="center" vertical="center"/>
    </xf>
    <xf numFmtId="166" fontId="6" fillId="0" borderId="78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165" fontId="8" fillId="0" borderId="160" xfId="0" applyNumberFormat="1" applyFont="1" applyFill="1" applyBorder="1" applyAlignment="1">
      <alignment horizontal="center" vertical="center"/>
    </xf>
    <xf numFmtId="165" fontId="6" fillId="0" borderId="73" xfId="1" applyNumberFormat="1" applyFont="1" applyFill="1" applyBorder="1" applyAlignment="1" applyProtection="1">
      <alignment horizontal="center" vertical="center"/>
      <protection locked="0"/>
    </xf>
    <xf numFmtId="165" fontId="6" fillId="0" borderId="59" xfId="40" applyNumberFormat="1" applyFont="1" applyFill="1" applyBorder="1" applyAlignment="1" applyProtection="1">
      <alignment horizontal="center" vertical="center"/>
      <protection locked="0"/>
    </xf>
    <xf numFmtId="165" fontId="6" fillId="0" borderId="117" xfId="40" applyNumberFormat="1" applyFont="1" applyFill="1" applyBorder="1" applyAlignment="1" applyProtection="1">
      <alignment horizontal="center" vertical="center"/>
      <protection locked="0"/>
    </xf>
    <xf numFmtId="165" fontId="6" fillId="0" borderId="78" xfId="40" applyNumberFormat="1" applyFont="1" applyFill="1" applyBorder="1" applyAlignment="1" applyProtection="1">
      <alignment horizontal="center" vertical="center"/>
      <protection locked="0"/>
    </xf>
    <xf numFmtId="165" fontId="6" fillId="0" borderId="157" xfId="0" applyNumberFormat="1" applyFont="1" applyFill="1" applyBorder="1" applyAlignment="1" applyProtection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165" fontId="18" fillId="0" borderId="6" xfId="1" applyNumberFormat="1" applyFont="1" applyFill="1" applyBorder="1" applyAlignment="1" applyProtection="1">
      <alignment vertical="center"/>
      <protection locked="0"/>
    </xf>
    <xf numFmtId="165" fontId="6" fillId="0" borderId="37" xfId="1" applyNumberFormat="1" applyFont="1" applyFill="1" applyBorder="1" applyAlignment="1" applyProtection="1">
      <alignment vertical="center"/>
      <protection locked="0"/>
    </xf>
    <xf numFmtId="165" fontId="18" fillId="0" borderId="27" xfId="1" applyNumberFormat="1" applyFont="1" applyFill="1" applyBorder="1" applyAlignment="1" applyProtection="1">
      <alignment vertical="center"/>
      <protection locked="0"/>
    </xf>
    <xf numFmtId="165" fontId="6" fillId="0" borderId="34" xfId="1" applyNumberFormat="1" applyFont="1" applyFill="1" applyBorder="1" applyAlignment="1" applyProtection="1">
      <alignment vertical="center"/>
      <protection locked="0"/>
    </xf>
    <xf numFmtId="165" fontId="18" fillId="0" borderId="2" xfId="1" applyNumberFormat="1" applyFont="1" applyFill="1" applyBorder="1" applyAlignment="1" applyProtection="1">
      <alignment horizontal="right" vertical="center"/>
      <protection locked="0"/>
    </xf>
    <xf numFmtId="178" fontId="18" fillId="0" borderId="28" xfId="0" applyNumberFormat="1" applyFont="1" applyFill="1" applyBorder="1" applyAlignment="1" applyProtection="1">
      <alignment horizontal="right" vertical="center"/>
    </xf>
    <xf numFmtId="178" fontId="6" fillId="0" borderId="28" xfId="0" applyNumberFormat="1" applyFont="1" applyFill="1" applyBorder="1" applyAlignment="1" applyProtection="1">
      <alignment horizontal="right" vertical="center"/>
    </xf>
    <xf numFmtId="178" fontId="6" fillId="0" borderId="34" xfId="0" applyNumberFormat="1" applyFont="1" applyFill="1" applyBorder="1" applyAlignment="1" applyProtection="1">
      <alignment horizontal="right" vertical="center"/>
    </xf>
    <xf numFmtId="168" fontId="0" fillId="0" borderId="0" xfId="0" applyNumberFormat="1"/>
    <xf numFmtId="165" fontId="18" fillId="0" borderId="173" xfId="1" applyNumberFormat="1" applyFont="1" applyFill="1" applyBorder="1" applyAlignment="1" applyProtection="1">
      <alignment horizontal="right" vertical="center"/>
      <protection locked="0"/>
    </xf>
    <xf numFmtId="170" fontId="4" fillId="0" borderId="162" xfId="0" applyNumberFormat="1" applyFont="1" applyBorder="1" applyAlignment="1">
      <alignment vertical="center"/>
    </xf>
    <xf numFmtId="170" fontId="4" fillId="0" borderId="35" xfId="0" applyNumberFormat="1" applyFont="1" applyBorder="1" applyAlignment="1">
      <alignment vertical="center"/>
    </xf>
    <xf numFmtId="170" fontId="4" fillId="0" borderId="38" xfId="0" applyNumberFormat="1" applyFont="1" applyBorder="1" applyAlignment="1">
      <alignment vertical="center"/>
    </xf>
    <xf numFmtId="170" fontId="37" fillId="0" borderId="162" xfId="0" applyNumberFormat="1" applyFont="1" applyBorder="1" applyAlignment="1">
      <alignment vertical="center"/>
    </xf>
    <xf numFmtId="170" fontId="37" fillId="0" borderId="36" xfId="0" applyNumberFormat="1" applyFont="1" applyBorder="1" applyAlignment="1">
      <alignment vertical="center"/>
    </xf>
    <xf numFmtId="165" fontId="18" fillId="0" borderId="160" xfId="0" applyNumberFormat="1" applyFont="1" applyFill="1" applyBorder="1" applyAlignment="1" applyProtection="1">
      <alignment vertical="center"/>
    </xf>
    <xf numFmtId="165" fontId="6" fillId="0" borderId="160" xfId="0" applyNumberFormat="1" applyFont="1" applyFill="1" applyBorder="1" applyAlignment="1" applyProtection="1">
      <alignment vertical="center"/>
    </xf>
    <xf numFmtId="165" fontId="6" fillId="0" borderId="160" xfId="0" applyNumberFormat="1" applyFont="1" applyFill="1" applyBorder="1" applyAlignment="1" applyProtection="1">
      <alignment horizontal="center" vertical="center"/>
    </xf>
    <xf numFmtId="165" fontId="6" fillId="0" borderId="17" xfId="0" applyNumberFormat="1" applyFont="1" applyFill="1" applyBorder="1" applyAlignment="1" applyProtection="1">
      <alignment horizontal="center" vertical="center"/>
    </xf>
    <xf numFmtId="165" fontId="18" fillId="0" borderId="157" xfId="0" applyNumberFormat="1" applyFont="1" applyFill="1" applyBorder="1" applyAlignment="1" applyProtection="1">
      <alignment vertical="center"/>
    </xf>
    <xf numFmtId="165" fontId="6" fillId="0" borderId="157" xfId="0" applyNumberFormat="1" applyFont="1" applyFill="1" applyBorder="1" applyAlignment="1" applyProtection="1">
      <alignment vertical="center"/>
    </xf>
    <xf numFmtId="165" fontId="6" fillId="0" borderId="19" xfId="0" applyNumberFormat="1" applyFont="1" applyFill="1" applyBorder="1" applyAlignment="1" applyProtection="1">
      <alignment horizontal="center" vertical="center"/>
    </xf>
    <xf numFmtId="165" fontId="18" fillId="0" borderId="158" xfId="0" applyNumberFormat="1" applyFont="1" applyFill="1" applyBorder="1" applyAlignment="1" applyProtection="1">
      <alignment vertical="center"/>
    </xf>
    <xf numFmtId="165" fontId="6" fillId="0" borderId="158" xfId="0" applyNumberFormat="1" applyFont="1" applyFill="1" applyBorder="1" applyAlignment="1" applyProtection="1">
      <alignment vertical="center"/>
    </xf>
    <xf numFmtId="165" fontId="6" fillId="0" borderId="158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Fill="1" applyBorder="1" applyAlignment="1" applyProtection="1">
      <alignment horizontal="center" vertical="center"/>
    </xf>
    <xf numFmtId="165" fontId="18" fillId="0" borderId="73" xfId="0" applyNumberFormat="1" applyFont="1" applyFill="1" applyBorder="1" applyAlignment="1" applyProtection="1">
      <alignment vertical="center"/>
    </xf>
    <xf numFmtId="165" fontId="6" fillId="0" borderId="17" xfId="0" applyNumberFormat="1" applyFont="1" applyFill="1" applyBorder="1" applyAlignment="1" applyProtection="1">
      <alignment vertical="center"/>
    </xf>
    <xf numFmtId="165" fontId="18" fillId="0" borderId="80" xfId="0" applyNumberFormat="1" applyFont="1" applyFill="1" applyBorder="1" applyAlignment="1" applyProtection="1">
      <alignment vertical="center"/>
    </xf>
    <xf numFmtId="165" fontId="6" fillId="0" borderId="80" xfId="0" applyNumberFormat="1" applyFont="1" applyFill="1" applyBorder="1" applyAlignment="1" applyProtection="1">
      <alignment vertical="center"/>
    </xf>
    <xf numFmtId="165" fontId="6" fillId="0" borderId="19" xfId="0" applyNumberFormat="1" applyFont="1" applyFill="1" applyBorder="1" applyAlignment="1" applyProtection="1">
      <alignment vertical="center"/>
    </xf>
    <xf numFmtId="165" fontId="18" fillId="0" borderId="78" xfId="0" applyNumberFormat="1" applyFont="1" applyFill="1" applyBorder="1" applyAlignment="1" applyProtection="1">
      <alignment vertical="center"/>
    </xf>
    <xf numFmtId="165" fontId="6" fillId="0" borderId="78" xfId="0" applyNumberFormat="1" applyFont="1" applyFill="1" applyBorder="1" applyAlignment="1" applyProtection="1">
      <alignment vertical="center"/>
    </xf>
    <xf numFmtId="165" fontId="6" fillId="0" borderId="18" xfId="0" applyNumberFormat="1" applyFont="1" applyFill="1" applyBorder="1" applyAlignment="1" applyProtection="1">
      <alignment vertical="center"/>
    </xf>
    <xf numFmtId="165" fontId="18" fillId="0" borderId="156" xfId="0" applyNumberFormat="1" applyFont="1" applyFill="1" applyBorder="1" applyAlignment="1" applyProtection="1">
      <alignment vertical="center"/>
    </xf>
    <xf numFmtId="165" fontId="6" fillId="0" borderId="156" xfId="0" applyNumberFormat="1" applyFont="1" applyFill="1" applyBorder="1" applyAlignment="1" applyProtection="1">
      <alignment vertical="center"/>
    </xf>
    <xf numFmtId="165" fontId="6" fillId="0" borderId="20" xfId="0" applyNumberFormat="1" applyFont="1" applyFill="1" applyBorder="1" applyAlignment="1" applyProtection="1">
      <alignment vertical="center"/>
    </xf>
    <xf numFmtId="165" fontId="18" fillId="0" borderId="172" xfId="0" applyNumberFormat="1" applyFont="1" applyFill="1" applyBorder="1" applyAlignment="1" applyProtection="1">
      <alignment vertical="center"/>
    </xf>
    <xf numFmtId="165" fontId="18" fillId="0" borderId="21" xfId="0" applyNumberFormat="1" applyFont="1" applyFill="1" applyBorder="1" applyAlignment="1" applyProtection="1">
      <alignment vertical="center"/>
    </xf>
    <xf numFmtId="165" fontId="18" fillId="0" borderId="22" xfId="0" applyNumberFormat="1" applyFont="1" applyFill="1" applyBorder="1" applyAlignment="1" applyProtection="1">
      <alignment vertical="center"/>
    </xf>
    <xf numFmtId="165" fontId="17" fillId="0" borderId="28" xfId="0" applyNumberFormat="1" applyFont="1" applyFill="1" applyBorder="1" applyAlignment="1">
      <alignment vertical="center"/>
    </xf>
    <xf numFmtId="165" fontId="8" fillId="0" borderId="34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vertical="center"/>
    </xf>
    <xf numFmtId="165" fontId="8" fillId="0" borderId="16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vertical="center"/>
    </xf>
    <xf numFmtId="171" fontId="37" fillId="0" borderId="21" xfId="58" applyNumberFormat="1" applyFont="1" applyFill="1" applyBorder="1" applyAlignment="1">
      <alignment vertical="center"/>
    </xf>
    <xf numFmtId="171" fontId="37" fillId="0" borderId="22" xfId="58" applyNumberFormat="1" applyFont="1" applyFill="1" applyBorder="1" applyAlignment="1">
      <alignment vertical="center"/>
    </xf>
    <xf numFmtId="165" fontId="17" fillId="0" borderId="157" xfId="0" applyNumberFormat="1" applyFont="1" applyFill="1" applyBorder="1" applyAlignment="1">
      <alignment vertical="center"/>
    </xf>
    <xf numFmtId="165" fontId="17" fillId="0" borderId="21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171" fontId="37" fillId="0" borderId="158" xfId="58" applyNumberFormat="1" applyFont="1" applyFill="1" applyBorder="1" applyAlignment="1">
      <alignment vertical="center"/>
    </xf>
    <xf numFmtId="165" fontId="17" fillId="0" borderId="48" xfId="0" applyNumberFormat="1" applyFont="1" applyFill="1" applyBorder="1" applyAlignment="1">
      <alignment vertical="center"/>
    </xf>
    <xf numFmtId="171" fontId="37" fillId="0" borderId="156" xfId="58" applyNumberFormat="1" applyFont="1" applyFill="1" applyBorder="1" applyAlignment="1">
      <alignment vertical="center"/>
    </xf>
    <xf numFmtId="171" fontId="4" fillId="0" borderId="156" xfId="58" applyNumberFormat="1" applyFont="1" applyFill="1" applyBorder="1" applyAlignment="1">
      <alignment vertical="center"/>
    </xf>
    <xf numFmtId="171" fontId="4" fillId="0" borderId="20" xfId="58" applyNumberFormat="1" applyFont="1" applyFill="1" applyBorder="1" applyAlignment="1">
      <alignment vertical="center"/>
    </xf>
    <xf numFmtId="165" fontId="17" fillId="0" borderId="172" xfId="0" applyNumberFormat="1" applyFont="1" applyFill="1" applyBorder="1" applyAlignment="1">
      <alignment vertical="center"/>
    </xf>
    <xf numFmtId="165" fontId="17" fillId="0" borderId="173" xfId="0" applyNumberFormat="1" applyFont="1" applyFill="1" applyBorder="1" applyAlignment="1">
      <alignment vertical="center"/>
    </xf>
    <xf numFmtId="165" fontId="8" fillId="0" borderId="173" xfId="0" applyNumberFormat="1" applyFont="1" applyBorder="1" applyAlignment="1">
      <alignment horizontal="right" vertical="center"/>
    </xf>
    <xf numFmtId="171" fontId="4" fillId="0" borderId="21" xfId="58" applyNumberFormat="1" applyFont="1" applyBorder="1" applyAlignment="1">
      <alignment vertical="center"/>
    </xf>
    <xf numFmtId="9" fontId="4" fillId="0" borderId="48" xfId="58" applyNumberFormat="1" applyFont="1" applyBorder="1" applyAlignment="1">
      <alignment vertical="center"/>
    </xf>
    <xf numFmtId="165" fontId="8" fillId="0" borderId="21" xfId="0" applyNumberFormat="1" applyFont="1" applyBorder="1" applyAlignment="1">
      <alignment horizontal="right" vertical="center"/>
    </xf>
    <xf numFmtId="9" fontId="4" fillId="0" borderId="2" xfId="58" applyNumberFormat="1" applyFont="1" applyBorder="1" applyAlignment="1">
      <alignment vertical="center"/>
    </xf>
    <xf numFmtId="171" fontId="4" fillId="0" borderId="48" xfId="58" applyNumberFormat="1" applyFont="1" applyBorder="1" applyAlignment="1">
      <alignment vertical="center"/>
    </xf>
    <xf numFmtId="171" fontId="4" fillId="0" borderId="2" xfId="58" applyNumberFormat="1" applyFont="1" applyBorder="1" applyAlignment="1">
      <alignment vertical="center"/>
    </xf>
    <xf numFmtId="171" fontId="4" fillId="0" borderId="19" xfId="58" applyNumberFormat="1" applyFont="1" applyBorder="1" applyAlignment="1">
      <alignment vertical="center"/>
    </xf>
    <xf numFmtId="171" fontId="8" fillId="0" borderId="48" xfId="58" applyNumberFormat="1" applyFont="1" applyBorder="1" applyAlignment="1">
      <alignment horizontal="right" vertical="center"/>
    </xf>
    <xf numFmtId="9" fontId="4" fillId="0" borderId="21" xfId="58" applyNumberFormat="1" applyFont="1" applyBorder="1" applyAlignment="1">
      <alignment vertical="center"/>
    </xf>
    <xf numFmtId="9" fontId="4" fillId="0" borderId="37" xfId="58" applyNumberFormat="1" applyFont="1" applyFill="1" applyBorder="1" applyAlignment="1">
      <alignment vertical="center"/>
    </xf>
    <xf numFmtId="165" fontId="17" fillId="0" borderId="160" xfId="0" applyNumberFormat="1" applyFont="1" applyFill="1" applyBorder="1" applyAlignment="1">
      <alignment vertical="center"/>
    </xf>
    <xf numFmtId="171" fontId="37" fillId="0" borderId="36" xfId="58" applyNumberFormat="1" applyFont="1" applyFill="1" applyBorder="1" applyAlignment="1">
      <alignment vertical="center"/>
    </xf>
    <xf numFmtId="167" fontId="8" fillId="0" borderId="18" xfId="0" applyNumberFormat="1" applyFont="1" applyFill="1" applyBorder="1" applyAlignment="1">
      <alignment horizontal="right" vertical="center"/>
    </xf>
    <xf numFmtId="165" fontId="17" fillId="0" borderId="160" xfId="0" applyNumberFormat="1" applyFont="1" applyFill="1" applyBorder="1" applyAlignment="1">
      <alignment horizontal="right" vertical="center"/>
    </xf>
    <xf numFmtId="165" fontId="17" fillId="0" borderId="162" xfId="0" applyNumberFormat="1" applyFont="1" applyFill="1" applyBorder="1" applyAlignment="1">
      <alignment horizontal="right" vertical="center"/>
    </xf>
    <xf numFmtId="167" fontId="17" fillId="0" borderId="157" xfId="0" applyNumberFormat="1" applyFont="1" applyFill="1" applyBorder="1" applyAlignment="1">
      <alignment horizontal="right" vertical="center"/>
    </xf>
    <xf numFmtId="167" fontId="17" fillId="0" borderId="158" xfId="0" applyNumberFormat="1" applyFont="1" applyFill="1" applyBorder="1" applyAlignment="1">
      <alignment horizontal="right" vertical="center"/>
    </xf>
    <xf numFmtId="167" fontId="8" fillId="0" borderId="158" xfId="0" applyNumberFormat="1" applyFont="1" applyFill="1" applyBorder="1" applyAlignment="1">
      <alignment horizontal="right" vertical="center"/>
    </xf>
    <xf numFmtId="165" fontId="18" fillId="0" borderId="172" xfId="1" applyNumberFormat="1" applyFont="1" applyFill="1" applyBorder="1" applyAlignment="1" applyProtection="1">
      <alignment horizontal="right" vertical="center"/>
      <protection locked="0"/>
    </xf>
    <xf numFmtId="165" fontId="18" fillId="0" borderId="160" xfId="1" applyNumberFormat="1" applyFont="1" applyFill="1" applyBorder="1" applyAlignment="1" applyProtection="1">
      <alignment horizontal="right" vertical="center"/>
      <protection locked="0"/>
    </xf>
    <xf numFmtId="165" fontId="18" fillId="0" borderId="21" xfId="1" applyNumberFormat="1" applyFont="1" applyFill="1" applyBorder="1" applyAlignment="1" applyProtection="1">
      <alignment horizontal="right" vertical="center"/>
      <protection locked="0"/>
    </xf>
    <xf numFmtId="165" fontId="17" fillId="0" borderId="21" xfId="0" applyNumberFormat="1" applyFont="1" applyFill="1" applyBorder="1" applyAlignment="1">
      <alignment horizontal="right" vertical="center"/>
    </xf>
    <xf numFmtId="165" fontId="18" fillId="0" borderId="27" xfId="1" applyNumberFormat="1" applyFont="1" applyFill="1" applyBorder="1" applyAlignment="1" applyProtection="1">
      <alignment horizontal="right" vertical="center"/>
      <protection locked="0"/>
    </xf>
    <xf numFmtId="165" fontId="6" fillId="0" borderId="34" xfId="1" applyNumberFormat="1" applyFont="1" applyFill="1" applyBorder="1" applyAlignment="1" applyProtection="1">
      <alignment horizontal="right" vertical="center"/>
      <protection locked="0"/>
    </xf>
    <xf numFmtId="0" fontId="17" fillId="0" borderId="7" xfId="0" applyFont="1" applyFill="1" applyBorder="1" applyAlignment="1">
      <alignment horizontal="left" vertical="center" wrapText="1" indent="1"/>
    </xf>
    <xf numFmtId="10" fontId="39" fillId="0" borderId="156" xfId="58" applyNumberFormat="1" applyFont="1" applyFill="1" applyBorder="1" applyAlignment="1" applyProtection="1">
      <alignment horizontal="right" vertical="center"/>
      <protection locked="0"/>
    </xf>
    <xf numFmtId="10" fontId="10" fillId="0" borderId="156" xfId="58" applyNumberFormat="1" applyFont="1" applyFill="1" applyBorder="1" applyAlignment="1" applyProtection="1">
      <alignment horizontal="right" vertical="center"/>
      <protection locked="0"/>
    </xf>
    <xf numFmtId="10" fontId="10" fillId="0" borderId="20" xfId="58" applyNumberFormat="1" applyFont="1" applyFill="1" applyBorder="1" applyAlignment="1" applyProtection="1">
      <alignment horizontal="right" vertical="center"/>
      <protection locked="0"/>
    </xf>
    <xf numFmtId="10" fontId="39" fillId="0" borderId="158" xfId="58" applyNumberFormat="1" applyFont="1" applyFill="1" applyBorder="1" applyAlignment="1" applyProtection="1">
      <alignment horizontal="right" vertical="center"/>
      <protection locked="0"/>
    </xf>
    <xf numFmtId="10" fontId="10" fillId="0" borderId="158" xfId="58" applyNumberFormat="1" applyFont="1" applyFill="1" applyBorder="1" applyAlignment="1" applyProtection="1">
      <alignment horizontal="right" vertical="center"/>
      <protection locked="0"/>
    </xf>
    <xf numFmtId="10" fontId="10" fillId="0" borderId="18" xfId="58" applyNumberFormat="1" applyFont="1" applyFill="1" applyBorder="1" applyAlignment="1" applyProtection="1">
      <alignment horizontal="right" vertical="center"/>
      <protection locked="0"/>
    </xf>
    <xf numFmtId="165" fontId="18" fillId="0" borderId="73" xfId="1" applyNumberFormat="1" applyFont="1" applyFill="1" applyBorder="1" applyAlignment="1" applyProtection="1">
      <alignment horizontal="right" vertical="center"/>
      <protection locked="0"/>
    </xf>
    <xf numFmtId="165" fontId="18" fillId="0" borderId="59" xfId="1" applyNumberFormat="1" applyFont="1" applyFill="1" applyBorder="1" applyAlignment="1" applyProtection="1">
      <alignment horizontal="right" vertical="center"/>
      <protection locked="0"/>
    </xf>
    <xf numFmtId="165" fontId="18" fillId="0" borderId="36" xfId="1" applyNumberFormat="1" applyFont="1" applyFill="1" applyBorder="1" applyAlignment="1" applyProtection="1">
      <alignment horizontal="right" vertical="center"/>
      <protection locked="0"/>
    </xf>
    <xf numFmtId="165" fontId="18" fillId="0" borderId="2" xfId="1" applyNumberFormat="1" applyFont="1" applyFill="1" applyBorder="1" applyAlignment="1" applyProtection="1">
      <alignment vertical="center"/>
      <protection locked="0"/>
    </xf>
    <xf numFmtId="165" fontId="8" fillId="0" borderId="38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6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47" xfId="41" applyNumberFormat="1" applyFont="1" applyFill="1" applyBorder="1" applyAlignment="1" applyProtection="1">
      <alignment horizontal="right" vertical="center"/>
    </xf>
    <xf numFmtId="165" fontId="18" fillId="0" borderId="21" xfId="41" applyNumberFormat="1" applyFont="1" applyFill="1" applyBorder="1" applyAlignment="1" applyProtection="1">
      <alignment horizontal="right" vertical="center"/>
    </xf>
    <xf numFmtId="165" fontId="18" fillId="0" borderId="22" xfId="41" applyNumberFormat="1" applyFont="1" applyFill="1" applyBorder="1" applyAlignment="1" applyProtection="1">
      <alignment horizontal="right" vertical="center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165" fontId="18" fillId="0" borderId="47" xfId="36" applyNumberFormat="1" applyFont="1" applyFill="1" applyBorder="1" applyAlignment="1" applyProtection="1">
      <alignment horizontal="right" vertical="center"/>
      <protection locked="0"/>
    </xf>
    <xf numFmtId="165" fontId="18" fillId="0" borderId="55" xfId="1" applyNumberFormat="1" applyFont="1" applyFill="1" applyBorder="1" applyAlignment="1" applyProtection="1">
      <alignment horizontal="right" vertical="center"/>
      <protection locked="0"/>
    </xf>
    <xf numFmtId="165" fontId="8" fillId="0" borderId="80" xfId="0" applyNumberFormat="1" applyFont="1" applyFill="1" applyBorder="1" applyAlignment="1">
      <alignment horizontal="right" vertical="center"/>
    </xf>
    <xf numFmtId="165" fontId="18" fillId="0" borderId="48" xfId="1" applyNumberFormat="1" applyFont="1" applyFill="1" applyBorder="1" applyAlignment="1" applyProtection="1">
      <alignment horizontal="right" vertical="center"/>
      <protection locked="0"/>
    </xf>
    <xf numFmtId="167" fontId="18" fillId="0" borderId="47" xfId="41" applyNumberFormat="1" applyFont="1" applyFill="1" applyBorder="1" applyAlignment="1" applyProtection="1">
      <alignment horizontal="right" vertical="center"/>
    </xf>
    <xf numFmtId="167" fontId="8" fillId="0" borderId="73" xfId="0" applyNumberFormat="1" applyFont="1" applyFill="1" applyBorder="1" applyAlignment="1">
      <alignment vertical="center"/>
    </xf>
    <xf numFmtId="167" fontId="8" fillId="0" borderId="17" xfId="0" applyNumberFormat="1" applyFont="1" applyFill="1" applyBorder="1" applyAlignment="1">
      <alignment vertical="center"/>
    </xf>
    <xf numFmtId="167" fontId="18" fillId="0" borderId="48" xfId="41" applyNumberFormat="1" applyFont="1" applyFill="1" applyBorder="1" applyAlignment="1" applyProtection="1">
      <alignment horizontal="right" vertical="center"/>
    </xf>
    <xf numFmtId="167" fontId="8" fillId="0" borderId="59" xfId="0" applyNumberFormat="1" applyFont="1" applyFill="1" applyBorder="1" applyAlignment="1">
      <alignment vertical="center"/>
    </xf>
    <xf numFmtId="167" fontId="8" fillId="0" borderId="59" xfId="0" applyNumberFormat="1" applyFont="1" applyFill="1" applyBorder="1" applyAlignment="1">
      <alignment horizontal="right" vertical="center"/>
    </xf>
    <xf numFmtId="167" fontId="8" fillId="0" borderId="35" xfId="0" applyNumberFormat="1" applyFont="1" applyFill="1" applyBorder="1" applyAlignment="1">
      <alignment vertical="center"/>
    </xf>
    <xf numFmtId="167" fontId="18" fillId="0" borderId="6" xfId="41" applyNumberFormat="1" applyFont="1" applyFill="1" applyBorder="1" applyAlignment="1" applyProtection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167" fontId="8" fillId="0" borderId="0" xfId="0" applyNumberFormat="1" applyFont="1" applyFill="1" applyBorder="1" applyAlignment="1">
      <alignment horizontal="right" vertical="center"/>
    </xf>
    <xf numFmtId="167" fontId="8" fillId="0" borderId="37" xfId="0" applyNumberFormat="1" applyFont="1" applyFill="1" applyBorder="1" applyAlignment="1">
      <alignment vertical="center"/>
    </xf>
    <xf numFmtId="167" fontId="39" fillId="0" borderId="2" xfId="1" applyNumberFormat="1" applyFont="1" applyFill="1" applyBorder="1" applyAlignment="1" applyProtection="1">
      <alignment horizontal="right" vertical="center"/>
      <protection locked="0"/>
    </xf>
    <xf numFmtId="167" fontId="4" fillId="0" borderId="36" xfId="0" applyNumberFormat="1" applyFont="1" applyFill="1" applyBorder="1" applyAlignment="1">
      <alignment horizontal="right" vertical="center"/>
    </xf>
    <xf numFmtId="167" fontId="4" fillId="0" borderId="38" xfId="0" applyNumberFormat="1" applyFont="1" applyFill="1" applyBorder="1" applyAlignment="1">
      <alignment horizontal="right" vertical="center"/>
    </xf>
    <xf numFmtId="165" fontId="18" fillId="0" borderId="47" xfId="0" applyNumberFormat="1" applyFont="1" applyFill="1" applyBorder="1" applyAlignment="1" applyProtection="1">
      <alignment horizontal="right" vertical="center"/>
    </xf>
    <xf numFmtId="165" fontId="18" fillId="0" borderId="48" xfId="0" applyNumberFormat="1" applyFont="1" applyFill="1" applyBorder="1" applyAlignment="1" applyProtection="1">
      <alignment horizontal="right" vertical="center"/>
    </xf>
    <xf numFmtId="165" fontId="6" fillId="0" borderId="35" xfId="0" applyNumberFormat="1" applyFont="1" applyFill="1" applyBorder="1" applyAlignment="1" applyProtection="1">
      <alignment horizontal="right" vertical="center"/>
    </xf>
    <xf numFmtId="165" fontId="18" fillId="0" borderId="0" xfId="0" applyNumberFormat="1" applyFont="1" applyFill="1" applyBorder="1" applyAlignment="1" applyProtection="1">
      <alignment horizontal="right" vertical="center"/>
    </xf>
    <xf numFmtId="165" fontId="18" fillId="0" borderId="73" xfId="0" applyNumberFormat="1" applyFont="1" applyFill="1" applyBorder="1" applyAlignment="1" applyProtection="1">
      <alignment horizontal="right" vertical="center"/>
    </xf>
    <xf numFmtId="165" fontId="18" fillId="0" borderId="80" xfId="0" applyNumberFormat="1" applyFont="1" applyFill="1" applyBorder="1" applyAlignment="1" applyProtection="1">
      <alignment horizontal="right" vertical="center"/>
    </xf>
    <xf numFmtId="165" fontId="6" fillId="0" borderId="80" xfId="0" applyNumberFormat="1" applyFont="1" applyFill="1" applyBorder="1" applyAlignment="1" applyProtection="1">
      <alignment horizontal="right" vertical="center"/>
    </xf>
    <xf numFmtId="165" fontId="18" fillId="0" borderId="78" xfId="0" applyNumberFormat="1" applyFont="1" applyFill="1" applyBorder="1" applyAlignment="1" applyProtection="1">
      <alignment horizontal="right" vertical="center"/>
    </xf>
    <xf numFmtId="165" fontId="6" fillId="0" borderId="18" xfId="0" applyNumberFormat="1" applyFont="1" applyFill="1" applyBorder="1" applyAlignment="1" applyProtection="1">
      <alignment horizontal="right" vertical="center"/>
    </xf>
    <xf numFmtId="165" fontId="17" fillId="0" borderId="59" xfId="0" applyNumberFormat="1" applyFont="1" applyFill="1" applyBorder="1" applyAlignment="1">
      <alignment horizontal="right" vertical="center"/>
    </xf>
    <xf numFmtId="165" fontId="17" fillId="0" borderId="79" xfId="0" applyNumberFormat="1" applyFont="1" applyFill="1" applyBorder="1" applyAlignment="1">
      <alignment horizontal="right" vertical="center"/>
    </xf>
    <xf numFmtId="165" fontId="8" fillId="0" borderId="20" xfId="0" applyNumberFormat="1" applyFont="1" applyFill="1" applyBorder="1" applyAlignment="1">
      <alignment horizontal="right" vertical="center"/>
    </xf>
    <xf numFmtId="165" fontId="17" fillId="0" borderId="73" xfId="0" applyNumberFormat="1" applyFont="1" applyFill="1" applyBorder="1" applyAlignment="1">
      <alignment horizontal="right" vertical="center"/>
    </xf>
    <xf numFmtId="165" fontId="17" fillId="0" borderId="80" xfId="0" applyNumberFormat="1" applyFont="1" applyFill="1" applyBorder="1" applyAlignment="1">
      <alignment horizontal="right" vertical="center"/>
    </xf>
    <xf numFmtId="165" fontId="17" fillId="0" borderId="78" xfId="0" applyNumberFormat="1" applyFont="1" applyFill="1" applyBorder="1" applyAlignment="1">
      <alignment vertical="center"/>
    </xf>
    <xf numFmtId="165" fontId="8" fillId="0" borderId="78" xfId="0" applyNumberFormat="1" applyFont="1" applyFill="1" applyBorder="1" applyAlignment="1">
      <alignment vertical="center"/>
    </xf>
    <xf numFmtId="165" fontId="8" fillId="0" borderId="18" xfId="0" applyNumberFormat="1" applyFont="1" applyFill="1" applyBorder="1" applyAlignment="1">
      <alignment vertical="center"/>
    </xf>
    <xf numFmtId="165" fontId="17" fillId="0" borderId="158" xfId="0" applyNumberFormat="1" applyFont="1" applyFill="1" applyBorder="1" applyAlignment="1">
      <alignment vertical="center"/>
    </xf>
    <xf numFmtId="165" fontId="8" fillId="0" borderId="158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 wrapText="1"/>
    </xf>
    <xf numFmtId="3" fontId="8" fillId="0" borderId="16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117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8" fillId="0" borderId="1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21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1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right" vertical="center" wrapText="1"/>
    </xf>
    <xf numFmtId="165" fontId="18" fillId="0" borderId="157" xfId="1" applyNumberFormat="1" applyFont="1" applyFill="1" applyBorder="1" applyAlignment="1" applyProtection="1">
      <alignment horizontal="right" vertical="center"/>
      <protection locked="0"/>
    </xf>
    <xf numFmtId="165" fontId="18" fillId="0" borderId="28" xfId="1" applyNumberFormat="1" applyFont="1" applyFill="1" applyBorder="1" applyAlignment="1" applyProtection="1">
      <alignment horizontal="right" vertical="center"/>
      <protection locked="0"/>
    </xf>
    <xf numFmtId="165" fontId="18" fillId="0" borderId="162" xfId="1" applyNumberFormat="1" applyFont="1" applyFill="1" applyBorder="1" applyAlignment="1" applyProtection="1">
      <alignment horizontal="right" vertical="center"/>
      <protection locked="0"/>
    </xf>
    <xf numFmtId="171" fontId="39" fillId="0" borderId="157" xfId="58" applyNumberFormat="1" applyFont="1" applyFill="1" applyBorder="1" applyAlignment="1" applyProtection="1">
      <alignment horizontal="right" vertical="center"/>
      <protection locked="0"/>
    </xf>
    <xf numFmtId="171" fontId="10" fillId="0" borderId="19" xfId="58" applyNumberFormat="1" applyFont="1" applyFill="1" applyBorder="1" applyAlignment="1" applyProtection="1">
      <alignment horizontal="right" vertical="center"/>
      <protection locked="0"/>
    </xf>
    <xf numFmtId="171" fontId="39" fillId="0" borderId="158" xfId="58" applyNumberFormat="1" applyFont="1" applyFill="1" applyBorder="1" applyAlignment="1" applyProtection="1">
      <alignment horizontal="right" vertical="center"/>
      <protection locked="0"/>
    </xf>
    <xf numFmtId="171" fontId="10" fillId="0" borderId="18" xfId="58" applyNumberFormat="1" applyFont="1" applyFill="1" applyBorder="1" applyAlignment="1" applyProtection="1">
      <alignment horizontal="right" vertical="center"/>
      <protection locked="0"/>
    </xf>
    <xf numFmtId="165" fontId="18" fillId="0" borderId="160" xfId="1" applyNumberFormat="1" applyFont="1" applyFill="1" applyBorder="1" applyAlignment="1" applyProtection="1">
      <alignment vertical="center"/>
      <protection locked="0"/>
    </xf>
    <xf numFmtId="165" fontId="18" fillId="0" borderId="162" xfId="1" applyNumberFormat="1" applyFont="1" applyFill="1" applyBorder="1" applyAlignment="1" applyProtection="1">
      <alignment vertical="center"/>
      <protection locked="0"/>
    </xf>
    <xf numFmtId="165" fontId="18" fillId="0" borderId="21" xfId="1" applyNumberFormat="1" applyFont="1" applyFill="1" applyBorder="1" applyAlignment="1" applyProtection="1">
      <alignment vertical="center"/>
      <protection locked="0"/>
    </xf>
    <xf numFmtId="171" fontId="39" fillId="0" borderId="36" xfId="58" applyNumberFormat="1" applyFont="1" applyFill="1" applyBorder="1" applyAlignment="1" applyProtection="1">
      <alignment vertical="center"/>
      <protection locked="0"/>
    </xf>
    <xf numFmtId="171" fontId="10" fillId="0" borderId="36" xfId="58" applyNumberFormat="1" applyFont="1" applyFill="1" applyBorder="1" applyAlignment="1" applyProtection="1">
      <alignment vertical="center"/>
      <protection locked="0"/>
    </xf>
    <xf numFmtId="171" fontId="10" fillId="0" borderId="38" xfId="58" applyNumberFormat="1" applyFont="1" applyFill="1" applyBorder="1" applyAlignment="1" applyProtection="1">
      <alignment vertical="center"/>
      <protection locked="0"/>
    </xf>
    <xf numFmtId="165" fontId="17" fillId="0" borderId="117" xfId="0" applyNumberFormat="1" applyFont="1" applyFill="1" applyBorder="1" applyAlignment="1">
      <alignment horizontal="right" vertical="center"/>
    </xf>
    <xf numFmtId="165" fontId="17" fillId="0" borderId="78" xfId="0" applyNumberFormat="1" applyFont="1" applyFill="1" applyBorder="1" applyAlignment="1">
      <alignment horizontal="right" vertical="center"/>
    </xf>
    <xf numFmtId="165" fontId="18" fillId="0" borderId="1" xfId="0" applyNumberFormat="1" applyFont="1" applyFill="1" applyBorder="1" applyAlignment="1" applyProtection="1">
      <alignment horizontal="right" vertical="center"/>
    </xf>
    <xf numFmtId="165" fontId="6" fillId="0" borderId="7" xfId="0" applyNumberFormat="1" applyFont="1" applyFill="1" applyBorder="1" applyAlignment="1" applyProtection="1">
      <alignment horizontal="right" vertical="center"/>
    </xf>
    <xf numFmtId="165" fontId="18" fillId="0" borderId="160" xfId="0" applyNumberFormat="1" applyFont="1" applyFill="1" applyBorder="1" applyAlignment="1" applyProtection="1">
      <alignment horizontal="right" vertical="center"/>
    </xf>
    <xf numFmtId="165" fontId="18" fillId="0" borderId="162" xfId="0" applyNumberFormat="1" applyFont="1" applyFill="1" applyBorder="1" applyAlignment="1" applyProtection="1">
      <alignment horizontal="right" vertical="center"/>
    </xf>
    <xf numFmtId="165" fontId="18" fillId="0" borderId="173" xfId="0" applyNumberFormat="1" applyFont="1" applyFill="1" applyBorder="1" applyAlignment="1" applyProtection="1">
      <alignment horizontal="right" vertical="center"/>
    </xf>
    <xf numFmtId="165" fontId="18" fillId="0" borderId="157" xfId="0" applyNumberFormat="1" applyFont="1" applyFill="1" applyBorder="1" applyAlignment="1" applyProtection="1">
      <alignment horizontal="right" vertical="center"/>
    </xf>
    <xf numFmtId="171" fontId="39" fillId="0" borderId="158" xfId="58" applyNumberFormat="1" applyFont="1" applyFill="1" applyBorder="1" applyAlignment="1" applyProtection="1">
      <alignment horizontal="right" vertical="center"/>
    </xf>
    <xf numFmtId="171" fontId="39" fillId="0" borderId="21" xfId="58" applyNumberFormat="1" applyFont="1" applyFill="1" applyBorder="1" applyAlignment="1" applyProtection="1">
      <alignment horizontal="right" vertical="center"/>
    </xf>
    <xf numFmtId="171" fontId="39" fillId="0" borderId="157" xfId="58" applyNumberFormat="1" applyFont="1" applyFill="1" applyBorder="1" applyAlignment="1" applyProtection="1">
      <alignment horizontal="right" vertical="center"/>
    </xf>
    <xf numFmtId="171" fontId="10" fillId="0" borderId="158" xfId="58" applyNumberFormat="1" applyFont="1" applyFill="1" applyBorder="1" applyAlignment="1" applyProtection="1">
      <alignment horizontal="right" vertical="center"/>
    </xf>
    <xf numFmtId="171" fontId="10" fillId="0" borderId="157" xfId="58" applyNumberFormat="1" applyFont="1" applyFill="1" applyBorder="1" applyAlignment="1" applyProtection="1">
      <alignment horizontal="right" vertical="center"/>
    </xf>
    <xf numFmtId="10" fontId="39" fillId="0" borderId="157" xfId="58" applyNumberFormat="1" applyFont="1" applyFill="1" applyBorder="1" applyAlignment="1" applyProtection="1">
      <alignment horizontal="right" vertical="center"/>
      <protection locked="0"/>
    </xf>
    <xf numFmtId="10" fontId="10" fillId="0" borderId="157" xfId="58" applyNumberFormat="1" applyFont="1" applyFill="1" applyBorder="1" applyAlignment="1" applyProtection="1">
      <alignment horizontal="right" vertical="center"/>
      <protection locked="0"/>
    </xf>
    <xf numFmtId="10" fontId="10" fillId="0" borderId="19" xfId="58" applyNumberFormat="1" applyFont="1" applyFill="1" applyBorder="1" applyAlignment="1" applyProtection="1">
      <alignment horizontal="right" vertical="center"/>
      <protection locked="0"/>
    </xf>
    <xf numFmtId="9" fontId="39" fillId="0" borderId="157" xfId="58" applyNumberFormat="1" applyFont="1" applyFill="1" applyBorder="1" applyAlignment="1" applyProtection="1">
      <alignment horizontal="right" vertical="center"/>
      <protection locked="0"/>
    </xf>
    <xf numFmtId="9" fontId="10" fillId="0" borderId="157" xfId="58" applyNumberFormat="1" applyFont="1" applyFill="1" applyBorder="1" applyAlignment="1" applyProtection="1">
      <alignment horizontal="right" vertical="center"/>
      <protection locked="0"/>
    </xf>
    <xf numFmtId="9" fontId="10" fillId="0" borderId="19" xfId="58" applyNumberFormat="1" applyFont="1" applyFill="1" applyBorder="1" applyAlignment="1" applyProtection="1">
      <alignment horizontal="right" vertical="center"/>
      <protection locked="0"/>
    </xf>
    <xf numFmtId="9" fontId="39" fillId="0" borderId="158" xfId="58" applyNumberFormat="1" applyFont="1" applyFill="1" applyBorder="1" applyAlignment="1" applyProtection="1">
      <alignment horizontal="right" vertical="center"/>
      <protection locked="0"/>
    </xf>
    <xf numFmtId="9" fontId="10" fillId="0" borderId="158" xfId="58" applyNumberFormat="1" applyFont="1" applyFill="1" applyBorder="1" applyAlignment="1" applyProtection="1">
      <alignment horizontal="right" vertical="center"/>
      <protection locked="0"/>
    </xf>
    <xf numFmtId="9" fontId="10" fillId="0" borderId="18" xfId="58" applyNumberFormat="1" applyFont="1" applyFill="1" applyBorder="1" applyAlignment="1" applyProtection="1">
      <alignment horizontal="right" vertical="center"/>
      <protection locked="0"/>
    </xf>
    <xf numFmtId="165" fontId="6" fillId="0" borderId="16" xfId="0" applyNumberFormat="1" applyFont="1" applyFill="1" applyBorder="1" applyAlignment="1" applyProtection="1">
      <alignment horizontal="right" vertical="center"/>
    </xf>
    <xf numFmtId="165" fontId="18" fillId="0" borderId="22" xfId="0" applyNumberFormat="1" applyFont="1" applyFill="1" applyBorder="1" applyAlignment="1" applyProtection="1">
      <alignment horizontal="right" vertical="center"/>
    </xf>
    <xf numFmtId="171" fontId="37" fillId="0" borderId="157" xfId="58" applyNumberFormat="1" applyFont="1" applyFill="1" applyBorder="1" applyAlignment="1">
      <alignment horizontal="right" vertical="center"/>
    </xf>
    <xf numFmtId="165" fontId="17" fillId="0" borderId="22" xfId="0" applyNumberFormat="1" applyFont="1" applyFill="1" applyBorder="1" applyAlignment="1">
      <alignment horizontal="right" vertical="center"/>
    </xf>
    <xf numFmtId="165" fontId="17" fillId="0" borderId="157" xfId="0" applyNumberFormat="1" applyFont="1" applyFill="1" applyBorder="1" applyAlignment="1">
      <alignment horizontal="right" vertical="center"/>
    </xf>
    <xf numFmtId="165" fontId="18" fillId="0" borderId="28" xfId="0" applyNumberFormat="1" applyFont="1" applyFill="1" applyBorder="1" applyAlignment="1" applyProtection="1">
      <alignment horizontal="right" vertical="center"/>
    </xf>
    <xf numFmtId="165" fontId="6" fillId="0" borderId="34" xfId="0" applyNumberFormat="1" applyFont="1" applyFill="1" applyBorder="1" applyAlignment="1" applyProtection="1">
      <alignment horizontal="right" vertical="center"/>
    </xf>
    <xf numFmtId="165" fontId="18" fillId="0" borderId="21" xfId="0" applyNumberFormat="1" applyFont="1" applyFill="1" applyBorder="1" applyAlignment="1" applyProtection="1">
      <alignment horizontal="right" vertical="center"/>
    </xf>
    <xf numFmtId="9" fontId="39" fillId="0" borderId="158" xfId="58" applyNumberFormat="1" applyFont="1" applyFill="1" applyBorder="1" applyAlignment="1" applyProtection="1">
      <alignment horizontal="right" vertical="center"/>
    </xf>
    <xf numFmtId="9" fontId="10" fillId="0" borderId="18" xfId="58" applyNumberFormat="1" applyFont="1" applyFill="1" applyBorder="1" applyAlignment="1" applyProtection="1">
      <alignment horizontal="right" vertical="center"/>
    </xf>
    <xf numFmtId="9" fontId="39" fillId="0" borderId="21" xfId="58" applyNumberFormat="1" applyFont="1" applyFill="1" applyBorder="1" applyAlignment="1" applyProtection="1">
      <alignment horizontal="right" vertical="center"/>
    </xf>
    <xf numFmtId="9" fontId="10" fillId="0" borderId="19" xfId="58" applyNumberFormat="1" applyFont="1" applyFill="1" applyBorder="1" applyAlignment="1" applyProtection="1">
      <alignment horizontal="right" vertical="center"/>
    </xf>
    <xf numFmtId="171" fontId="39" fillId="0" borderId="162" xfId="58" applyNumberFormat="1" applyFont="1" applyFill="1" applyBorder="1" applyAlignment="1" applyProtection="1">
      <alignment horizontal="right" vertical="center"/>
    </xf>
    <xf numFmtId="171" fontId="10" fillId="0" borderId="162" xfId="58" applyNumberFormat="1" applyFont="1" applyFill="1" applyBorder="1" applyAlignment="1" applyProtection="1">
      <alignment horizontal="right" vertical="center"/>
    </xf>
    <xf numFmtId="171" fontId="10" fillId="0" borderId="35" xfId="58" applyNumberFormat="1" applyFont="1" applyFill="1" applyBorder="1" applyAlignment="1" applyProtection="1">
      <alignment horizontal="right" vertical="center"/>
    </xf>
    <xf numFmtId="0" fontId="8" fillId="4" borderId="45" xfId="0" applyFont="1" applyFill="1" applyBorder="1" applyAlignment="1">
      <alignment horizontal="center" vertical="center" wrapText="1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117" xfId="0" applyNumberFormat="1" applyFont="1" applyFill="1" applyBorder="1" applyAlignment="1">
      <alignment vertical="center"/>
    </xf>
    <xf numFmtId="171" fontId="4" fillId="0" borderId="19" xfId="58" applyNumberFormat="1" applyFont="1" applyFill="1" applyBorder="1" applyAlignment="1">
      <alignment horizontal="center" vertical="center"/>
    </xf>
    <xf numFmtId="171" fontId="37" fillId="0" borderId="162" xfId="58" applyNumberFormat="1" applyFont="1" applyFill="1" applyBorder="1" applyAlignment="1">
      <alignment vertical="center"/>
    </xf>
    <xf numFmtId="171" fontId="4" fillId="0" borderId="78" xfId="58" applyNumberFormat="1" applyFont="1" applyFill="1" applyBorder="1" applyAlignment="1">
      <alignment horizontal="center" vertical="center"/>
    </xf>
    <xf numFmtId="165" fontId="8" fillId="0" borderId="78" xfId="0" applyNumberFormat="1" applyFont="1" applyFill="1" applyBorder="1" applyAlignment="1">
      <alignment horizontal="center" vertical="center"/>
    </xf>
    <xf numFmtId="171" fontId="4" fillId="0" borderId="18" xfId="58" applyNumberFormat="1" applyFont="1" applyFill="1" applyBorder="1" applyAlignment="1">
      <alignment horizontal="center" vertical="center"/>
    </xf>
    <xf numFmtId="165" fontId="18" fillId="0" borderId="47" xfId="2" applyNumberFormat="1" applyFont="1" applyFill="1" applyBorder="1" applyAlignment="1" applyProtection="1">
      <alignment horizontal="right" vertical="center"/>
      <protection locked="0"/>
    </xf>
    <xf numFmtId="165" fontId="18" fillId="0" borderId="21" xfId="2" applyNumberFormat="1" applyFont="1" applyFill="1" applyBorder="1" applyAlignment="1" applyProtection="1">
      <alignment horizontal="right" vertical="center"/>
      <protection locked="0"/>
    </xf>
    <xf numFmtId="165" fontId="17" fillId="0" borderId="2" xfId="0" applyNumberFormat="1" applyFont="1" applyFill="1" applyBorder="1" applyAlignment="1">
      <alignment vertical="center"/>
    </xf>
    <xf numFmtId="165" fontId="6" fillId="0" borderId="17" xfId="2" applyNumberFormat="1" applyFont="1" applyFill="1" applyBorder="1" applyAlignment="1" applyProtection="1">
      <alignment horizontal="right" vertical="center"/>
      <protection locked="0"/>
    </xf>
    <xf numFmtId="165" fontId="6" fillId="0" borderId="19" xfId="2" applyNumberFormat="1" applyFont="1" applyFill="1" applyBorder="1" applyAlignment="1" applyProtection="1">
      <alignment horizontal="right" vertical="center"/>
      <protection locked="0"/>
    </xf>
    <xf numFmtId="165" fontId="8" fillId="0" borderId="38" xfId="0" applyNumberFormat="1" applyFont="1" applyFill="1" applyBorder="1" applyAlignment="1">
      <alignment vertical="center"/>
    </xf>
    <xf numFmtId="165" fontId="6" fillId="0" borderId="156" xfId="2" applyNumberFormat="1" applyFont="1" applyFill="1" applyBorder="1" applyAlignment="1" applyProtection="1">
      <alignment horizontal="right" vertical="center"/>
      <protection locked="0"/>
    </xf>
    <xf numFmtId="165" fontId="6" fillId="0" borderId="20" xfId="2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37" xfId="2" applyNumberFormat="1" applyFont="1" applyFill="1" applyBorder="1" applyAlignment="1" applyProtection="1">
      <alignment horizontal="right" vertical="center"/>
      <protection locked="0"/>
    </xf>
    <xf numFmtId="165" fontId="18" fillId="0" borderId="158" xfId="1" applyNumberFormat="1" applyFont="1" applyFill="1" applyBorder="1" applyAlignment="1" applyProtection="1">
      <alignment horizontal="right" vertical="center"/>
      <protection locked="0"/>
    </xf>
    <xf numFmtId="165" fontId="6" fillId="0" borderId="158" xfId="2" applyNumberFormat="1" applyFont="1" applyFill="1" applyBorder="1" applyAlignment="1" applyProtection="1">
      <alignment horizontal="right" vertical="center"/>
      <protection locked="0"/>
    </xf>
    <xf numFmtId="165" fontId="6" fillId="0" borderId="18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/>
    <xf numFmtId="9" fontId="37" fillId="0" borderId="36" xfId="58" applyNumberFormat="1" applyFont="1" applyFill="1" applyBorder="1" applyAlignment="1">
      <alignment vertical="center"/>
    </xf>
    <xf numFmtId="9" fontId="4" fillId="0" borderId="36" xfId="58" applyNumberFormat="1" applyFont="1" applyFill="1" applyBorder="1" applyAlignment="1">
      <alignment vertical="center"/>
    </xf>
    <xf numFmtId="9" fontId="4" fillId="0" borderId="38" xfId="58" applyNumberFormat="1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wrapText="1"/>
    </xf>
    <xf numFmtId="166" fontId="18" fillId="0" borderId="160" xfId="0" applyNumberFormat="1" applyFont="1" applyFill="1" applyBorder="1" applyAlignment="1" applyProtection="1">
      <alignment horizontal="right" vertical="center"/>
    </xf>
    <xf numFmtId="166" fontId="6" fillId="0" borderId="160" xfId="0" applyNumberFormat="1" applyFont="1" applyFill="1" applyBorder="1" applyAlignment="1" applyProtection="1">
      <alignment horizontal="right" vertical="center"/>
    </xf>
    <xf numFmtId="166" fontId="6" fillId="0" borderId="17" xfId="0" applyNumberFormat="1" applyFont="1" applyFill="1" applyBorder="1" applyAlignment="1" applyProtection="1">
      <alignment horizontal="right" vertical="center"/>
    </xf>
    <xf numFmtId="167" fontId="18" fillId="0" borderId="59" xfId="26" applyNumberFormat="1" applyFont="1" applyFill="1" applyBorder="1" applyAlignment="1">
      <alignment horizontal="right" vertical="center"/>
    </xf>
    <xf numFmtId="167" fontId="6" fillId="0" borderId="59" xfId="26" applyNumberFormat="1" applyFont="1" applyFill="1" applyBorder="1" applyAlignment="1">
      <alignment horizontal="right" vertical="center"/>
    </xf>
    <xf numFmtId="167" fontId="6" fillId="0" borderId="35" xfId="26" applyNumberFormat="1" applyFont="1" applyFill="1" applyBorder="1" applyAlignment="1">
      <alignment horizontal="right" vertical="center"/>
    </xf>
    <xf numFmtId="167" fontId="18" fillId="0" borderId="78" xfId="26" applyNumberFormat="1" applyFont="1" applyFill="1" applyBorder="1" applyAlignment="1">
      <alignment horizontal="right" vertical="center"/>
    </xf>
    <xf numFmtId="167" fontId="6" fillId="0" borderId="78" xfId="26" applyNumberFormat="1" applyFont="1" applyFill="1" applyBorder="1" applyAlignment="1">
      <alignment horizontal="right" vertical="center"/>
    </xf>
    <xf numFmtId="167" fontId="6" fillId="0" borderId="18" xfId="26" applyNumberFormat="1" applyFont="1" applyFill="1" applyBorder="1" applyAlignment="1">
      <alignment horizontal="right" vertical="center"/>
    </xf>
    <xf numFmtId="3" fontId="17" fillId="0" borderId="16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78" xfId="0" applyNumberFormat="1" applyFont="1" applyFill="1" applyBorder="1" applyAlignment="1">
      <alignment vertical="center"/>
    </xf>
    <xf numFmtId="3" fontId="17" fillId="0" borderId="117" xfId="0" applyNumberFormat="1" applyFont="1" applyFill="1" applyBorder="1" applyAlignment="1">
      <alignment vertical="center"/>
    </xf>
    <xf numFmtId="3" fontId="17" fillId="0" borderId="172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22" xfId="0" applyNumberFormat="1" applyFont="1" applyFill="1" applyBorder="1" applyAlignment="1">
      <alignment vertical="center"/>
    </xf>
    <xf numFmtId="3" fontId="6" fillId="4" borderId="49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169" fontId="6" fillId="0" borderId="19" xfId="1" applyNumberFormat="1" applyFont="1" applyFill="1" applyBorder="1" applyAlignment="1" applyProtection="1">
      <alignment vertical="center"/>
      <protection locked="0"/>
    </xf>
    <xf numFmtId="171" fontId="39" fillId="0" borderId="162" xfId="58" applyNumberFormat="1" applyFont="1" applyFill="1" applyBorder="1" applyAlignment="1" applyProtection="1">
      <alignment vertical="center"/>
      <protection locked="0"/>
    </xf>
    <xf numFmtId="171" fontId="10" fillId="0" borderId="162" xfId="58" applyNumberFormat="1" applyFont="1" applyFill="1" applyBorder="1" applyAlignment="1" applyProtection="1">
      <alignment vertical="center"/>
      <protection locked="0"/>
    </xf>
    <xf numFmtId="171" fontId="10" fillId="0" borderId="35" xfId="58" applyNumberFormat="1" applyFont="1" applyFill="1" applyBorder="1" applyAlignment="1" applyProtection="1">
      <alignment vertical="center"/>
      <protection locked="0"/>
    </xf>
    <xf numFmtId="169" fontId="18" fillId="0" borderId="157" xfId="1" applyNumberFormat="1" applyFont="1" applyFill="1" applyBorder="1" applyAlignment="1" applyProtection="1">
      <alignment vertical="center"/>
      <protection locked="0"/>
    </xf>
    <xf numFmtId="169" fontId="6" fillId="0" borderId="157" xfId="1" applyNumberFormat="1" applyFont="1" applyFill="1" applyBorder="1" applyAlignment="1" applyProtection="1">
      <alignment vertical="center"/>
      <protection locked="0"/>
    </xf>
    <xf numFmtId="165" fontId="18" fillId="0" borderId="48" xfId="1" applyNumberFormat="1" applyFont="1" applyFill="1" applyBorder="1" applyAlignment="1" applyProtection="1">
      <alignment vertical="center"/>
      <protection locked="0"/>
    </xf>
    <xf numFmtId="171" fontId="39" fillId="0" borderId="21" xfId="58" applyNumberFormat="1" applyFont="1" applyFill="1" applyBorder="1" applyAlignment="1" applyProtection="1">
      <alignment vertical="center"/>
      <protection locked="0"/>
    </xf>
    <xf numFmtId="171" fontId="10" fillId="0" borderId="157" xfId="58" applyNumberFormat="1" applyFont="1" applyFill="1" applyBorder="1" applyAlignment="1" applyProtection="1">
      <alignment vertical="center"/>
      <protection locked="0"/>
    </xf>
    <xf numFmtId="171" fontId="10" fillId="0" borderId="19" xfId="58" applyNumberFormat="1" applyFont="1" applyFill="1" applyBorder="1" applyAlignment="1" applyProtection="1">
      <alignment vertical="center"/>
      <protection locked="0"/>
    </xf>
    <xf numFmtId="165" fontId="18" fillId="0" borderId="173" xfId="1" applyNumberFormat="1" applyFont="1" applyFill="1" applyBorder="1" applyAlignment="1" applyProtection="1">
      <alignment vertical="center"/>
      <protection locked="0"/>
    </xf>
    <xf numFmtId="165" fontId="18" fillId="0" borderId="157" xfId="1" applyNumberFormat="1" applyFont="1" applyFill="1" applyBorder="1" applyAlignment="1" applyProtection="1">
      <alignment vertical="center"/>
      <protection locked="0"/>
    </xf>
    <xf numFmtId="165" fontId="18" fillId="0" borderId="59" xfId="1" applyNumberFormat="1" applyFont="1" applyFill="1" applyBorder="1" applyAlignment="1" applyProtection="1">
      <alignment vertical="center"/>
      <protection locked="0"/>
    </xf>
    <xf numFmtId="166" fontId="18" fillId="0" borderId="59" xfId="0" applyNumberFormat="1" applyFont="1" applyFill="1" applyBorder="1" applyAlignment="1" applyProtection="1">
      <alignment horizontal="right" vertical="center"/>
    </xf>
    <xf numFmtId="166" fontId="18" fillId="0" borderId="36" xfId="0" applyNumberFormat="1" applyFont="1" applyFill="1" applyBorder="1" applyAlignment="1" applyProtection="1">
      <alignment horizontal="right" vertical="center"/>
    </xf>
    <xf numFmtId="3" fontId="8" fillId="0" borderId="160" xfId="58" applyNumberFormat="1" applyFont="1" applyFill="1" applyBorder="1" applyAlignment="1">
      <alignment horizontal="right" vertical="center"/>
    </xf>
    <xf numFmtId="3" fontId="8" fillId="0" borderId="17" xfId="58" applyNumberFormat="1" applyFont="1" applyFill="1" applyBorder="1" applyAlignment="1">
      <alignment horizontal="right" vertical="center"/>
    </xf>
    <xf numFmtId="165" fontId="18" fillId="0" borderId="156" xfId="2" applyNumberFormat="1" applyFont="1" applyFill="1" applyBorder="1" applyAlignment="1" applyProtection="1">
      <alignment horizontal="right" vertical="center"/>
      <protection locked="0"/>
    </xf>
    <xf numFmtId="165" fontId="8" fillId="0" borderId="19" xfId="0" applyNumberFormat="1" applyFont="1" applyFill="1" applyBorder="1" applyAlignment="1"/>
    <xf numFmtId="165" fontId="8" fillId="0" borderId="162" xfId="0" applyNumberFormat="1" applyFont="1" applyFill="1" applyBorder="1" applyAlignment="1"/>
    <xf numFmtId="165" fontId="8" fillId="0" borderId="35" xfId="0" applyNumberFormat="1" applyFont="1" applyFill="1" applyBorder="1" applyAlignment="1"/>
    <xf numFmtId="165" fontId="18" fillId="0" borderId="173" xfId="2" applyNumberFormat="1" applyFont="1" applyFill="1" applyBorder="1" applyAlignment="1" applyProtection="1">
      <alignment horizontal="right" vertical="center"/>
      <protection locked="0"/>
    </xf>
    <xf numFmtId="165" fontId="8" fillId="0" borderId="157" xfId="0" applyNumberFormat="1" applyFont="1" applyFill="1" applyBorder="1" applyAlignment="1"/>
    <xf numFmtId="171" fontId="39" fillId="0" borderId="162" xfId="1" applyNumberFormat="1" applyFont="1" applyFill="1" applyBorder="1" applyAlignment="1" applyProtection="1">
      <alignment horizontal="right" vertical="center"/>
      <protection locked="0"/>
    </xf>
    <xf numFmtId="171" fontId="39" fillId="0" borderId="36" xfId="1" applyNumberFormat="1" applyFont="1" applyFill="1" applyBorder="1" applyAlignment="1" applyProtection="1">
      <alignment horizontal="right" vertical="center"/>
      <protection locked="0"/>
    </xf>
    <xf numFmtId="171" fontId="10" fillId="0" borderId="162" xfId="1" applyNumberFormat="1" applyFont="1" applyFill="1" applyBorder="1" applyAlignment="1" applyProtection="1">
      <alignment horizontal="right" vertical="center"/>
      <protection locked="0"/>
    </xf>
    <xf numFmtId="171" fontId="10" fillId="0" borderId="36" xfId="1" applyNumberFormat="1" applyFont="1" applyFill="1" applyBorder="1" applyAlignment="1" applyProtection="1">
      <alignment horizontal="right" vertical="center"/>
      <protection locked="0"/>
    </xf>
    <xf numFmtId="171" fontId="10" fillId="0" borderId="35" xfId="1" applyNumberFormat="1" applyFont="1" applyFill="1" applyBorder="1" applyAlignment="1" applyProtection="1">
      <alignment horizontal="right" vertical="center"/>
      <protection locked="0"/>
    </xf>
    <xf numFmtId="171" fontId="10" fillId="0" borderId="38" xfId="1" applyNumberFormat="1" applyFont="1" applyFill="1" applyBorder="1" applyAlignment="1" applyProtection="1">
      <alignment horizontal="right" vertical="center"/>
      <protection locked="0"/>
    </xf>
    <xf numFmtId="0" fontId="8" fillId="4" borderId="45" xfId="0" applyFont="1" applyFill="1" applyBorder="1" applyAlignment="1">
      <alignment horizontal="center" vertical="center" wrapText="1"/>
    </xf>
    <xf numFmtId="165" fontId="6" fillId="0" borderId="157" xfId="0" applyNumberFormat="1" applyFont="1" applyBorder="1" applyAlignment="1">
      <alignment horizontal="right" vertical="center"/>
    </xf>
    <xf numFmtId="9" fontId="10" fillId="0" borderId="158" xfId="58" applyNumberFormat="1" applyFont="1" applyBorder="1" applyAlignment="1">
      <alignment vertical="center"/>
    </xf>
    <xf numFmtId="171" fontId="4" fillId="0" borderId="162" xfId="58" applyNumberFormat="1" applyFont="1" applyBorder="1" applyAlignment="1">
      <alignment horizontal="center" vertical="center"/>
    </xf>
    <xf numFmtId="165" fontId="6" fillId="0" borderId="157" xfId="0" applyNumberFormat="1" applyFont="1" applyBorder="1" applyAlignment="1">
      <alignment vertical="center"/>
    </xf>
    <xf numFmtId="165" fontId="18" fillId="0" borderId="79" xfId="0" applyNumberFormat="1" applyFont="1" applyFill="1" applyBorder="1" applyAlignment="1" applyProtection="1">
      <alignment horizontal="right" vertical="center"/>
    </xf>
    <xf numFmtId="165" fontId="18" fillId="0" borderId="117" xfId="0" applyNumberFormat="1" applyFont="1" applyFill="1" applyBorder="1" applyAlignment="1" applyProtection="1">
      <alignment horizontal="right" vertical="center"/>
    </xf>
    <xf numFmtId="165" fontId="8" fillId="0" borderId="7" xfId="0" applyNumberFormat="1" applyFont="1" applyFill="1" applyBorder="1" applyAlignment="1">
      <alignment horizontal="center" vertical="center"/>
    </xf>
    <xf numFmtId="165" fontId="6" fillId="0" borderId="156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vertical="center"/>
    </xf>
    <xf numFmtId="165" fontId="18" fillId="0" borderId="173" xfId="0" applyNumberFormat="1" applyFont="1" applyFill="1" applyBorder="1" applyAlignment="1" applyProtection="1">
      <alignment horizontal="right" vertical="center"/>
      <protection locked="0"/>
    </xf>
    <xf numFmtId="165" fontId="18" fillId="0" borderId="21" xfId="0" applyNumberFormat="1" applyFont="1" applyFill="1" applyBorder="1" applyAlignment="1" applyProtection="1">
      <alignment horizontal="right" vertical="center"/>
      <protection locked="0"/>
    </xf>
    <xf numFmtId="165" fontId="6" fillId="0" borderId="117" xfId="0" applyNumberFormat="1" applyFont="1" applyFill="1" applyBorder="1" applyAlignment="1" applyProtection="1">
      <alignment horizontal="right" vertical="center"/>
      <protection locked="0"/>
    </xf>
    <xf numFmtId="165" fontId="17" fillId="0" borderId="79" xfId="0" applyNumberFormat="1" applyFont="1" applyFill="1" applyBorder="1" applyAlignment="1">
      <alignment vertical="center"/>
    </xf>
    <xf numFmtId="165" fontId="8" fillId="0" borderId="79" xfId="0" applyNumberFormat="1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vertical="center"/>
    </xf>
    <xf numFmtId="165" fontId="6" fillId="0" borderId="117" xfId="0" applyNumberFormat="1" applyFont="1" applyFill="1" applyBorder="1" applyAlignment="1" applyProtection="1">
      <alignment horizontal="center" vertical="center"/>
      <protection locked="0"/>
    </xf>
    <xf numFmtId="171" fontId="37" fillId="0" borderId="79" xfId="58" applyNumberFormat="1" applyFont="1" applyFill="1" applyBorder="1" applyAlignment="1">
      <alignment horizontal="right" vertical="center"/>
    </xf>
    <xf numFmtId="171" fontId="37" fillId="0" borderId="78" xfId="58" applyNumberFormat="1" applyFont="1" applyFill="1" applyBorder="1" applyAlignment="1">
      <alignment horizontal="right" vertical="center"/>
    </xf>
    <xf numFmtId="171" fontId="4" fillId="0" borderId="79" xfId="58" applyNumberFormat="1" applyFont="1" applyFill="1" applyBorder="1" applyAlignment="1">
      <alignment horizontal="right" vertical="center"/>
    </xf>
    <xf numFmtId="171" fontId="4" fillId="0" borderId="20" xfId="58" applyNumberFormat="1" applyFont="1" applyFill="1" applyBorder="1" applyAlignment="1">
      <alignment horizontal="right" vertical="center"/>
    </xf>
    <xf numFmtId="171" fontId="4" fillId="0" borderId="18" xfId="58" applyNumberFormat="1" applyFont="1" applyFill="1" applyBorder="1" applyAlignment="1">
      <alignment horizontal="right" vertical="center"/>
    </xf>
    <xf numFmtId="166" fontId="6" fillId="0" borderId="117" xfId="0" applyNumberFormat="1" applyFont="1" applyFill="1" applyBorder="1" applyAlignment="1" applyProtection="1">
      <alignment vertical="center"/>
      <protection locked="0"/>
    </xf>
    <xf numFmtId="166" fontId="8" fillId="0" borderId="78" xfId="0" applyNumberFormat="1" applyFont="1" applyFill="1" applyBorder="1" applyAlignment="1">
      <alignment vertical="center"/>
    </xf>
    <xf numFmtId="166" fontId="8" fillId="0" borderId="117" xfId="0" applyNumberFormat="1" applyFont="1" applyFill="1" applyBorder="1" applyAlignment="1">
      <alignment vertical="center"/>
    </xf>
    <xf numFmtId="166" fontId="8" fillId="0" borderId="19" xfId="0" applyNumberFormat="1" applyFont="1" applyFill="1" applyBorder="1" applyAlignment="1">
      <alignment vertical="center"/>
    </xf>
    <xf numFmtId="166" fontId="8" fillId="0" borderId="18" xfId="0" applyNumberFormat="1" applyFont="1" applyFill="1" applyBorder="1" applyAlignment="1">
      <alignment vertical="center"/>
    </xf>
    <xf numFmtId="165" fontId="17" fillId="0" borderId="158" xfId="0" applyNumberFormat="1" applyFont="1" applyFill="1" applyBorder="1" applyAlignment="1">
      <alignment horizontal="right" vertical="center"/>
    </xf>
    <xf numFmtId="171" fontId="37" fillId="0" borderId="156" xfId="58" applyNumberFormat="1" applyFont="1" applyFill="1" applyBorder="1" applyAlignment="1">
      <alignment horizontal="right" vertical="center"/>
    </xf>
    <xf numFmtId="165" fontId="17" fillId="0" borderId="156" xfId="0" applyNumberFormat="1" applyFont="1" applyFill="1" applyBorder="1" applyAlignment="1">
      <alignment horizontal="right" vertical="center"/>
    </xf>
    <xf numFmtId="171" fontId="37" fillId="0" borderId="158" xfId="58" applyNumberFormat="1" applyFont="1" applyFill="1" applyBorder="1" applyAlignment="1">
      <alignment horizontal="right" vertical="center"/>
    </xf>
    <xf numFmtId="165" fontId="6" fillId="0" borderId="157" xfId="0" applyNumberFormat="1" applyFont="1" applyFill="1" applyBorder="1" applyAlignment="1" applyProtection="1">
      <alignment horizontal="right" vertical="center"/>
      <protection locked="0"/>
    </xf>
    <xf numFmtId="171" fontId="4" fillId="0" borderId="156" xfId="58" applyNumberFormat="1" applyFont="1" applyFill="1" applyBorder="1" applyAlignment="1">
      <alignment horizontal="right" vertical="center"/>
    </xf>
    <xf numFmtId="171" fontId="4" fillId="0" borderId="158" xfId="58" applyNumberFormat="1" applyFont="1" applyFill="1" applyBorder="1" applyAlignment="1">
      <alignment horizontal="right" vertical="center"/>
    </xf>
    <xf numFmtId="166" fontId="8" fillId="0" borderId="157" xfId="0" applyNumberFormat="1" applyFont="1" applyFill="1" applyBorder="1" applyAlignment="1">
      <alignment vertical="center"/>
    </xf>
    <xf numFmtId="165" fontId="6" fillId="0" borderId="173" xfId="0" applyNumberFormat="1" applyFont="1" applyFill="1" applyBorder="1" applyAlignment="1" applyProtection="1">
      <alignment horizontal="right" vertical="center"/>
      <protection locked="0"/>
    </xf>
    <xf numFmtId="165" fontId="8" fillId="0" borderId="21" xfId="0" applyNumberFormat="1" applyFont="1" applyFill="1" applyBorder="1" applyAlignment="1">
      <alignment horizontal="right" vertical="center"/>
    </xf>
    <xf numFmtId="171" fontId="4" fillId="0" borderId="21" xfId="58" applyNumberFormat="1" applyFont="1" applyFill="1" applyBorder="1" applyAlignment="1">
      <alignment vertical="center"/>
    </xf>
    <xf numFmtId="171" fontId="4" fillId="0" borderId="22" xfId="58" applyNumberFormat="1" applyFont="1" applyFill="1" applyBorder="1" applyAlignment="1">
      <alignment vertical="center"/>
    </xf>
    <xf numFmtId="171" fontId="37" fillId="0" borderId="55" xfId="58" applyNumberFormat="1" applyFont="1" applyFill="1" applyBorder="1" applyAlignment="1">
      <alignment vertical="center"/>
    </xf>
    <xf numFmtId="165" fontId="17" fillId="0" borderId="172" xfId="0" applyNumberFormat="1" applyFont="1" applyFill="1" applyBorder="1" applyAlignment="1">
      <alignment horizontal="right" vertical="center"/>
    </xf>
    <xf numFmtId="165" fontId="17" fillId="0" borderId="47" xfId="0" applyNumberFormat="1" applyFont="1" applyFill="1" applyBorder="1" applyAlignment="1">
      <alignment horizontal="right" vertical="center"/>
    </xf>
    <xf numFmtId="165" fontId="17" fillId="0" borderId="28" xfId="0" applyNumberFormat="1" applyFont="1" applyFill="1" applyBorder="1" applyAlignment="1">
      <alignment horizontal="right" vertical="center"/>
    </xf>
    <xf numFmtId="176" fontId="8" fillId="0" borderId="110" xfId="0" applyNumberFormat="1" applyFont="1" applyBorder="1" applyAlignment="1">
      <alignment horizontal="center" vertical="center"/>
    </xf>
    <xf numFmtId="176" fontId="8" fillId="0" borderId="107" xfId="0" applyNumberFormat="1" applyFont="1" applyBorder="1" applyAlignment="1">
      <alignment horizontal="center" vertical="center"/>
    </xf>
    <xf numFmtId="166" fontId="6" fillId="0" borderId="158" xfId="0" applyNumberFormat="1" applyFont="1" applyFill="1" applyBorder="1" applyAlignment="1" applyProtection="1">
      <alignment horizontal="center" vertical="center"/>
    </xf>
    <xf numFmtId="175" fontId="8" fillId="0" borderId="110" xfId="0" applyNumberFormat="1" applyFont="1" applyBorder="1" applyAlignment="1">
      <alignment horizontal="center"/>
    </xf>
    <xf numFmtId="175" fontId="8" fillId="0" borderId="127" xfId="0" applyNumberFormat="1" applyFont="1" applyBorder="1" applyAlignment="1">
      <alignment horizontal="center"/>
    </xf>
    <xf numFmtId="175" fontId="8" fillId="0" borderId="107" xfId="0" applyNumberFormat="1" applyFont="1" applyBorder="1" applyAlignment="1">
      <alignment horizontal="center"/>
    </xf>
    <xf numFmtId="165" fontId="17" fillId="0" borderId="48" xfId="0" applyNumberFormat="1" applyFont="1" applyFill="1" applyBorder="1" applyAlignment="1">
      <alignment horizontal="right" vertical="center"/>
    </xf>
    <xf numFmtId="3" fontId="17" fillId="0" borderId="73" xfId="0" applyNumberFormat="1" applyFont="1" applyFill="1" applyBorder="1" applyAlignment="1">
      <alignment horizontal="right" vertical="center" wrapText="1"/>
    </xf>
    <xf numFmtId="0" fontId="8" fillId="0" borderId="73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 wrapText="1"/>
    </xf>
    <xf numFmtId="3" fontId="17" fillId="0" borderId="21" xfId="0" applyNumberFormat="1" applyFont="1" applyFill="1" applyBorder="1" applyAlignment="1">
      <alignment horizontal="right" vertical="center" wrapText="1"/>
    </xf>
    <xf numFmtId="165" fontId="17" fillId="0" borderId="36" xfId="0" applyNumberFormat="1" applyFont="1" applyFill="1" applyBorder="1" applyAlignment="1">
      <alignment horizontal="right" vertical="center"/>
    </xf>
    <xf numFmtId="3" fontId="17" fillId="0" borderId="36" xfId="0" applyNumberFormat="1" applyFont="1" applyFill="1" applyBorder="1" applyAlignment="1">
      <alignment horizontal="right" vertical="center" wrapText="1"/>
    </xf>
    <xf numFmtId="3" fontId="17" fillId="0" borderId="79" xfId="0" applyNumberFormat="1" applyFont="1" applyFill="1" applyBorder="1" applyAlignment="1">
      <alignment horizontal="right" vertical="center" wrapText="1"/>
    </xf>
    <xf numFmtId="165" fontId="6" fillId="0" borderId="7" xfId="1" applyNumberFormat="1" applyFont="1" applyFill="1" applyBorder="1" applyAlignment="1" applyProtection="1">
      <alignment horizontal="right" vertical="center"/>
      <protection locked="0"/>
    </xf>
    <xf numFmtId="165" fontId="18" fillId="0" borderId="7" xfId="1" applyNumberFormat="1" applyFont="1" applyFill="1" applyBorder="1" applyAlignment="1" applyProtection="1">
      <alignment horizontal="right" vertical="center"/>
      <protection locked="0"/>
    </xf>
    <xf numFmtId="165" fontId="6" fillId="0" borderId="7" xfId="27" applyNumberFormat="1" applyFont="1" applyFill="1" applyBorder="1" applyAlignment="1">
      <alignment horizontal="right" vertical="center"/>
    </xf>
    <xf numFmtId="165" fontId="6" fillId="0" borderId="7" xfId="27" applyNumberFormat="1" applyFont="1" applyFill="1" applyBorder="1" applyAlignment="1">
      <alignment horizontal="center" vertical="center"/>
    </xf>
    <xf numFmtId="165" fontId="6" fillId="0" borderId="16" xfId="27" applyNumberFormat="1" applyFont="1" applyFill="1" applyBorder="1" applyAlignment="1">
      <alignment horizontal="right" vertical="center"/>
    </xf>
    <xf numFmtId="165" fontId="6" fillId="0" borderId="36" xfId="27" applyNumberFormat="1" applyFont="1" applyFill="1" applyBorder="1" applyAlignment="1">
      <alignment horizontal="center" vertical="center"/>
    </xf>
    <xf numFmtId="165" fontId="18" fillId="0" borderId="117" xfId="1" applyNumberFormat="1" applyFont="1" applyFill="1" applyBorder="1" applyAlignment="1" applyProtection="1">
      <alignment horizontal="right" vertical="center"/>
      <protection locked="0"/>
    </xf>
    <xf numFmtId="165" fontId="6" fillId="0" borderId="0" xfId="27" applyNumberFormat="1" applyFont="1" applyFill="1" applyBorder="1" applyAlignment="1">
      <alignment horizontal="right" vertical="center"/>
    </xf>
    <xf numFmtId="165" fontId="6" fillId="0" borderId="19" xfId="27" applyNumberFormat="1" applyFont="1" applyFill="1" applyBorder="1" applyAlignment="1">
      <alignment horizontal="right" vertical="center"/>
    </xf>
    <xf numFmtId="165" fontId="6" fillId="0" borderId="37" xfId="27" applyNumberFormat="1" applyFont="1" applyFill="1" applyBorder="1" applyAlignment="1">
      <alignment horizontal="right" vertical="center"/>
    </xf>
    <xf numFmtId="165" fontId="6" fillId="0" borderId="157" xfId="27" applyNumberFormat="1" applyFont="1" applyFill="1" applyBorder="1" applyAlignment="1">
      <alignment horizontal="right" vertical="center"/>
    </xf>
    <xf numFmtId="165" fontId="18" fillId="0" borderId="36" xfId="1" applyNumberFormat="1" applyFont="1" applyFill="1" applyBorder="1" applyAlignment="1" applyProtection="1">
      <alignment vertical="center"/>
      <protection locked="0"/>
    </xf>
    <xf numFmtId="165" fontId="6" fillId="0" borderId="160" xfId="27" applyNumberFormat="1" applyFont="1" applyFill="1" applyBorder="1" applyAlignment="1">
      <alignment vertical="center"/>
    </xf>
    <xf numFmtId="165" fontId="6" fillId="0" borderId="36" xfId="27" applyNumberFormat="1" applyFont="1" applyFill="1" applyBorder="1" applyAlignment="1">
      <alignment vertical="center"/>
    </xf>
    <xf numFmtId="165" fontId="6" fillId="0" borderId="160" xfId="27" applyNumberFormat="1" applyFont="1" applyFill="1" applyBorder="1" applyAlignment="1">
      <alignment horizontal="center" vertical="center"/>
    </xf>
    <xf numFmtId="165" fontId="6" fillId="0" borderId="17" xfId="27" applyNumberFormat="1" applyFont="1" applyFill="1" applyBorder="1" applyAlignment="1">
      <alignment vertical="center"/>
    </xf>
    <xf numFmtId="165" fontId="6" fillId="0" borderId="38" xfId="27" applyNumberFormat="1" applyFont="1" applyFill="1" applyBorder="1" applyAlignment="1">
      <alignment vertical="center"/>
    </xf>
    <xf numFmtId="165" fontId="18" fillId="0" borderId="156" xfId="1" applyNumberFormat="1" applyFont="1" applyFill="1" applyBorder="1" applyAlignment="1" applyProtection="1">
      <alignment vertical="center"/>
      <protection locked="0"/>
    </xf>
    <xf numFmtId="165" fontId="6" fillId="0" borderId="0" xfId="27" applyNumberFormat="1" applyFont="1" applyFill="1" applyBorder="1" applyAlignment="1">
      <alignment horizontal="center" vertical="center"/>
    </xf>
    <xf numFmtId="165" fontId="6" fillId="0" borderId="37" xfId="27" applyNumberFormat="1" applyFont="1" applyFill="1" applyBorder="1" applyAlignment="1">
      <alignment horizontal="center" vertical="center"/>
    </xf>
    <xf numFmtId="165" fontId="18" fillId="0" borderId="47" xfId="1" applyNumberFormat="1" applyFont="1" applyFill="1" applyBorder="1" applyAlignment="1" applyProtection="1">
      <alignment horizontal="right" vertical="center"/>
      <protection locked="0"/>
    </xf>
    <xf numFmtId="165" fontId="6" fillId="0" borderId="36" xfId="27" applyNumberFormat="1" applyFont="1" applyFill="1" applyBorder="1" applyAlignment="1">
      <alignment horizontal="right" vertical="center"/>
    </xf>
    <xf numFmtId="165" fontId="6" fillId="0" borderId="38" xfId="27" applyNumberFormat="1" applyFont="1" applyFill="1" applyBorder="1" applyAlignment="1">
      <alignment horizontal="right" vertical="center"/>
    </xf>
    <xf numFmtId="177" fontId="17" fillId="0" borderId="117" xfId="0" applyNumberFormat="1" applyFont="1" applyFill="1" applyBorder="1" applyAlignment="1">
      <alignment horizontal="right" vertical="center"/>
    </xf>
    <xf numFmtId="177" fontId="17" fillId="0" borderId="21" xfId="0" applyNumberFormat="1" applyFont="1" applyFill="1" applyBorder="1" applyAlignment="1">
      <alignment vertical="center"/>
    </xf>
    <xf numFmtId="167" fontId="18" fillId="0" borderId="36" xfId="1" applyNumberFormat="1" applyFont="1" applyFill="1" applyBorder="1" applyAlignment="1" applyProtection="1">
      <alignment horizontal="right" vertical="center"/>
      <protection locked="0"/>
    </xf>
    <xf numFmtId="177" fontId="8" fillId="0" borderId="117" xfId="0" applyNumberFormat="1" applyFont="1" applyFill="1" applyBorder="1" applyAlignment="1">
      <alignment horizontal="right" vertical="center"/>
    </xf>
    <xf numFmtId="167" fontId="6" fillId="0" borderId="36" xfId="27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165" fontId="6" fillId="0" borderId="38" xfId="27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vertical="center"/>
    </xf>
    <xf numFmtId="165" fontId="8" fillId="0" borderId="16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vertical="center"/>
    </xf>
    <xf numFmtId="171" fontId="37" fillId="0" borderId="0" xfId="58" applyNumberFormat="1" applyFont="1" applyFill="1" applyBorder="1" applyAlignment="1">
      <alignment vertical="center"/>
    </xf>
    <xf numFmtId="171" fontId="4" fillId="0" borderId="157" xfId="58" applyNumberFormat="1" applyFont="1" applyFill="1" applyBorder="1" applyAlignment="1">
      <alignment horizontal="center" vertical="center"/>
    </xf>
    <xf numFmtId="171" fontId="37" fillId="0" borderId="2" xfId="58" applyNumberFormat="1" applyFont="1" applyFill="1" applyBorder="1" applyAlignment="1">
      <alignment vertical="center"/>
    </xf>
    <xf numFmtId="171" fontId="4" fillId="0" borderId="36" xfId="58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65" fontId="10" fillId="0" borderId="6" xfId="27" applyNumberFormat="1" applyFont="1" applyFill="1" applyBorder="1" applyAlignment="1">
      <alignment horizontal="center" vertical="center"/>
    </xf>
    <xf numFmtId="165" fontId="10" fillId="0" borderId="21" xfId="27" applyNumberFormat="1" applyFont="1" applyFill="1" applyBorder="1" applyAlignment="1">
      <alignment horizontal="center" vertical="center"/>
    </xf>
    <xf numFmtId="165" fontId="10" fillId="0" borderId="0" xfId="2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65" fontId="10" fillId="0" borderId="37" xfId="27" applyNumberFormat="1" applyFont="1" applyFill="1" applyBorder="1" applyAlignment="1">
      <alignment horizontal="center" vertical="center"/>
    </xf>
    <xf numFmtId="165" fontId="10" fillId="0" borderId="19" xfId="27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vertical="center"/>
    </xf>
    <xf numFmtId="165" fontId="8" fillId="0" borderId="37" xfId="0" applyNumberFormat="1" applyFont="1" applyFill="1" applyBorder="1" applyAlignment="1">
      <alignment horizontal="center" vertical="center"/>
    </xf>
    <xf numFmtId="165" fontId="10" fillId="0" borderId="0" xfId="27" applyNumberFormat="1" applyFont="1" applyFill="1" applyBorder="1" applyAlignment="1">
      <alignment horizontal="right" vertical="center"/>
    </xf>
    <xf numFmtId="0" fontId="0" fillId="0" borderId="15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165" fontId="10" fillId="0" borderId="36" xfId="27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165" fontId="10" fillId="0" borderId="18" xfId="27" applyNumberFormat="1" applyFont="1" applyFill="1" applyBorder="1" applyAlignment="1">
      <alignment horizontal="center" vertical="center"/>
    </xf>
    <xf numFmtId="165" fontId="10" fillId="0" borderId="38" xfId="27" applyNumberFormat="1" applyFont="1" applyFill="1" applyBorder="1" applyAlignment="1">
      <alignment horizontal="center" vertical="center"/>
    </xf>
    <xf numFmtId="165" fontId="10" fillId="0" borderId="158" xfId="27" applyNumberFormat="1" applyFont="1" applyFill="1" applyBorder="1" applyAlignment="1">
      <alignment horizontal="center" vertical="center"/>
    </xf>
    <xf numFmtId="165" fontId="10" fillId="0" borderId="157" xfId="27" applyNumberFormat="1" applyFont="1" applyFill="1" applyBorder="1" applyAlignment="1">
      <alignment horizontal="center" vertical="center"/>
    </xf>
    <xf numFmtId="0" fontId="0" fillId="0" borderId="157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65" fontId="18" fillId="0" borderId="158" xfId="0" applyNumberFormat="1" applyFont="1" applyFill="1" applyBorder="1" applyAlignment="1" applyProtection="1">
      <alignment horizontal="right" vertical="center"/>
    </xf>
    <xf numFmtId="165" fontId="18" fillId="0" borderId="160" xfId="2" applyNumberFormat="1" applyFont="1" applyFill="1" applyBorder="1" applyAlignment="1" applyProtection="1">
      <alignment horizontal="right" vertical="center"/>
      <protection locked="0"/>
    </xf>
    <xf numFmtId="165" fontId="18" fillId="0" borderId="157" xfId="2" applyNumberFormat="1" applyFont="1" applyFill="1" applyBorder="1" applyAlignment="1" applyProtection="1">
      <alignment horizontal="right" vertical="center"/>
      <protection locked="0"/>
    </xf>
    <xf numFmtId="165" fontId="18" fillId="0" borderId="162" xfId="2" applyNumberFormat="1" applyFont="1" applyFill="1" applyBorder="1" applyAlignment="1" applyProtection="1">
      <alignment horizontal="right" vertical="center"/>
      <protection locked="0"/>
    </xf>
    <xf numFmtId="165" fontId="18" fillId="0" borderId="160" xfId="37" applyNumberFormat="1" applyFont="1" applyFill="1" applyBorder="1" applyAlignment="1" applyProtection="1">
      <alignment horizontal="right" vertical="center"/>
    </xf>
    <xf numFmtId="167" fontId="17" fillId="0" borderId="28" xfId="0" applyNumberFormat="1" applyFont="1" applyFill="1" applyBorder="1" applyAlignment="1">
      <alignment horizontal="right" vertical="center"/>
    </xf>
    <xf numFmtId="167" fontId="8" fillId="0" borderId="28" xfId="0" applyNumberFormat="1" applyFont="1" applyFill="1" applyBorder="1" applyAlignment="1">
      <alignment horizontal="right" vertical="center"/>
    </xf>
    <xf numFmtId="167" fontId="8" fillId="0" borderId="34" xfId="0" applyNumberFormat="1" applyFont="1" applyFill="1" applyBorder="1" applyAlignment="1">
      <alignment horizontal="right" vertical="center"/>
    </xf>
    <xf numFmtId="3" fontId="8" fillId="0" borderId="157" xfId="0" applyNumberFormat="1" applyFont="1" applyBorder="1" applyAlignment="1">
      <alignment horizontal="center" vertical="center"/>
    </xf>
    <xf numFmtId="171" fontId="37" fillId="0" borderId="48" xfId="58" applyNumberFormat="1" applyFont="1" applyFill="1" applyBorder="1" applyAlignment="1">
      <alignment vertical="center"/>
    </xf>
    <xf numFmtId="165" fontId="8" fillId="0" borderId="162" xfId="0" applyNumberFormat="1" applyFont="1" applyFill="1" applyBorder="1" applyAlignment="1">
      <alignment horizontal="center" vertical="center"/>
    </xf>
    <xf numFmtId="165" fontId="6" fillId="0" borderId="158" xfId="27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horizontal="right" vertical="center"/>
    </xf>
    <xf numFmtId="165" fontId="6" fillId="0" borderId="16" xfId="27" applyNumberFormat="1" applyFont="1" applyFill="1" applyBorder="1" applyAlignment="1">
      <alignment horizontal="center" vertical="center"/>
    </xf>
    <xf numFmtId="9" fontId="4" fillId="0" borderId="18" xfId="58" applyNumberFormat="1" applyFont="1" applyFill="1" applyBorder="1" applyAlignment="1">
      <alignment horizontal="center" vertical="center"/>
    </xf>
    <xf numFmtId="9" fontId="4" fillId="0" borderId="21" xfId="58" applyNumberFormat="1" applyFont="1" applyFill="1" applyBorder="1" applyAlignment="1">
      <alignment horizontal="center" vertical="center"/>
    </xf>
    <xf numFmtId="9" fontId="4" fillId="0" borderId="36" xfId="58" applyNumberFormat="1" applyFont="1" applyFill="1" applyBorder="1" applyAlignment="1">
      <alignment horizontal="center" vertical="center"/>
    </xf>
    <xf numFmtId="9" fontId="4" fillId="0" borderId="19" xfId="58" applyNumberFormat="1" applyFont="1" applyFill="1" applyBorder="1" applyAlignment="1">
      <alignment horizontal="center" vertical="center"/>
    </xf>
    <xf numFmtId="171" fontId="4" fillId="0" borderId="38" xfId="58" applyNumberFormat="1" applyFont="1" applyFill="1" applyBorder="1" applyAlignment="1">
      <alignment horizontal="center" vertical="center"/>
    </xf>
    <xf numFmtId="9" fontId="4" fillId="0" borderId="158" xfId="58" applyNumberFormat="1" applyFont="1" applyFill="1" applyBorder="1" applyAlignment="1">
      <alignment horizontal="center" vertical="center"/>
    </xf>
    <xf numFmtId="9" fontId="4" fillId="0" borderId="157" xfId="58" applyNumberFormat="1" applyFont="1" applyFill="1" applyBorder="1" applyAlignment="1">
      <alignment horizontal="center" vertical="center"/>
    </xf>
    <xf numFmtId="171" fontId="4" fillId="0" borderId="160" xfId="58" applyNumberFormat="1" applyFont="1" applyFill="1" applyBorder="1" applyAlignment="1">
      <alignment horizontal="center" vertical="center"/>
    </xf>
    <xf numFmtId="171" fontId="4" fillId="0" borderId="158" xfId="58" applyNumberFormat="1" applyFont="1" applyFill="1" applyBorder="1" applyAlignment="1">
      <alignment horizontal="center" vertical="center"/>
    </xf>
    <xf numFmtId="171" fontId="4" fillId="0" borderId="21" xfId="58" applyNumberFormat="1" applyFont="1" applyFill="1" applyBorder="1" applyAlignment="1">
      <alignment horizontal="center" vertical="center"/>
    </xf>
    <xf numFmtId="171" fontId="4" fillId="0" borderId="156" xfId="58" applyNumberFormat="1" applyFont="1" applyFill="1" applyBorder="1" applyAlignment="1">
      <alignment horizontal="center" vertical="center"/>
    </xf>
    <xf numFmtId="165" fontId="6" fillId="0" borderId="19" xfId="27" applyNumberFormat="1" applyFont="1" applyFill="1" applyBorder="1" applyAlignment="1">
      <alignment horizontal="center" vertical="center"/>
    </xf>
    <xf numFmtId="171" fontId="4" fillId="0" borderId="20" xfId="58" applyNumberFormat="1" applyFont="1" applyFill="1" applyBorder="1" applyAlignment="1">
      <alignment horizontal="center" vertical="center"/>
    </xf>
    <xf numFmtId="165" fontId="6" fillId="0" borderId="1" xfId="27" applyNumberFormat="1" applyFont="1" applyFill="1" applyBorder="1" applyAlignment="1">
      <alignment horizontal="center" vertical="center"/>
    </xf>
    <xf numFmtId="9" fontId="4" fillId="0" borderId="22" xfId="58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vertical="center"/>
    </xf>
    <xf numFmtId="9" fontId="4" fillId="0" borderId="2" xfId="58" applyNumberFormat="1" applyFont="1" applyFill="1" applyBorder="1" applyAlignment="1">
      <alignment horizontal="center" vertical="center"/>
    </xf>
    <xf numFmtId="3" fontId="17" fillId="0" borderId="27" xfId="0" applyNumberFormat="1" applyFont="1" applyFill="1" applyBorder="1" applyAlignment="1">
      <alignment horizontal="left" vertical="center" wrapText="1"/>
    </xf>
    <xf numFmtId="171" fontId="4" fillId="0" borderId="21" xfId="58" applyNumberFormat="1" applyFont="1" applyFill="1" applyBorder="1" applyAlignment="1">
      <alignment horizontal="right" vertical="center"/>
    </xf>
    <xf numFmtId="177" fontId="0" fillId="0" borderId="0" xfId="0" applyNumberFormat="1"/>
    <xf numFmtId="177" fontId="6" fillId="0" borderId="34" xfId="41" applyNumberFormat="1" applyFont="1" applyFill="1" applyBorder="1" applyAlignment="1" applyProtection="1"/>
    <xf numFmtId="177" fontId="18" fillId="0" borderId="22" xfId="41" applyNumberFormat="1" applyFont="1" applyFill="1" applyBorder="1" applyAlignment="1" applyProtection="1"/>
    <xf numFmtId="177" fontId="6" fillId="0" borderId="0" xfId="41" applyNumberFormat="1" applyFont="1" applyFill="1" applyBorder="1" applyAlignment="1" applyProtection="1"/>
    <xf numFmtId="177" fontId="6" fillId="0" borderId="37" xfId="41" applyNumberFormat="1" applyFont="1" applyFill="1" applyBorder="1" applyAlignment="1" applyProtection="1"/>
    <xf numFmtId="177" fontId="18" fillId="0" borderId="21" xfId="41" applyNumberFormat="1" applyFont="1" applyFill="1" applyBorder="1" applyAlignment="1" applyProtection="1"/>
    <xf numFmtId="177" fontId="6" fillId="0" borderId="19" xfId="41" applyNumberFormat="1" applyFont="1" applyFill="1" applyBorder="1" applyAlignment="1" applyProtection="1"/>
    <xf numFmtId="177" fontId="6" fillId="0" borderId="35" xfId="41" applyNumberFormat="1" applyFont="1" applyFill="1" applyBorder="1" applyAlignment="1" applyProtection="1"/>
    <xf numFmtId="177" fontId="6" fillId="0" borderId="38" xfId="41" applyNumberFormat="1" applyFont="1" applyFill="1" applyBorder="1" applyAlignment="1" applyProtection="1"/>
    <xf numFmtId="177" fontId="18" fillId="0" borderId="172" xfId="41" applyNumberFormat="1" applyFont="1" applyFill="1" applyBorder="1" applyAlignment="1" applyProtection="1"/>
    <xf numFmtId="177" fontId="18" fillId="0" borderId="48" xfId="41" applyNumberFormat="1" applyFont="1" applyFill="1" applyBorder="1" applyAlignment="1" applyProtection="1"/>
    <xf numFmtId="177" fontId="18" fillId="0" borderId="55" xfId="41" applyNumberFormat="1" applyFont="1" applyFill="1" applyBorder="1" applyAlignment="1" applyProtection="1"/>
    <xf numFmtId="177" fontId="6" fillId="0" borderId="20" xfId="41" applyNumberFormat="1" applyFont="1" applyFill="1" applyBorder="1" applyAlignment="1" applyProtection="1"/>
    <xf numFmtId="177" fontId="6" fillId="0" borderId="162" xfId="41" applyNumberFormat="1" applyFont="1" applyFill="1" applyBorder="1" applyAlignment="1" applyProtection="1">
      <alignment horizontal="center"/>
    </xf>
    <xf numFmtId="177" fontId="6" fillId="0" borderId="73" xfId="41" applyNumberFormat="1" applyFont="1" applyFill="1" applyBorder="1" applyAlignment="1" applyProtection="1"/>
    <xf numFmtId="177" fontId="6" fillId="0" borderId="73" xfId="41" applyNumberFormat="1" applyFont="1" applyFill="1" applyBorder="1" applyAlignment="1" applyProtection="1">
      <alignment horizontal="center"/>
    </xf>
    <xf numFmtId="177" fontId="6" fillId="0" borderId="36" xfId="41" applyNumberFormat="1" applyFont="1" applyFill="1" applyBorder="1" applyAlignment="1" applyProtection="1">
      <alignment horizontal="center"/>
    </xf>
    <xf numFmtId="177" fontId="6" fillId="0" borderId="38" xfId="41" applyNumberFormat="1" applyFont="1" applyFill="1" applyBorder="1" applyAlignment="1" applyProtection="1">
      <alignment horizontal="center"/>
    </xf>
    <xf numFmtId="177" fontId="6" fillId="0" borderId="158" xfId="41" applyNumberFormat="1" applyFont="1" applyFill="1" applyBorder="1" applyAlignment="1" applyProtection="1">
      <alignment horizontal="right"/>
    </xf>
    <xf numFmtId="177" fontId="6" fillId="0" borderId="78" xfId="41" applyNumberFormat="1" applyFont="1" applyFill="1" applyBorder="1" applyAlignment="1" applyProtection="1">
      <alignment horizontal="right"/>
    </xf>
    <xf numFmtId="177" fontId="6" fillId="0" borderId="78" xfId="41" applyNumberFormat="1" applyFont="1" applyFill="1" applyBorder="1" applyAlignment="1" applyProtection="1">
      <alignment horizontal="center"/>
    </xf>
    <xf numFmtId="177" fontId="6" fillId="0" borderId="18" xfId="41" applyNumberFormat="1" applyFont="1" applyFill="1" applyBorder="1" applyAlignment="1" applyProtection="1">
      <alignment horizontal="center"/>
    </xf>
    <xf numFmtId="165" fontId="17" fillId="0" borderId="33" xfId="0" applyNumberFormat="1" applyFont="1" applyFill="1" applyBorder="1" applyAlignment="1">
      <alignment vertical="center"/>
    </xf>
    <xf numFmtId="165" fontId="8" fillId="0" borderId="28" xfId="0" applyNumberFormat="1" applyFont="1" applyFill="1" applyBorder="1" applyAlignment="1">
      <alignment vertical="center"/>
    </xf>
    <xf numFmtId="165" fontId="8" fillId="0" borderId="14" xfId="0" applyNumberFormat="1" applyFont="1" applyFill="1" applyBorder="1" applyAlignment="1">
      <alignment vertical="center"/>
    </xf>
    <xf numFmtId="165" fontId="8" fillId="0" borderId="33" xfId="0" applyNumberFormat="1" applyFont="1" applyFill="1" applyBorder="1" applyAlignment="1">
      <alignment vertical="center"/>
    </xf>
    <xf numFmtId="165" fontId="8" fillId="0" borderId="34" xfId="0" applyNumberFormat="1" applyFont="1" applyFill="1" applyBorder="1" applyAlignment="1">
      <alignment vertical="center"/>
    </xf>
    <xf numFmtId="165" fontId="17" fillId="0" borderId="70" xfId="0" applyNumberFormat="1" applyFont="1" applyFill="1" applyBorder="1" applyAlignment="1">
      <alignment vertical="center"/>
    </xf>
    <xf numFmtId="165" fontId="8" fillId="0" borderId="70" xfId="0" applyNumberFormat="1" applyFont="1" applyFill="1" applyBorder="1" applyAlignment="1">
      <alignment vertical="center"/>
    </xf>
    <xf numFmtId="165" fontId="17" fillId="0" borderId="36" xfId="0" applyNumberFormat="1" applyFont="1" applyFill="1" applyBorder="1" applyAlignment="1">
      <alignment vertical="center"/>
    </xf>
    <xf numFmtId="165" fontId="8" fillId="0" borderId="71" xfId="0" applyNumberFormat="1" applyFont="1" applyFill="1" applyBorder="1" applyAlignment="1">
      <alignment vertical="center"/>
    </xf>
    <xf numFmtId="165" fontId="18" fillId="0" borderId="28" xfId="0" applyNumberFormat="1" applyFont="1" applyFill="1" applyBorder="1" applyAlignment="1" applyProtection="1"/>
    <xf numFmtId="165" fontId="17" fillId="0" borderId="28" xfId="0" applyNumberFormat="1" applyFont="1" applyFill="1" applyBorder="1" applyAlignment="1"/>
    <xf numFmtId="165" fontId="18" fillId="0" borderId="160" xfId="0" applyNumberFormat="1" applyFont="1" applyFill="1" applyBorder="1" applyAlignment="1" applyProtection="1"/>
    <xf numFmtId="165" fontId="17" fillId="0" borderId="157" xfId="0" applyNumberFormat="1" applyFont="1" applyFill="1" applyBorder="1" applyAlignment="1"/>
    <xf numFmtId="165" fontId="17" fillId="0" borderId="158" xfId="0" applyNumberFormat="1" applyFont="1" applyFill="1" applyBorder="1" applyAlignment="1"/>
    <xf numFmtId="165" fontId="17" fillId="0" borderId="117" xfId="0" applyNumberFormat="1" applyFont="1" applyFill="1" applyBorder="1" applyAlignment="1"/>
    <xf numFmtId="165" fontId="17" fillId="0" borderId="73" xfId="0" applyNumberFormat="1" applyFont="1" applyFill="1" applyBorder="1" applyAlignment="1"/>
    <xf numFmtId="165" fontId="17" fillId="0" borderId="78" xfId="0" applyNumberFormat="1" applyFont="1" applyFill="1" applyBorder="1" applyAlignment="1"/>
    <xf numFmtId="165" fontId="17" fillId="0" borderId="59" xfId="0" applyNumberFormat="1" applyFont="1" applyFill="1" applyBorder="1" applyAlignment="1"/>
    <xf numFmtId="165" fontId="8" fillId="0" borderId="59" xfId="0" applyNumberFormat="1" applyFont="1" applyFill="1" applyBorder="1" applyAlignment="1">
      <alignment vertical="center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4" xfId="1" applyNumberFormat="1" applyFont="1" applyFill="1" applyBorder="1" applyAlignment="1" applyProtection="1">
      <alignment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167" fontId="0" fillId="0" borderId="0" xfId="0" applyNumberFormat="1" applyFont="1"/>
    <xf numFmtId="167" fontId="10" fillId="0" borderId="36" xfId="0" applyNumberFormat="1" applyFont="1" applyFill="1" applyBorder="1" applyAlignment="1" applyProtection="1">
      <alignment horizontal="right" vertical="center"/>
    </xf>
    <xf numFmtId="166" fontId="18" fillId="0" borderId="80" xfId="0" applyNumberFormat="1" applyFont="1" applyFill="1" applyBorder="1" applyAlignment="1" applyProtection="1">
      <alignment horizontal="left" vertical="center"/>
    </xf>
    <xf numFmtId="0" fontId="0" fillId="0" borderId="0" xfId="0" applyNumberFormat="1"/>
    <xf numFmtId="0" fontId="46" fillId="0" borderId="0" xfId="0" applyFont="1" applyBorder="1"/>
    <xf numFmtId="0" fontId="76" fillId="0" borderId="0" xfId="0" applyFont="1"/>
    <xf numFmtId="177" fontId="6" fillId="0" borderId="160" xfId="41" applyNumberFormat="1" applyFont="1" applyFill="1" applyBorder="1" applyAlignment="1" applyProtection="1">
      <alignment horizontal="center"/>
    </xf>
    <xf numFmtId="177" fontId="18" fillId="0" borderId="0" xfId="41" applyNumberFormat="1" applyFont="1" applyFill="1" applyBorder="1" applyAlignment="1" applyProtection="1"/>
    <xf numFmtId="177" fontId="18" fillId="0" borderId="160" xfId="41" applyNumberFormat="1" applyFont="1" applyFill="1" applyBorder="1" applyAlignment="1" applyProtection="1"/>
    <xf numFmtId="177" fontId="18" fillId="0" borderId="162" xfId="41" applyNumberFormat="1" applyFont="1" applyFill="1" applyBorder="1" applyAlignment="1" applyProtection="1"/>
    <xf numFmtId="177" fontId="18" fillId="0" borderId="36" xfId="41" applyNumberFormat="1" applyFont="1" applyFill="1" applyBorder="1" applyAlignment="1" applyProtection="1"/>
    <xf numFmtId="177" fontId="18" fillId="0" borderId="28" xfId="41" applyNumberFormat="1" applyFont="1" applyFill="1" applyBorder="1" applyAlignment="1" applyProtection="1"/>
    <xf numFmtId="177" fontId="18" fillId="0" borderId="6" xfId="41" applyNumberFormat="1" applyFont="1" applyFill="1" applyBorder="1" applyAlignment="1" applyProtection="1"/>
    <xf numFmtId="177" fontId="18" fillId="0" borderId="8" xfId="41" applyNumberFormat="1" applyFont="1" applyFill="1" applyBorder="1" applyAlignment="1" applyProtection="1"/>
    <xf numFmtId="177" fontId="18" fillId="0" borderId="2" xfId="41" applyNumberFormat="1" applyFont="1" applyFill="1" applyBorder="1" applyAlignment="1" applyProtection="1"/>
    <xf numFmtId="177" fontId="18" fillId="0" borderId="22" xfId="41" applyNumberFormat="1" applyFont="1" applyFill="1" applyBorder="1" applyAlignment="1" applyProtection="1">
      <alignment horizontal="right"/>
    </xf>
    <xf numFmtId="0" fontId="8" fillId="4" borderId="45" xfId="0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/>
    </xf>
    <xf numFmtId="3" fontId="8" fillId="0" borderId="160" xfId="0" applyNumberFormat="1" applyFont="1" applyFill="1" applyBorder="1"/>
    <xf numFmtId="3" fontId="8" fillId="0" borderId="17" xfId="0" applyNumberFormat="1" applyFont="1" applyFill="1" applyBorder="1"/>
    <xf numFmtId="3" fontId="8" fillId="0" borderId="0" xfId="0" applyNumberFormat="1" applyFont="1" applyFill="1" applyBorder="1"/>
    <xf numFmtId="3" fontId="8" fillId="0" borderId="37" xfId="0" applyNumberFormat="1" applyFont="1" applyFill="1" applyBorder="1"/>
    <xf numFmtId="0" fontId="3" fillId="0" borderId="0" xfId="0" applyFont="1" applyFill="1" applyAlignment="1">
      <alignment horizontal="center" vertical="center"/>
    </xf>
    <xf numFmtId="3" fontId="8" fillId="0" borderId="78" xfId="0" applyNumberFormat="1" applyFont="1" applyFill="1" applyBorder="1"/>
    <xf numFmtId="3" fontId="8" fillId="0" borderId="18" xfId="0" applyNumberFormat="1" applyFont="1" applyFill="1" applyBorder="1"/>
    <xf numFmtId="3" fontId="8" fillId="0" borderId="117" xfId="0" applyNumberFormat="1" applyFont="1" applyFill="1" applyBorder="1"/>
    <xf numFmtId="3" fontId="8" fillId="0" borderId="19" xfId="0" applyNumberFormat="1" applyFont="1" applyFill="1" applyBorder="1"/>
    <xf numFmtId="171" fontId="0" fillId="0" borderId="0" xfId="0" applyNumberFormat="1" applyBorder="1" applyAlignment="1">
      <alignment vertical="center"/>
    </xf>
    <xf numFmtId="0" fontId="64" fillId="0" borderId="0" xfId="0" applyFont="1" applyAlignment="1">
      <alignment horizontal="right"/>
    </xf>
    <xf numFmtId="0" fontId="8" fillId="4" borderId="45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>
      <alignment vertical="center" wrapText="1"/>
    </xf>
    <xf numFmtId="3" fontId="6" fillId="4" borderId="15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47" xfId="2" applyFont="1" applyFill="1" applyBorder="1" applyAlignment="1" applyProtection="1">
      <alignment horizontal="center" vertical="center" wrapText="1"/>
      <protection locked="0"/>
    </xf>
    <xf numFmtId="0" fontId="6" fillId="3" borderId="62" xfId="2" applyFont="1" applyFill="1" applyBorder="1" applyAlignment="1" applyProtection="1">
      <alignment horizontal="center" vertical="center" wrapText="1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7" xfId="2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6" xfId="2" applyFont="1" applyFill="1" applyBorder="1" applyAlignment="1" applyProtection="1">
      <alignment horizontal="center" vertical="center"/>
      <protection locked="0"/>
    </xf>
    <xf numFmtId="3" fontId="6" fillId="4" borderId="17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left" vertical="center" wrapText="1"/>
      <protection locked="0"/>
    </xf>
    <xf numFmtId="0" fontId="10" fillId="4" borderId="48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3" fontId="6" fillId="4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4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6" fillId="4" borderId="62" xfId="2" applyFont="1" applyFill="1" applyBorder="1" applyAlignment="1" applyProtection="1">
      <alignment horizontal="center" vertical="center" wrapText="1"/>
      <protection locked="0"/>
    </xf>
    <xf numFmtId="0" fontId="6" fillId="4" borderId="17" xfId="2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0" fontId="6" fillId="0" borderId="38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6" fillId="4" borderId="172" xfId="2" applyFont="1" applyFill="1" applyBorder="1" applyAlignment="1" applyProtection="1">
      <alignment horizontal="center" vertical="center" wrapText="1"/>
      <protection locked="0"/>
    </xf>
    <xf numFmtId="0" fontId="10" fillId="3" borderId="162" xfId="0" applyFont="1" applyFill="1" applyBorder="1" applyAlignment="1">
      <alignment horizontal="center" vertical="center" wrapText="1"/>
    </xf>
    <xf numFmtId="0" fontId="10" fillId="3" borderId="158" xfId="0" applyFont="1" applyFill="1" applyBorder="1" applyAlignment="1">
      <alignment horizontal="center" vertical="center" wrapText="1"/>
    </xf>
    <xf numFmtId="3" fontId="6" fillId="4" borderId="6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3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65" xfId="0" applyFont="1" applyFill="1" applyBorder="1" applyAlignment="1">
      <alignment horizontal="center" vertical="center"/>
    </xf>
    <xf numFmtId="0" fontId="8" fillId="4" borderId="159" xfId="0" applyFont="1" applyFill="1" applyBorder="1" applyAlignment="1">
      <alignment horizontal="center" vertical="center"/>
    </xf>
    <xf numFmtId="0" fontId="8" fillId="4" borderId="16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3" fontId="6" fillId="3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50" xfId="2" applyFont="1" applyFill="1" applyBorder="1" applyAlignment="1" applyProtection="1">
      <alignment horizontal="center" vertical="center" wrapText="1"/>
      <protection locked="0"/>
    </xf>
    <xf numFmtId="0" fontId="6" fillId="3" borderId="51" xfId="2" applyFont="1" applyFill="1" applyBorder="1" applyAlignment="1" applyProtection="1">
      <alignment horizontal="center" vertical="center" wrapText="1"/>
      <protection locked="0"/>
    </xf>
    <xf numFmtId="0" fontId="6" fillId="4" borderId="104" xfId="2" applyFont="1" applyFill="1" applyBorder="1" applyAlignment="1" applyProtection="1">
      <alignment horizontal="center" vertical="center" wrapText="1"/>
      <protection locked="0"/>
    </xf>
    <xf numFmtId="0" fontId="6" fillId="3" borderId="124" xfId="2" applyFont="1" applyFill="1" applyBorder="1" applyAlignment="1" applyProtection="1">
      <alignment horizontal="center" vertical="center" wrapText="1"/>
      <protection locked="0"/>
    </xf>
    <xf numFmtId="0" fontId="6" fillId="4" borderId="56" xfId="2" applyFont="1" applyFill="1" applyBorder="1" applyAlignment="1" applyProtection="1">
      <alignment horizontal="center" vertical="center" wrapText="1"/>
      <protection locked="0"/>
    </xf>
    <xf numFmtId="0" fontId="6" fillId="3" borderId="57" xfId="2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16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62" xfId="0" applyFont="1" applyFill="1" applyBorder="1" applyAlignment="1">
      <alignment horizontal="center" vertical="center" wrapText="1"/>
    </xf>
    <xf numFmtId="0" fontId="8" fillId="4" borderId="15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9" fillId="4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5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6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7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3" fontId="6" fillId="4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30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10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61" xfId="0" applyNumberFormat="1" applyFont="1" applyFill="1" applyBorder="1" applyAlignment="1">
      <alignment horizontal="center" vertical="center" wrapText="1"/>
    </xf>
    <xf numFmtId="3" fontId="8" fillId="3" borderId="41" xfId="0" applyNumberFormat="1" applyFont="1" applyFill="1" applyBorder="1" applyAlignment="1">
      <alignment horizontal="center" vertical="center" wrapText="1"/>
    </xf>
    <xf numFmtId="3" fontId="6" fillId="4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3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7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4" borderId="17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6" fillId="4" borderId="173" xfId="2" applyFont="1" applyFill="1" applyBorder="1" applyAlignment="1" applyProtection="1">
      <alignment horizontal="center" vertical="center" wrapText="1"/>
      <protection locked="0"/>
    </xf>
    <xf numFmtId="0" fontId="10" fillId="4" borderId="173" xfId="0" applyFont="1" applyFill="1" applyBorder="1" applyAlignment="1">
      <alignment horizontal="center" vertical="center" wrapText="1"/>
    </xf>
    <xf numFmtId="0" fontId="10" fillId="3" borderId="160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3" fontId="8" fillId="3" borderId="65" xfId="0" applyNumberFormat="1" applyFont="1" applyFill="1" applyBorder="1" applyAlignment="1">
      <alignment horizontal="center" vertical="center" wrapText="1"/>
    </xf>
    <xf numFmtId="3" fontId="8" fillId="3" borderId="39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3" fontId="6" fillId="4" borderId="6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9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3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7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5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62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60" xfId="2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4" borderId="172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3" fontId="6" fillId="4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9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4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3" fontId="6" fillId="3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/>
    </xf>
    <xf numFmtId="3" fontId="6" fillId="4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160" xfId="0" applyFont="1" applyFill="1" applyBorder="1" applyAlignment="1">
      <alignment horizontal="center" vertical="center" wrapText="1"/>
    </xf>
    <xf numFmtId="0" fontId="8" fillId="3" borderId="15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8" fillId="3" borderId="15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6" xfId="2" applyFont="1" applyFill="1" applyBorder="1" applyAlignment="1" applyProtection="1">
      <alignment horizontal="center" vertical="center" wrapText="1"/>
      <protection locked="0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3" borderId="158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8" fillId="4" borderId="61" xfId="0" applyNumberFormat="1" applyFont="1" applyFill="1" applyBorder="1" applyAlignment="1">
      <alignment horizontal="center" vertical="center" wrapText="1"/>
    </xf>
    <xf numFmtId="3" fontId="8" fillId="4" borderId="4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3" fontId="8" fillId="3" borderId="78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51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3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3" fontId="6" fillId="4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2" applyFont="1" applyFill="1" applyBorder="1" applyAlignment="1" applyProtection="1">
      <alignment horizontal="center" vertical="center"/>
      <protection locked="0"/>
    </xf>
    <xf numFmtId="0" fontId="8" fillId="4" borderId="65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62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3" fontId="6" fillId="4" borderId="17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3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56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2" applyFont="1" applyFill="1" applyAlignment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50" xfId="0" applyNumberFormat="1" applyFont="1" applyFill="1" applyBorder="1" applyAlignment="1">
      <alignment horizontal="center" vertical="center" wrapText="1"/>
    </xf>
    <xf numFmtId="3" fontId="8" fillId="4" borderId="56" xfId="0" applyNumberFormat="1" applyFont="1" applyFill="1" applyBorder="1" applyAlignment="1">
      <alignment horizontal="center" vertical="center" wrapText="1"/>
    </xf>
    <xf numFmtId="3" fontId="8" fillId="4" borderId="51" xfId="0" applyNumberFormat="1" applyFont="1" applyFill="1" applyBorder="1" applyAlignment="1">
      <alignment horizontal="center" vertical="center" wrapText="1"/>
    </xf>
    <xf numFmtId="3" fontId="6" fillId="4" borderId="44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67" xfId="0" applyNumberFormat="1" applyFont="1" applyFill="1" applyBorder="1" applyAlignment="1">
      <alignment horizontal="center" vertical="center" wrapText="1"/>
    </xf>
    <xf numFmtId="3" fontId="8" fillId="4" borderId="57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160" xfId="0" applyFont="1" applyFill="1" applyBorder="1" applyAlignment="1">
      <alignment horizontal="center" vertical="center"/>
    </xf>
    <xf numFmtId="0" fontId="6" fillId="3" borderId="16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6" fillId="4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4" borderId="47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62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/>
    </xf>
    <xf numFmtId="0" fontId="27" fillId="3" borderId="63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3" borderId="68" xfId="0" applyFont="1" applyFill="1" applyBorder="1" applyAlignment="1">
      <alignment horizontal="center" vertical="center"/>
    </xf>
    <xf numFmtId="0" fontId="6" fillId="4" borderId="27" xfId="43" applyFont="1" applyFill="1" applyBorder="1" applyAlignment="1">
      <alignment horizontal="center" vertical="center" wrapText="1"/>
    </xf>
    <xf numFmtId="0" fontId="6" fillId="4" borderId="34" xfId="4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4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6" fillId="4" borderId="49" xfId="43" applyFont="1" applyFill="1" applyBorder="1" applyAlignment="1">
      <alignment horizontal="center" vertical="center" wrapText="1"/>
    </xf>
    <xf numFmtId="0" fontId="6" fillId="3" borderId="43" xfId="43" applyFont="1" applyFill="1" applyBorder="1" applyAlignment="1">
      <alignment horizontal="center" vertical="center"/>
    </xf>
    <xf numFmtId="3" fontId="8" fillId="4" borderId="64" xfId="0" applyNumberFormat="1" applyFont="1" applyFill="1" applyBorder="1" applyAlignment="1">
      <alignment horizontal="center" vertical="center" wrapText="1"/>
    </xf>
    <xf numFmtId="3" fontId="8" fillId="3" borderId="64" xfId="0" applyNumberFormat="1" applyFont="1" applyFill="1" applyBorder="1" applyAlignment="1">
      <alignment horizontal="center" vertical="center" wrapText="1"/>
    </xf>
    <xf numFmtId="3" fontId="8" fillId="3" borderId="45" xfId="0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167" xfId="0" applyFont="1" applyFill="1" applyBorder="1" applyAlignment="1">
      <alignment horizontal="center" vertical="center"/>
    </xf>
    <xf numFmtId="0" fontId="8" fillId="3" borderId="168" xfId="0" applyFont="1" applyFill="1" applyBorder="1" applyAlignment="1">
      <alignment horizontal="center" vertical="center"/>
    </xf>
    <xf numFmtId="0" fontId="8" fillId="3" borderId="169" xfId="0" applyFont="1" applyFill="1" applyBorder="1" applyAlignment="1">
      <alignment horizontal="center" vertical="center"/>
    </xf>
    <xf numFmtId="0" fontId="8" fillId="3" borderId="170" xfId="0" applyFont="1" applyFill="1" applyBorder="1" applyAlignment="1">
      <alignment horizontal="center" vertical="center"/>
    </xf>
    <xf numFmtId="3" fontId="8" fillId="4" borderId="68" xfId="0" applyNumberFormat="1" applyFont="1" applyFill="1" applyBorder="1" applyAlignment="1">
      <alignment horizontal="center" vertical="center" wrapText="1"/>
    </xf>
    <xf numFmtId="3" fontId="8" fillId="3" borderId="40" xfId="0" applyNumberFormat="1" applyFont="1" applyFill="1" applyBorder="1" applyAlignment="1">
      <alignment horizontal="center" vertical="center" wrapText="1"/>
    </xf>
    <xf numFmtId="3" fontId="8" fillId="3" borderId="131" xfId="0" applyNumberFormat="1" applyFont="1" applyFill="1" applyBorder="1" applyAlignment="1">
      <alignment horizontal="center" vertical="center" wrapText="1"/>
    </xf>
    <xf numFmtId="3" fontId="8" fillId="3" borderId="56" xfId="0" applyNumberFormat="1" applyFont="1" applyFill="1" applyBorder="1" applyAlignment="1">
      <alignment horizontal="center" vertical="center" wrapText="1"/>
    </xf>
    <xf numFmtId="3" fontId="8" fillId="3" borderId="57" xfId="0" applyNumberFormat="1" applyFont="1" applyFill="1" applyBorder="1" applyAlignment="1">
      <alignment horizontal="center" vertical="center" wrapText="1"/>
    </xf>
    <xf numFmtId="3" fontId="8" fillId="4" borderId="64" xfId="0" applyNumberFormat="1" applyFont="1" applyFill="1" applyBorder="1" applyAlignment="1">
      <alignment horizontal="center" vertical="center"/>
    </xf>
    <xf numFmtId="3" fontId="8" fillId="4" borderId="40" xfId="0" applyNumberFormat="1" applyFont="1" applyFill="1" applyBorder="1" applyAlignment="1">
      <alignment horizontal="center" vertical="center" wrapText="1"/>
    </xf>
    <xf numFmtId="3" fontId="8" fillId="3" borderId="46" xfId="0" applyNumberFormat="1" applyFont="1" applyFill="1" applyBorder="1" applyAlignment="1">
      <alignment horizontal="center" vertical="center" wrapText="1"/>
    </xf>
    <xf numFmtId="3" fontId="8" fillId="4" borderId="29" xfId="0" applyNumberFormat="1" applyFont="1" applyFill="1" applyBorder="1" applyAlignment="1">
      <alignment horizontal="center" vertical="center" wrapText="1"/>
    </xf>
    <xf numFmtId="3" fontId="8" fillId="3" borderId="31" xfId="0" applyNumberFormat="1" applyFont="1" applyFill="1" applyBorder="1" applyAlignment="1">
      <alignment horizontal="center" vertical="center" wrapText="1"/>
    </xf>
    <xf numFmtId="3" fontId="8" fillId="4" borderId="62" xfId="0" applyNumberFormat="1" applyFont="1" applyFill="1" applyBorder="1" applyAlignment="1">
      <alignment horizontal="center" vertical="center" wrapText="1"/>
    </xf>
    <xf numFmtId="3" fontId="8" fillId="3" borderId="60" xfId="0" applyNumberFormat="1" applyFont="1" applyFill="1" applyBorder="1" applyAlignment="1">
      <alignment horizontal="center" vertical="center" wrapText="1"/>
    </xf>
    <xf numFmtId="3" fontId="8" fillId="3" borderId="63" xfId="0" applyNumberFormat="1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/>
    </xf>
    <xf numFmtId="0" fontId="27" fillId="4" borderId="64" xfId="0" applyFont="1" applyFill="1" applyBorder="1" applyAlignment="1">
      <alignment horizontal="center" vertical="center" wrapText="1"/>
    </xf>
    <xf numFmtId="0" fontId="27" fillId="3" borderId="64" xfId="0" applyFont="1" applyFill="1" applyBorder="1" applyAlignment="1">
      <alignment horizontal="center" vertical="center" wrapText="1"/>
    </xf>
    <xf numFmtId="0" fontId="27" fillId="3" borderId="4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wrapText="1"/>
    </xf>
    <xf numFmtId="0" fontId="27" fillId="3" borderId="117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3" fontId="8" fillId="3" borderId="29" xfId="0" applyNumberFormat="1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3" fontId="8" fillId="4" borderId="131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 wrapText="1"/>
    </xf>
    <xf numFmtId="0" fontId="6" fillId="4" borderId="1" xfId="43" applyFont="1" applyFill="1" applyBorder="1" applyAlignment="1" applyProtection="1">
      <alignment horizontal="center" vertical="center" wrapText="1"/>
      <protection locked="0"/>
    </xf>
    <xf numFmtId="0" fontId="6" fillId="3" borderId="2" xfId="43" applyFont="1" applyFill="1" applyBorder="1" applyAlignment="1" applyProtection="1">
      <alignment horizontal="center" vertical="center" wrapText="1"/>
      <protection locked="0"/>
    </xf>
    <xf numFmtId="0" fontId="6" fillId="3" borderId="7" xfId="43" applyFont="1" applyFill="1" applyBorder="1" applyAlignment="1" applyProtection="1">
      <alignment horizontal="center" vertical="center" wrapText="1"/>
      <protection locked="0"/>
    </xf>
    <xf numFmtId="0" fontId="6" fillId="3" borderId="36" xfId="43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left" vertical="center" indent="1"/>
      <protection locked="0"/>
    </xf>
    <xf numFmtId="0" fontId="6" fillId="0" borderId="36" xfId="2" applyFont="1" applyFill="1" applyBorder="1" applyAlignment="1" applyProtection="1">
      <alignment horizontal="left" vertical="center" indent="1"/>
      <protection locked="0"/>
    </xf>
    <xf numFmtId="0" fontId="6" fillId="0" borderId="16" xfId="2" applyFont="1" applyFill="1" applyBorder="1" applyAlignment="1" applyProtection="1">
      <alignment horizontal="left" vertical="center" indent="1"/>
      <protection locked="0"/>
    </xf>
    <xf numFmtId="0" fontId="6" fillId="0" borderId="38" xfId="2" applyFont="1" applyFill="1" applyBorder="1" applyAlignment="1" applyProtection="1">
      <alignment horizontal="left" vertical="center" indent="1"/>
      <protection locked="0"/>
    </xf>
    <xf numFmtId="0" fontId="18" fillId="0" borderId="1" xfId="43" applyFont="1" applyFill="1" applyBorder="1" applyAlignment="1" applyProtection="1">
      <alignment horizontal="left" vertical="center" wrapText="1"/>
      <protection locked="0"/>
    </xf>
    <xf numFmtId="0" fontId="18" fillId="0" borderId="2" xfId="43" applyFont="1" applyFill="1" applyBorder="1" applyAlignment="1" applyProtection="1">
      <alignment horizontal="left" vertical="center" wrapText="1"/>
      <protection locked="0"/>
    </xf>
    <xf numFmtId="0" fontId="6" fillId="3" borderId="16" xfId="43" applyFont="1" applyFill="1" applyBorder="1" applyAlignment="1" applyProtection="1">
      <alignment horizontal="center" vertical="center" wrapText="1"/>
      <protection locked="0"/>
    </xf>
    <xf numFmtId="0" fontId="6" fillId="3" borderId="38" xfId="43" applyFont="1" applyFill="1" applyBorder="1" applyAlignment="1" applyProtection="1">
      <alignment horizontal="center" vertical="center" wrapText="1"/>
      <protection locked="0"/>
    </xf>
    <xf numFmtId="3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8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56" xfId="0" applyFont="1" applyFill="1" applyBorder="1" applyAlignment="1">
      <alignment horizontal="center" vertical="center" wrapText="1"/>
    </xf>
    <xf numFmtId="0" fontId="8" fillId="4" borderId="156" xfId="0" applyFont="1" applyFill="1" applyBorder="1" applyAlignment="1">
      <alignment horizontal="center" vertical="center" wrapText="1"/>
    </xf>
    <xf numFmtId="3" fontId="6" fillId="4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3" fontId="6" fillId="3" borderId="69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62" xfId="0" applyFont="1" applyFill="1" applyBorder="1" applyAlignment="1">
      <alignment horizontal="center" vertical="center" wrapText="1"/>
    </xf>
    <xf numFmtId="3" fontId="6" fillId="4" borderId="63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21" xfId="0" applyNumberFormat="1" applyFont="1" applyFill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6" fillId="4" borderId="3" xfId="43" applyNumberFormat="1" applyFont="1" applyFill="1" applyBorder="1" applyAlignment="1">
      <alignment horizontal="center" vertical="center"/>
    </xf>
    <xf numFmtId="3" fontId="6" fillId="3" borderId="131" xfId="43" applyNumberFormat="1" applyFont="1" applyFill="1" applyBorder="1" applyAlignment="1">
      <alignment horizontal="center" vertical="center"/>
    </xf>
    <xf numFmtId="0" fontId="8" fillId="4" borderId="57" xfId="0" applyNumberFormat="1" applyFont="1" applyFill="1" applyBorder="1" applyAlignment="1">
      <alignment vertical="center"/>
    </xf>
    <xf numFmtId="0" fontId="8" fillId="3" borderId="23" xfId="0" applyNumberFormat="1" applyFont="1" applyFill="1" applyBorder="1" applyAlignment="1">
      <alignment vertical="center"/>
    </xf>
    <xf numFmtId="0" fontId="8" fillId="4" borderId="158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3" fontId="6" fillId="4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1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24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3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66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4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40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131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46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46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3" borderId="44" xfId="1" applyNumberFormat="1" applyFont="1" applyFill="1" applyBorder="1" applyAlignment="1" applyProtection="1">
      <alignment horizontal="center" vertical="center" textRotation="90" wrapText="1"/>
      <protection locked="0"/>
    </xf>
    <xf numFmtId="3" fontId="6" fillId="4" borderId="73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19" xfId="0" applyFont="1" applyFill="1" applyBorder="1"/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3" fontId="6" fillId="4" borderId="64" xfId="0" applyNumberFormat="1" applyFont="1" applyFill="1" applyBorder="1" applyAlignment="1">
      <alignment horizontal="center" vertical="center" wrapText="1"/>
    </xf>
    <xf numFmtId="3" fontId="6" fillId="3" borderId="64" xfId="0" applyNumberFormat="1" applyFont="1" applyFill="1" applyBorder="1" applyAlignment="1">
      <alignment horizontal="center" vertical="center" wrapText="1"/>
    </xf>
    <xf numFmtId="3" fontId="6" fillId="3" borderId="45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3" fontId="6" fillId="4" borderId="46" xfId="0" applyNumberFormat="1" applyFont="1" applyFill="1" applyBorder="1" applyAlignment="1">
      <alignment horizontal="center" vertical="center" wrapText="1"/>
    </xf>
    <xf numFmtId="3" fontId="6" fillId="3" borderId="46" xfId="0" applyNumberFormat="1" applyFont="1" applyFill="1" applyBorder="1" applyAlignment="1">
      <alignment horizontal="center" vertical="center" wrapText="1"/>
    </xf>
    <xf numFmtId="3" fontId="6" fillId="3" borderId="44" xfId="0" applyNumberFormat="1" applyFont="1" applyFill="1" applyBorder="1" applyAlignment="1">
      <alignment horizontal="center" vertical="center" wrapText="1"/>
    </xf>
    <xf numFmtId="3" fontId="6" fillId="4" borderId="27" xfId="0" applyNumberFormat="1" applyFont="1" applyFill="1" applyBorder="1" applyAlignment="1">
      <alignment horizontal="center" vertical="center" wrapText="1"/>
    </xf>
    <xf numFmtId="3" fontId="6" fillId="3" borderId="28" xfId="0" applyNumberFormat="1" applyFont="1" applyFill="1" applyBorder="1" applyAlignment="1">
      <alignment horizontal="center" vertical="center" wrapText="1"/>
    </xf>
    <xf numFmtId="3" fontId="6" fillId="3" borderId="34" xfId="0" applyNumberFormat="1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4" borderId="165" xfId="0" applyFont="1" applyFill="1" applyBorder="1" applyAlignment="1">
      <alignment horizontal="center" vertical="center" wrapText="1"/>
    </xf>
    <xf numFmtId="0" fontId="8" fillId="3" borderId="159" xfId="0" applyFont="1" applyFill="1" applyBorder="1" applyAlignment="1">
      <alignment horizontal="center" vertical="center" wrapText="1"/>
    </xf>
    <xf numFmtId="0" fontId="8" fillId="3" borderId="16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styles" Target="style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7.bin"/><Relationship Id="rId1" Type="http://schemas.openxmlformats.org/officeDocument/2006/relationships/hyperlink" Target="http://www.msmt.cz/file/13234_1_1/" TargetMode="Externa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1.bin"/><Relationship Id="rId1" Type="http://schemas.openxmlformats.org/officeDocument/2006/relationships/hyperlink" Target="http://www.msmt.cz/file/13234_1_1/" TargetMode="Externa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4.bin"/><Relationship Id="rId1" Type="http://schemas.openxmlformats.org/officeDocument/2006/relationships/hyperlink" Target="http://www.msmt.cz/file/13234_1_1/" TargetMode="Externa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P215"/>
  <sheetViews>
    <sheetView tabSelected="1" zoomScaleNormal="100" workbookViewId="0"/>
  </sheetViews>
  <sheetFormatPr defaultRowHeight="15"/>
  <cols>
    <col min="1" max="1" width="143.7109375" style="8" customWidth="1"/>
  </cols>
  <sheetData>
    <row r="1" spans="1:9" s="201" customFormat="1" ht="19.5" customHeight="1">
      <c r="A1" s="923" t="s">
        <v>1036</v>
      </c>
    </row>
    <row r="2" spans="1:9" s="201" customFormat="1" ht="15" customHeight="1">
      <c r="A2" s="1013" t="s">
        <v>625</v>
      </c>
      <c r="B2" s="297"/>
      <c r="C2" s="297"/>
      <c r="D2" s="297"/>
      <c r="E2" s="297"/>
      <c r="F2" s="297"/>
      <c r="G2" s="297"/>
      <c r="H2" s="297"/>
      <c r="I2" s="297"/>
    </row>
    <row r="3" spans="1:9" s="201" customFormat="1" ht="15" customHeight="1">
      <c r="A3" s="922" t="s">
        <v>539</v>
      </c>
    </row>
    <row r="4" spans="1:9" s="201" customFormat="1" ht="15" customHeight="1">
      <c r="A4" s="257" t="s">
        <v>538</v>
      </c>
      <c r="B4" s="257"/>
    </row>
    <row r="5" spans="1:9" s="501" customFormat="1" ht="15" customHeight="1">
      <c r="A5" s="897" t="s">
        <v>880</v>
      </c>
      <c r="B5" s="897"/>
      <c r="C5" s="846"/>
      <c r="D5" s="846"/>
      <c r="E5" s="846"/>
      <c r="F5" s="846"/>
      <c r="G5" s="846"/>
      <c r="H5" s="483"/>
    </row>
    <row r="6" spans="1:9" s="472" customFormat="1" ht="15" customHeight="1">
      <c r="A6" s="897" t="s">
        <v>881</v>
      </c>
      <c r="B6" s="897"/>
      <c r="C6" s="846"/>
      <c r="D6" s="846"/>
      <c r="E6" s="846"/>
      <c r="F6" s="846"/>
      <c r="G6" s="846"/>
      <c r="H6" s="846"/>
      <c r="I6" s="846"/>
    </row>
    <row r="7" spans="1:9" s="472" customFormat="1" ht="15" customHeight="1">
      <c r="A7" s="897" t="s">
        <v>882</v>
      </c>
      <c r="B7" s="897"/>
      <c r="C7" s="846"/>
      <c r="D7" s="846"/>
      <c r="E7" s="846"/>
      <c r="F7" s="846"/>
      <c r="G7" s="846"/>
      <c r="H7" s="846"/>
      <c r="I7" s="846"/>
    </row>
    <row r="8" spans="1:9" s="472" customFormat="1" ht="15" customHeight="1">
      <c r="A8" s="897" t="s">
        <v>883</v>
      </c>
      <c r="B8" s="897"/>
      <c r="C8" s="846"/>
      <c r="D8" s="846"/>
      <c r="E8" s="846"/>
      <c r="F8" s="846"/>
      <c r="G8" s="846"/>
      <c r="H8" s="846"/>
      <c r="I8" s="846"/>
    </row>
    <row r="9" spans="1:9" s="472" customFormat="1" ht="15" customHeight="1">
      <c r="A9" s="471"/>
      <c r="C9" s="471"/>
      <c r="D9" s="471"/>
      <c r="E9" s="471"/>
      <c r="F9" s="471"/>
      <c r="G9" s="471"/>
      <c r="H9" s="471"/>
      <c r="I9" s="471"/>
    </row>
    <row r="10" spans="1:9" s="472" customFormat="1" ht="15" customHeight="1">
      <c r="A10" s="897" t="s">
        <v>884</v>
      </c>
      <c r="B10" s="897"/>
      <c r="C10" s="846"/>
      <c r="D10" s="846"/>
      <c r="E10" s="846"/>
      <c r="F10" s="846"/>
      <c r="G10" s="846"/>
      <c r="H10" s="846"/>
    </row>
    <row r="11" spans="1:9" s="472" customFormat="1" ht="15" customHeight="1">
      <c r="A11" s="897" t="s">
        <v>885</v>
      </c>
      <c r="B11" s="897"/>
      <c r="C11" s="846"/>
      <c r="D11" s="846"/>
      <c r="E11" s="846"/>
      <c r="F11" s="846"/>
      <c r="G11" s="846"/>
    </row>
    <row r="12" spans="1:9" s="472" customFormat="1" ht="15" customHeight="1">
      <c r="A12" s="897" t="s">
        <v>886</v>
      </c>
      <c r="B12" s="897"/>
      <c r="C12" s="846"/>
      <c r="D12" s="846"/>
      <c r="E12" s="846"/>
      <c r="F12" s="846"/>
      <c r="G12" s="846"/>
      <c r="H12" s="846"/>
    </row>
    <row r="13" spans="1:9" s="472" customFormat="1" ht="15" customHeight="1">
      <c r="A13" s="924" t="s">
        <v>510</v>
      </c>
    </row>
    <row r="14" spans="1:9" s="472" customFormat="1" ht="15" customHeight="1">
      <c r="A14" s="897" t="s">
        <v>887</v>
      </c>
      <c r="B14" s="897"/>
      <c r="C14" s="846"/>
      <c r="D14" s="846"/>
      <c r="E14" s="846"/>
      <c r="F14" s="846"/>
      <c r="G14" s="846"/>
      <c r="H14" s="471"/>
      <c r="I14" s="471"/>
    </row>
    <row r="15" spans="1:9" s="472" customFormat="1" ht="15" customHeight="1">
      <c r="A15" s="897" t="s">
        <v>888</v>
      </c>
      <c r="B15" s="897"/>
      <c r="C15" s="846"/>
      <c r="D15" s="846"/>
      <c r="E15" s="846"/>
      <c r="F15" s="846"/>
      <c r="G15" s="846"/>
    </row>
    <row r="16" spans="1:9" s="472" customFormat="1" ht="15" customHeight="1">
      <c r="A16" s="897" t="s">
        <v>889</v>
      </c>
      <c r="B16" s="897"/>
      <c r="C16" s="846"/>
      <c r="D16" s="846"/>
      <c r="E16" s="846"/>
      <c r="F16" s="846"/>
      <c r="G16" s="846"/>
    </row>
    <row r="17" spans="1:13" s="472" customFormat="1" ht="15" customHeight="1">
      <c r="A17" s="897" t="s">
        <v>890</v>
      </c>
      <c r="B17" s="897"/>
      <c r="C17" s="846"/>
      <c r="D17" s="846"/>
      <c r="E17" s="846"/>
      <c r="F17" s="846"/>
      <c r="G17" s="846"/>
      <c r="H17" s="846"/>
    </row>
    <row r="18" spans="1:13" s="472" customFormat="1" ht="15" customHeight="1">
      <c r="A18" s="897" t="s">
        <v>891</v>
      </c>
      <c r="B18" s="897"/>
      <c r="C18" s="846"/>
      <c r="D18" s="846"/>
      <c r="E18" s="846"/>
      <c r="F18" s="846"/>
      <c r="G18" s="846"/>
      <c r="H18" s="846"/>
      <c r="I18" s="846"/>
    </row>
    <row r="19" spans="1:13" s="472" customFormat="1" ht="15" customHeight="1">
      <c r="A19" s="924" t="s">
        <v>511</v>
      </c>
      <c r="B19" s="897"/>
    </row>
    <row r="20" spans="1:13" s="472" customFormat="1" ht="15" customHeight="1">
      <c r="A20" s="897" t="s">
        <v>892</v>
      </c>
      <c r="B20" s="846"/>
      <c r="C20" s="846"/>
      <c r="D20" s="846"/>
      <c r="E20" s="846"/>
      <c r="F20" s="846"/>
      <c r="G20" s="846"/>
      <c r="H20" s="846"/>
      <c r="I20" s="846"/>
      <c r="J20" s="846"/>
    </row>
    <row r="21" spans="1:13" s="472" customFormat="1" ht="15" customHeight="1">
      <c r="A21" s="994" t="s">
        <v>893</v>
      </c>
      <c r="B21" s="846"/>
      <c r="C21" s="846"/>
      <c r="D21" s="846"/>
      <c r="E21" s="846"/>
      <c r="F21" s="846"/>
      <c r="G21" s="846"/>
      <c r="H21" s="846"/>
      <c r="I21" s="846"/>
      <c r="J21" s="846"/>
    </row>
    <row r="22" spans="1:13" s="472" customFormat="1" ht="15" customHeight="1">
      <c r="A22" s="897" t="s">
        <v>894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  <c r="L22" s="846"/>
    </row>
    <row r="23" spans="1:13" s="472" customFormat="1" ht="15" customHeight="1">
      <c r="A23" s="924" t="s">
        <v>512</v>
      </c>
    </row>
    <row r="24" spans="1:13" s="472" customFormat="1" ht="15" customHeight="1">
      <c r="A24" s="897" t="s">
        <v>895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846"/>
    </row>
    <row r="25" spans="1:13" s="472" customFormat="1" ht="15" customHeight="1">
      <c r="A25" s="897" t="s">
        <v>896</v>
      </c>
      <c r="B25" s="846"/>
      <c r="C25" s="846"/>
      <c r="D25" s="846"/>
      <c r="E25" s="846"/>
      <c r="F25" s="846"/>
      <c r="G25" s="846"/>
      <c r="H25" s="846"/>
      <c r="I25" s="846"/>
      <c r="J25" s="846"/>
      <c r="K25" s="846"/>
      <c r="L25" s="846"/>
    </row>
    <row r="26" spans="1:13" s="472" customFormat="1" ht="15" customHeight="1">
      <c r="A26" s="897" t="s">
        <v>897</v>
      </c>
      <c r="B26" s="846"/>
      <c r="C26" s="846"/>
      <c r="D26" s="846"/>
      <c r="E26" s="846"/>
      <c r="F26" s="846"/>
      <c r="G26" s="846"/>
      <c r="H26" s="846"/>
      <c r="I26" s="846"/>
      <c r="J26" s="846"/>
      <c r="K26" s="846"/>
      <c r="L26" s="846"/>
    </row>
    <row r="27" spans="1:13" s="472" customFormat="1" ht="15" customHeight="1">
      <c r="A27" s="897" t="s">
        <v>898</v>
      </c>
      <c r="B27" s="846"/>
      <c r="C27" s="846"/>
      <c r="D27" s="846"/>
      <c r="E27" s="846"/>
      <c r="F27" s="846"/>
      <c r="G27" s="846"/>
      <c r="H27" s="846"/>
      <c r="I27" s="846"/>
      <c r="J27" s="846"/>
      <c r="K27" s="846"/>
      <c r="L27" s="846"/>
    </row>
    <row r="28" spans="1:13" s="472" customFormat="1" ht="15" customHeight="1">
      <c r="A28" s="897" t="s">
        <v>899</v>
      </c>
      <c r="B28" s="846"/>
      <c r="C28" s="846"/>
      <c r="D28" s="846"/>
      <c r="E28" s="846"/>
      <c r="F28" s="846"/>
      <c r="G28" s="846"/>
      <c r="H28" s="846"/>
      <c r="I28" s="846"/>
      <c r="J28" s="846"/>
      <c r="K28" s="846"/>
      <c r="L28" s="846"/>
    </row>
    <row r="29" spans="1:13" s="472" customFormat="1" ht="15" customHeight="1">
      <c r="A29" s="897"/>
      <c r="B29" s="846"/>
      <c r="C29" s="846"/>
      <c r="D29" s="846"/>
      <c r="E29" s="846"/>
      <c r="F29" s="846"/>
      <c r="G29" s="846"/>
      <c r="H29" s="846"/>
      <c r="I29" s="846"/>
      <c r="J29" s="846"/>
      <c r="K29" s="846"/>
      <c r="L29" s="846"/>
    </row>
    <row r="30" spans="1:13" s="201" customFormat="1" ht="15" customHeight="1">
      <c r="A30" s="257" t="s">
        <v>540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</row>
    <row r="31" spans="1:13" s="472" customFormat="1" ht="15" customHeight="1">
      <c r="A31" s="897" t="s">
        <v>900</v>
      </c>
      <c r="B31" s="846"/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</row>
    <row r="32" spans="1:13" s="472" customFormat="1" ht="15" customHeight="1">
      <c r="A32" s="897" t="s">
        <v>901</v>
      </c>
      <c r="B32" s="846"/>
      <c r="C32" s="846"/>
      <c r="D32" s="846"/>
      <c r="E32" s="846"/>
      <c r="F32" s="846"/>
      <c r="G32" s="846"/>
      <c r="H32" s="846"/>
      <c r="I32" s="846"/>
      <c r="J32" s="846"/>
      <c r="K32" s="846"/>
      <c r="L32" s="846"/>
      <c r="M32" s="846"/>
    </row>
    <row r="33" spans="1:13" s="201" customFormat="1" ht="15" customHeight="1">
      <c r="A33" s="296"/>
    </row>
    <row r="34" spans="1:13" s="201" customFormat="1" ht="15" customHeight="1">
      <c r="A34" s="922" t="s">
        <v>525</v>
      </c>
    </row>
    <row r="35" spans="1:13" s="201" customFormat="1" ht="15" customHeight="1">
      <c r="A35" s="257" t="s">
        <v>513</v>
      </c>
    </row>
    <row r="36" spans="1:13" s="472" customFormat="1" ht="15" customHeight="1">
      <c r="A36" s="897" t="s">
        <v>902</v>
      </c>
      <c r="B36" s="846"/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</row>
    <row r="37" spans="1:13" s="472" customFormat="1" ht="15" customHeight="1">
      <c r="A37" s="897" t="s">
        <v>903</v>
      </c>
      <c r="B37" s="846"/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846"/>
    </row>
    <row r="38" spans="1:13" s="472" customFormat="1" ht="15" customHeight="1">
      <c r="A38" s="897" t="s">
        <v>904</v>
      </c>
      <c r="B38" s="846"/>
      <c r="C38" s="846"/>
      <c r="D38" s="846"/>
      <c r="E38" s="846"/>
      <c r="F38" s="846"/>
      <c r="G38" s="846"/>
      <c r="H38" s="846"/>
      <c r="I38" s="846"/>
      <c r="J38" s="846"/>
      <c r="K38" s="846"/>
      <c r="L38" s="846"/>
      <c r="M38" s="846"/>
    </row>
    <row r="39" spans="1:13" s="472" customFormat="1" ht="15" customHeight="1">
      <c r="A39" s="897" t="s">
        <v>905</v>
      </c>
      <c r="B39" s="846"/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846"/>
    </row>
    <row r="40" spans="1:13" s="201" customFormat="1" ht="15" customHeight="1">
      <c r="A40" s="341"/>
    </row>
    <row r="41" spans="1:13" s="201" customFormat="1" ht="15" customHeight="1">
      <c r="A41" s="257" t="s">
        <v>533</v>
      </c>
    </row>
    <row r="42" spans="1:13" s="472" customFormat="1" ht="15" customHeight="1">
      <c r="A42" s="897" t="s">
        <v>906</v>
      </c>
      <c r="B42" s="846"/>
      <c r="C42" s="846"/>
      <c r="D42" s="846"/>
      <c r="E42" s="846"/>
      <c r="F42" s="846"/>
      <c r="G42" s="846"/>
      <c r="H42" s="846"/>
    </row>
    <row r="43" spans="1:13" s="472" customFormat="1" ht="15" customHeight="1">
      <c r="A43" s="897" t="s">
        <v>907</v>
      </c>
      <c r="B43" s="846"/>
      <c r="C43" s="846"/>
      <c r="D43" s="846"/>
      <c r="E43" s="846"/>
      <c r="F43" s="846"/>
      <c r="G43" s="846"/>
      <c r="H43" s="846"/>
      <c r="I43" s="846"/>
    </row>
    <row r="44" spans="1:13" s="472" customFormat="1" ht="15" customHeight="1">
      <c r="A44" s="897" t="s">
        <v>908</v>
      </c>
      <c r="B44" s="846"/>
      <c r="C44" s="846"/>
      <c r="D44" s="846"/>
      <c r="E44" s="846"/>
      <c r="F44" s="846"/>
      <c r="G44" s="846"/>
      <c r="H44" s="846"/>
      <c r="I44" s="846"/>
    </row>
    <row r="45" spans="1:13" s="472" customFormat="1" ht="15" customHeight="1">
      <c r="A45" s="897" t="s">
        <v>909</v>
      </c>
      <c r="B45" s="846"/>
      <c r="C45" s="846"/>
      <c r="D45" s="846"/>
      <c r="E45" s="846"/>
      <c r="F45" s="846"/>
      <c r="G45" s="846"/>
      <c r="H45" s="846"/>
      <c r="I45" s="846"/>
    </row>
    <row r="46" spans="1:13" s="472" customFormat="1" ht="15" customHeight="1">
      <c r="A46" s="897" t="s">
        <v>910</v>
      </c>
      <c r="B46" s="471"/>
      <c r="C46" s="471"/>
      <c r="D46" s="471"/>
      <c r="E46" s="471"/>
      <c r="F46" s="471"/>
      <c r="G46" s="471"/>
    </row>
    <row r="47" spans="1:13" s="472" customFormat="1" ht="15" customHeight="1">
      <c r="B47" s="471"/>
      <c r="C47" s="471"/>
      <c r="D47" s="471"/>
      <c r="E47" s="471"/>
      <c r="F47" s="471"/>
      <c r="G47" s="471"/>
    </row>
    <row r="48" spans="1:13" s="472" customFormat="1" ht="15" customHeight="1">
      <c r="A48" s="897" t="s">
        <v>911</v>
      </c>
      <c r="B48" s="846"/>
      <c r="C48" s="846"/>
      <c r="D48" s="846"/>
      <c r="E48" s="846"/>
      <c r="F48" s="846"/>
      <c r="G48" s="846"/>
      <c r="H48" s="846"/>
    </row>
    <row r="49" spans="1:14" s="472" customFormat="1" ht="15" customHeight="1">
      <c r="A49" s="897" t="s">
        <v>912</v>
      </c>
      <c r="B49" s="846"/>
      <c r="C49" s="846"/>
      <c r="D49" s="846"/>
      <c r="E49" s="846"/>
      <c r="F49" s="846"/>
      <c r="G49" s="846"/>
      <c r="H49" s="846"/>
    </row>
    <row r="50" spans="1:14" s="472" customFormat="1" ht="15" customHeight="1">
      <c r="A50" s="897" t="s">
        <v>913</v>
      </c>
      <c r="B50" s="846"/>
      <c r="C50" s="846"/>
      <c r="D50" s="846"/>
      <c r="E50" s="846"/>
      <c r="F50" s="846"/>
      <c r="G50" s="846"/>
      <c r="H50" s="846"/>
    </row>
    <row r="51" spans="1:14" s="472" customFormat="1" ht="15" customHeight="1">
      <c r="B51" s="471"/>
      <c r="C51" s="471"/>
      <c r="D51" s="471"/>
      <c r="E51" s="471"/>
      <c r="F51" s="471"/>
      <c r="G51" s="471"/>
      <c r="H51" s="471"/>
    </row>
    <row r="52" spans="1:14" s="472" customFormat="1" ht="15" customHeight="1">
      <c r="A52" s="897" t="s">
        <v>914</v>
      </c>
      <c r="B52" s="846"/>
      <c r="C52" s="846"/>
      <c r="D52" s="846"/>
      <c r="E52" s="846"/>
      <c r="F52" s="846"/>
      <c r="G52" s="846"/>
      <c r="H52" s="846"/>
      <c r="I52" s="846"/>
    </row>
    <row r="53" spans="1:14" s="472" customFormat="1" ht="15" customHeight="1">
      <c r="A53" s="897" t="s">
        <v>915</v>
      </c>
      <c r="B53" s="846"/>
      <c r="C53" s="846"/>
      <c r="D53" s="846"/>
      <c r="E53" s="846"/>
      <c r="F53" s="846"/>
      <c r="G53" s="846"/>
      <c r="H53" s="846"/>
      <c r="I53" s="846"/>
    </row>
    <row r="54" spans="1:14" s="472" customFormat="1" ht="15" customHeight="1">
      <c r="A54" s="897" t="s">
        <v>916</v>
      </c>
      <c r="B54" s="846"/>
      <c r="C54" s="846"/>
      <c r="D54" s="846"/>
      <c r="E54" s="846"/>
      <c r="F54" s="846"/>
      <c r="G54" s="846"/>
      <c r="H54" s="846"/>
      <c r="I54" s="846"/>
      <c r="J54" s="846"/>
      <c r="K54" s="846"/>
      <c r="L54" s="846"/>
    </row>
    <row r="55" spans="1:14" s="472" customFormat="1" ht="15" customHeight="1">
      <c r="A55" s="897" t="s">
        <v>917</v>
      </c>
      <c r="B55" s="846"/>
      <c r="C55" s="846"/>
      <c r="D55" s="846"/>
      <c r="E55" s="846"/>
      <c r="F55" s="846"/>
      <c r="G55" s="846"/>
      <c r="H55" s="846"/>
      <c r="I55" s="846"/>
      <c r="J55" s="846"/>
      <c r="K55" s="846"/>
      <c r="L55" s="846"/>
      <c r="M55" s="846"/>
      <c r="N55" s="846"/>
    </row>
    <row r="56" spans="1:14" s="472" customFormat="1" ht="15" customHeight="1">
      <c r="A56" s="897" t="s">
        <v>918</v>
      </c>
      <c r="B56" s="846"/>
      <c r="C56" s="846"/>
      <c r="D56" s="846"/>
      <c r="E56" s="846"/>
      <c r="F56" s="846"/>
      <c r="G56" s="846"/>
      <c r="H56" s="846"/>
      <c r="I56" s="846"/>
    </row>
    <row r="57" spans="1:14" s="472" customFormat="1" ht="15" customHeight="1">
      <c r="A57" s="897" t="s">
        <v>919</v>
      </c>
      <c r="B57" s="846"/>
      <c r="C57" s="846"/>
      <c r="D57" s="846"/>
      <c r="E57" s="846"/>
      <c r="F57" s="846"/>
      <c r="G57" s="846"/>
      <c r="H57" s="846"/>
      <c r="I57" s="846"/>
    </row>
    <row r="58" spans="1:14" s="472" customFormat="1" ht="15" customHeight="1">
      <c r="A58" s="924" t="s">
        <v>514</v>
      </c>
      <c r="B58" s="471"/>
      <c r="C58" s="471"/>
      <c r="D58" s="471"/>
      <c r="E58" s="471"/>
      <c r="F58" s="471"/>
      <c r="G58" s="471"/>
    </row>
    <row r="59" spans="1:14" s="472" customFormat="1" ht="15" customHeight="1">
      <c r="A59" s="897" t="s">
        <v>920</v>
      </c>
      <c r="B59" s="846"/>
      <c r="C59" s="846"/>
      <c r="D59" s="846"/>
      <c r="E59" s="846"/>
      <c r="F59" s="846"/>
      <c r="G59" s="846"/>
      <c r="H59" s="846"/>
      <c r="I59" s="846"/>
      <c r="J59" s="846"/>
    </row>
    <row r="60" spans="1:14" s="472" customFormat="1" ht="15" customHeight="1">
      <c r="A60" s="897" t="s">
        <v>921</v>
      </c>
      <c r="B60" s="846"/>
      <c r="C60" s="846"/>
      <c r="D60" s="846"/>
      <c r="E60" s="846"/>
      <c r="F60" s="846"/>
      <c r="G60" s="846"/>
      <c r="H60" s="846"/>
      <c r="I60" s="846"/>
      <c r="J60" s="846"/>
      <c r="K60" s="846"/>
    </row>
    <row r="61" spans="1:14" s="472" customFormat="1" ht="15" customHeight="1">
      <c r="A61" s="897" t="s">
        <v>922</v>
      </c>
      <c r="B61" s="846"/>
      <c r="C61" s="846"/>
      <c r="D61" s="846"/>
      <c r="E61" s="846"/>
      <c r="F61" s="846"/>
      <c r="G61" s="846"/>
      <c r="H61" s="846"/>
      <c r="I61" s="846"/>
      <c r="J61" s="846"/>
      <c r="K61" s="846"/>
    </row>
    <row r="62" spans="1:14" s="472" customFormat="1" ht="15" customHeight="1">
      <c r="A62" s="897" t="s">
        <v>923</v>
      </c>
      <c r="B62" s="846"/>
      <c r="C62" s="846"/>
      <c r="D62" s="846"/>
      <c r="E62" s="846"/>
      <c r="F62" s="846"/>
      <c r="G62" s="846"/>
      <c r="H62" s="846"/>
      <c r="I62" s="846"/>
      <c r="J62" s="846"/>
      <c r="K62" s="846"/>
      <c r="L62" s="846"/>
    </row>
    <row r="63" spans="1:14" s="472" customFormat="1" ht="15" customHeight="1">
      <c r="A63" s="924" t="s">
        <v>515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471"/>
    </row>
    <row r="64" spans="1:14" s="472" customFormat="1" ht="15" customHeight="1">
      <c r="A64" s="897" t="s">
        <v>924</v>
      </c>
      <c r="B64" s="846"/>
      <c r="C64" s="846"/>
      <c r="D64" s="846"/>
      <c r="E64" s="846"/>
      <c r="F64" s="846"/>
      <c r="G64" s="846"/>
      <c r="H64" s="846"/>
    </row>
    <row r="65" spans="1:12" s="472" customFormat="1" ht="15" customHeight="1">
      <c r="A65" s="897" t="s">
        <v>925</v>
      </c>
      <c r="B65" s="846"/>
      <c r="C65" s="846"/>
      <c r="D65" s="846"/>
      <c r="E65" s="846"/>
      <c r="F65" s="846"/>
      <c r="G65" s="846"/>
      <c r="H65" s="846"/>
    </row>
    <row r="66" spans="1:12" s="993" customFormat="1" ht="15" customHeight="1">
      <c r="A66" s="997" t="s">
        <v>516</v>
      </c>
      <c r="B66" s="963"/>
      <c r="C66" s="963"/>
      <c r="D66" s="963"/>
      <c r="E66" s="963"/>
      <c r="F66" s="963"/>
      <c r="G66" s="963"/>
      <c r="H66" s="963"/>
    </row>
    <row r="67" spans="1:12" s="472" customFormat="1" ht="15" customHeight="1">
      <c r="A67" s="897" t="s">
        <v>1025</v>
      </c>
      <c r="B67" s="846"/>
      <c r="C67" s="846"/>
      <c r="D67" s="846"/>
      <c r="E67" s="846"/>
      <c r="F67" s="846"/>
      <c r="G67" s="846"/>
      <c r="H67" s="846"/>
      <c r="I67" s="846"/>
      <c r="J67" s="846"/>
    </row>
    <row r="68" spans="1:12" s="472" customFormat="1" ht="15" customHeight="1">
      <c r="A68" s="897" t="s">
        <v>1022</v>
      </c>
      <c r="B68" s="846"/>
      <c r="C68" s="846"/>
      <c r="D68" s="846"/>
      <c r="E68" s="846"/>
      <c r="F68" s="846"/>
      <c r="G68" s="846"/>
      <c r="H68" s="846"/>
      <c r="I68" s="846"/>
      <c r="J68" s="846"/>
    </row>
    <row r="69" spans="1:12" s="472" customFormat="1" ht="15" customHeight="1">
      <c r="A69" s="924" t="s">
        <v>517</v>
      </c>
      <c r="B69" s="471"/>
      <c r="C69" s="471"/>
      <c r="D69" s="471"/>
      <c r="E69" s="471"/>
      <c r="F69" s="471"/>
      <c r="G69" s="471"/>
      <c r="H69" s="471"/>
    </row>
    <row r="70" spans="1:12" s="472" customFormat="1" ht="15" customHeight="1">
      <c r="A70" s="897" t="s">
        <v>1026</v>
      </c>
      <c r="B70" s="846"/>
      <c r="C70" s="846"/>
      <c r="D70" s="846"/>
      <c r="E70" s="846"/>
      <c r="F70" s="846"/>
      <c r="G70" s="846"/>
      <c r="H70" s="846"/>
      <c r="I70" s="846"/>
      <c r="J70" s="846"/>
      <c r="K70" s="846"/>
      <c r="L70" s="846"/>
    </row>
    <row r="71" spans="1:12" s="472" customFormat="1" ht="15" customHeight="1">
      <c r="A71" s="897" t="s">
        <v>1023</v>
      </c>
      <c r="B71" s="846"/>
      <c r="C71" s="846"/>
      <c r="D71" s="846"/>
      <c r="E71" s="846"/>
      <c r="F71" s="846"/>
      <c r="G71" s="846"/>
      <c r="H71" s="846"/>
      <c r="I71" s="846"/>
      <c r="J71" s="846"/>
      <c r="K71" s="846"/>
      <c r="L71" s="846"/>
    </row>
    <row r="72" spans="1:12" s="472" customFormat="1" ht="15" customHeight="1">
      <c r="A72" s="924" t="s">
        <v>518</v>
      </c>
      <c r="B72" s="471"/>
      <c r="C72" s="471"/>
      <c r="D72" s="471"/>
      <c r="E72" s="471"/>
      <c r="F72" s="471"/>
      <c r="G72" s="471"/>
      <c r="H72" s="471"/>
      <c r="I72" s="471"/>
    </row>
    <row r="73" spans="1:12" s="993" customFormat="1" ht="15" customHeight="1">
      <c r="A73" s="994" t="s">
        <v>926</v>
      </c>
      <c r="B73" s="163"/>
      <c r="C73" s="163"/>
      <c r="D73" s="163"/>
      <c r="E73" s="163"/>
      <c r="F73" s="163"/>
      <c r="G73" s="163"/>
      <c r="H73" s="163"/>
      <c r="I73" s="163"/>
      <c r="J73" s="163"/>
    </row>
    <row r="74" spans="1:12" s="472" customFormat="1" ht="15" customHeight="1">
      <c r="A74" s="897" t="s">
        <v>927</v>
      </c>
      <c r="B74" s="846"/>
      <c r="C74" s="846"/>
      <c r="D74" s="846"/>
      <c r="E74" s="846"/>
      <c r="F74" s="846"/>
      <c r="G74" s="846"/>
      <c r="H74" s="846"/>
      <c r="I74" s="846"/>
      <c r="J74" s="846"/>
    </row>
    <row r="75" spans="1:12" s="472" customFormat="1" ht="15" customHeight="1">
      <c r="A75" s="897" t="s">
        <v>1035</v>
      </c>
      <c r="B75" s="846"/>
      <c r="C75" s="846"/>
      <c r="D75" s="846"/>
      <c r="E75" s="846"/>
      <c r="F75" s="846"/>
      <c r="G75" s="846"/>
      <c r="H75" s="846"/>
      <c r="I75" s="846"/>
      <c r="J75" s="846"/>
      <c r="K75" s="846"/>
      <c r="L75" s="846"/>
    </row>
    <row r="76" spans="1:12" s="472" customFormat="1" ht="15" customHeight="1">
      <c r="A76" s="924" t="s">
        <v>519</v>
      </c>
      <c r="B76" s="846"/>
      <c r="C76" s="846"/>
      <c r="D76" s="846"/>
      <c r="E76" s="846"/>
      <c r="F76" s="846"/>
      <c r="G76" s="846"/>
      <c r="H76" s="846"/>
      <c r="I76" s="846"/>
      <c r="J76" s="846"/>
      <c r="K76" s="846"/>
      <c r="L76" s="846"/>
    </row>
    <row r="77" spans="1:12" s="472" customFormat="1" ht="15" customHeight="1">
      <c r="A77" s="897" t="s">
        <v>928</v>
      </c>
      <c r="B77" s="846"/>
      <c r="C77" s="846"/>
      <c r="D77" s="846"/>
      <c r="E77" s="846"/>
      <c r="F77" s="846"/>
      <c r="G77" s="846"/>
      <c r="H77" s="846"/>
    </row>
    <row r="78" spans="1:12" s="472" customFormat="1" ht="15" customHeight="1">
      <c r="A78" s="897" t="s">
        <v>929</v>
      </c>
      <c r="B78" s="846"/>
      <c r="C78" s="846"/>
      <c r="D78" s="846"/>
      <c r="E78" s="846"/>
      <c r="F78" s="846"/>
      <c r="G78" s="846"/>
      <c r="H78" s="846"/>
      <c r="I78" s="846"/>
    </row>
    <row r="79" spans="1:12" s="472" customFormat="1" ht="15" customHeight="1">
      <c r="A79" s="924" t="s">
        <v>520</v>
      </c>
      <c r="B79" s="471"/>
      <c r="C79" s="471"/>
      <c r="D79" s="471"/>
      <c r="E79" s="471"/>
      <c r="F79" s="471"/>
      <c r="G79" s="471"/>
      <c r="H79" s="471"/>
    </row>
    <row r="80" spans="1:12" s="472" customFormat="1" ht="15" customHeight="1">
      <c r="A80" s="897" t="s">
        <v>930</v>
      </c>
      <c r="B80" s="846"/>
      <c r="C80" s="846"/>
      <c r="D80" s="846"/>
      <c r="E80" s="846"/>
      <c r="F80" s="846"/>
      <c r="G80" s="846"/>
      <c r="H80" s="846"/>
      <c r="I80" s="846"/>
      <c r="J80" s="846"/>
    </row>
    <row r="81" spans="1:16" s="472" customFormat="1" ht="15" customHeight="1">
      <c r="A81" s="897" t="s">
        <v>931</v>
      </c>
      <c r="B81" s="846"/>
      <c r="C81" s="846"/>
      <c r="D81" s="846"/>
      <c r="E81" s="846"/>
      <c r="F81" s="846"/>
      <c r="G81" s="846"/>
      <c r="H81" s="846"/>
      <c r="I81" s="846"/>
      <c r="J81" s="846"/>
      <c r="K81" s="846"/>
    </row>
    <row r="82" spans="1:16" s="472" customFormat="1" ht="15" customHeight="1">
      <c r="A82" s="924" t="s">
        <v>459</v>
      </c>
      <c r="B82" s="471"/>
      <c r="C82" s="471"/>
      <c r="D82" s="471"/>
      <c r="E82" s="471"/>
      <c r="F82" s="471"/>
      <c r="G82" s="471"/>
      <c r="H82" s="471"/>
      <c r="I82" s="471"/>
    </row>
    <row r="83" spans="1:16" s="472" customFormat="1" ht="15" customHeight="1">
      <c r="A83" s="897" t="s">
        <v>932</v>
      </c>
      <c r="B83" s="846"/>
      <c r="C83" s="846"/>
      <c r="D83" s="846"/>
      <c r="E83" s="846"/>
      <c r="F83" s="846"/>
      <c r="G83" s="846"/>
      <c r="H83" s="846"/>
      <c r="I83" s="846"/>
      <c r="J83" s="846"/>
      <c r="K83" s="846"/>
      <c r="L83" s="846"/>
      <c r="M83" s="846"/>
    </row>
    <row r="84" spans="1:16" s="472" customFormat="1" ht="15" customHeight="1">
      <c r="A84" s="897" t="s">
        <v>933</v>
      </c>
      <c r="B84" s="846"/>
      <c r="C84" s="846"/>
      <c r="D84" s="846"/>
      <c r="E84" s="846"/>
      <c r="F84" s="846"/>
      <c r="G84" s="846"/>
      <c r="H84" s="846"/>
      <c r="I84" s="846"/>
      <c r="J84" s="846"/>
      <c r="K84" s="846"/>
      <c r="L84" s="846"/>
    </row>
    <row r="85" spans="1:16" s="472" customFormat="1" ht="15" customHeight="1">
      <c r="A85" s="897" t="s">
        <v>934</v>
      </c>
      <c r="B85" s="846"/>
      <c r="C85" s="846"/>
      <c r="D85" s="846"/>
      <c r="E85" s="846"/>
      <c r="F85" s="846"/>
      <c r="G85" s="846"/>
      <c r="H85" s="846"/>
      <c r="I85" s="846"/>
      <c r="J85" s="846"/>
      <c r="K85" s="846"/>
      <c r="L85" s="846"/>
    </row>
    <row r="86" spans="1:16" s="472" customFormat="1" ht="15" customHeight="1">
      <c r="A86" s="897" t="s">
        <v>935</v>
      </c>
      <c r="B86" s="846"/>
      <c r="C86" s="846"/>
      <c r="D86" s="846"/>
      <c r="E86" s="846"/>
      <c r="F86" s="846"/>
      <c r="G86" s="846"/>
      <c r="H86" s="846"/>
      <c r="I86" s="846"/>
      <c r="J86" s="846"/>
      <c r="K86" s="846"/>
      <c r="L86" s="846"/>
    </row>
    <row r="87" spans="1:16" s="472" customFormat="1" ht="15" customHeight="1">
      <c r="A87" s="897" t="s">
        <v>1045</v>
      </c>
      <c r="B87" s="846"/>
      <c r="C87" s="846"/>
      <c r="D87" s="846"/>
      <c r="E87" s="846"/>
      <c r="F87" s="846"/>
      <c r="G87" s="846"/>
      <c r="H87" s="846"/>
      <c r="I87" s="846"/>
      <c r="J87" s="846"/>
      <c r="K87" s="846"/>
      <c r="L87" s="846"/>
    </row>
    <row r="88" spans="1:16" s="472" customFormat="1" ht="15" customHeight="1">
      <c r="A88" s="897" t="s">
        <v>1044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</row>
    <row r="89" spans="1:16" s="472" customFormat="1" ht="15" customHeight="1">
      <c r="A89" s="897" t="s">
        <v>1043</v>
      </c>
      <c r="B89" s="846"/>
      <c r="C89" s="846"/>
      <c r="D89" s="846"/>
      <c r="E89" s="846"/>
      <c r="F89" s="846"/>
      <c r="G89" s="846"/>
      <c r="H89" s="846"/>
      <c r="I89" s="846"/>
      <c r="J89" s="846"/>
      <c r="K89" s="846"/>
      <c r="L89" s="846"/>
    </row>
    <row r="90" spans="1:16" s="201" customFormat="1" ht="15" customHeight="1"/>
    <row r="91" spans="1:16" s="201" customFormat="1" ht="15" customHeight="1">
      <c r="A91" s="922" t="s">
        <v>526</v>
      </c>
    </row>
    <row r="92" spans="1:16" s="201" customFormat="1" ht="15" customHeight="1">
      <c r="A92" s="257" t="s">
        <v>521</v>
      </c>
    </row>
    <row r="93" spans="1:16" s="472" customFormat="1" ht="15" customHeight="1">
      <c r="A93" s="897" t="s">
        <v>936</v>
      </c>
      <c r="B93" s="897"/>
      <c r="C93" s="846"/>
      <c r="D93" s="846"/>
      <c r="E93" s="846"/>
      <c r="F93" s="846"/>
      <c r="G93" s="846"/>
      <c r="H93" s="846"/>
      <c r="I93" s="846"/>
      <c r="J93" s="846"/>
    </row>
    <row r="94" spans="1:16" s="472" customFormat="1" ht="15" customHeight="1">
      <c r="A94" s="897" t="s">
        <v>937</v>
      </c>
      <c r="B94" s="897"/>
      <c r="C94" s="846"/>
      <c r="D94" s="846"/>
      <c r="E94" s="846"/>
      <c r="F94" s="846"/>
      <c r="G94" s="846"/>
      <c r="H94" s="846"/>
      <c r="I94" s="846"/>
      <c r="J94" s="846"/>
      <c r="K94" s="846"/>
    </row>
    <row r="95" spans="1:16" s="472" customFormat="1" ht="15" customHeight="1">
      <c r="A95" s="897" t="s">
        <v>938</v>
      </c>
      <c r="B95" s="897"/>
      <c r="C95" s="846"/>
      <c r="D95" s="846"/>
      <c r="E95" s="846"/>
      <c r="F95" s="846"/>
      <c r="G95" s="846"/>
      <c r="H95" s="846"/>
      <c r="I95" s="846"/>
      <c r="J95" s="846"/>
      <c r="K95" s="846"/>
      <c r="P95" s="472" t="s">
        <v>0</v>
      </c>
    </row>
    <row r="96" spans="1:16" s="472" customFormat="1" ht="15" customHeight="1">
      <c r="A96" s="994" t="s">
        <v>939</v>
      </c>
      <c r="B96" s="897"/>
    </row>
    <row r="97" spans="1:14" s="472" customFormat="1" ht="15" customHeight="1">
      <c r="A97" s="897"/>
      <c r="B97" s="897"/>
    </row>
    <row r="98" spans="1:14" s="472" customFormat="1" ht="15" customHeight="1">
      <c r="A98" s="897" t="s">
        <v>940</v>
      </c>
      <c r="C98" s="846"/>
      <c r="D98" s="846"/>
      <c r="E98" s="846"/>
      <c r="F98" s="846"/>
      <c r="G98" s="846"/>
      <c r="H98" s="846"/>
    </row>
    <row r="99" spans="1:14" s="472" customFormat="1" ht="15" customHeight="1">
      <c r="A99" s="897" t="s">
        <v>941</v>
      </c>
      <c r="B99" s="897"/>
      <c r="C99" s="846"/>
      <c r="D99" s="846"/>
      <c r="E99" s="846"/>
      <c r="F99" s="846"/>
      <c r="G99" s="846"/>
      <c r="H99" s="846"/>
    </row>
    <row r="100" spans="1:14" s="472" customFormat="1" ht="15" customHeight="1">
      <c r="A100" s="897" t="s">
        <v>942</v>
      </c>
      <c r="B100" s="897"/>
      <c r="C100" s="846"/>
      <c r="D100" s="846"/>
      <c r="E100" s="846"/>
      <c r="F100" s="846"/>
      <c r="G100" s="846"/>
      <c r="H100" s="846"/>
      <c r="I100" s="846"/>
      <c r="J100" s="846"/>
    </row>
    <row r="101" spans="1:14" s="472" customFormat="1" ht="15" customHeight="1">
      <c r="A101" s="897" t="s">
        <v>1027</v>
      </c>
      <c r="B101" s="897"/>
      <c r="C101" s="846"/>
      <c r="D101" s="846"/>
      <c r="E101" s="846"/>
      <c r="F101" s="846"/>
      <c r="G101" s="846"/>
      <c r="H101" s="846"/>
    </row>
    <row r="102" spans="1:14" s="472" customFormat="1" ht="15" customHeight="1">
      <c r="A102" s="897" t="s">
        <v>943</v>
      </c>
      <c r="B102" s="897"/>
      <c r="C102" s="846"/>
      <c r="D102" s="846"/>
      <c r="E102" s="846"/>
      <c r="F102" s="846"/>
      <c r="G102" s="846"/>
      <c r="H102" s="846"/>
    </row>
    <row r="103" spans="1:14" s="472" customFormat="1" ht="15" customHeight="1">
      <c r="B103" s="964"/>
    </row>
    <row r="104" spans="1:14" s="472" customFormat="1" ht="15" customHeight="1">
      <c r="A104" s="897" t="s">
        <v>944</v>
      </c>
      <c r="B104" s="471"/>
      <c r="C104" s="846"/>
      <c r="D104" s="846"/>
      <c r="E104" s="846"/>
      <c r="F104" s="846"/>
      <c r="G104" s="846"/>
      <c r="H104" s="846"/>
      <c r="I104" s="846"/>
      <c r="J104" s="846"/>
      <c r="K104" s="846"/>
    </row>
    <row r="105" spans="1:14" s="472" customFormat="1" ht="15" customHeight="1">
      <c r="A105" s="897" t="s">
        <v>945</v>
      </c>
      <c r="B105" s="471"/>
      <c r="C105" s="846"/>
      <c r="D105" s="846"/>
      <c r="E105" s="846"/>
      <c r="F105" s="846"/>
      <c r="G105" s="846"/>
      <c r="H105" s="846"/>
      <c r="I105" s="846"/>
      <c r="J105" s="846"/>
      <c r="K105" s="846"/>
    </row>
    <row r="106" spans="1:14" s="472" customFormat="1" ht="15" customHeight="1">
      <c r="A106" s="897" t="s">
        <v>946</v>
      </c>
      <c r="B106" s="471"/>
      <c r="C106" s="846"/>
      <c r="D106" s="846"/>
      <c r="E106" s="846"/>
      <c r="F106" s="846"/>
      <c r="G106" s="846"/>
      <c r="H106" s="846"/>
      <c r="I106" s="846"/>
    </row>
    <row r="107" spans="1:14" s="472" customFormat="1" ht="15" customHeight="1">
      <c r="A107" s="897" t="s">
        <v>947</v>
      </c>
      <c r="B107" s="471"/>
      <c r="C107" s="846"/>
      <c r="D107" s="846"/>
      <c r="E107" s="846"/>
      <c r="F107" s="846"/>
      <c r="G107" s="846"/>
      <c r="H107" s="846"/>
      <c r="I107" s="846"/>
      <c r="J107" s="846"/>
      <c r="K107" s="846"/>
      <c r="L107" s="846"/>
      <c r="M107" s="846"/>
      <c r="N107" s="846"/>
    </row>
    <row r="108" spans="1:14" s="472" customFormat="1" ht="15" customHeight="1">
      <c r="A108" s="897" t="s">
        <v>948</v>
      </c>
      <c r="B108" s="471"/>
      <c r="C108" s="846"/>
      <c r="D108" s="846"/>
      <c r="E108" s="846"/>
      <c r="F108" s="846"/>
      <c r="G108" s="846"/>
      <c r="H108" s="846"/>
      <c r="I108" s="846"/>
      <c r="J108" s="846"/>
      <c r="K108" s="846"/>
    </row>
    <row r="109" spans="1:14" s="472" customFormat="1" ht="15" customHeight="1">
      <c r="A109" s="897" t="s">
        <v>949</v>
      </c>
      <c r="B109" s="965"/>
      <c r="C109" s="846"/>
      <c r="D109" s="846"/>
      <c r="E109" s="846"/>
      <c r="F109" s="846"/>
      <c r="G109" s="846"/>
      <c r="H109" s="846"/>
      <c r="I109" s="846"/>
      <c r="J109" s="846"/>
      <c r="K109" s="846"/>
    </row>
    <row r="110" spans="1:14" s="472" customFormat="1" ht="15" customHeight="1">
      <c r="A110" s="924" t="s">
        <v>518</v>
      </c>
      <c r="B110" s="965"/>
    </row>
    <row r="111" spans="1:14" s="472" customFormat="1" ht="15" customHeight="1">
      <c r="A111" s="897" t="s">
        <v>950</v>
      </c>
      <c r="B111" s="846"/>
      <c r="C111" s="846"/>
      <c r="D111" s="846"/>
      <c r="E111" s="846"/>
      <c r="F111" s="846"/>
      <c r="G111" s="846"/>
      <c r="H111" s="846"/>
      <c r="I111" s="846"/>
      <c r="J111" s="846"/>
    </row>
    <row r="112" spans="1:14" s="472" customFormat="1" ht="15" customHeight="1">
      <c r="A112" s="897" t="s">
        <v>951</v>
      </c>
      <c r="B112" s="846"/>
      <c r="C112" s="846"/>
      <c r="D112" s="846"/>
      <c r="E112" s="846"/>
      <c r="F112" s="846"/>
      <c r="G112" s="846"/>
      <c r="H112" s="846"/>
      <c r="I112" s="846"/>
      <c r="J112" s="846"/>
    </row>
    <row r="113" spans="1:13" s="472" customFormat="1" ht="15" customHeight="1">
      <c r="A113" s="897" t="s">
        <v>952</v>
      </c>
      <c r="B113" s="846"/>
      <c r="C113" s="846"/>
      <c r="D113" s="846"/>
      <c r="E113" s="846"/>
      <c r="F113" s="846"/>
      <c r="G113" s="846"/>
      <c r="H113" s="846"/>
      <c r="I113" s="846"/>
      <c r="J113" s="846"/>
      <c r="K113" s="846"/>
      <c r="L113" s="846"/>
    </row>
    <row r="114" spans="1:13" s="472" customFormat="1" ht="15" customHeight="1">
      <c r="A114" s="924" t="s">
        <v>529</v>
      </c>
      <c r="B114" s="846"/>
      <c r="C114" s="471"/>
      <c r="D114" s="471"/>
      <c r="E114" s="471"/>
      <c r="F114" s="471"/>
      <c r="G114" s="471"/>
      <c r="H114" s="471"/>
      <c r="I114" s="471"/>
    </row>
    <row r="115" spans="1:13" s="472" customFormat="1" ht="15" customHeight="1">
      <c r="A115" s="897" t="s">
        <v>953</v>
      </c>
      <c r="B115" s="471"/>
      <c r="C115" s="846"/>
      <c r="D115" s="846"/>
      <c r="E115" s="846"/>
      <c r="F115" s="846"/>
      <c r="G115" s="846"/>
      <c r="H115" s="846"/>
      <c r="I115" s="846"/>
      <c r="J115" s="846"/>
    </row>
    <row r="116" spans="1:13" s="472" customFormat="1" ht="15" customHeight="1">
      <c r="A116" s="897" t="s">
        <v>954</v>
      </c>
      <c r="B116" s="846"/>
      <c r="C116" s="846"/>
      <c r="D116" s="846"/>
      <c r="E116" s="846"/>
      <c r="F116" s="846"/>
      <c r="G116" s="846"/>
      <c r="H116" s="846"/>
      <c r="I116" s="846"/>
      <c r="J116" s="846"/>
    </row>
    <row r="117" spans="1:13" s="472" customFormat="1" ht="15" customHeight="1">
      <c r="A117" s="924" t="s">
        <v>459</v>
      </c>
      <c r="B117" s="471"/>
      <c r="C117" s="471"/>
      <c r="D117" s="471"/>
      <c r="E117" s="471"/>
      <c r="F117" s="471"/>
      <c r="G117" s="471"/>
      <c r="H117" s="471"/>
      <c r="I117" s="471"/>
    </row>
    <row r="118" spans="1:13" s="472" customFormat="1" ht="15" customHeight="1">
      <c r="A118" s="897" t="s">
        <v>955</v>
      </c>
      <c r="B118" s="846"/>
      <c r="C118" s="846"/>
      <c r="D118" s="846"/>
      <c r="E118" s="846"/>
      <c r="F118" s="846"/>
      <c r="G118" s="846"/>
      <c r="H118" s="846"/>
      <c r="I118" s="846"/>
      <c r="J118" s="846"/>
      <c r="K118" s="846"/>
      <c r="L118" s="846"/>
    </row>
    <row r="119" spans="1:13" s="472" customFormat="1" ht="15" customHeight="1">
      <c r="A119" s="897" t="s">
        <v>956</v>
      </c>
      <c r="B119" s="846"/>
      <c r="C119" s="846"/>
      <c r="D119" s="846"/>
      <c r="E119" s="846"/>
      <c r="F119" s="846"/>
      <c r="G119" s="846"/>
      <c r="H119" s="846"/>
      <c r="I119" s="846"/>
      <c r="J119" s="846"/>
      <c r="K119" s="846"/>
      <c r="L119" s="846"/>
    </row>
    <row r="120" spans="1:13" s="472" customFormat="1" ht="15" customHeight="1">
      <c r="A120" s="897" t="s">
        <v>957</v>
      </c>
      <c r="B120" s="846"/>
      <c r="C120" s="846"/>
      <c r="D120" s="846"/>
      <c r="E120" s="846"/>
      <c r="F120" s="846"/>
      <c r="G120" s="846"/>
      <c r="H120" s="846"/>
      <c r="I120" s="846"/>
      <c r="J120" s="846"/>
      <c r="K120" s="846"/>
      <c r="L120" s="846"/>
    </row>
    <row r="121" spans="1:13" s="472" customFormat="1" ht="15" customHeight="1">
      <c r="A121" s="897" t="s">
        <v>958</v>
      </c>
      <c r="B121" s="846"/>
      <c r="C121" s="846"/>
      <c r="D121" s="846"/>
      <c r="E121" s="846"/>
      <c r="F121" s="846"/>
      <c r="G121" s="846"/>
      <c r="H121" s="846"/>
      <c r="I121" s="846"/>
      <c r="J121" s="846"/>
      <c r="K121" s="846"/>
      <c r="L121" s="846"/>
    </row>
    <row r="122" spans="1:13" s="472" customFormat="1" ht="15" customHeight="1">
      <c r="A122" s="897" t="s">
        <v>959</v>
      </c>
      <c r="B122" s="846"/>
      <c r="C122" s="846"/>
      <c r="D122" s="846"/>
      <c r="E122" s="846"/>
      <c r="F122" s="846"/>
      <c r="G122" s="846"/>
      <c r="H122" s="846"/>
      <c r="I122" s="846"/>
      <c r="J122" s="846"/>
      <c r="K122" s="846"/>
    </row>
    <row r="123" spans="1:13" s="472" customFormat="1" ht="15" customHeight="1">
      <c r="A123" s="471"/>
      <c r="B123" s="471"/>
      <c r="C123" s="471"/>
      <c r="D123" s="471"/>
      <c r="E123" s="471"/>
      <c r="F123" s="471"/>
      <c r="G123" s="471"/>
      <c r="H123" s="471"/>
      <c r="I123" s="471"/>
    </row>
    <row r="124" spans="1:13" s="472" customFormat="1" ht="15" customHeight="1">
      <c r="A124" s="897" t="s">
        <v>960</v>
      </c>
      <c r="B124" s="846"/>
      <c r="C124" s="846"/>
      <c r="D124" s="846"/>
      <c r="E124" s="846"/>
      <c r="F124" s="846"/>
      <c r="G124" s="846"/>
      <c r="H124" s="846"/>
      <c r="I124" s="846"/>
      <c r="J124" s="846"/>
      <c r="K124" s="846"/>
      <c r="L124" s="846"/>
    </row>
    <row r="125" spans="1:13" s="472" customFormat="1" ht="15" customHeight="1">
      <c r="A125" s="897" t="s">
        <v>961</v>
      </c>
      <c r="B125" s="846"/>
      <c r="C125" s="846"/>
      <c r="D125" s="846"/>
      <c r="E125" s="846"/>
      <c r="F125" s="846"/>
      <c r="G125" s="846"/>
      <c r="H125" s="846"/>
      <c r="I125" s="846"/>
      <c r="J125" s="846"/>
      <c r="K125" s="846"/>
      <c r="L125" s="846"/>
    </row>
    <row r="126" spans="1:13" s="472" customFormat="1" ht="15" customHeight="1">
      <c r="A126" s="897" t="s">
        <v>962</v>
      </c>
      <c r="B126" s="846"/>
      <c r="C126" s="846"/>
      <c r="D126" s="846"/>
      <c r="E126" s="846"/>
      <c r="F126" s="846"/>
      <c r="G126" s="846"/>
      <c r="H126" s="846"/>
      <c r="I126" s="846"/>
      <c r="J126" s="846"/>
      <c r="K126" s="846"/>
      <c r="L126" s="846"/>
      <c r="M126" s="846"/>
    </row>
    <row r="127" spans="1:13" s="472" customFormat="1" ht="15" customHeight="1">
      <c r="A127" s="897" t="s">
        <v>1028</v>
      </c>
      <c r="B127" s="846"/>
      <c r="C127" s="846"/>
      <c r="D127" s="846"/>
      <c r="E127" s="846"/>
      <c r="F127" s="846"/>
      <c r="G127" s="846"/>
      <c r="H127" s="846"/>
      <c r="I127" s="846"/>
      <c r="J127" s="846"/>
      <c r="K127" s="846"/>
      <c r="L127" s="846"/>
    </row>
    <row r="128" spans="1:13" s="472" customFormat="1" ht="15" customHeight="1">
      <c r="A128" s="897" t="s">
        <v>963</v>
      </c>
      <c r="B128" s="846"/>
      <c r="C128" s="846"/>
      <c r="D128" s="846"/>
      <c r="E128" s="846"/>
      <c r="F128" s="846"/>
      <c r="G128" s="846"/>
      <c r="H128" s="846"/>
      <c r="I128" s="846"/>
      <c r="J128" s="846"/>
    </row>
    <row r="129" spans="1:13" s="201" customFormat="1" ht="15" customHeight="1">
      <c r="A129" s="297"/>
      <c r="B129" s="297"/>
      <c r="C129" s="297"/>
      <c r="D129" s="297"/>
      <c r="E129" s="297"/>
      <c r="F129" s="297"/>
      <c r="G129" s="297"/>
      <c r="H129" s="297"/>
      <c r="I129" s="297"/>
    </row>
    <row r="130" spans="1:13" s="201" customFormat="1" ht="15" customHeight="1">
      <c r="A130" s="257" t="s">
        <v>522</v>
      </c>
      <c r="B130" s="297"/>
      <c r="C130" s="297"/>
      <c r="D130" s="297"/>
      <c r="E130" s="297"/>
      <c r="F130" s="297"/>
      <c r="G130" s="297"/>
      <c r="H130" s="297"/>
      <c r="I130" s="297"/>
    </row>
    <row r="131" spans="1:13" s="201" customFormat="1" ht="15" customHeight="1">
      <c r="A131" s="994" t="s">
        <v>964</v>
      </c>
      <c r="B131" s="297"/>
      <c r="C131" s="297"/>
      <c r="D131" s="297"/>
      <c r="E131" s="297"/>
      <c r="F131" s="297"/>
      <c r="G131" s="297"/>
      <c r="H131" s="297"/>
      <c r="I131" s="297"/>
    </row>
    <row r="132" spans="1:13" s="472" customFormat="1" ht="15" customHeight="1">
      <c r="A132" s="897" t="s">
        <v>965</v>
      </c>
      <c r="B132" s="846"/>
      <c r="C132" s="846"/>
      <c r="D132" s="846"/>
      <c r="E132" s="846"/>
      <c r="F132" s="846"/>
      <c r="G132" s="846"/>
      <c r="H132" s="846"/>
      <c r="I132" s="846"/>
      <c r="J132" s="846"/>
    </row>
    <row r="133" spans="1:13" s="472" customFormat="1" ht="15" customHeight="1">
      <c r="A133" s="897" t="s">
        <v>966</v>
      </c>
      <c r="B133" s="846"/>
      <c r="C133" s="846"/>
      <c r="D133" s="846"/>
      <c r="E133" s="846"/>
      <c r="F133" s="846"/>
      <c r="G133" s="846"/>
      <c r="H133" s="846"/>
      <c r="I133" s="846"/>
      <c r="J133" s="846"/>
    </row>
    <row r="134" spans="1:13" s="472" customFormat="1" ht="15" customHeight="1">
      <c r="A134" s="897" t="s">
        <v>967</v>
      </c>
      <c r="B134" s="846"/>
      <c r="C134" s="846"/>
      <c r="D134" s="846"/>
      <c r="E134" s="846"/>
      <c r="F134" s="846"/>
      <c r="G134" s="846"/>
      <c r="H134" s="846"/>
      <c r="I134" s="846"/>
      <c r="J134" s="846"/>
      <c r="K134" s="846"/>
      <c r="L134" s="846"/>
      <c r="M134" s="846"/>
    </row>
    <row r="135" spans="1:13" s="472" customFormat="1" ht="15" customHeight="1">
      <c r="A135" s="897" t="s">
        <v>1029</v>
      </c>
      <c r="B135" s="846"/>
      <c r="C135" s="846"/>
      <c r="D135" s="846"/>
      <c r="E135" s="846"/>
      <c r="F135" s="846"/>
      <c r="G135" s="846"/>
      <c r="H135" s="846"/>
      <c r="I135" s="846"/>
      <c r="J135" s="846"/>
      <c r="K135" s="846"/>
    </row>
    <row r="136" spans="1:13" s="472" customFormat="1" ht="15" customHeight="1">
      <c r="A136" s="897" t="s">
        <v>968</v>
      </c>
      <c r="B136" s="846"/>
      <c r="C136" s="846"/>
      <c r="D136" s="846"/>
      <c r="E136" s="846"/>
      <c r="F136" s="846"/>
      <c r="G136" s="846"/>
      <c r="H136" s="846"/>
      <c r="I136" s="846"/>
      <c r="J136" s="846"/>
      <c r="K136" s="846"/>
    </row>
    <row r="137" spans="1:13" s="472" customFormat="1" ht="15" customHeight="1">
      <c r="A137" s="924" t="s">
        <v>530</v>
      </c>
    </row>
    <row r="138" spans="1:13" s="472" customFormat="1" ht="15" customHeight="1">
      <c r="A138" s="897" t="s">
        <v>969</v>
      </c>
      <c r="B138" s="846"/>
      <c r="C138" s="846"/>
      <c r="D138" s="846"/>
      <c r="E138" s="846"/>
      <c r="F138" s="846"/>
      <c r="G138" s="846"/>
      <c r="H138" s="846"/>
      <c r="I138" s="846"/>
      <c r="J138" s="846"/>
      <c r="K138" s="846"/>
      <c r="L138" s="846"/>
    </row>
    <row r="139" spans="1:13" s="472" customFormat="1" ht="15" customHeight="1">
      <c r="A139" s="897" t="s">
        <v>970</v>
      </c>
      <c r="B139" s="846"/>
      <c r="C139" s="846"/>
      <c r="D139" s="846"/>
      <c r="E139" s="846"/>
      <c r="F139" s="846"/>
      <c r="G139" s="846"/>
      <c r="H139" s="846"/>
      <c r="I139" s="846"/>
      <c r="J139" s="846"/>
      <c r="K139" s="846"/>
    </row>
    <row r="140" spans="1:13" s="472" customFormat="1" ht="15" customHeight="1">
      <c r="A140" s="897" t="s">
        <v>971</v>
      </c>
      <c r="B140" s="846"/>
      <c r="C140" s="846"/>
      <c r="D140" s="846"/>
      <c r="E140" s="846"/>
      <c r="F140" s="846"/>
      <c r="G140" s="846"/>
      <c r="H140" s="846"/>
      <c r="I140" s="846"/>
      <c r="J140" s="846"/>
      <c r="K140" s="846"/>
    </row>
    <row r="141" spans="1:13" s="472" customFormat="1" ht="15" customHeight="1">
      <c r="A141" s="897" t="s">
        <v>972</v>
      </c>
      <c r="B141" s="846"/>
      <c r="C141" s="846"/>
      <c r="D141" s="846"/>
      <c r="E141" s="846"/>
      <c r="F141" s="846"/>
      <c r="G141" s="846"/>
      <c r="H141" s="846"/>
      <c r="I141" s="846"/>
      <c r="J141" s="846"/>
      <c r="K141" s="846"/>
    </row>
    <row r="142" spans="1:13" s="472" customFormat="1" ht="15" customHeight="1">
      <c r="A142" s="924" t="s">
        <v>531</v>
      </c>
    </row>
    <row r="143" spans="1:13" s="472" customFormat="1" ht="15" customHeight="1">
      <c r="A143" s="897" t="s">
        <v>973</v>
      </c>
      <c r="B143" s="846"/>
      <c r="C143" s="846"/>
      <c r="D143" s="846"/>
      <c r="E143" s="846"/>
      <c r="F143" s="846"/>
      <c r="G143" s="846"/>
      <c r="H143" s="846"/>
      <c r="I143" s="846"/>
      <c r="J143" s="846"/>
      <c r="K143" s="846"/>
      <c r="L143" s="846"/>
    </row>
    <row r="144" spans="1:13" s="472" customFormat="1" ht="15" customHeight="1">
      <c r="A144" s="897" t="s">
        <v>974</v>
      </c>
      <c r="B144" s="846"/>
      <c r="C144" s="846"/>
      <c r="D144" s="846"/>
      <c r="E144" s="846"/>
      <c r="F144" s="846"/>
      <c r="G144" s="846"/>
      <c r="H144" s="846"/>
      <c r="I144" s="846"/>
      <c r="J144" s="846"/>
      <c r="K144" s="846"/>
      <c r="L144" s="846"/>
    </row>
    <row r="145" spans="1:12" s="472" customFormat="1" ht="15" customHeight="1">
      <c r="A145" s="897" t="s">
        <v>975</v>
      </c>
      <c r="B145" s="846"/>
      <c r="C145" s="846"/>
      <c r="D145" s="846"/>
      <c r="E145" s="846"/>
      <c r="F145" s="846"/>
      <c r="G145" s="846"/>
      <c r="H145" s="846"/>
      <c r="I145" s="846"/>
      <c r="J145" s="846"/>
      <c r="K145" s="846"/>
      <c r="L145" s="846"/>
    </row>
    <row r="146" spans="1:12" s="472" customFormat="1" ht="15" customHeight="1">
      <c r="A146" s="897" t="s">
        <v>976</v>
      </c>
      <c r="B146" s="846"/>
      <c r="C146" s="846"/>
      <c r="D146" s="846"/>
      <c r="E146" s="846"/>
      <c r="F146" s="846"/>
      <c r="G146" s="846"/>
      <c r="H146" s="846"/>
      <c r="I146" s="846"/>
      <c r="J146" s="846"/>
      <c r="K146" s="846"/>
    </row>
    <row r="147" spans="1:12" s="201" customFormat="1" ht="15" customHeight="1">
      <c r="A147" s="392"/>
    </row>
    <row r="148" spans="1:12" s="201" customFormat="1" ht="15" customHeight="1">
      <c r="A148" s="257" t="s">
        <v>523</v>
      </c>
    </row>
    <row r="149" spans="1:12" s="472" customFormat="1" ht="15" customHeight="1">
      <c r="A149" s="897" t="s">
        <v>977</v>
      </c>
      <c r="B149" s="846"/>
      <c r="C149" s="846"/>
      <c r="D149" s="846"/>
      <c r="E149" s="846"/>
      <c r="F149" s="846"/>
      <c r="G149" s="846"/>
    </row>
    <row r="150" spans="1:12" s="472" customFormat="1" ht="15" customHeight="1">
      <c r="A150" s="897" t="s">
        <v>978</v>
      </c>
      <c r="B150" s="846"/>
      <c r="C150" s="846"/>
      <c r="D150" s="846"/>
      <c r="E150" s="846"/>
      <c r="F150" s="846"/>
      <c r="G150" s="846"/>
      <c r="H150" s="846"/>
      <c r="I150" s="846"/>
      <c r="J150" s="846"/>
    </row>
    <row r="151" spans="1:12" s="472" customFormat="1" ht="15" customHeight="1">
      <c r="A151" s="897" t="s">
        <v>979</v>
      </c>
      <c r="B151" s="846"/>
      <c r="C151" s="846"/>
      <c r="D151" s="846"/>
      <c r="E151" s="846"/>
      <c r="F151" s="846"/>
      <c r="G151" s="846"/>
      <c r="H151" s="846"/>
    </row>
    <row r="152" spans="1:12" s="472" customFormat="1" ht="15" customHeight="1">
      <c r="A152" s="897" t="s">
        <v>1030</v>
      </c>
      <c r="B152" s="846"/>
      <c r="C152" s="846"/>
      <c r="D152" s="846"/>
      <c r="E152" s="846"/>
      <c r="F152" s="846"/>
      <c r="G152" s="846"/>
      <c r="H152" s="846"/>
    </row>
    <row r="153" spans="1:12" s="472" customFormat="1" ht="15" customHeight="1">
      <c r="A153" s="897" t="s">
        <v>980</v>
      </c>
      <c r="B153" s="846"/>
      <c r="C153" s="846"/>
      <c r="D153" s="846"/>
      <c r="E153" s="846"/>
      <c r="F153" s="846"/>
      <c r="G153" s="846"/>
      <c r="H153" s="846"/>
    </row>
    <row r="154" spans="1:12" s="472" customFormat="1" ht="15" customHeight="1">
      <c r="A154" s="924" t="s">
        <v>532</v>
      </c>
      <c r="B154" s="471"/>
      <c r="C154" s="471"/>
      <c r="D154" s="471"/>
      <c r="E154" s="471"/>
      <c r="F154" s="471"/>
      <c r="G154" s="471"/>
    </row>
    <row r="155" spans="1:12" s="472" customFormat="1" ht="15" customHeight="1">
      <c r="A155" s="897" t="s">
        <v>981</v>
      </c>
      <c r="B155" s="846"/>
      <c r="C155" s="846"/>
      <c r="D155" s="846"/>
      <c r="E155" s="846"/>
      <c r="F155" s="846"/>
      <c r="G155" s="846"/>
    </row>
    <row r="156" spans="1:12" s="472" customFormat="1" ht="15" customHeight="1">
      <c r="A156" s="897" t="s">
        <v>1024</v>
      </c>
      <c r="B156" s="846"/>
      <c r="C156" s="846"/>
      <c r="D156" s="846"/>
      <c r="E156" s="846"/>
      <c r="F156" s="846"/>
      <c r="G156" s="846"/>
      <c r="H156" s="846"/>
      <c r="I156" s="846"/>
      <c r="J156" s="846"/>
      <c r="K156" s="846"/>
      <c r="L156" s="846"/>
    </row>
    <row r="157" spans="1:12" s="472" customFormat="1" ht="15" customHeight="1">
      <c r="A157" s="897" t="s">
        <v>982</v>
      </c>
      <c r="B157" s="846"/>
      <c r="C157" s="846"/>
      <c r="D157" s="846"/>
      <c r="E157" s="846"/>
      <c r="F157" s="846"/>
      <c r="G157" s="846"/>
      <c r="H157" s="846"/>
      <c r="I157" s="471"/>
    </row>
    <row r="158" spans="1:12" s="472" customFormat="1" ht="15" customHeight="1">
      <c r="A158" s="994" t="s">
        <v>983</v>
      </c>
      <c r="B158" s="846"/>
      <c r="C158" s="160"/>
      <c r="D158" s="846"/>
      <c r="E158" s="846"/>
      <c r="F158" s="846"/>
      <c r="G158" s="846"/>
      <c r="H158" s="846"/>
      <c r="I158" s="471"/>
    </row>
    <row r="159" spans="1:12" s="472" customFormat="1" ht="15" customHeight="1">
      <c r="A159" s="994" t="s">
        <v>984</v>
      </c>
      <c r="B159" s="846"/>
      <c r="C159" s="160"/>
      <c r="D159" s="846"/>
      <c r="E159" s="846"/>
      <c r="F159" s="846"/>
      <c r="G159" s="846"/>
      <c r="H159" s="846"/>
      <c r="I159" s="471"/>
    </row>
    <row r="160" spans="1:12" s="472" customFormat="1" ht="15" customHeight="1">
      <c r="A160" s="994" t="s">
        <v>985</v>
      </c>
      <c r="B160" s="846"/>
      <c r="C160" s="846"/>
      <c r="D160" s="846"/>
      <c r="E160" s="846"/>
      <c r="F160" s="846"/>
      <c r="G160" s="846"/>
      <c r="H160" s="846"/>
      <c r="I160" s="471"/>
    </row>
    <row r="161" spans="1:13" s="472" customFormat="1" ht="15" customHeight="1">
      <c r="A161" s="994" t="s">
        <v>986</v>
      </c>
      <c r="B161" s="846"/>
      <c r="C161" s="846"/>
      <c r="D161" s="846"/>
      <c r="E161" s="846"/>
      <c r="F161" s="846"/>
      <c r="G161" s="846"/>
      <c r="H161" s="846"/>
      <c r="I161" s="471"/>
    </row>
    <row r="162" spans="1:13" s="472" customFormat="1" ht="15" customHeight="1">
      <c r="A162" s="994" t="s">
        <v>987</v>
      </c>
      <c r="B162" s="160"/>
      <c r="C162" s="846"/>
      <c r="D162" s="846"/>
      <c r="E162" s="846"/>
      <c r="F162" s="846"/>
      <c r="G162" s="846"/>
      <c r="H162" s="846"/>
      <c r="I162" s="471"/>
      <c r="J162" s="471"/>
      <c r="K162" s="471"/>
    </row>
    <row r="163" spans="1:13" s="993" customFormat="1" ht="15" customHeight="1">
      <c r="A163" s="994" t="s">
        <v>988</v>
      </c>
      <c r="B163" s="160"/>
      <c r="C163" s="75"/>
      <c r="D163" s="75"/>
      <c r="E163" s="75"/>
      <c r="F163" s="75"/>
      <c r="G163" s="75"/>
      <c r="H163" s="75"/>
      <c r="I163" s="963"/>
      <c r="J163" s="963"/>
      <c r="K163" s="963"/>
    </row>
    <row r="164" spans="1:13" s="993" customFormat="1" ht="15" customHeight="1">
      <c r="A164" s="994" t="s">
        <v>989</v>
      </c>
      <c r="B164" s="160"/>
      <c r="C164" s="75"/>
      <c r="D164" s="75"/>
      <c r="E164" s="75"/>
      <c r="F164" s="75"/>
      <c r="G164" s="75"/>
      <c r="H164" s="75"/>
      <c r="I164" s="963"/>
      <c r="J164" s="963"/>
      <c r="K164" s="963"/>
    </row>
    <row r="165" spans="1:13" s="993" customFormat="1" ht="15" customHeight="1">
      <c r="A165" s="994" t="s">
        <v>990</v>
      </c>
      <c r="B165" s="160"/>
      <c r="C165" s="75"/>
      <c r="D165" s="75"/>
      <c r="E165" s="75"/>
      <c r="F165" s="75"/>
      <c r="G165" s="75"/>
      <c r="H165" s="75"/>
      <c r="I165" s="963"/>
      <c r="J165" s="963"/>
      <c r="K165" s="963"/>
    </row>
    <row r="166" spans="1:13" s="472" customFormat="1" ht="15" customHeight="1">
      <c r="A166" s="994" t="s">
        <v>991</v>
      </c>
      <c r="B166" s="160"/>
      <c r="C166" s="846"/>
      <c r="D166" s="846"/>
      <c r="E166" s="846"/>
      <c r="F166" s="846"/>
      <c r="G166" s="846"/>
      <c r="H166" s="846"/>
      <c r="I166" s="846"/>
      <c r="J166" s="846"/>
      <c r="K166" s="846"/>
    </row>
    <row r="167" spans="1:13" s="472" customFormat="1" ht="15" customHeight="1">
      <c r="A167" s="994" t="s">
        <v>992</v>
      </c>
      <c r="B167" s="846"/>
      <c r="C167" s="846"/>
      <c r="D167" s="846"/>
      <c r="E167" s="846"/>
      <c r="F167" s="846"/>
      <c r="G167" s="846"/>
      <c r="H167" s="846"/>
      <c r="I167" s="846"/>
      <c r="J167" s="846"/>
      <c r="K167" s="846"/>
      <c r="L167" s="846"/>
      <c r="M167" s="846"/>
    </row>
    <row r="168" spans="1:13" s="472" customFormat="1" ht="15" customHeight="1">
      <c r="A168" s="994" t="s">
        <v>993</v>
      </c>
      <c r="B168" s="846"/>
      <c r="C168" s="846"/>
      <c r="D168" s="846"/>
      <c r="E168" s="846"/>
      <c r="F168" s="846"/>
      <c r="G168" s="846"/>
      <c r="H168" s="846"/>
      <c r="I168" s="846"/>
      <c r="J168" s="846"/>
      <c r="K168" s="846"/>
      <c r="L168" s="846"/>
      <c r="M168" s="846"/>
    </row>
    <row r="169" spans="1:13" s="472" customFormat="1" ht="15" customHeight="1">
      <c r="A169" s="994" t="s">
        <v>994</v>
      </c>
      <c r="B169" s="846"/>
      <c r="C169" s="846"/>
      <c r="D169" s="846"/>
      <c r="E169" s="846"/>
      <c r="F169" s="846"/>
      <c r="G169" s="846"/>
      <c r="H169" s="846"/>
      <c r="I169" s="846"/>
      <c r="J169" s="846"/>
      <c r="K169" s="846"/>
      <c r="L169" s="846"/>
      <c r="M169" s="846"/>
    </row>
    <row r="170" spans="1:13" s="472" customFormat="1" ht="15" customHeight="1">
      <c r="A170" s="994" t="s">
        <v>1031</v>
      </c>
      <c r="B170" s="846"/>
      <c r="C170" s="846"/>
      <c r="D170" s="846"/>
      <c r="E170" s="846"/>
      <c r="F170" s="846"/>
      <c r="G170" s="846"/>
      <c r="H170" s="846"/>
      <c r="I170" s="471"/>
      <c r="J170" s="471"/>
      <c r="K170" s="471"/>
    </row>
    <row r="171" spans="1:13" s="993" customFormat="1" ht="15" customHeight="1">
      <c r="A171" s="994" t="s">
        <v>1032</v>
      </c>
      <c r="B171" s="75"/>
      <c r="C171" s="75"/>
      <c r="D171" s="75"/>
      <c r="E171" s="75"/>
      <c r="F171" s="75"/>
      <c r="G171" s="75"/>
      <c r="H171" s="75"/>
      <c r="I171" s="963"/>
      <c r="J171" s="963"/>
      <c r="K171" s="963"/>
    </row>
    <row r="172" spans="1:13" s="993" customFormat="1" ht="15" customHeight="1">
      <c r="A172" s="994" t="s">
        <v>1033</v>
      </c>
      <c r="B172" s="75"/>
      <c r="C172" s="75"/>
      <c r="D172" s="75"/>
      <c r="E172" s="75"/>
      <c r="F172" s="75"/>
      <c r="G172" s="75"/>
      <c r="H172" s="75"/>
      <c r="I172" s="963"/>
      <c r="J172" s="963"/>
      <c r="K172" s="963"/>
    </row>
    <row r="173" spans="1:13" s="993" customFormat="1" ht="15" customHeight="1">
      <c r="A173" s="994" t="s">
        <v>1034</v>
      </c>
      <c r="B173" s="75"/>
      <c r="C173" s="75"/>
      <c r="D173" s="75"/>
      <c r="E173" s="75"/>
      <c r="F173" s="75"/>
      <c r="G173" s="75"/>
      <c r="H173" s="75"/>
      <c r="I173" s="963"/>
      <c r="J173" s="963"/>
      <c r="K173" s="963"/>
    </row>
    <row r="174" spans="1:13" s="201" customFormat="1" ht="15" customHeight="1"/>
    <row r="175" spans="1:13" s="201" customFormat="1" ht="15" customHeight="1">
      <c r="A175" s="257" t="s">
        <v>524</v>
      </c>
    </row>
    <row r="176" spans="1:13" s="472" customFormat="1" ht="15" customHeight="1">
      <c r="A176" s="897" t="s">
        <v>995</v>
      </c>
      <c r="B176" s="846"/>
      <c r="C176" s="846"/>
      <c r="D176" s="846"/>
      <c r="E176" s="846"/>
      <c r="F176" s="846"/>
      <c r="G176" s="846"/>
      <c r="H176" s="846"/>
      <c r="I176" s="846"/>
      <c r="J176" s="846"/>
      <c r="K176" s="846"/>
    </row>
    <row r="177" spans="1:11" s="472" customFormat="1" ht="15" customHeight="1">
      <c r="A177" s="897" t="s">
        <v>996</v>
      </c>
      <c r="B177" s="846"/>
      <c r="C177" s="846"/>
      <c r="D177" s="846"/>
      <c r="E177" s="846"/>
      <c r="F177" s="846"/>
      <c r="G177" s="846"/>
      <c r="H177" s="846"/>
      <c r="I177" s="846"/>
      <c r="J177" s="846"/>
      <c r="K177" s="846"/>
    </row>
    <row r="178" spans="1:11" s="472" customFormat="1" ht="15" customHeight="1">
      <c r="A178" s="897" t="s">
        <v>997</v>
      </c>
      <c r="B178" s="846"/>
      <c r="C178" s="846"/>
      <c r="D178" s="846"/>
      <c r="E178" s="846"/>
      <c r="F178" s="846"/>
      <c r="G178" s="846"/>
      <c r="H178" s="846"/>
      <c r="I178" s="846"/>
      <c r="J178" s="846"/>
      <c r="K178" s="846"/>
    </row>
    <row r="179" spans="1:11" s="201" customFormat="1" ht="15" customHeight="1"/>
    <row r="180" spans="1:11" s="201" customFormat="1" ht="15" customHeight="1">
      <c r="A180" s="925" t="s">
        <v>527</v>
      </c>
    </row>
    <row r="181" spans="1:11" s="472" customFormat="1" ht="15" customHeight="1">
      <c r="A181" s="897" t="s">
        <v>998</v>
      </c>
      <c r="B181" s="846"/>
      <c r="C181" s="846"/>
      <c r="D181" s="846"/>
      <c r="E181" s="846"/>
      <c r="F181" s="846"/>
      <c r="G181" s="846"/>
      <c r="H181" s="846"/>
      <c r="I181" s="846"/>
    </row>
    <row r="182" spans="1:11" s="472" customFormat="1" ht="15" customHeight="1">
      <c r="A182" s="897" t="s">
        <v>999</v>
      </c>
      <c r="B182" s="846"/>
      <c r="C182" s="846"/>
      <c r="D182" s="846"/>
      <c r="E182" s="846"/>
      <c r="F182" s="846"/>
      <c r="G182" s="846"/>
      <c r="H182" s="846"/>
      <c r="I182" s="846"/>
      <c r="J182" s="846"/>
    </row>
    <row r="183" spans="1:11" s="472" customFormat="1" ht="15" customHeight="1">
      <c r="A183" s="897" t="s">
        <v>1000</v>
      </c>
      <c r="B183" s="846"/>
      <c r="C183" s="846"/>
      <c r="D183" s="846"/>
      <c r="E183" s="846"/>
      <c r="F183" s="846"/>
      <c r="G183" s="846"/>
      <c r="H183" s="846"/>
      <c r="I183" s="846"/>
      <c r="J183" s="846"/>
      <c r="K183" s="846"/>
    </row>
    <row r="184" spans="1:11" s="201" customFormat="1" ht="15" customHeight="1">
      <c r="A184" s="994" t="s">
        <v>1001</v>
      </c>
    </row>
    <row r="185" spans="1:11" s="164" customFormat="1" ht="15" customHeight="1">
      <c r="A185" s="994" t="s">
        <v>861</v>
      </c>
    </row>
    <row r="186" spans="1:11" s="164" customFormat="1" ht="15" customHeight="1">
      <c r="A186" s="962"/>
    </row>
    <row r="187" spans="1:11" s="201" customFormat="1" ht="15" customHeight="1">
      <c r="A187" s="925" t="s">
        <v>528</v>
      </c>
    </row>
    <row r="188" spans="1:11" s="472" customFormat="1" ht="15" customHeight="1">
      <c r="A188" s="897" t="s">
        <v>1002</v>
      </c>
      <c r="B188" s="846"/>
      <c r="C188" s="846"/>
      <c r="D188" s="846"/>
      <c r="E188" s="846"/>
      <c r="F188" s="846"/>
      <c r="G188" s="846"/>
      <c r="H188" s="846"/>
      <c r="I188" s="846"/>
      <c r="J188" s="846"/>
    </row>
    <row r="189" spans="1:11" s="472" customFormat="1" ht="15" customHeight="1">
      <c r="A189" s="897" t="s">
        <v>1003</v>
      </c>
      <c r="B189" s="846"/>
      <c r="C189" s="846"/>
      <c r="D189" s="846"/>
      <c r="E189" s="846"/>
      <c r="F189" s="846"/>
      <c r="G189" s="846"/>
      <c r="H189" s="846"/>
      <c r="I189" s="846"/>
      <c r="J189" s="846"/>
      <c r="K189" s="846"/>
    </row>
    <row r="190" spans="1:11" s="472" customFormat="1" ht="15" customHeight="1">
      <c r="A190" s="897" t="s">
        <v>1004</v>
      </c>
      <c r="B190" s="846"/>
      <c r="C190" s="846"/>
      <c r="D190" s="846"/>
      <c r="E190" s="846"/>
      <c r="F190" s="846"/>
      <c r="G190" s="846"/>
      <c r="H190" s="846"/>
      <c r="I190" s="846"/>
    </row>
    <row r="191" spans="1:11" s="201" customFormat="1" ht="15" customHeight="1">
      <c r="A191" s="994" t="s">
        <v>1005</v>
      </c>
    </row>
    <row r="192" spans="1:11" s="201" customFormat="1" ht="15" customHeight="1">
      <c r="A192" s="994" t="s">
        <v>866</v>
      </c>
    </row>
    <row r="193" spans="1:9" s="201" customFormat="1" ht="15" customHeight="1">
      <c r="A193" s="232"/>
    </row>
    <row r="194" spans="1:9" s="201" customFormat="1" ht="15" customHeight="1">
      <c r="A194" s="925" t="s">
        <v>626</v>
      </c>
      <c r="B194" s="164"/>
    </row>
    <row r="195" spans="1:9" s="201" customFormat="1" ht="15" customHeight="1">
      <c r="A195" s="897" t="s">
        <v>1006</v>
      </c>
    </row>
    <row r="196" spans="1:9" s="201" customFormat="1" ht="15" customHeight="1">
      <c r="A196" s="897" t="s">
        <v>1007</v>
      </c>
    </row>
    <row r="197" spans="1:9" s="201" customFormat="1" ht="15" customHeight="1">
      <c r="A197" s="897" t="s">
        <v>1008</v>
      </c>
    </row>
    <row r="198" spans="1:9" s="201" customFormat="1" ht="15" customHeight="1">
      <c r="A198" s="897" t="s">
        <v>1009</v>
      </c>
    </row>
    <row r="199" spans="1:9" s="201" customFormat="1" ht="15" customHeight="1">
      <c r="A199" s="897" t="s">
        <v>1010</v>
      </c>
    </row>
    <row r="200" spans="1:9" s="201" customFormat="1" ht="15" customHeight="1">
      <c r="A200" s="897" t="s">
        <v>1011</v>
      </c>
    </row>
    <row r="201" spans="1:9" s="201" customFormat="1" ht="15" customHeight="1">
      <c r="A201" s="897" t="s">
        <v>1012</v>
      </c>
    </row>
    <row r="202" spans="1:9" s="201" customFormat="1" ht="15" customHeight="1">
      <c r="A202" s="897" t="s">
        <v>1013</v>
      </c>
    </row>
    <row r="203" spans="1:9" s="201" customFormat="1" ht="15" customHeight="1">
      <c r="A203" s="897" t="s">
        <v>1014</v>
      </c>
    </row>
    <row r="204" spans="1:9" s="201" customFormat="1" ht="15" customHeight="1">
      <c r="A204" s="897" t="s">
        <v>1015</v>
      </c>
    </row>
    <row r="205" spans="1:9" s="201" customFormat="1" ht="15" customHeight="1">
      <c r="A205" s="232"/>
    </row>
    <row r="206" spans="1:9" s="201" customFormat="1" ht="15" customHeight="1">
      <c r="A206" s="925" t="s">
        <v>608</v>
      </c>
    </row>
    <row r="207" spans="1:9" s="472" customFormat="1" ht="15" customHeight="1">
      <c r="A207" s="897" t="s">
        <v>1016</v>
      </c>
      <c r="B207" s="846"/>
      <c r="C207" s="846"/>
      <c r="D207" s="846"/>
      <c r="E207" s="846"/>
      <c r="F207" s="846"/>
      <c r="G207" s="846"/>
      <c r="H207" s="846"/>
    </row>
    <row r="208" spans="1:9" s="472" customFormat="1" ht="15" customHeight="1">
      <c r="A208" s="897" t="s">
        <v>1017</v>
      </c>
      <c r="B208" s="846"/>
      <c r="C208" s="846"/>
      <c r="D208" s="846"/>
      <c r="E208" s="846"/>
      <c r="F208" s="846"/>
      <c r="G208" s="846"/>
      <c r="H208" s="846"/>
      <c r="I208" s="846"/>
    </row>
    <row r="209" spans="1:9" s="472" customFormat="1" ht="15" customHeight="1">
      <c r="A209" s="897" t="s">
        <v>1018</v>
      </c>
      <c r="B209" s="846"/>
      <c r="C209" s="846"/>
      <c r="D209" s="846"/>
      <c r="E209" s="846"/>
      <c r="F209" s="846"/>
      <c r="G209" s="846"/>
      <c r="H209" s="846"/>
    </row>
    <row r="210" spans="1:9" s="472" customFormat="1" ht="15" customHeight="1">
      <c r="A210" s="897" t="s">
        <v>1019</v>
      </c>
      <c r="B210" s="846"/>
      <c r="C210" s="846"/>
      <c r="D210" s="846"/>
      <c r="E210" s="846"/>
      <c r="F210" s="846"/>
      <c r="G210" s="846"/>
      <c r="H210" s="846"/>
      <c r="I210" s="846"/>
    </row>
    <row r="211" spans="1:9" s="472" customFormat="1" ht="15" customHeight="1">
      <c r="A211" s="994" t="s">
        <v>1020</v>
      </c>
      <c r="B211" s="846"/>
      <c r="C211" s="846"/>
      <c r="D211" s="846"/>
      <c r="E211" s="846"/>
      <c r="F211" s="846"/>
      <c r="G211" s="846"/>
      <c r="H211" s="846"/>
    </row>
    <row r="212" spans="1:9" s="472" customFormat="1" ht="15" customHeight="1">
      <c r="A212" s="994" t="s">
        <v>1021</v>
      </c>
      <c r="B212" s="483"/>
      <c r="C212" s="483"/>
      <c r="D212" s="483"/>
      <c r="E212" s="483"/>
    </row>
    <row r="213" spans="1:9">
      <c r="A213" s="201"/>
    </row>
    <row r="215" spans="1:9">
      <c r="A215" s="941" t="s">
        <v>54</v>
      </c>
    </row>
  </sheetData>
  <hyperlinks>
    <hyperlink ref="A5" location="'1.1.1'!Oblast_tisku" tooltip="T1" display="Tab. 1.1.1: Mateřské školy celkem – školy, třídy, děti a učitelé, v časové řadě 2010/11–2020/21"/>
    <hyperlink ref="A6" location="'1.1.2'!A1" tooltip="T2" display="Tab. 1.1.2: Mateřské školy podle zřizovatele – školy, třídy, děti a učitelé, v časové řadě 2009/10–2019/20"/>
    <hyperlink ref="A7" location="'1.1.3'!A1" tooltip="T3" display="Tab. 1.1.3: Mateřské školy v krajském srovnání – školy, třídy, děti a učitelé, ve školním roce 2019/20"/>
    <hyperlink ref="A8" location="'1.1.4'!A1" tooltip="T4" display="Tab. 1.1.4: Mateřské školy podle zřizovatele v krajském srovnání – školy, třídy a děti, ve školním roce 2019/20"/>
    <hyperlink ref="A10" location="'1.1.5'!A1" tooltip="T5" display="Tab. 1.1.5: Mateřské školy v krajském srovnání – počet tříd, v časové řadě 2009/10–2019/20"/>
    <hyperlink ref="A11" location="'1.1.6'!A1" tooltip="T6" display="Tab. 1.1.6: Mateřské školy v krajském srovnání – počet dětí, v časové řadě 2009/10–2019/20"/>
    <hyperlink ref="A12" location="'1.1.7'!A1" tooltip="T7" display="Tab. 1.1.7: Mateřské školy v krajském srovnání – počet učitelů, v časové řadě 2009/10–2019/20"/>
    <hyperlink ref="A14" location="'1.1.8'!A1" tooltip="T8" display="Tab. 1.1.8: Mateřské školy celkem – děti podle věku, v časové řadě 2009/10–2019/20"/>
    <hyperlink ref="A15" location="'1.1.9'!A1" tooltip="T9" display="Tab. 1.1.9: Mateřské školy v krajském srovnání – děti podle věku, ve školním roce 2019/20"/>
    <hyperlink ref="A16" location="'1.1.10'!A1" tooltip="T10" display="Tab. 1.1.10: Mateřské školy v krajském srovnání – dívky podle věku, ve školním roce 2019/20"/>
    <hyperlink ref="A17" location="'1.1.11'!A1" tooltip="T11" display="Tab. 1.1.11: Mateřské školy v krajském srovnání – chlapci podle věku, ve školním roce 2019/20"/>
    <hyperlink ref="A18" location="'1.1.12'!A1" tooltip="T12" display="Tab. 1.1.12: Mateřské školy v krajském srovnání – počet dětí mladších 3 let, v časové řadě 2009/10–2019/20"/>
    <hyperlink ref="A20" location="'1.1.13'!A1" tooltip="T13" display="Tab. 1.1.13: Mateřské školy celkem – děti s jiným než českým státním občanstvím, v časové řadě 2009/10–2019/20"/>
    <hyperlink ref="A22" location="'1.1.15'!A1" tooltip="T14" display="Tab. 1.1.15: Mateřské školy v krajském srovnání – počet dětí s jiným než českým státním občanstvím, v časové řadě 2010/11–2020/21"/>
    <hyperlink ref="A24" location="'1.1.16'!A1" tooltip="T15" display="Tab. 1.1.16: Mateřské školy celkem – děti se zdravotním postižením podle druhu postižení, v časové řadě 2010/11–2020/21"/>
    <hyperlink ref="A25" location="'1.1.17'!A1" tooltip="T16" display="Tab. 1.1.17: Mateřské školy celkem – dívky se zdravotním postižením podle druhu postižení, v časové řadě 2010/11–2020/21"/>
    <hyperlink ref="A26" location="'1.1.18'!A1" tooltip="T17" display="Tab. 1.1.18: Mateřské školy celkem – chlapci se zdravotním postižením podle druhu postižení, v časové řadě 2010/11–2020/21"/>
    <hyperlink ref="A27" location="'1.1.19'!A1" tooltip="T18" display="Tab. 1.1.19: Mateřské školy v krajském srovnání – děti se zdravotním postižením podle druhu postižení, ve školním roce 2020/21"/>
    <hyperlink ref="A28" location="'1.1.20'!A1" tooltip="T19" display="Tab. 1.1.20: Mateřské školy v krajském srovnání – počet dětí se zdravotním postižením, v časové řadě 2010/11–2020/21"/>
    <hyperlink ref="A31" location="'1.2.1'!A1" tooltip="T20" display="Tab. 1.2.1: Přípravné třídy základních škol a přípravný stupeň základních škol speciálních – školy, třídy, děti a učitelé, v časové řadě 2009/10–2019/20"/>
    <hyperlink ref="A32" location="'1.2.2'!A1" tooltip="T21" display="Tab. 1.2.2: Přípravné třídy základních škol a přípravný stupeň základních škol speciálních v krajském srovnání – školy, třídy, děti a učitelé, ve školním roce 2019/20"/>
    <hyperlink ref="A36" location="'2.1.1'!A1" tooltip="T22" display="Tab. 2.1.1: Základní vzdělávání celkem – žáci v základním vzdělávání podle navštěvovaného stupně a typu školy, v časové řadě 2009/10–2019/20"/>
    <hyperlink ref="A37" location="'2.1.2'!A1" tooltip="T23" display="Tab. 2.1.2: Základní vzdělávání v krajském srovnání – žáci v základním vzdělávání podle navštěvovaného stupně a typu školy, ve školním roce 2019/20"/>
    <hyperlink ref="A38" location="'2.1.3'!A1" tooltip="T24" display="Tab. 2.1.3: Základní vzdělávání celkem – děti zapsané do 1. ročníku základního vzdělávání a s žádostí o odklad školní docházky, v časové řadě 2009/10–2019/20"/>
    <hyperlink ref="A39" location="'2.1.4'!A1" tooltip="T25" display="Tab. 2.1.4: Základní vzdělávání v krajském srovnání – děti zapsané do 1. ročníku základního vzdělávání a s žádostí o odklad školní docházky, ve školním roce 2019/20"/>
    <hyperlink ref="A42" location="'2.2.1'!A1" tooltip="T26" display="Tab. 2.2.1: Základní školy celkem – školy, třídy, žáci a učitelé, v časové řadě 2009/10–2019/20"/>
    <hyperlink ref="A43" location="'2.2.2'!A1" tooltip="T27" display="Tab. 2.2.2: Základní školy podle zřizovatele – školy, třídy, žáci a učitelé, v časové řadě 2009/10–2019/20"/>
    <hyperlink ref="A44" location="'2.2.3'!A1" tooltip="T28" display="Tab. 2.2.3: Základní školy v krajském srovnání – školy, třídy, žáci a učitelé, ve školním roce 2019/20"/>
    <hyperlink ref="A45" location="'2.2.4'!A1" tooltip="T29" display="Tab. 2.2.4: Základní školy podle zřizovatele v krajském srovnání – školy, třídy a žáci, ve školním roce 2019/20"/>
    <hyperlink ref="A48" location="'2.2.6'!A1" tooltip="T30" display="Tab. 2.2.6: Základní školy v krajském srovnání – počet tříd, v časové řadě 2011/12–2021/22"/>
    <hyperlink ref="A49" location="'2.2.7'!A1" tooltip="T31" display="Tab. 2.2.7: Základní školy v krajském srovnání – počet žáků, v časové řadě 2011/12–2021/22"/>
    <hyperlink ref="A50" location="'2.2.8'!A1" tooltip="T32" display="Tab. 2.2.8: Základní školy v krajském srovnání – počet učitelů, v časové řadě 2011/12–2021/22"/>
    <hyperlink ref="A52" location="'2.2.9'!A1" tooltip="T33" display="Tab. 2.2.9: Základní školy celkem – žáci podle typu a zřizovatele škol, v časové řadě 2011/12–2021/22"/>
    <hyperlink ref="A53" location="'2.2.10'!A1" tooltip="T34" display="Tab. 2.2.10: Základní školy v krajském srovnání – žáci podle typu a zřizovatele škol, ve školním roce 2021/22"/>
    <hyperlink ref="A54" location="'2.2.11'!A1" tooltip="T35" display="Tab. 2.2.11: Základní školy celkem – žáci podle pohlaví, občanství a údaje, zda jsou zdravotně postižení, v časové řadě 2011/12–2021/22"/>
    <hyperlink ref="A55" location="'2.2.12'!A1" tooltip="T36" display="Tab. 2.2.12: Základní školy v krajském srovnání – žáci podle pohlaví, občanství a údaje, zda jsou zdravotně postižení, ve školním roce 2021/22"/>
    <hyperlink ref="A56" location="'2.2.13'!A1" tooltip="T37" display="Tab. 2.2.13: Základní školy celkem – žáci podle navštěvovaného ročníku, v časové řadě 2011/12–2021/22"/>
    <hyperlink ref="A57" location="'2.2.14'!A1" tooltip="T38" display="Tab. 2.2.14: Základní školy v krajském srovnání – žáci podle navštěvovaného ročníku, ve školním roce 2021/22"/>
    <hyperlink ref="A59" location="'2.2.15'!A1" tooltip="T39" display="Tab. 2.2.15: Základní školy celkem – žáci nově přijatí do 1. ročníku podle pohlaví a věku, v časové řadě 2011/12–2021/22"/>
    <hyperlink ref="A60" location="'2.2.16'!A1" tooltip="T40" display="Tab. 2.2.16: Základní školy v krajském srovnání – žáci nově přijatí do 1. ročníku podle pohlaví a věku, ve školním roce 2021/22"/>
    <hyperlink ref="A61" location="'2.2.17'!A1" tooltip="T41" display="Tab. 2.2.17: Základní školy v krajském srovnání – počet žáků nově přijatých do 1. ročníku celkem, v časové řadě 2011/12–2021/22"/>
    <hyperlink ref="A62" location="'2.2.18'!A1" tooltip="T42" display="Tab. 2.2.18: Základní školy v krajském srovnání – počet žáků 7letých a starších nově přijatých do 1. ročníku, v časové řadě 2011/12–2021/22"/>
    <hyperlink ref="A64" location="'2.2.19'!A1" tooltip="T43" display="Tab. 2.2.19: Základní školy celkem – žáci opakující ročník, v časové řadě 2011/12–2021/22"/>
    <hyperlink ref="A65" location="'2.2.20'!A1" tooltip="T44" display="Tab. 2.2.20: Základní školy v krajském srovnání – žáci opakující ročník, ve školním roce 2021/22"/>
    <hyperlink ref="A67" location="'2.2.21'!A1" tooltip="T45" display="Tab. 2.2.21: Základní školy celkem – žáci, kteří ukončili povinnou školní docházku, v časové řadě 2010/11–2020/21"/>
    <hyperlink ref="A68" location="'2.2.22'!A1" tooltip="T46" display="Tab. 2.2.22: Základní školy v krajském srovnání – žáci, kteří ukončili povinnou školní docházku, ve školním roce 2020/21"/>
    <hyperlink ref="A70" location="'2.2.23'!A1" tooltip="T47" display="Tab. 2.2.23: Základní školy celkem – žáci, kteří přestoupili na víceletá gymnázia nebo osmileté konzervatoře, v časové řadě 2010/11–2020/21"/>
    <hyperlink ref="A71" location="'2.2.24'!A1" tooltip="T48" display="Tab. 2.2.24: Základní školy v krajském srovnání – žáci, kteří přestoupili na víceletá gymnázia nebo osmileté konzervatoře, ve školním roce 2020/21"/>
    <hyperlink ref="A73" location="'2.2.25'!A1" tooltip="T49" display="Tab. 2.2.25: Základní školy celkem – žáci s jiným než českým státním občanstvím, v časové řadě 2011/12–2021/22"/>
    <hyperlink ref="A74" location="'2.2.26'!A1" tooltip="T50" display="Tab. 2.2.26: Základní školy v krajském srovnání – žáci s jiným než českým státním občanstvím, ve školním roce 2021/22"/>
    <hyperlink ref="A75" location="'2.2.27'!A1" tooltip="T51" display="Tab. 2.2.27: Základní školy v krajském srovnání – počet žáků s jiným než českým státním občanstvím, v časové řadě 2011/12–2021/21"/>
    <hyperlink ref="A77" location="'2.2.28'!A1" tooltip="T52" display="Tab. 2.2.28: Základní školy celkem – žáci učící se cizí jazyky, v časové řadě 2011/12–2021/22"/>
    <hyperlink ref="A78" location="'2.2.29'!A1" tooltip="T53" display="Tab. 2.2.29: Základní školy v krajském srovnání – žáci učící se cizí jazyky, ve školním roce 2021/22"/>
    <hyperlink ref="A80" location="'2.2.30'!A1" tooltip="T54" display="Tab. 2.2.30: Základní školy celkem – speciální vzdělávání – školy, třídy a žáci, v časové řadě 2011/12–2021/22"/>
    <hyperlink ref="A81" location="'2.2.31'!A1" tooltip="T55" display="Tab. 2.2.31: Základní školy v krajském srovnání – speciální vzdělávání – školy, třídy a žáci, ve školním roce 2021/22"/>
    <hyperlink ref="A83" location="'2.2.32'!A1" tooltip="T56" display="Tab. 2.2.32: Základní školy celkem – žáci se zdravotním postižením podle druhu postižení, v časové řadě 2011/12–2021/22"/>
    <hyperlink ref="A84" location="'2.2.33'!A1" tooltip="T57" display="Tab. 2.2.33: Základní školy celkem – dívky se zdravotním postižením podle druhu postižení, v časové řadě 2011/12–2021/22"/>
    <hyperlink ref="A85" location="'2.2.34'!A1" tooltip="T58" display="Tab. 2.2.34: Základní školy celkem – chlapci se zdravotním postižením podle druhu postižení, v časové řadě 2011/12–2021/22"/>
    <hyperlink ref="A86" location="'2.2.35'!A1" tooltip="T59" display="Tab. 2.2.35: Základní školy v krajském srovnání – žáci se zdravotním postižením podle druhu postižení, ve školním roce 2021/22"/>
    <hyperlink ref="A89" location="'2.2.38'!A1" tooltip="T60" display="Tab. 2.2.38: Základní školy v krajském srovnání – počet žáků se zdravotním postižením, v časové řadě 2012/13–2022/23"/>
    <hyperlink ref="A93" location="'3.1.1'!A1" tooltip="T61" display="Tab. 3.1.1: Střední školy celkem – školy, třídy, žáci, nově přijatí, absolventi a učitelé, v časové řadě 2009/10–2019/20"/>
    <hyperlink ref="A94" location="'3.1.2'!A1" tooltip="T62" display="Tab. 3.1.2: Střední školy podle zřizovatele – školy, třídy, žáci, nově přijatí, absolventi a učitelé, v časové řadě 2009/10–2019/20"/>
    <hyperlink ref="A95" location="'3.1.3'!A1" tooltip="T63" display="Tab. 3.1.3: Střední školy v krajském srovnání – školy, třídy, žáci, nově přijatí, absolventi a učitelé, ve školním roce 2019/20"/>
    <hyperlink ref="A98" location="'3.1.5'!A1" tooltip="T64" display="Tab. 3.1.5: Střední školy v krajském srovnání – počet tříd, v časové řadě 2011/12–2021/22"/>
    <hyperlink ref="A99" location="'3.1.6'!A1" tooltip="T65" display="Tab. 3.1.6: Střední školy v krajském srovnání – počet žáků, v časové řadě 2011/12–2021/22"/>
    <hyperlink ref="A100" location="'3.1.7'!A1" tooltip="T66" display="Tab. 3.1.7: Střední školy v krajském srovnání – počet žáků přijatých do 1. ročníku, v časové řadě 2011/12–2021/22"/>
    <hyperlink ref="A101" location="'3.1.8'!A1" tooltip="T67" display="Tab. 3.1.8: Střední školy v krajském srovnání – počet absolventů, v časové řadě 2010/11–2020/21"/>
    <hyperlink ref="A102" location="'3.1.9'!A1" tooltip="T68" display="Tab. 3.1.9: Střední školy v krajském srovnání – počet učitelů, v časové řadě 2011/12–2021/22"/>
    <hyperlink ref="A104" location="'3.1.10'!A1" tooltip="T69" display="Tab. 3.1.10: Střední školy celkem – žáci podle typu navštěvovaných škol a formy vzdělávání, v časové řadě 2011/12–2021/22"/>
    <hyperlink ref="A106" location="'3.1.12'!A1" tooltip="T70" display="Tab. 3.1.12: Střední školy celkem – žáci podle pohlaví, občanství a údaje, zda jsou zdravotně postižení, v časové řadě 2011/12–2021/22"/>
    <hyperlink ref="A107" location="'3.1.13'!A1" tooltip="T72" display="Tab. 3.1.13: Střední školy v krajském srovnání – žáci podle pohlaví, občanství a údaje, zda jsou zdravotně postižení, ve školním roce 2021/22"/>
    <hyperlink ref="A108" location="'3.1.14'!A1" tooltip="T73" display="Tab. 3.1.14: Střední školy v krajském srovnání – denní forma vzdělávání – věková struktura žáků, ve školním roce 2021/22"/>
    <hyperlink ref="A109" location="'3.1.15'!A1" tooltip="T74" display="Tab. 3.1.15: Střední školy v krajském srovnání – ostatní formy vzdělávání – věková struktura žáků, ve školním roce 2021/22"/>
    <hyperlink ref="A111" location="'3.1.16'!A1" tooltip="T75" display="Tab. 3.1.16: Střední školy celkem – žáci s jiným než českým státním občanstvím, v časové řadě 2011/12–2021/22"/>
    <hyperlink ref="A112" location="'3.1.17'!A1" tooltip="T76" display="Tab. 3.1.17: Střední školy v krajském srovnání – žáci s jiným než českým státním občanstvím, ve školním roce 2021/22"/>
    <hyperlink ref="A113" location="'3.1.18'!A1" tooltip="T77" display="Tab. 3.1.18: Střední školy v krajském srovnání – počet žáků s jiným než českým státním občanstvím, v časové řadě 2011/12–2021/22"/>
    <hyperlink ref="A115" location="'3.1.19'!A1" tooltip="T78" display="Tab. 3.1.19: Střední školy celkem – speciální vzdělávání – školy, třídy a žáci, v časové řadě 2011/12–2021/22"/>
    <hyperlink ref="A116" location="'3.1.20'!A1" tooltip="T79" display="Tab. 3.1.20: Střední školy v krajském srovnání – speciální vzdělávání – školy, třídy a žáci, ve školním roce 2021/22"/>
    <hyperlink ref="A118" location="'3.1.21'!A1" tooltip="T80" display="Tab. 3.1.21: Střední školy celkem – žáci se zdravotním postižením podle druhu postižení, v časové řadě 2011/12–2021/22"/>
    <hyperlink ref="A119" location="'3.1.22'!A1" tooltip="T81" display="Tab. 3.1.22: Střední školy celkem – dívky se zdravotním postižením podle druhu postižení, v časové řadě 2011/12–2021/22"/>
    <hyperlink ref="A120" location="'3.3.23'!A1" tooltip="T82" display="Tab. 3.1.23: Střední školy celkem – chlapci se zdravotním postižením podle druhu postižení, v časové řadě 2011/12–2021/22"/>
    <hyperlink ref="A121" location="'3.1.24'!A1" tooltip="T83" display="Tab. 3.1.24: Střední školy v krajském srovnání – žáci se zdravotním postižením podle druhu postižení, ve školním roce 2021/22"/>
    <hyperlink ref="A122" location="'3.1.25'!A1" tooltip="T84" display="Tab. 3.1.25: Střední školy v krajském srovnání – počet žáků se zdravotním postižením, v časové řadě 2011/12–2021/22"/>
    <hyperlink ref="A124" location="'3.1.26'!A1" tooltip="T85" display="Tab. 3.1.26: Střední školy podle druhu středního vzdělávání – školy, třídy, žáci, nově přijatí a absolventi, v časové řadě 2011/12–2021/22"/>
    <hyperlink ref="A125" location="'3.1.27'!A1" tooltip="T86" display="Tab. 3.1.27: Střední školy podle druhu středního vzdělávání – žáci podle pohlaví a formy vzdělávání, v časové řadě 2011/12–2021/22"/>
    <hyperlink ref="A126" location="'3.1.28'!A1" tooltip="T87" display="Tab. 3.1.28: Střední školy podle druhu středního vzdělávání – nově přijatí žáci do 1. ročníku podle pohlaví a formy vzdělávání, v časové řadě 2011/12–2021/22"/>
    <hyperlink ref="A127" location="'3.1.29'!A1" tooltip="T88" display="Tab. 3.1.29: Střední školy podle druhu středního vzdělávání – absolventi podle pohlaví a formy vzdělávání, v časové řadě 2010/11–2020/21"/>
    <hyperlink ref="A128" location="'3.1.30'!A1" tooltip="T89" display="Tab. 3.1.30: Střední školy podle druhu středního vzdělávání v krajském srovnání – školy a žáci, ve školním roce 2021/22"/>
    <hyperlink ref="A132" location="'3.2.2'!A1" tooltip="T91" display="Tab. 3.2.2: Střední školy poskytující odborné vzdělání v krajském srovnání – počet škol, v časové řadě 2009/10–2019/20"/>
    <hyperlink ref="A133" location="'3.2.3'!A1" tooltip="T92" display="Tab. 3.2.3: Střední školy poskytující odborné vzdělání v krajském srovnání – počet žáků, v časové řadě 2009/10–2019/20"/>
    <hyperlink ref="A134" location="'3.2.4'!A1" tooltip="T93" display="Tab. 3.2.4: Střední školy poskytující odborné vzdělání v krajském srovnání – počet nově přijatých žáků do 1. ročníku, v časové řadě 2009/10–2019/20"/>
    <hyperlink ref="A135" location="'3.2.5'!A1" tooltip="T94" display="Tab. 3.2.5: Střední školy poskytující odborné vzdělání v krajském srovnání – počet absolventů, v časové řadě 2008/09–2018/19"/>
    <hyperlink ref="A138" location="'3.2.7'!A1" tooltip="T95" display="Tab. 3.2.7: Střední odborné vzdělávání s výučním listem – školy, třídy, žáci, nově přijatí a absolventi, v časové řadě 2010/11–2020/21"/>
    <hyperlink ref="A139" location="'3.2.8'!A1" tooltip="T96" display="Tab. 3.2.8: Střední odborné vzdělávání s výučním listem podle zřizovatele školy – školy a žáci, v časové řadě 2010/11–2020/21"/>
    <hyperlink ref="A140" location="'3.2.9'!A1" tooltip="T97" display="Tab. 3.2.9: Střední odborné vzdělávání s výučním listem – žáci podle skupin oborů vzdělávání, v časové řadě 2010/11–2020/21"/>
    <hyperlink ref="A141" location="'3.2.10'!A1" tooltip="T98" display="Tab. 3.2.10: Střední odborné vzdělávání s výučním listem v krajském srovnání – školy, třídy a žáci, v časové řadě 2010/11–2020/21"/>
    <hyperlink ref="A143" location="'3.2.11'!A1" tooltip="T99" display="Tab. 3.2.11: Střední odborné vzdělávání s maturitní zkouškou – školy, třídy, žáci, nově přijatí a absolventi, v časové řadě 2010/11–2020/21"/>
    <hyperlink ref="A144" location="'3.2.12'!A1" tooltip="T100" display="Tab. 3.2.12: Střední odborné vzdělávání s maturitní zkouškou podle zřizovatele školy – školy a žáci, v časové řadě 2011/12–2021/22"/>
    <hyperlink ref="A145" location="'3.2.13'!A1" tooltip="T101" display="Tab. 3.2.13: Střední odborné vzdělávání s maturitní zkouškou – žáci podle skupin oborů vzdělávání, v časové řadě 2011/12–2021/22"/>
    <hyperlink ref="A146" location="'3.2.14'!A1" tooltip="T102" display="Tab. 3.2.14: Střední odborné vzdělávání s maturitní zkouškou v krajském srovnání – školy, třídy a žáci, ve školním roce 2020/21"/>
    <hyperlink ref="A149" location="'3.3.1'!A1" tooltip="T103" display="Tab. 3.3.1: Gymnázia celkem – školy, třídy a žáci, v časové řadě 2010/11–2020/21"/>
    <hyperlink ref="A150" location="'3.3.2'!A1" tooltip="T104" display="Tab. 3.3.2: Gymnázia celkem – žáci v denním vzdělávání podle typu a ročníku gymnázia, v časové řadě 2009/10–2019/20"/>
    <hyperlink ref="A152" location="'3.3.4'!A1" tooltip="T106" display="Tab. 3.3.4: Gymnázia celkem – absolventi, v časové řadě 2008/09–2018/19"/>
    <hyperlink ref="A153" location="'3.3.5'!A1" tooltip="T107" display="Tab. 3.3.5: Gymnázia podle zřizovatele školy – školy, třídy a žáci, v časové řadě 2009/10–2019/20"/>
    <hyperlink ref="A155" location="'3.3.6'!A1" tooltip="T108" display="Tab. 3.3.6: Gymnázia v krajském srovnání – školy, třídy a žáci, ve školním roce 2019/20"/>
    <hyperlink ref="A156" location="'3.3.7'!A1" tooltip="T109" display="Tab. 3.3.7: Gymnázia v krajském srovnání – nově přijatí žáci do 1. ročníku, ve školním roce 2019/20 a absolventi, za školní rok 2018/19"/>
    <hyperlink ref="A157" location="'3.3.8'!A1" tooltip="T110" display="Tab. 3.3.8: Gymnázia v krajském srovnání – počet škol, v časové řadě 2009/10–2019/20"/>
    <hyperlink ref="A162" location="'3.3.13'!A1" tooltip="T111" display="Tab. 3.3.13: Gymnázia v krajském srovnání – počet žáků, v časové řadě 2011/12–2021/22"/>
    <hyperlink ref="A166" location="'3.3.17'!A1" tooltip="T112" display="Tab. 3.3.17: Gymnázia v krajském srovnání – počet nově přijatých žáků do 1. ročníku celkem, v časové řadě 2011/12–2021/22"/>
    <hyperlink ref="A167" location="'3.3.18'!A1" tooltip="T113" display="Tab. 3.3.18: Gymnázia v krajském srovnání – počet nově přijatých žáků do 1. ročníku gymnázií s čtyřletým vzděláváním, v časové řadě 2011/12–2021/22"/>
    <hyperlink ref="A170" location="'3.3.21'!A1" tooltip="T115" display="Tab. 3.3.21: Gymnázia v krajském srovnání – počet absolventů, v časové řadě 2010/11–2020/21"/>
    <hyperlink ref="A176" location="'3.4.1'!A1" tooltip="T116" display="Tab. 3.4.1: Střední vzdělávání – nástavbové studium – školy, třídy, žáci, nově přijatí, absolventi, v časové řadě 2009/10–2019/20"/>
    <hyperlink ref="A177" location="'3.4.2'!A1" tooltip="T117" display="Tab. 3.4.2: Střední vzdělávání – nástavbové studium v krajském srovnání – školy, třídy, žáci, nově přijatí, absolventi, ve školním roce 2019/20"/>
    <hyperlink ref="A178" location="'3.4.3'!A1" tooltip="T118" display="Tab. 3.4.3: Střední vzdělávání – nástavbové studium – žáci podle skupin oborů vzdělávání, v časové řadě 2009/10–2019/20"/>
    <hyperlink ref="A181" location="'4.1'!A1" tooltip="T119" display="Tab. 4.1: Konzervatoře – školy, žáci, nově přijatí, absolventi, učitelé, v časové řadě 2009/10–2019/20"/>
    <hyperlink ref="A182" location="'4.2'!A1" tooltip="T120" display="Tab. 4.2: Konzervatoře v krajském srovnání – školy, žáci, nově přijatí, absolventi, učitelé, ve školním roce 2019/20"/>
    <hyperlink ref="A183" location="'4.3'!A1" tooltip="T121" display="Tab. 4.3: Konzervatoře – žáci, nově přijatí, absolventi podle skupin oborů vzdělávání, v časové řadě 2009/10–2019/20"/>
    <hyperlink ref="A188" location="'5.1'!A1" tooltip="T122" display="Tab. 5.1: Vyšší odborné  školy – školy, studenti, nově přijatí, absolventi, učitelé, v časové řadě 2009/10–2019/20"/>
    <hyperlink ref="A189" location="'5.2'!A1" tooltip="T123" display="Tab. 5.2: Vyšší odborné školy v krajském srovnání – školy, studenti, nově přijatí, absolventi, učitelé, ve školním roce 2019/20"/>
    <hyperlink ref="A190" location="'5.3'!A1" tooltip="T124" display="Tab. 5.3: Vyšší odborné školy – studenti podle skupin oborů vzdělávání, v časové řadě 2009/10–2019/20"/>
    <hyperlink ref="A207" location="'7.1'!A1" tooltip="T133" display="Tab. 7.1: Základní umělecké školy – školy, pobočky, žáci, v časové řadě 2010/11–2020/21"/>
    <hyperlink ref="A208" location="'7.2'!A1" tooltip="T134" display="Tab. 7.2: Základní umělecké školy v krajském srovnání – školy, pobočky, žáci, ve školním roce 2020/21"/>
    <hyperlink ref="A209" location="'7.3'!A1" tooltip="T135" display="Tab. 7.3: Školní družiny – družiny, oddělení, žáci, pracovníci, v časové řadě 2010/11–2020/21"/>
    <hyperlink ref="A210" location="'7.4'!A1" tooltip="T136" display="Tab. 7.4: Školní družiny v krajském srovnání – družiny, oddělení, žáci, pracovníci, ve školním roce 2020/21"/>
    <hyperlink ref="A211" location="'7.5'!A1" tooltip="T137" display="Tab. 7.5: Zařízení pro výkon ústavní a ochranné výchovy, v časové řadě 2010/11–2020/21"/>
    <hyperlink ref="A212" location="'7.6'!A1" tooltip="T138" display="Tab. 7.6: Dětské domovy včetně dětských domovů se školou, v časové řadě 2010/11–2020/21"/>
    <hyperlink ref="A105" location="'3.1.11'!A1" tooltip="T71" display="Tab. 3.1.11: Střední školy v krajském srovnání – žáci podle typu navštěvovaných škol a formy vzdělávání, ve školním roce 2021/22"/>
    <hyperlink ref="A21" location="' 1.1.14'!A1" display="Tab. 1.1.14: Mateřské školy v krajském srovnání – děti s jiným než českým státním občanstvím, ve školním roce 2020/21"/>
    <hyperlink ref="A131" location="'3.2.1'!A1" display="Tab. 3.2.1: Střední školy poskytující odborné vzdělávání – školy, třídy, žáci, nově přijatí a absolventi podle genderu a formy vzdělání, v časové řadě 2010/11–2020/21"/>
    <hyperlink ref="A136" location="'3.2.6'!A1" display="Tab. 3.2.6: Střední vzdělávání (bez výučního listu a bez maturitní zkoušky) – školy, třídy, žáci, nově přijatí a absolventi, v časové řadě 2010/11–2020/21"/>
    <hyperlink ref="A151" location="'3.3.3'!A1" tooltip="T105" display="Tab. 3.3.3: Gymnázia celkem – nově přijatí žáci do 1. ročníku, v časové řadě 2009/10–2019/20"/>
    <hyperlink ref="A163" location="'3.3.14'!A1" display="Tab. 3.3.14: Gymnázia v krajském srovnání – počet žáků s čtyřletým vzděláváním, v časové řadě 2011/12–2021/22"/>
    <hyperlink ref="A171" location="'3.3.22'!A1" display="Tab. 3.3.22: Gymnázia v krajském srovnání – počet absolventů gymnázií s čtyřletým vzděláváním, v časové řadě 2010/11–2020/21"/>
    <hyperlink ref="A184" location="'4.4'!A1" display="Tab. 4.4: Konzervatoře v krajském srovnání – žáci s jiným než českým státním občanstvím, ve školním roce 2020/21"/>
    <hyperlink ref="A185" location="'4.5'!A1" display="Tab. 4.5: Konzervatoře v krajském srovnání – žáci se zdravotním postižením podle druhu postižení, ve školním roce 2020/21"/>
    <hyperlink ref="A191" location="'5.4'!A1" display="Tab. 5.4: Vyšší odborné školy v krajském srovnání – studenti s jiným než českým státním občanstvím, ve školním roce 2020/21"/>
    <hyperlink ref="A192" location="'5.5'!A1" display="Tab. 5.5: Vyšší odborné školy v krajském srovnání – studenti se zdravotním postižením podle druhu postižení, ve školním roce 2020/21"/>
    <hyperlink ref="A158" location="'3.3.9'!A1" display="Tab. 3.3.9: Gymnázia v krajském srovnání – počet škol zajišťujících 4leté denní vzdělávání, v časové řadě 2011/12–2021/22"/>
    <hyperlink ref="A159" location="'3.3.10'!A1" display="Tab. 3.3.10: Gymnázia v krajském srovnání – počet škol zajišťujících 6leté denní vzdělávání, v časové řadě 2011/12–2021/22"/>
    <hyperlink ref="A160" location="'3.3.11'!A1" display="Tab. 3.3.11: Gymnázia v krajském srovnání – počet škol zajišťujících 8leté denní vzdělávání, v časové řadě 2011/12–2021/22"/>
    <hyperlink ref="A164" location="'3.3.15'!A1" display="Tab. 3.3.15: Gymnázia v krajském srovnání – počet žáků s šestiletým vzděláváním, v časové řadě 2011/12–2021/22"/>
    <hyperlink ref="A165" location="'3.3.16'!A1" display="Tab. 3.3.16: Gymnázia v krajském srovnání – počet žáků s osmiletým vzděláváním, v časové řadě 2011/12–2021/22"/>
    <hyperlink ref="A168" location="'3.3.19'!A1" display="Tab. 3.3.19: Gymnázia v krajském srovnání – počet nově přijatých žáků do 1. ročníku gymnázií s šestiletým vzděláváním, v časové řadě 2011/12–2021/22"/>
    <hyperlink ref="A169" location="'3.3.20'!A1" display="Tab. 3.3.20: Gymnázia v krajském srovnání – počet nově přijatých žáků do 1. ročníku gymnázií s osmiletým vzděláváním, v časové řadě 2011/12–2021/22"/>
    <hyperlink ref="A172" location="'3.3.23'!A1" display="Tab. 3.3.23: Gymnázia v krajském srovnání – počet absolventů gymnázií s šestiletým vzděláváním, v časové řadě 2010/11-2020/21"/>
    <hyperlink ref="A173" location="'3.3.24'!A1" display="Tab. 3.3.24: Gymnázia v krajském srovnání – počet absolventů gymnázií s osmiletým vzděláváním, v časové řadě 2010/11-2020/21"/>
    <hyperlink ref="A161" location="'3.3.12'!A1" display="Tab. 3.3.12: Gymnázia v krajském srovnání – počet tříd v denní formě vzdělávání, v časové řadě 2011/12–2021/22"/>
    <hyperlink ref="A46" location="'2.2.5'!A1" display="Tab. 2.2.5: Základní školy podle zřizovatele v krajském srovnání – žáci podle pohlaví a stupně vzdělávání, ve školním roce 2021/22"/>
    <hyperlink ref="A96" location="'3.1.4'!A1" tooltip="T29" display="Tab. 3.1.4: Střední školy podle zřizovatele v krajském srovnání – školy, třídy a žáci, ve školním roce 2021/22"/>
    <hyperlink ref="A195" location="'6.1'!A1" display="Tab. 6.1: Mateřské až vyšší odborné školy – učitelé celkem dle úrovně vzdělávání v časové řadě 2011/12–2021/22"/>
    <hyperlink ref="A196" location="'6.2'!A1" display="Tab. 6.2: Mateřské až vyšší odborné školy – učitelé dle pohlaví a úrovně vzdělávání v časové řadě 2011/12–2021/22"/>
    <hyperlink ref="A197" location="'6.3'!A1" display="Tab. 6.3: Mateřské až vyšší odborné školy – učitelé dle kvalifikace a úrovně vzdělávání v časové řadě 2011/12–2021/22"/>
    <hyperlink ref="A198" location="'6.4'!A1" display="Tab. 6.4: Mateřské až vyšší odborné školy – učitelé celkem dle zřizovatele a úrovně vzdělávání v časové řadě 2011/12–2021/22"/>
    <hyperlink ref="A199" location="'6.5'!A1" display="Tab. 6.5: Mateřské až vyšší odborné školy – učitelky ženy dle zřizovatele a úrovně vzdělávání v časové řadě 2011/12–2021/22"/>
    <hyperlink ref="A200" location="'6.6'!A1" display="Tab. 6.6: Mateřské až vyšší odborné školy – učitelé muži dle zřizovatele a úrovně vzdělávání v časové řadě 2011/12–2021/22"/>
    <hyperlink ref="A201" location="'6.7'!A1" display="Tab. 6.7: Mateřské až vyšší odborné školy – učitelé bez kvalifikace dle zřizovatele a úrovně vzdělávání v časové řadě 2011/12–2021/22"/>
    <hyperlink ref="A202" location="'6.8'!A1" display="Tab. 6.8: Mateřské až vyšší odborné školy v krajském srovnání – učitelé dle úrovně vzdělávání ve školním roce 2021/22"/>
    <hyperlink ref="A203" location="'6.9'!A1" display="Tab. 6.9: Mateřské až vyšší odborné školy v krajském srovnání – učitelé dle pohlaví a úrovně vzdělávání ve školním roce 2021/22"/>
    <hyperlink ref="A204" location="'6.10'!A1" display="Tab. 6.10: Mateřské až vyšší odborné školy v krajském srovnání – učitelé dle kvalifikace a úrovně vzdělávání ve školním roce 2021/22"/>
    <hyperlink ref="A87" location="'2.2.36'!A1" tooltip="T59" display="Tab. 2.2.36: Základní školy v krajském srovnání – dívky se zdravotním postižením podle druhu postižení, ve školním roce 2022/23"/>
    <hyperlink ref="A88" location="'2.2.37'!A1" tooltip="T59" display="Tab. 2.2.37: Základní školy v krajském srovnání – chlapci se zdravotním postižením podle druhu postižení, ve školním roce 2022/23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13" width="7.7109375" style="206" customWidth="1"/>
    <col min="14" max="16384" width="9.140625" style="206"/>
  </cols>
  <sheetData>
    <row r="1" spans="1:16" ht="17.25" customHeight="1">
      <c r="A1" s="232" t="s">
        <v>735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M1" s="483"/>
    </row>
    <row r="2" spans="1:16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6" ht="17.25" customHeight="1">
      <c r="A3" s="1722" t="s">
        <v>197</v>
      </c>
      <c r="B3" s="1723"/>
      <c r="C3" s="1795" t="s">
        <v>70</v>
      </c>
      <c r="D3" s="1787" t="s">
        <v>185</v>
      </c>
      <c r="E3" s="1836"/>
      <c r="F3" s="1836"/>
      <c r="G3" s="1836"/>
      <c r="H3" s="1836"/>
      <c r="I3" s="1836"/>
      <c r="J3" s="1836"/>
      <c r="K3" s="1836"/>
      <c r="L3" s="1836"/>
      <c r="M3" s="1837"/>
    </row>
    <row r="4" spans="1:16" ht="17.25" customHeight="1">
      <c r="A4" s="1724"/>
      <c r="B4" s="1725"/>
      <c r="C4" s="1808"/>
      <c r="D4" s="1834" t="s">
        <v>39</v>
      </c>
      <c r="E4" s="1835"/>
      <c r="F4" s="1792" t="s">
        <v>354</v>
      </c>
      <c r="G4" s="1835"/>
      <c r="H4" s="1792" t="s">
        <v>344</v>
      </c>
      <c r="I4" s="1835"/>
      <c r="J4" s="1792" t="s">
        <v>355</v>
      </c>
      <c r="K4" s="1835"/>
      <c r="L4" s="1792" t="s">
        <v>356</v>
      </c>
      <c r="M4" s="1829"/>
    </row>
    <row r="5" spans="1:16" ht="10.5" customHeight="1">
      <c r="A5" s="1724"/>
      <c r="B5" s="1725"/>
      <c r="C5" s="1808"/>
      <c r="D5" s="1830" t="s">
        <v>145</v>
      </c>
      <c r="E5" s="1832" t="s">
        <v>180</v>
      </c>
      <c r="F5" s="1769" t="s">
        <v>145</v>
      </c>
      <c r="G5" s="1777" t="s">
        <v>180</v>
      </c>
      <c r="H5" s="1830" t="s">
        <v>145</v>
      </c>
      <c r="I5" s="1832" t="s">
        <v>180</v>
      </c>
      <c r="J5" s="1769" t="s">
        <v>145</v>
      </c>
      <c r="K5" s="1777" t="s">
        <v>180</v>
      </c>
      <c r="L5" s="1769" t="s">
        <v>145</v>
      </c>
      <c r="M5" s="1763" t="s">
        <v>180</v>
      </c>
    </row>
    <row r="6" spans="1:16" ht="8.25" customHeight="1" thickBot="1">
      <c r="A6" s="1726"/>
      <c r="B6" s="1727"/>
      <c r="C6" s="1809"/>
      <c r="D6" s="1831"/>
      <c r="E6" s="1833"/>
      <c r="F6" s="1770"/>
      <c r="G6" s="1778"/>
      <c r="H6" s="1831"/>
      <c r="I6" s="1833"/>
      <c r="J6" s="1770"/>
      <c r="K6" s="1778"/>
      <c r="L6" s="1770"/>
      <c r="M6" s="1764"/>
    </row>
    <row r="7" spans="1:16" ht="17.25" customHeight="1">
      <c r="A7" s="1728" t="s">
        <v>11</v>
      </c>
      <c r="B7" s="1729"/>
      <c r="C7" s="270">
        <v>354340</v>
      </c>
      <c r="D7" s="823">
        <v>31951</v>
      </c>
      <c r="E7" s="340">
        <v>9.017045775244116E-2</v>
      </c>
      <c r="F7" s="333">
        <v>91350</v>
      </c>
      <c r="G7" s="340">
        <v>0.25780323982615566</v>
      </c>
      <c r="H7" s="333">
        <v>106784</v>
      </c>
      <c r="I7" s="340">
        <v>0.30136027544166621</v>
      </c>
      <c r="J7" s="333">
        <v>104369</v>
      </c>
      <c r="K7" s="340">
        <v>0.29454478749223911</v>
      </c>
      <c r="L7" s="333">
        <v>19886</v>
      </c>
      <c r="M7" s="253">
        <v>5.6121239487497886E-2</v>
      </c>
      <c r="O7" s="185"/>
      <c r="P7" s="281"/>
    </row>
    <row r="8" spans="1:16" ht="17.25" customHeight="1">
      <c r="A8" s="1728" t="s">
        <v>12</v>
      </c>
      <c r="B8" s="1729"/>
      <c r="C8" s="270">
        <v>363568</v>
      </c>
      <c r="D8" s="823">
        <v>33141</v>
      </c>
      <c r="E8" s="340">
        <v>9.1154887118778324E-2</v>
      </c>
      <c r="F8" s="333">
        <v>92365</v>
      </c>
      <c r="G8" s="340">
        <v>0.25405151168419665</v>
      </c>
      <c r="H8" s="333">
        <v>106163</v>
      </c>
      <c r="I8" s="340">
        <v>0.29200314659155924</v>
      </c>
      <c r="J8" s="333">
        <v>111217</v>
      </c>
      <c r="K8" s="340">
        <v>0.30590426000088017</v>
      </c>
      <c r="L8" s="333">
        <v>20682</v>
      </c>
      <c r="M8" s="253">
        <v>5.688619460458566E-2</v>
      </c>
      <c r="O8" s="185"/>
      <c r="P8" s="281"/>
    </row>
    <row r="9" spans="1:16" ht="17.25" customHeight="1">
      <c r="A9" s="1728" t="s">
        <v>13</v>
      </c>
      <c r="B9" s="1729"/>
      <c r="C9" s="270">
        <v>367603</v>
      </c>
      <c r="D9" s="823">
        <v>37898</v>
      </c>
      <c r="E9" s="340">
        <v>0.10309491489460097</v>
      </c>
      <c r="F9" s="333">
        <v>92120</v>
      </c>
      <c r="G9" s="340">
        <v>0.25059643147634814</v>
      </c>
      <c r="H9" s="333">
        <v>107065</v>
      </c>
      <c r="I9" s="340">
        <v>0.29125170360415992</v>
      </c>
      <c r="J9" s="333">
        <v>110000</v>
      </c>
      <c r="K9" s="340">
        <v>0.29923586042551337</v>
      </c>
      <c r="L9" s="333">
        <v>20520</v>
      </c>
      <c r="M9" s="253">
        <v>5.5821089599377587E-2</v>
      </c>
      <c r="O9" s="185"/>
      <c r="P9" s="281"/>
    </row>
    <row r="10" spans="1:16" ht="17.25" customHeight="1">
      <c r="A10" s="1728" t="s">
        <v>14</v>
      </c>
      <c r="B10" s="1729"/>
      <c r="C10" s="270">
        <v>367361</v>
      </c>
      <c r="D10" s="823">
        <v>42321</v>
      </c>
      <c r="E10" s="340">
        <v>0.11520275696113633</v>
      </c>
      <c r="F10" s="333">
        <v>90640</v>
      </c>
      <c r="G10" s="340">
        <v>0.24673277783978156</v>
      </c>
      <c r="H10" s="333">
        <v>103501</v>
      </c>
      <c r="I10" s="340">
        <v>0.28174193776693768</v>
      </c>
      <c r="J10" s="333">
        <v>109981</v>
      </c>
      <c r="K10" s="340">
        <v>0.29938126257278264</v>
      </c>
      <c r="L10" s="333">
        <v>20918</v>
      </c>
      <c r="M10" s="253">
        <v>5.6941264859361775E-2</v>
      </c>
      <c r="O10" s="185"/>
      <c r="P10" s="281"/>
    </row>
    <row r="11" spans="1:16" ht="17.25" customHeight="1">
      <c r="A11" s="1728" t="s">
        <v>15</v>
      </c>
      <c r="B11" s="1729"/>
      <c r="C11" s="270">
        <v>362653</v>
      </c>
      <c r="D11" s="823">
        <v>44729</v>
      </c>
      <c r="E11" s="340">
        <v>0.12333828756414535</v>
      </c>
      <c r="F11" s="333">
        <v>91390</v>
      </c>
      <c r="G11" s="340">
        <v>0.25200398176769528</v>
      </c>
      <c r="H11" s="333">
        <v>100118</v>
      </c>
      <c r="I11" s="340">
        <v>0.27607106517800761</v>
      </c>
      <c r="J11" s="333">
        <v>105869</v>
      </c>
      <c r="K11" s="340">
        <v>0.29192919953785024</v>
      </c>
      <c r="L11" s="333">
        <v>20547</v>
      </c>
      <c r="M11" s="253">
        <v>5.6657465952301513E-2</v>
      </c>
      <c r="O11" s="185"/>
      <c r="P11" s="281"/>
    </row>
    <row r="12" spans="1:16" ht="17.25" customHeight="1">
      <c r="A12" s="1728" t="s">
        <v>138</v>
      </c>
      <c r="B12" s="1729"/>
      <c r="C12" s="269">
        <v>362756</v>
      </c>
      <c r="D12" s="823">
        <v>45471</v>
      </c>
      <c r="E12" s="340">
        <v>0.12534871924930255</v>
      </c>
      <c r="F12" s="333">
        <v>91758</v>
      </c>
      <c r="G12" s="340">
        <v>0.25294688440714969</v>
      </c>
      <c r="H12" s="333">
        <v>99914</v>
      </c>
      <c r="I12" s="340">
        <v>0.27543031679696545</v>
      </c>
      <c r="J12" s="333">
        <v>104901</v>
      </c>
      <c r="K12" s="340">
        <v>0.2891778495738182</v>
      </c>
      <c r="L12" s="333">
        <v>20712</v>
      </c>
      <c r="M12" s="253">
        <v>5.7096229972764062E-2</v>
      </c>
      <c r="O12" s="185"/>
      <c r="P12" s="281"/>
    </row>
    <row r="13" spans="1:16" ht="17.25" customHeight="1">
      <c r="A13" s="1728" t="s">
        <v>188</v>
      </c>
      <c r="B13" s="1729"/>
      <c r="C13" s="269">
        <v>363776</v>
      </c>
      <c r="D13" s="823">
        <v>45374</v>
      </c>
      <c r="E13" s="340">
        <v>0.12473060344827586</v>
      </c>
      <c r="F13" s="335">
        <v>93046</v>
      </c>
      <c r="G13" s="340">
        <v>0.2557782811400422</v>
      </c>
      <c r="H13" s="335">
        <v>99858</v>
      </c>
      <c r="I13" s="340">
        <v>0.27450409042927515</v>
      </c>
      <c r="J13" s="335">
        <v>104749</v>
      </c>
      <c r="K13" s="340">
        <v>0.28794917751583393</v>
      </c>
      <c r="L13" s="335">
        <v>20749</v>
      </c>
      <c r="M13" s="253">
        <v>5.7037847466572839E-2</v>
      </c>
      <c r="O13" s="185"/>
      <c r="P13" s="281"/>
    </row>
    <row r="14" spans="1:16" ht="17.25" customHeight="1">
      <c r="A14" s="1728" t="s">
        <v>449</v>
      </c>
      <c r="B14" s="1729"/>
      <c r="C14" s="269">
        <v>364909</v>
      </c>
      <c r="D14" s="823">
        <v>43020</v>
      </c>
      <c r="E14" s="340">
        <v>0.11789240605191979</v>
      </c>
      <c r="F14" s="333">
        <v>94585</v>
      </c>
      <c r="G14" s="340">
        <v>0.2592016091683132</v>
      </c>
      <c r="H14" s="333">
        <v>101407</v>
      </c>
      <c r="I14" s="340">
        <v>0.27789668109035404</v>
      </c>
      <c r="J14" s="333">
        <v>104522</v>
      </c>
      <c r="K14" s="340">
        <v>0.28643305591256996</v>
      </c>
      <c r="L14" s="333">
        <v>21375</v>
      </c>
      <c r="M14" s="253">
        <v>5.8576247776842991E-2</v>
      </c>
      <c r="O14" s="185"/>
      <c r="P14" s="281"/>
    </row>
    <row r="15" spans="1:16" ht="17.25" customHeight="1">
      <c r="A15" s="1728" t="s">
        <v>554</v>
      </c>
      <c r="B15" s="1729"/>
      <c r="C15" s="269">
        <v>357598</v>
      </c>
      <c r="D15" s="823">
        <v>34586</v>
      </c>
      <c r="E15" s="340">
        <f>D15/$C15</f>
        <v>9.671754316299308E-2</v>
      </c>
      <c r="F15" s="333">
        <v>93075</v>
      </c>
      <c r="G15" s="340">
        <f>F15/$C15</f>
        <v>0.26027830133278151</v>
      </c>
      <c r="H15" s="333">
        <v>102494</v>
      </c>
      <c r="I15" s="340">
        <f>H15/$C15</f>
        <v>0.28661793410477687</v>
      </c>
      <c r="J15" s="333">
        <v>106305</v>
      </c>
      <c r="K15" s="340">
        <f>J15/$C15</f>
        <v>0.29727515254559589</v>
      </c>
      <c r="L15" s="333">
        <v>21138</v>
      </c>
      <c r="M15" s="253">
        <f>L15/$C15</f>
        <v>5.9111068853852651E-2</v>
      </c>
      <c r="O15" s="185"/>
      <c r="P15" s="281"/>
    </row>
    <row r="16" spans="1:16" ht="17.25" customHeight="1">
      <c r="A16" s="1728" t="s">
        <v>627</v>
      </c>
      <c r="B16" s="1729"/>
      <c r="C16" s="269">
        <v>360490</v>
      </c>
      <c r="D16" s="823">
        <v>32714</v>
      </c>
      <c r="E16" s="340">
        <v>9.0748703154040336E-2</v>
      </c>
      <c r="F16" s="333">
        <v>94403</v>
      </c>
      <c r="G16" s="340">
        <v>0.26187411578684566</v>
      </c>
      <c r="H16" s="333">
        <v>102985</v>
      </c>
      <c r="I16" s="340">
        <v>0.28568060140364504</v>
      </c>
      <c r="J16" s="333">
        <v>107541</v>
      </c>
      <c r="K16" s="340">
        <v>0.29831895475602654</v>
      </c>
      <c r="L16" s="333">
        <v>22847</v>
      </c>
      <c r="M16" s="253">
        <v>6.3377624899442431E-2</v>
      </c>
      <c r="O16" s="185"/>
      <c r="P16" s="281"/>
    </row>
    <row r="17" spans="1:16" ht="17.25" customHeight="1" thickBot="1">
      <c r="A17" s="1728" t="s">
        <v>725</v>
      </c>
      <c r="B17" s="1729"/>
      <c r="C17" s="269">
        <v>369205</v>
      </c>
      <c r="D17" s="823">
        <v>32108</v>
      </c>
      <c r="E17" s="340">
        <v>8.6965236115437217E-2</v>
      </c>
      <c r="F17" s="333">
        <v>96361</v>
      </c>
      <c r="G17" s="340">
        <v>0.26099592367383972</v>
      </c>
      <c r="H17" s="333">
        <v>107031</v>
      </c>
      <c r="I17" s="340">
        <v>0.2898958573150418</v>
      </c>
      <c r="J17" s="333">
        <v>111603</v>
      </c>
      <c r="K17" s="340">
        <v>0.30227922157067211</v>
      </c>
      <c r="L17" s="333">
        <v>22102</v>
      </c>
      <c r="M17" s="253">
        <v>5.9863761325009139E-2</v>
      </c>
      <c r="O17" s="185"/>
      <c r="P17" s="281"/>
    </row>
    <row r="18" spans="1:16" ht="17.25" customHeight="1">
      <c r="A18" s="1718" t="s">
        <v>721</v>
      </c>
      <c r="B18" s="535" t="s">
        <v>190</v>
      </c>
      <c r="C18" s="536">
        <f>C17-C16</f>
        <v>8715</v>
      </c>
      <c r="D18" s="591">
        <f>D17-D16</f>
        <v>-606</v>
      </c>
      <c r="E18" s="592" t="s">
        <v>55</v>
      </c>
      <c r="F18" s="539">
        <f>F17-F16</f>
        <v>1958</v>
      </c>
      <c r="G18" s="592" t="s">
        <v>55</v>
      </c>
      <c r="H18" s="539">
        <f t="shared" ref="H18:L18" si="0">H17-H16</f>
        <v>4046</v>
      </c>
      <c r="I18" s="592" t="s">
        <v>55</v>
      </c>
      <c r="J18" s="539">
        <f t="shared" si="0"/>
        <v>4062</v>
      </c>
      <c r="K18" s="592" t="s">
        <v>55</v>
      </c>
      <c r="L18" s="539">
        <f t="shared" si="0"/>
        <v>-745</v>
      </c>
      <c r="M18" s="593" t="s">
        <v>55</v>
      </c>
    </row>
    <row r="19" spans="1:16" ht="17.25" customHeight="1">
      <c r="A19" s="1719"/>
      <c r="B19" s="542" t="s">
        <v>191</v>
      </c>
      <c r="C19" s="554">
        <f t="shared" ref="C19:L19" si="1">C17/C16-1</f>
        <v>2.4175427889816747E-2</v>
      </c>
      <c r="D19" s="594">
        <f>D17/D16-1</f>
        <v>-1.8524179250473782E-2</v>
      </c>
      <c r="E19" s="595" t="s">
        <v>55</v>
      </c>
      <c r="F19" s="556">
        <f>F17/F16-1</f>
        <v>2.0740866286029114E-2</v>
      </c>
      <c r="G19" s="595" t="s">
        <v>55</v>
      </c>
      <c r="H19" s="556">
        <f t="shared" si="1"/>
        <v>3.9287274845851261E-2</v>
      </c>
      <c r="I19" s="595" t="s">
        <v>55</v>
      </c>
      <c r="J19" s="556">
        <f t="shared" si="1"/>
        <v>3.7771640583591282E-2</v>
      </c>
      <c r="K19" s="595" t="s">
        <v>55</v>
      </c>
      <c r="L19" s="556">
        <f t="shared" si="1"/>
        <v>-3.260821989757956E-2</v>
      </c>
      <c r="M19" s="596" t="s">
        <v>55</v>
      </c>
    </row>
    <row r="20" spans="1:16" ht="17.25" customHeight="1">
      <c r="A20" s="1720" t="s">
        <v>722</v>
      </c>
      <c r="B20" s="548" t="s">
        <v>190</v>
      </c>
      <c r="C20" s="559">
        <f t="shared" ref="C20:L20" si="2">C17-C12</f>
        <v>6449</v>
      </c>
      <c r="D20" s="597">
        <f>D17-D12</f>
        <v>-13363</v>
      </c>
      <c r="E20" s="598" t="s">
        <v>55</v>
      </c>
      <c r="F20" s="562">
        <f>F17-F12</f>
        <v>4603</v>
      </c>
      <c r="G20" s="598" t="s">
        <v>55</v>
      </c>
      <c r="H20" s="562">
        <f t="shared" si="2"/>
        <v>7117</v>
      </c>
      <c r="I20" s="598" t="s">
        <v>55</v>
      </c>
      <c r="J20" s="562">
        <f t="shared" si="2"/>
        <v>6702</v>
      </c>
      <c r="K20" s="598" t="s">
        <v>55</v>
      </c>
      <c r="L20" s="562">
        <f t="shared" si="2"/>
        <v>1390</v>
      </c>
      <c r="M20" s="599" t="s">
        <v>55</v>
      </c>
    </row>
    <row r="21" spans="1:16" ht="17.25" customHeight="1">
      <c r="A21" s="1719"/>
      <c r="B21" s="553" t="s">
        <v>191</v>
      </c>
      <c r="C21" s="543">
        <f t="shared" ref="C21:L21" si="3">C17/C12-1</f>
        <v>1.7777790029661844E-2</v>
      </c>
      <c r="D21" s="600">
        <f>D17/D12-1</f>
        <v>-0.29387961557916031</v>
      </c>
      <c r="E21" s="601" t="s">
        <v>55</v>
      </c>
      <c r="F21" s="546">
        <f>F17/F12-1</f>
        <v>5.0164563307831367E-2</v>
      </c>
      <c r="G21" s="601" t="s">
        <v>55</v>
      </c>
      <c r="H21" s="546">
        <f t="shared" si="3"/>
        <v>7.1231258882639148E-2</v>
      </c>
      <c r="I21" s="601" t="s">
        <v>55</v>
      </c>
      <c r="J21" s="546">
        <f t="shared" si="3"/>
        <v>6.3888809448908956E-2</v>
      </c>
      <c r="K21" s="601" t="s">
        <v>55</v>
      </c>
      <c r="L21" s="546">
        <f t="shared" si="3"/>
        <v>6.7110853611433097E-2</v>
      </c>
      <c r="M21" s="602" t="s">
        <v>55</v>
      </c>
    </row>
    <row r="22" spans="1:16" ht="17.25" customHeight="1">
      <c r="A22" s="1720" t="s">
        <v>723</v>
      </c>
      <c r="B22" s="558" t="s">
        <v>190</v>
      </c>
      <c r="C22" s="549">
        <f t="shared" ref="C22:L22" si="4">C17-C7</f>
        <v>14865</v>
      </c>
      <c r="D22" s="603">
        <f>D17-D7</f>
        <v>157</v>
      </c>
      <c r="E22" s="604" t="s">
        <v>55</v>
      </c>
      <c r="F22" s="551">
        <f>F17-F7</f>
        <v>5011</v>
      </c>
      <c r="G22" s="604" t="s">
        <v>55</v>
      </c>
      <c r="H22" s="551">
        <f t="shared" si="4"/>
        <v>247</v>
      </c>
      <c r="I22" s="604" t="s">
        <v>55</v>
      </c>
      <c r="J22" s="551">
        <f t="shared" si="4"/>
        <v>7234</v>
      </c>
      <c r="K22" s="604" t="s">
        <v>55</v>
      </c>
      <c r="L22" s="551">
        <f t="shared" si="4"/>
        <v>2216</v>
      </c>
      <c r="M22" s="605" t="s">
        <v>55</v>
      </c>
    </row>
    <row r="23" spans="1:16" ht="17.25" customHeight="1" thickBot="1">
      <c r="A23" s="1721"/>
      <c r="B23" s="565" t="s">
        <v>191</v>
      </c>
      <c r="C23" s="566">
        <f t="shared" ref="C23:L23" si="5">C17/C7-1</f>
        <v>4.1951233278771705E-2</v>
      </c>
      <c r="D23" s="606">
        <f>D17/D7-1</f>
        <v>4.9137742167695286E-3</v>
      </c>
      <c r="E23" s="607" t="s">
        <v>55</v>
      </c>
      <c r="F23" s="568">
        <f>F17/F7-1</f>
        <v>5.4854953475643065E-2</v>
      </c>
      <c r="G23" s="607" t="s">
        <v>55</v>
      </c>
      <c r="H23" s="568">
        <f t="shared" si="5"/>
        <v>2.3130806113276225E-3</v>
      </c>
      <c r="I23" s="607" t="s">
        <v>55</v>
      </c>
      <c r="J23" s="568">
        <f t="shared" si="5"/>
        <v>6.9311768820243591E-2</v>
      </c>
      <c r="K23" s="607" t="s">
        <v>55</v>
      </c>
      <c r="L23" s="568">
        <f t="shared" si="5"/>
        <v>0.11143518052901547</v>
      </c>
      <c r="M23" s="608" t="s">
        <v>55</v>
      </c>
    </row>
    <row r="24" spans="1:16" ht="17.25" customHeight="1">
      <c r="A24" s="103" t="s">
        <v>387</v>
      </c>
      <c r="J24" s="224"/>
      <c r="K24" s="224"/>
    </row>
    <row r="25" spans="1:16" ht="15" customHeight="1">
      <c r="A25" s="103"/>
      <c r="J25" s="224"/>
      <c r="K25" s="224"/>
    </row>
    <row r="26" spans="1:16">
      <c r="A26" s="821"/>
      <c r="B26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6"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</row>
    <row r="28" spans="1:16"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6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</row>
    <row r="30" spans="1:16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6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</row>
  </sheetData>
  <mergeCells count="32">
    <mergeCell ref="A7:B7"/>
    <mergeCell ref="A8:B8"/>
    <mergeCell ref="A9:B9"/>
    <mergeCell ref="A10:B10"/>
    <mergeCell ref="J5:J6"/>
    <mergeCell ref="D5:D6"/>
    <mergeCell ref="E5:E6"/>
    <mergeCell ref="F5:F6"/>
    <mergeCell ref="G5:G6"/>
    <mergeCell ref="A3:B6"/>
    <mergeCell ref="C3:C6"/>
    <mergeCell ref="D4:E4"/>
    <mergeCell ref="F4:G4"/>
    <mergeCell ref="D3:M3"/>
    <mergeCell ref="H4:I4"/>
    <mergeCell ref="J4:K4"/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  <mergeCell ref="L4:M4"/>
    <mergeCell ref="H5:H6"/>
    <mergeCell ref="I5:I6"/>
    <mergeCell ref="L5:L6"/>
    <mergeCell ref="M5:M6"/>
    <mergeCell ref="K5:K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C23 D18:D23 F18:F23 H18:H23 J18:J23 L18:L23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3" width="5.28515625" style="206" bestFit="1" customWidth="1"/>
    <col min="14" max="14" width="5.42578125" style="206" bestFit="1" customWidth="1"/>
    <col min="15" max="15" width="6.140625" style="206" bestFit="1" customWidth="1"/>
    <col min="16" max="16" width="5.42578125" style="206" bestFit="1" customWidth="1"/>
    <col min="17" max="17" width="5.85546875" style="206" customWidth="1"/>
    <col min="18" max="18" width="6" style="206" bestFit="1" customWidth="1"/>
    <col min="19" max="16384" width="9.140625" style="206"/>
  </cols>
  <sheetData>
    <row r="1" spans="1:41" s="44" customFormat="1" ht="17.25" customHeight="1">
      <c r="A1" s="160" t="s">
        <v>822</v>
      </c>
      <c r="B1" s="164"/>
      <c r="C1" s="164"/>
      <c r="D1" s="164"/>
      <c r="E1" s="74"/>
      <c r="F1" s="74"/>
      <c r="G1" s="74"/>
      <c r="H1" s="74"/>
      <c r="I1" s="74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  <c r="AL1" s="452"/>
      <c r="AM1" s="452"/>
      <c r="AN1" s="452"/>
      <c r="AO1" s="452"/>
    </row>
    <row r="2" spans="1:41" ht="17.25" customHeight="1" thickBot="1">
      <c r="A2" s="314" t="s">
        <v>192</v>
      </c>
      <c r="B2" s="202"/>
      <c r="C2" s="202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</row>
    <row r="3" spans="1:41" ht="35.25" customHeight="1">
      <c r="A3" s="1817" t="s">
        <v>189</v>
      </c>
      <c r="B3" s="1819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721</v>
      </c>
      <c r="N3" s="1822"/>
      <c r="O3" s="2071" t="s">
        <v>728</v>
      </c>
      <c r="P3" s="1822"/>
      <c r="Q3" s="2071" t="s">
        <v>723</v>
      </c>
      <c r="R3" s="2072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</row>
    <row r="4" spans="1:41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749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</row>
    <row r="5" spans="1:41" ht="17.25" customHeight="1">
      <c r="A5" s="191" t="s">
        <v>18</v>
      </c>
      <c r="B5" s="315">
        <v>84704</v>
      </c>
      <c r="C5" s="315">
        <v>83760</v>
      </c>
      <c r="D5" s="315">
        <v>83544</v>
      </c>
      <c r="E5" s="315">
        <v>82294</v>
      </c>
      <c r="F5" s="315">
        <v>81943</v>
      </c>
      <c r="G5" s="315">
        <v>82298</v>
      </c>
      <c r="H5" s="746">
        <v>82577</v>
      </c>
      <c r="I5" s="746">
        <v>85053</v>
      </c>
      <c r="J5" s="746">
        <v>87075</v>
      </c>
      <c r="K5" s="746">
        <v>92073</v>
      </c>
      <c r="L5" s="316">
        <v>100543</v>
      </c>
      <c r="M5" s="393">
        <f>L5-K5</f>
        <v>8470</v>
      </c>
      <c r="N5" s="394">
        <f>L5/K5-1</f>
        <v>9.1992223561738973E-2</v>
      </c>
      <c r="O5" s="395">
        <f>L5-G5</f>
        <v>18245</v>
      </c>
      <c r="P5" s="396">
        <f>L5/G5-1</f>
        <v>0.22169433036039754</v>
      </c>
      <c r="Q5" s="397">
        <f>L5-B5</f>
        <v>15839</v>
      </c>
      <c r="R5" s="398">
        <f>L5/B5-1</f>
        <v>0.18699234982999613</v>
      </c>
      <c r="S5" s="884"/>
      <c r="T5" s="885"/>
      <c r="U5" s="884"/>
      <c r="V5" s="885"/>
      <c r="W5" s="884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</row>
    <row r="6" spans="1:41" ht="17.25" customHeight="1">
      <c r="A6" s="194" t="s">
        <v>19</v>
      </c>
      <c r="B6" s="213">
        <v>10089</v>
      </c>
      <c r="C6" s="213">
        <v>10123</v>
      </c>
      <c r="D6" s="213">
        <v>10312</v>
      </c>
      <c r="E6" s="213">
        <v>10769</v>
      </c>
      <c r="F6" s="213">
        <v>11369</v>
      </c>
      <c r="G6" s="213">
        <v>11439</v>
      </c>
      <c r="H6" s="751">
        <v>11399</v>
      </c>
      <c r="I6" s="751">
        <v>12359</v>
      </c>
      <c r="J6" s="751">
        <v>12657</v>
      </c>
      <c r="K6" s="751">
        <v>12901</v>
      </c>
      <c r="L6" s="317">
        <v>13691</v>
      </c>
      <c r="M6" s="399">
        <f t="shared" ref="M6:M19" si="0">L6-K6</f>
        <v>790</v>
      </c>
      <c r="N6" s="400">
        <f t="shared" ref="N6:N19" si="1">L6/K6-1</f>
        <v>6.1235563134640625E-2</v>
      </c>
      <c r="O6" s="401">
        <f t="shared" ref="O6:O19" si="2">L6-G6</f>
        <v>2252</v>
      </c>
      <c r="P6" s="402">
        <f t="shared" ref="P6:P19" si="3">L6/G6-1</f>
        <v>0.19687035580033219</v>
      </c>
      <c r="Q6" s="403">
        <f t="shared" ref="Q6:Q19" si="4">L6-B6</f>
        <v>3602</v>
      </c>
      <c r="R6" s="404">
        <f t="shared" ref="R6:R19" si="5">L6/B6-1</f>
        <v>0.35702249975220535</v>
      </c>
      <c r="S6" s="884"/>
      <c r="T6" s="885"/>
      <c r="U6" s="884"/>
      <c r="V6" s="885"/>
      <c r="W6" s="884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3"/>
      <c r="AL6" s="453"/>
      <c r="AM6" s="453"/>
      <c r="AN6" s="453"/>
      <c r="AO6" s="453"/>
    </row>
    <row r="7" spans="1:41" ht="17.25" customHeight="1">
      <c r="A7" s="194" t="s">
        <v>20</v>
      </c>
      <c r="B7" s="213">
        <v>8001</v>
      </c>
      <c r="C7" s="213">
        <v>7991</v>
      </c>
      <c r="D7" s="213">
        <v>8037</v>
      </c>
      <c r="E7" s="213">
        <v>7541</v>
      </c>
      <c r="F7" s="213">
        <v>7557</v>
      </c>
      <c r="G7" s="213">
        <v>7804</v>
      </c>
      <c r="H7" s="751">
        <v>7868</v>
      </c>
      <c r="I7" s="751">
        <v>7915</v>
      </c>
      <c r="J7" s="751">
        <v>8229</v>
      </c>
      <c r="K7" s="751">
        <v>9314</v>
      </c>
      <c r="L7" s="317">
        <v>10440</v>
      </c>
      <c r="M7" s="399">
        <f t="shared" si="0"/>
        <v>1126</v>
      </c>
      <c r="N7" s="400">
        <f t="shared" si="1"/>
        <v>0.12089327893493662</v>
      </c>
      <c r="O7" s="401">
        <f t="shared" si="2"/>
        <v>2636</v>
      </c>
      <c r="P7" s="402">
        <f t="shared" si="3"/>
        <v>0.33777549974372123</v>
      </c>
      <c r="Q7" s="403">
        <f t="shared" si="4"/>
        <v>2439</v>
      </c>
      <c r="R7" s="404">
        <f t="shared" si="5"/>
        <v>0.30483689538807646</v>
      </c>
      <c r="S7" s="884"/>
      <c r="T7" s="885"/>
      <c r="U7" s="884"/>
      <c r="V7" s="885"/>
      <c r="W7" s="884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</row>
    <row r="8" spans="1:41" ht="17.25" customHeight="1">
      <c r="A8" s="194" t="s">
        <v>21</v>
      </c>
      <c r="B8" s="213">
        <v>5467</v>
      </c>
      <c r="C8" s="213">
        <v>5351</v>
      </c>
      <c r="D8" s="213">
        <v>5282</v>
      </c>
      <c r="E8" s="213">
        <v>5230</v>
      </c>
      <c r="F8" s="213">
        <v>5096</v>
      </c>
      <c r="G8" s="213">
        <v>5099</v>
      </c>
      <c r="H8" s="751">
        <v>5235</v>
      </c>
      <c r="I8" s="751">
        <v>5399</v>
      </c>
      <c r="J8" s="751">
        <v>5394</v>
      </c>
      <c r="K8" s="751">
        <v>5866</v>
      </c>
      <c r="L8" s="317">
        <v>6492</v>
      </c>
      <c r="M8" s="399">
        <f t="shared" si="0"/>
        <v>626</v>
      </c>
      <c r="N8" s="400">
        <f t="shared" si="1"/>
        <v>0.10671667234913063</v>
      </c>
      <c r="O8" s="401">
        <f t="shared" si="2"/>
        <v>1393</v>
      </c>
      <c r="P8" s="402">
        <f t="shared" si="3"/>
        <v>0.27319082172975095</v>
      </c>
      <c r="Q8" s="403">
        <f t="shared" si="4"/>
        <v>1025</v>
      </c>
      <c r="R8" s="404">
        <f t="shared" si="5"/>
        <v>0.18748856777025802</v>
      </c>
      <c r="S8" s="884"/>
      <c r="T8" s="885"/>
      <c r="U8" s="884"/>
      <c r="V8" s="885"/>
      <c r="W8" s="884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</row>
    <row r="9" spans="1:41" ht="17.25" customHeight="1">
      <c r="A9" s="194" t="s">
        <v>22</v>
      </c>
      <c r="B9" s="213">
        <v>4296</v>
      </c>
      <c r="C9" s="213">
        <v>4291</v>
      </c>
      <c r="D9" s="213">
        <v>4505</v>
      </c>
      <c r="E9" s="213">
        <v>4280</v>
      </c>
      <c r="F9" s="213">
        <v>4506</v>
      </c>
      <c r="G9" s="213">
        <v>4464</v>
      </c>
      <c r="H9" s="751">
        <v>4539</v>
      </c>
      <c r="I9" s="751">
        <v>4667</v>
      </c>
      <c r="J9" s="751">
        <v>4801</v>
      </c>
      <c r="K9" s="751">
        <v>5251</v>
      </c>
      <c r="L9" s="317">
        <v>5769</v>
      </c>
      <c r="M9" s="399">
        <f t="shared" si="0"/>
        <v>518</v>
      </c>
      <c r="N9" s="400">
        <f t="shared" si="1"/>
        <v>9.8647876594934347E-2</v>
      </c>
      <c r="O9" s="401">
        <f t="shared" si="2"/>
        <v>1305</v>
      </c>
      <c r="P9" s="402">
        <f t="shared" si="3"/>
        <v>0.29233870967741926</v>
      </c>
      <c r="Q9" s="403">
        <f t="shared" si="4"/>
        <v>1473</v>
      </c>
      <c r="R9" s="404">
        <f t="shared" si="5"/>
        <v>0.34287709497206698</v>
      </c>
      <c r="S9" s="884"/>
      <c r="T9" s="885"/>
      <c r="U9" s="884"/>
      <c r="V9" s="885"/>
      <c r="W9" s="884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</row>
    <row r="10" spans="1:41" ht="17.25" customHeight="1">
      <c r="A10" s="194" t="s">
        <v>23</v>
      </c>
      <c r="B10" s="213">
        <v>2343</v>
      </c>
      <c r="C10" s="213">
        <v>2400</v>
      </c>
      <c r="D10" s="213">
        <v>2230</v>
      </c>
      <c r="E10" s="213">
        <v>2221</v>
      </c>
      <c r="F10" s="213">
        <v>2299</v>
      </c>
      <c r="G10" s="213">
        <v>2265</v>
      </c>
      <c r="H10" s="751">
        <v>2070</v>
      </c>
      <c r="I10" s="751">
        <v>2261</v>
      </c>
      <c r="J10" s="751">
        <v>2142</v>
      </c>
      <c r="K10" s="751">
        <v>2298</v>
      </c>
      <c r="L10" s="317">
        <v>2595</v>
      </c>
      <c r="M10" s="399">
        <f t="shared" si="0"/>
        <v>297</v>
      </c>
      <c r="N10" s="400">
        <f t="shared" si="1"/>
        <v>0.12924281984334196</v>
      </c>
      <c r="O10" s="401">
        <f t="shared" si="2"/>
        <v>330</v>
      </c>
      <c r="P10" s="402">
        <f t="shared" si="3"/>
        <v>0.14569536423841067</v>
      </c>
      <c r="Q10" s="403">
        <f t="shared" si="4"/>
        <v>252</v>
      </c>
      <c r="R10" s="404">
        <f t="shared" si="5"/>
        <v>0.1075544174135723</v>
      </c>
      <c r="S10" s="884"/>
      <c r="T10" s="885"/>
      <c r="U10" s="884"/>
      <c r="V10" s="885"/>
      <c r="W10" s="884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</row>
    <row r="11" spans="1:41" ht="17.25" customHeight="1">
      <c r="A11" s="194" t="s">
        <v>24</v>
      </c>
      <c r="B11" s="213">
        <v>7663</v>
      </c>
      <c r="C11" s="213">
        <v>7503</v>
      </c>
      <c r="D11" s="213">
        <v>7237</v>
      </c>
      <c r="E11" s="213">
        <v>7274</v>
      </c>
      <c r="F11" s="213">
        <v>7241</v>
      </c>
      <c r="G11" s="213">
        <v>7114</v>
      </c>
      <c r="H11" s="751">
        <v>7180</v>
      </c>
      <c r="I11" s="751">
        <v>7325</v>
      </c>
      <c r="J11" s="751">
        <v>7452</v>
      </c>
      <c r="K11" s="751">
        <v>7658</v>
      </c>
      <c r="L11" s="317">
        <v>8440</v>
      </c>
      <c r="M11" s="399">
        <f t="shared" si="0"/>
        <v>782</v>
      </c>
      <c r="N11" s="400">
        <f t="shared" si="1"/>
        <v>0.10211543483938357</v>
      </c>
      <c r="O11" s="401">
        <f t="shared" si="2"/>
        <v>1326</v>
      </c>
      <c r="P11" s="402">
        <f t="shared" si="3"/>
        <v>0.18639302783244305</v>
      </c>
      <c r="Q11" s="403">
        <f t="shared" si="4"/>
        <v>777</v>
      </c>
      <c r="R11" s="404">
        <f t="shared" si="5"/>
        <v>0.10139631997912035</v>
      </c>
      <c r="S11" s="884"/>
      <c r="T11" s="885"/>
      <c r="U11" s="884"/>
      <c r="V11" s="885"/>
      <c r="W11" s="884"/>
      <c r="X11" s="453"/>
      <c r="Y11" s="453"/>
      <c r="Z11" s="453"/>
      <c r="AA11" s="453"/>
      <c r="AB11" s="453"/>
      <c r="AC11" s="453"/>
      <c r="AD11" s="453"/>
      <c r="AE11" s="453"/>
      <c r="AF11" s="453"/>
      <c r="AG11" s="453"/>
      <c r="AH11" s="453"/>
      <c r="AI11" s="453"/>
      <c r="AJ11" s="453"/>
      <c r="AK11" s="453"/>
      <c r="AL11" s="453"/>
      <c r="AM11" s="453"/>
      <c r="AN11" s="453"/>
      <c r="AO11" s="453"/>
    </row>
    <row r="12" spans="1:41" ht="17.25" customHeight="1">
      <c r="A12" s="194" t="s">
        <v>25</v>
      </c>
      <c r="B12" s="213">
        <v>3565</v>
      </c>
      <c r="C12" s="213">
        <v>3332</v>
      </c>
      <c r="D12" s="213">
        <v>3378</v>
      </c>
      <c r="E12" s="213">
        <v>3356</v>
      </c>
      <c r="F12" s="213">
        <v>3263</v>
      </c>
      <c r="G12" s="213">
        <v>3233</v>
      </c>
      <c r="H12" s="751">
        <v>3406</v>
      </c>
      <c r="I12" s="751">
        <v>3442</v>
      </c>
      <c r="J12" s="751">
        <v>3596</v>
      </c>
      <c r="K12" s="751">
        <v>3651</v>
      </c>
      <c r="L12" s="317">
        <v>4184</v>
      </c>
      <c r="M12" s="399">
        <f t="shared" si="0"/>
        <v>533</v>
      </c>
      <c r="N12" s="400">
        <f t="shared" si="1"/>
        <v>0.14598740071213356</v>
      </c>
      <c r="O12" s="401">
        <f t="shared" si="2"/>
        <v>951</v>
      </c>
      <c r="P12" s="402">
        <f t="shared" si="3"/>
        <v>0.29415403649860816</v>
      </c>
      <c r="Q12" s="403">
        <f t="shared" si="4"/>
        <v>619</v>
      </c>
      <c r="R12" s="404">
        <f t="shared" si="5"/>
        <v>0.17363253856942507</v>
      </c>
      <c r="S12" s="884"/>
      <c r="T12" s="885"/>
      <c r="U12" s="884"/>
      <c r="V12" s="885"/>
      <c r="W12" s="884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</row>
    <row r="13" spans="1:41" ht="17.25" customHeight="1">
      <c r="A13" s="194" t="s">
        <v>26</v>
      </c>
      <c r="B13" s="213">
        <v>4895</v>
      </c>
      <c r="C13" s="213">
        <v>4826</v>
      </c>
      <c r="D13" s="213">
        <v>4873</v>
      </c>
      <c r="E13" s="213">
        <v>4617</v>
      </c>
      <c r="F13" s="213">
        <v>4620</v>
      </c>
      <c r="G13" s="213">
        <v>4433</v>
      </c>
      <c r="H13" s="751">
        <v>4254</v>
      </c>
      <c r="I13" s="751">
        <v>4547</v>
      </c>
      <c r="J13" s="751">
        <v>4704</v>
      </c>
      <c r="K13" s="751">
        <v>4956</v>
      </c>
      <c r="L13" s="317">
        <v>5397</v>
      </c>
      <c r="M13" s="399">
        <f t="shared" si="0"/>
        <v>441</v>
      </c>
      <c r="N13" s="400">
        <f t="shared" si="1"/>
        <v>8.8983050847457612E-2</v>
      </c>
      <c r="O13" s="401">
        <f t="shared" si="2"/>
        <v>964</v>
      </c>
      <c r="P13" s="402">
        <f t="shared" si="3"/>
        <v>0.21745995939544316</v>
      </c>
      <c r="Q13" s="403">
        <f t="shared" si="4"/>
        <v>502</v>
      </c>
      <c r="R13" s="404">
        <f t="shared" si="5"/>
        <v>0.10255362614913177</v>
      </c>
      <c r="S13" s="884"/>
      <c r="T13" s="885"/>
      <c r="U13" s="884"/>
      <c r="V13" s="885"/>
      <c r="W13" s="884"/>
      <c r="X13" s="453"/>
      <c r="Y13" s="453"/>
      <c r="Z13" s="453"/>
      <c r="AA13" s="453"/>
      <c r="AB13" s="453"/>
      <c r="AC13" s="453"/>
      <c r="AD13" s="453"/>
      <c r="AE13" s="453"/>
      <c r="AF13" s="453"/>
      <c r="AG13" s="453"/>
      <c r="AH13" s="453"/>
      <c r="AI13" s="453"/>
      <c r="AJ13" s="453"/>
      <c r="AK13" s="453"/>
      <c r="AL13" s="453"/>
      <c r="AM13" s="453"/>
      <c r="AN13" s="453"/>
      <c r="AO13" s="453"/>
    </row>
    <row r="14" spans="1:41" ht="17.25" customHeight="1">
      <c r="A14" s="194" t="s">
        <v>27</v>
      </c>
      <c r="B14" s="213">
        <v>4225</v>
      </c>
      <c r="C14" s="213">
        <v>4214</v>
      </c>
      <c r="D14" s="213">
        <v>4360</v>
      </c>
      <c r="E14" s="213">
        <v>4448</v>
      </c>
      <c r="F14" s="213">
        <v>4297</v>
      </c>
      <c r="G14" s="213">
        <v>4455</v>
      </c>
      <c r="H14" s="751">
        <v>4382</v>
      </c>
      <c r="I14" s="751">
        <v>4682</v>
      </c>
      <c r="J14" s="751">
        <v>4698</v>
      </c>
      <c r="K14" s="751">
        <v>4956</v>
      </c>
      <c r="L14" s="317">
        <v>5539</v>
      </c>
      <c r="M14" s="399">
        <f t="shared" si="0"/>
        <v>583</v>
      </c>
      <c r="N14" s="400">
        <f t="shared" si="1"/>
        <v>0.11763518966908793</v>
      </c>
      <c r="O14" s="401">
        <f t="shared" si="2"/>
        <v>1084</v>
      </c>
      <c r="P14" s="402">
        <f t="shared" si="3"/>
        <v>0.24332210998877657</v>
      </c>
      <c r="Q14" s="403">
        <f t="shared" si="4"/>
        <v>1314</v>
      </c>
      <c r="R14" s="404">
        <f t="shared" si="5"/>
        <v>0.31100591715976322</v>
      </c>
      <c r="S14" s="884"/>
      <c r="T14" s="885"/>
      <c r="U14" s="884"/>
      <c r="V14" s="885"/>
      <c r="W14" s="884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</row>
    <row r="15" spans="1:41" ht="17.25" customHeight="1">
      <c r="A15" s="194" t="s">
        <v>28</v>
      </c>
      <c r="B15" s="213">
        <v>4321</v>
      </c>
      <c r="C15" s="213">
        <v>4254</v>
      </c>
      <c r="D15" s="213">
        <v>4299</v>
      </c>
      <c r="E15" s="213">
        <v>4154</v>
      </c>
      <c r="F15" s="213">
        <v>4085</v>
      </c>
      <c r="G15" s="213">
        <v>4122</v>
      </c>
      <c r="H15" s="751">
        <v>4301</v>
      </c>
      <c r="I15" s="751">
        <v>4272</v>
      </c>
      <c r="J15" s="751">
        <v>4564</v>
      </c>
      <c r="K15" s="751">
        <v>4548</v>
      </c>
      <c r="L15" s="317">
        <v>5080</v>
      </c>
      <c r="M15" s="399">
        <f t="shared" si="0"/>
        <v>532</v>
      </c>
      <c r="N15" s="400">
        <f t="shared" si="1"/>
        <v>0.11697449428320139</v>
      </c>
      <c r="O15" s="401">
        <f t="shared" si="2"/>
        <v>958</v>
      </c>
      <c r="P15" s="402">
        <f t="shared" si="3"/>
        <v>0.23241145075206204</v>
      </c>
      <c r="Q15" s="403">
        <f t="shared" si="4"/>
        <v>759</v>
      </c>
      <c r="R15" s="404">
        <f t="shared" si="5"/>
        <v>0.1756537838463319</v>
      </c>
      <c r="S15" s="884"/>
      <c r="T15" s="885"/>
      <c r="U15" s="884"/>
      <c r="V15" s="885"/>
      <c r="W15" s="884"/>
      <c r="X15" s="453"/>
      <c r="Y15" s="453"/>
      <c r="Z15" s="453"/>
      <c r="AA15" s="453"/>
      <c r="AB15" s="453"/>
      <c r="AC15" s="453"/>
      <c r="AD15" s="453"/>
      <c r="AE15" s="453"/>
      <c r="AF15" s="453"/>
      <c r="AG15" s="453"/>
      <c r="AH15" s="453"/>
      <c r="AI15" s="453"/>
      <c r="AJ15" s="453"/>
      <c r="AK15" s="453"/>
      <c r="AL15" s="453"/>
      <c r="AM15" s="453"/>
      <c r="AN15" s="453"/>
      <c r="AO15" s="453"/>
    </row>
    <row r="16" spans="1:41" ht="17.25" customHeight="1">
      <c r="A16" s="194" t="s">
        <v>29</v>
      </c>
      <c r="B16" s="213">
        <v>9076</v>
      </c>
      <c r="C16" s="213">
        <v>9155</v>
      </c>
      <c r="D16" s="213">
        <v>9076</v>
      </c>
      <c r="E16" s="213">
        <v>8876</v>
      </c>
      <c r="F16" s="213">
        <v>8649</v>
      </c>
      <c r="G16" s="213">
        <v>8707</v>
      </c>
      <c r="H16" s="751">
        <v>8763</v>
      </c>
      <c r="I16" s="751">
        <v>8881</v>
      </c>
      <c r="J16" s="751">
        <v>9160</v>
      </c>
      <c r="K16" s="751">
        <v>9703</v>
      </c>
      <c r="L16" s="317">
        <v>10629</v>
      </c>
      <c r="M16" s="399">
        <f t="shared" si="0"/>
        <v>926</v>
      </c>
      <c r="N16" s="400">
        <f t="shared" si="1"/>
        <v>9.5434401731423257E-2</v>
      </c>
      <c r="O16" s="401">
        <f t="shared" si="2"/>
        <v>1922</v>
      </c>
      <c r="P16" s="402">
        <f t="shared" si="3"/>
        <v>0.22074193177902846</v>
      </c>
      <c r="Q16" s="403">
        <f t="shared" si="4"/>
        <v>1553</v>
      </c>
      <c r="R16" s="404">
        <f t="shared" si="5"/>
        <v>0.17111062141912736</v>
      </c>
      <c r="S16" s="884"/>
      <c r="T16" s="885"/>
      <c r="U16" s="884"/>
      <c r="V16" s="885"/>
      <c r="W16" s="884"/>
      <c r="X16" s="453"/>
      <c r="Y16" s="453"/>
      <c r="Z16" s="453"/>
      <c r="AA16" s="453"/>
      <c r="AB16" s="453"/>
      <c r="AC16" s="453"/>
      <c r="AD16" s="453"/>
      <c r="AE16" s="453"/>
      <c r="AF16" s="453"/>
      <c r="AG16" s="453"/>
      <c r="AH16" s="453"/>
      <c r="AI16" s="453"/>
      <c r="AJ16" s="453"/>
      <c r="AK16" s="453"/>
      <c r="AL16" s="453"/>
      <c r="AM16" s="453"/>
      <c r="AN16" s="453"/>
      <c r="AO16" s="453"/>
    </row>
    <row r="17" spans="1:41" ht="17.25" customHeight="1">
      <c r="A17" s="194" t="s">
        <v>30</v>
      </c>
      <c r="B17" s="213">
        <v>5383</v>
      </c>
      <c r="C17" s="213">
        <v>5412</v>
      </c>
      <c r="D17" s="213">
        <v>5350</v>
      </c>
      <c r="E17" s="213">
        <v>5060</v>
      </c>
      <c r="F17" s="213">
        <v>5117</v>
      </c>
      <c r="G17" s="213">
        <v>5112</v>
      </c>
      <c r="H17" s="751">
        <v>5186</v>
      </c>
      <c r="I17" s="751">
        <v>5136</v>
      </c>
      <c r="J17" s="751">
        <v>5319</v>
      </c>
      <c r="K17" s="751">
        <v>5781</v>
      </c>
      <c r="L17" s="317">
        <v>6158</v>
      </c>
      <c r="M17" s="399">
        <f t="shared" si="0"/>
        <v>377</v>
      </c>
      <c r="N17" s="400">
        <f t="shared" si="1"/>
        <v>6.5213630859712879E-2</v>
      </c>
      <c r="O17" s="401">
        <f t="shared" si="2"/>
        <v>1046</v>
      </c>
      <c r="P17" s="402">
        <f t="shared" si="3"/>
        <v>0.20461658841940533</v>
      </c>
      <c r="Q17" s="403">
        <f t="shared" si="4"/>
        <v>775</v>
      </c>
      <c r="R17" s="404">
        <f t="shared" si="5"/>
        <v>0.14397176295745862</v>
      </c>
      <c r="S17" s="884"/>
      <c r="T17" s="885"/>
      <c r="U17" s="884"/>
      <c r="V17" s="885"/>
      <c r="W17" s="884"/>
      <c r="X17" s="453"/>
      <c r="Y17" s="453"/>
      <c r="Z17" s="453"/>
      <c r="AA17" s="453"/>
      <c r="AB17" s="453"/>
      <c r="AC17" s="453"/>
      <c r="AD17" s="453"/>
      <c r="AE17" s="453"/>
      <c r="AF17" s="453"/>
      <c r="AG17" s="453"/>
      <c r="AH17" s="453"/>
      <c r="AI17" s="453"/>
      <c r="AJ17" s="453"/>
      <c r="AK17" s="453"/>
      <c r="AL17" s="453"/>
      <c r="AM17" s="453"/>
      <c r="AN17" s="453"/>
      <c r="AO17" s="453"/>
    </row>
    <row r="18" spans="1:41" ht="17.25" customHeight="1">
      <c r="A18" s="194" t="s">
        <v>31</v>
      </c>
      <c r="B18" s="213">
        <v>4690</v>
      </c>
      <c r="C18" s="213">
        <v>4563</v>
      </c>
      <c r="D18" s="213">
        <v>4689</v>
      </c>
      <c r="E18" s="213">
        <v>4608</v>
      </c>
      <c r="F18" s="213">
        <v>4482</v>
      </c>
      <c r="G18" s="213">
        <v>4525</v>
      </c>
      <c r="H18" s="751">
        <v>4594</v>
      </c>
      <c r="I18" s="751">
        <v>4568</v>
      </c>
      <c r="J18" s="751">
        <v>4767</v>
      </c>
      <c r="K18" s="751">
        <v>4975</v>
      </c>
      <c r="L18" s="317">
        <v>5295</v>
      </c>
      <c r="M18" s="399">
        <f t="shared" si="0"/>
        <v>320</v>
      </c>
      <c r="N18" s="400">
        <f t="shared" si="1"/>
        <v>6.4321608040200928E-2</v>
      </c>
      <c r="O18" s="401">
        <f t="shared" si="2"/>
        <v>770</v>
      </c>
      <c r="P18" s="402">
        <f t="shared" si="3"/>
        <v>0.17016574585635369</v>
      </c>
      <c r="Q18" s="403">
        <f t="shared" si="4"/>
        <v>605</v>
      </c>
      <c r="R18" s="404">
        <f t="shared" si="5"/>
        <v>0.12899786780383793</v>
      </c>
      <c r="S18" s="884"/>
      <c r="T18" s="885"/>
      <c r="U18" s="884"/>
      <c r="V18" s="885"/>
      <c r="W18" s="884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3"/>
    </row>
    <row r="19" spans="1:41" ht="17.25" customHeight="1" thickBot="1">
      <c r="A19" s="192" t="s">
        <v>32</v>
      </c>
      <c r="B19" s="225">
        <v>10690</v>
      </c>
      <c r="C19" s="225">
        <v>10345</v>
      </c>
      <c r="D19" s="225">
        <v>9916</v>
      </c>
      <c r="E19" s="225">
        <v>9860</v>
      </c>
      <c r="F19" s="225">
        <v>9362</v>
      </c>
      <c r="G19" s="225">
        <v>9526</v>
      </c>
      <c r="H19" s="747">
        <v>9400</v>
      </c>
      <c r="I19" s="747">
        <v>9599</v>
      </c>
      <c r="J19" s="747">
        <v>9592</v>
      </c>
      <c r="K19" s="747">
        <v>10215</v>
      </c>
      <c r="L19" s="318">
        <v>10834</v>
      </c>
      <c r="M19" s="405">
        <f t="shared" si="0"/>
        <v>619</v>
      </c>
      <c r="N19" s="406">
        <f t="shared" si="1"/>
        <v>6.059716103768964E-2</v>
      </c>
      <c r="O19" s="407">
        <f t="shared" si="2"/>
        <v>1308</v>
      </c>
      <c r="P19" s="408">
        <f t="shared" si="3"/>
        <v>0.13730841906361535</v>
      </c>
      <c r="Q19" s="409">
        <f t="shared" si="4"/>
        <v>144</v>
      </c>
      <c r="R19" s="410">
        <f t="shared" si="5"/>
        <v>1.347053320860625E-2</v>
      </c>
      <c r="S19" s="884"/>
      <c r="T19" s="885"/>
      <c r="U19" s="884"/>
      <c r="V19" s="885"/>
      <c r="W19" s="884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53"/>
      <c r="AM19" s="453"/>
      <c r="AN19" s="453"/>
      <c r="AO19" s="453"/>
    </row>
    <row r="20" spans="1:41" s="24" customFormat="1" ht="24.75" customHeight="1">
      <c r="A20" s="2117" t="s">
        <v>573</v>
      </c>
      <c r="B20" s="2117"/>
      <c r="C20" s="2117"/>
      <c r="D20" s="2117"/>
      <c r="E20" s="2117"/>
      <c r="F20" s="2117"/>
      <c r="G20" s="2117"/>
      <c r="H20" s="2117"/>
      <c r="I20" s="2117"/>
      <c r="J20" s="2117"/>
      <c r="K20" s="2117"/>
      <c r="L20" s="2117"/>
      <c r="M20" s="2117"/>
      <c r="N20" s="2117"/>
      <c r="O20" s="2117"/>
      <c r="P20" s="2117"/>
      <c r="Q20" s="2117"/>
      <c r="R20" s="2117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4"/>
      <c r="AH20" s="454"/>
      <c r="AI20" s="454"/>
      <c r="AJ20" s="454"/>
      <c r="AK20" s="454"/>
      <c r="AL20" s="453"/>
      <c r="AM20" s="453"/>
      <c r="AN20" s="453"/>
      <c r="AO20" s="454"/>
    </row>
    <row r="21" spans="1:4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41" s="846" customFormat="1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</row>
    <row r="23" spans="1:4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4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3" s="44" customFormat="1" ht="17.25" customHeight="1">
      <c r="A1" s="160" t="s">
        <v>823</v>
      </c>
      <c r="B1" s="164"/>
      <c r="C1" s="164"/>
      <c r="D1" s="164"/>
      <c r="E1" s="74"/>
      <c r="F1" s="74"/>
      <c r="G1" s="74"/>
      <c r="H1" s="74"/>
      <c r="I1" s="74"/>
      <c r="P1" s="483"/>
    </row>
    <row r="2" spans="1:23" ht="17.25" customHeight="1" thickBot="1">
      <c r="A2" s="314" t="s">
        <v>192</v>
      </c>
      <c r="B2" s="202"/>
      <c r="C2" s="202"/>
    </row>
    <row r="3" spans="1:23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23" ht="17.25" customHeight="1" thickBot="1">
      <c r="A4" s="1818"/>
      <c r="B4" s="582" t="s">
        <v>10</v>
      </c>
      <c r="C4" s="582" t="s">
        <v>11</v>
      </c>
      <c r="D4" s="582" t="s">
        <v>12</v>
      </c>
      <c r="E4" s="582" t="s">
        <v>13</v>
      </c>
      <c r="F4" s="582" t="s">
        <v>14</v>
      </c>
      <c r="G4" s="583" t="s">
        <v>15</v>
      </c>
      <c r="H4" s="583" t="s">
        <v>138</v>
      </c>
      <c r="I4" s="583" t="s">
        <v>188</v>
      </c>
      <c r="J4" s="721" t="s">
        <v>449</v>
      </c>
      <c r="K4" s="721" t="s">
        <v>554</v>
      </c>
      <c r="L4" s="749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3" ht="17.25" customHeight="1">
      <c r="A5" s="191" t="s">
        <v>18</v>
      </c>
      <c r="B5" s="315">
        <v>75113</v>
      </c>
      <c r="C5" s="315">
        <v>71616</v>
      </c>
      <c r="D5" s="315">
        <v>63770</v>
      </c>
      <c r="E5" s="315">
        <v>59693</v>
      </c>
      <c r="F5" s="315">
        <v>55167</v>
      </c>
      <c r="G5" s="315">
        <v>55412</v>
      </c>
      <c r="H5" s="746">
        <v>55186</v>
      </c>
      <c r="I5" s="746">
        <v>55862</v>
      </c>
      <c r="J5" s="746">
        <v>60389</v>
      </c>
      <c r="K5" s="746">
        <v>65302</v>
      </c>
      <c r="L5" s="316">
        <v>61605</v>
      </c>
      <c r="M5" s="393">
        <f>L5-K5</f>
        <v>-3697</v>
      </c>
      <c r="N5" s="394">
        <f>L5/K5-1</f>
        <v>-5.6613886251569601E-2</v>
      </c>
      <c r="O5" s="395">
        <f>L5-G5</f>
        <v>6193</v>
      </c>
      <c r="P5" s="396">
        <f>L5/G5-1</f>
        <v>0.11176279506244136</v>
      </c>
      <c r="Q5" s="397">
        <f>L5-B5</f>
        <v>-13508</v>
      </c>
      <c r="R5" s="398">
        <f>L5/B5-1</f>
        <v>-0.1798357141906195</v>
      </c>
      <c r="S5"/>
      <c r="T5"/>
      <c r="U5"/>
      <c r="V5"/>
      <c r="W5"/>
    </row>
    <row r="6" spans="1:23" ht="17.25" customHeight="1">
      <c r="A6" s="194" t="s">
        <v>19</v>
      </c>
      <c r="B6" s="213">
        <v>8347</v>
      </c>
      <c r="C6" s="213">
        <v>7934</v>
      </c>
      <c r="D6" s="213">
        <v>7250</v>
      </c>
      <c r="E6" s="213">
        <v>6908</v>
      </c>
      <c r="F6" s="213">
        <v>6491</v>
      </c>
      <c r="G6" s="213">
        <v>6594</v>
      </c>
      <c r="H6" s="751">
        <v>6899</v>
      </c>
      <c r="I6" s="751">
        <v>7394</v>
      </c>
      <c r="J6" s="751">
        <v>8429</v>
      </c>
      <c r="K6" s="751">
        <v>8976</v>
      </c>
      <c r="L6" s="317">
        <v>8580</v>
      </c>
      <c r="M6" s="399">
        <f t="shared" ref="M6:M19" si="0">L6-K6</f>
        <v>-396</v>
      </c>
      <c r="N6" s="400">
        <f t="shared" ref="N6:N19" si="1">L6/K6-1</f>
        <v>-4.4117647058823484E-2</v>
      </c>
      <c r="O6" s="401">
        <f t="shared" ref="O6:O19" si="2">L6-G6</f>
        <v>1986</v>
      </c>
      <c r="P6" s="402">
        <f t="shared" ref="P6:P19" si="3">L6/G6-1</f>
        <v>0.3011828935395815</v>
      </c>
      <c r="Q6" s="403">
        <f t="shared" ref="Q6:Q19" si="4">L6-B6</f>
        <v>233</v>
      </c>
      <c r="R6" s="404">
        <f t="shared" ref="R6:R19" si="5">L6/B6-1</f>
        <v>2.791422067808802E-2</v>
      </c>
      <c r="S6"/>
      <c r="T6"/>
      <c r="U6"/>
      <c r="V6"/>
      <c r="W6"/>
    </row>
    <row r="7" spans="1:23" ht="17.25" customHeight="1">
      <c r="A7" s="194" t="s">
        <v>20</v>
      </c>
      <c r="B7" s="213">
        <v>6688</v>
      </c>
      <c r="C7" s="213">
        <v>6512</v>
      </c>
      <c r="D7" s="213">
        <v>5986</v>
      </c>
      <c r="E7" s="213">
        <v>5827</v>
      </c>
      <c r="F7" s="213">
        <v>5227</v>
      </c>
      <c r="G7" s="213">
        <v>5420</v>
      </c>
      <c r="H7" s="751">
        <v>5171</v>
      </c>
      <c r="I7" s="751">
        <v>5117</v>
      </c>
      <c r="J7" s="751">
        <v>5523</v>
      </c>
      <c r="K7" s="751">
        <v>6045</v>
      </c>
      <c r="L7" s="317">
        <v>5715</v>
      </c>
      <c r="M7" s="399">
        <f t="shared" si="0"/>
        <v>-330</v>
      </c>
      <c r="N7" s="400">
        <f t="shared" si="1"/>
        <v>-5.4590570719602938E-2</v>
      </c>
      <c r="O7" s="401">
        <f t="shared" si="2"/>
        <v>295</v>
      </c>
      <c r="P7" s="402">
        <f t="shared" si="3"/>
        <v>5.4428044280442789E-2</v>
      </c>
      <c r="Q7" s="403">
        <f t="shared" si="4"/>
        <v>-973</v>
      </c>
      <c r="R7" s="404">
        <f t="shared" si="5"/>
        <v>-0.14548444976076558</v>
      </c>
      <c r="S7"/>
      <c r="T7"/>
      <c r="U7"/>
      <c r="V7"/>
      <c r="W7"/>
    </row>
    <row r="8" spans="1:23" ht="17.25" customHeight="1">
      <c r="A8" s="194" t="s">
        <v>21</v>
      </c>
      <c r="B8" s="213">
        <v>5104</v>
      </c>
      <c r="C8" s="213">
        <v>4895</v>
      </c>
      <c r="D8" s="213">
        <v>4220</v>
      </c>
      <c r="E8" s="213">
        <v>3907</v>
      </c>
      <c r="F8" s="213">
        <v>3624</v>
      </c>
      <c r="G8" s="213">
        <v>3667</v>
      </c>
      <c r="H8" s="751">
        <v>3583</v>
      </c>
      <c r="I8" s="751">
        <v>3698</v>
      </c>
      <c r="J8" s="751">
        <v>4035</v>
      </c>
      <c r="K8" s="751">
        <v>4191</v>
      </c>
      <c r="L8" s="317">
        <v>4126</v>
      </c>
      <c r="M8" s="399">
        <f t="shared" si="0"/>
        <v>-65</v>
      </c>
      <c r="N8" s="400">
        <f t="shared" si="1"/>
        <v>-1.5509424958243812E-2</v>
      </c>
      <c r="O8" s="401">
        <f t="shared" si="2"/>
        <v>459</v>
      </c>
      <c r="P8" s="402">
        <f t="shared" si="3"/>
        <v>0.12517043905099534</v>
      </c>
      <c r="Q8" s="403">
        <f t="shared" si="4"/>
        <v>-978</v>
      </c>
      <c r="R8" s="404">
        <f t="shared" si="5"/>
        <v>-0.19161442006269591</v>
      </c>
      <c r="S8"/>
      <c r="T8"/>
      <c r="U8"/>
      <c r="V8"/>
      <c r="W8"/>
    </row>
    <row r="9" spans="1:23" ht="17.25" customHeight="1">
      <c r="A9" s="194" t="s">
        <v>22</v>
      </c>
      <c r="B9" s="213">
        <v>3875</v>
      </c>
      <c r="C9" s="213">
        <v>3712</v>
      </c>
      <c r="D9" s="213">
        <v>3407</v>
      </c>
      <c r="E9" s="213">
        <v>3010</v>
      </c>
      <c r="F9" s="213">
        <v>2870</v>
      </c>
      <c r="G9" s="213">
        <v>2859</v>
      </c>
      <c r="H9" s="751">
        <v>3001</v>
      </c>
      <c r="I9" s="751">
        <v>3029</v>
      </c>
      <c r="J9" s="751">
        <v>3326</v>
      </c>
      <c r="K9" s="751">
        <v>3638</v>
      </c>
      <c r="L9" s="317">
        <v>3448</v>
      </c>
      <c r="M9" s="399">
        <f t="shared" si="0"/>
        <v>-190</v>
      </c>
      <c r="N9" s="400">
        <f t="shared" si="1"/>
        <v>-5.2226498075865879E-2</v>
      </c>
      <c r="O9" s="401">
        <f t="shared" si="2"/>
        <v>589</v>
      </c>
      <c r="P9" s="402">
        <f t="shared" si="3"/>
        <v>0.20601608954179773</v>
      </c>
      <c r="Q9" s="403">
        <f t="shared" si="4"/>
        <v>-427</v>
      </c>
      <c r="R9" s="404">
        <f t="shared" si="5"/>
        <v>-0.11019354838709683</v>
      </c>
      <c r="S9"/>
      <c r="T9"/>
      <c r="U9"/>
      <c r="V9"/>
      <c r="W9"/>
    </row>
    <row r="10" spans="1:23" ht="17.25" customHeight="1">
      <c r="A10" s="194" t="s">
        <v>23</v>
      </c>
      <c r="B10" s="213">
        <v>1859</v>
      </c>
      <c r="C10" s="213">
        <v>1828</v>
      </c>
      <c r="D10" s="213">
        <v>1644</v>
      </c>
      <c r="E10" s="213">
        <v>1359</v>
      </c>
      <c r="F10" s="213">
        <v>1206</v>
      </c>
      <c r="G10" s="213">
        <v>1296</v>
      </c>
      <c r="H10" s="751">
        <v>1188</v>
      </c>
      <c r="I10" s="751">
        <v>1249</v>
      </c>
      <c r="J10" s="751">
        <v>1364</v>
      </c>
      <c r="K10" s="751">
        <v>1563</v>
      </c>
      <c r="L10" s="317">
        <v>1380</v>
      </c>
      <c r="M10" s="399">
        <f t="shared" si="0"/>
        <v>-183</v>
      </c>
      <c r="N10" s="400">
        <f t="shared" si="1"/>
        <v>-0.11708253358925147</v>
      </c>
      <c r="O10" s="401">
        <f t="shared" si="2"/>
        <v>84</v>
      </c>
      <c r="P10" s="402">
        <f t="shared" si="3"/>
        <v>6.4814814814814881E-2</v>
      </c>
      <c r="Q10" s="403">
        <f t="shared" si="4"/>
        <v>-479</v>
      </c>
      <c r="R10" s="404">
        <f t="shared" si="5"/>
        <v>-0.25766541151156541</v>
      </c>
      <c r="S10"/>
      <c r="T10"/>
      <c r="U10"/>
      <c r="V10"/>
      <c r="W10"/>
    </row>
    <row r="11" spans="1:23" ht="17.25" customHeight="1">
      <c r="A11" s="194" t="s">
        <v>24</v>
      </c>
      <c r="B11" s="213">
        <v>5495</v>
      </c>
      <c r="C11" s="213">
        <v>5300</v>
      </c>
      <c r="D11" s="213">
        <v>4637</v>
      </c>
      <c r="E11" s="213">
        <v>4216</v>
      </c>
      <c r="F11" s="213">
        <v>3952</v>
      </c>
      <c r="G11" s="213">
        <v>3989</v>
      </c>
      <c r="H11" s="751">
        <v>3944</v>
      </c>
      <c r="I11" s="751">
        <v>4125</v>
      </c>
      <c r="J11" s="751">
        <v>4441</v>
      </c>
      <c r="K11" s="751">
        <v>4946</v>
      </c>
      <c r="L11" s="317">
        <v>4693</v>
      </c>
      <c r="M11" s="399">
        <f t="shared" si="0"/>
        <v>-253</v>
      </c>
      <c r="N11" s="400">
        <f t="shared" si="1"/>
        <v>-5.1152446421350639E-2</v>
      </c>
      <c r="O11" s="401">
        <f t="shared" si="2"/>
        <v>704</v>
      </c>
      <c r="P11" s="402">
        <f t="shared" si="3"/>
        <v>0.17648533467034344</v>
      </c>
      <c r="Q11" s="403">
        <f t="shared" si="4"/>
        <v>-802</v>
      </c>
      <c r="R11" s="404">
        <f t="shared" si="5"/>
        <v>-0.14595086442220195</v>
      </c>
      <c r="S11"/>
      <c r="T11"/>
      <c r="U11"/>
      <c r="V11"/>
      <c r="W11"/>
    </row>
    <row r="12" spans="1:23" ht="17.25" customHeight="1">
      <c r="A12" s="194" t="s">
        <v>25</v>
      </c>
      <c r="B12" s="213">
        <v>2619</v>
      </c>
      <c r="C12" s="213">
        <v>2458</v>
      </c>
      <c r="D12" s="213">
        <v>2328</v>
      </c>
      <c r="E12" s="213">
        <v>2199</v>
      </c>
      <c r="F12" s="213">
        <v>2047</v>
      </c>
      <c r="G12" s="213">
        <v>2019</v>
      </c>
      <c r="H12" s="751">
        <v>2118</v>
      </c>
      <c r="I12" s="751">
        <v>2087</v>
      </c>
      <c r="J12" s="751">
        <v>2255</v>
      </c>
      <c r="K12" s="751">
        <v>2420</v>
      </c>
      <c r="L12" s="317">
        <v>2364</v>
      </c>
      <c r="M12" s="399">
        <f t="shared" si="0"/>
        <v>-56</v>
      </c>
      <c r="N12" s="400">
        <f t="shared" si="1"/>
        <v>-2.3140495867768562E-2</v>
      </c>
      <c r="O12" s="401">
        <f t="shared" si="2"/>
        <v>345</v>
      </c>
      <c r="P12" s="402">
        <f t="shared" si="3"/>
        <v>0.17087667161961373</v>
      </c>
      <c r="Q12" s="403">
        <f t="shared" si="4"/>
        <v>-255</v>
      </c>
      <c r="R12" s="404">
        <f t="shared" si="5"/>
        <v>-9.7365406643757146E-2</v>
      </c>
      <c r="S12"/>
      <c r="T12"/>
      <c r="U12"/>
      <c r="V12"/>
      <c r="W12"/>
    </row>
    <row r="13" spans="1:23" ht="17.25" customHeight="1">
      <c r="A13" s="194" t="s">
        <v>26</v>
      </c>
      <c r="B13" s="213">
        <v>4624</v>
      </c>
      <c r="C13" s="213">
        <v>4439</v>
      </c>
      <c r="D13" s="213">
        <v>3676</v>
      </c>
      <c r="E13" s="213">
        <v>3792</v>
      </c>
      <c r="F13" s="213">
        <v>3325</v>
      </c>
      <c r="G13" s="213">
        <v>3290</v>
      </c>
      <c r="H13" s="751">
        <v>3359</v>
      </c>
      <c r="I13" s="751">
        <v>3142</v>
      </c>
      <c r="J13" s="751">
        <v>3376</v>
      </c>
      <c r="K13" s="751">
        <v>3498</v>
      </c>
      <c r="L13" s="317">
        <v>3236</v>
      </c>
      <c r="M13" s="399">
        <f t="shared" si="0"/>
        <v>-262</v>
      </c>
      <c r="N13" s="400">
        <f t="shared" si="1"/>
        <v>-7.48999428244711E-2</v>
      </c>
      <c r="O13" s="401">
        <f t="shared" si="2"/>
        <v>-54</v>
      </c>
      <c r="P13" s="402">
        <f t="shared" si="3"/>
        <v>-1.6413373860182379E-2</v>
      </c>
      <c r="Q13" s="403">
        <f t="shared" si="4"/>
        <v>-1388</v>
      </c>
      <c r="R13" s="404">
        <f t="shared" si="5"/>
        <v>-0.30017301038062283</v>
      </c>
      <c r="S13"/>
      <c r="T13"/>
      <c r="U13"/>
      <c r="V13"/>
      <c r="W13"/>
    </row>
    <row r="14" spans="1:23" ht="17.25" customHeight="1">
      <c r="A14" s="194" t="s">
        <v>27</v>
      </c>
      <c r="B14" s="213">
        <v>3978</v>
      </c>
      <c r="C14" s="213">
        <v>3873</v>
      </c>
      <c r="D14" s="213">
        <v>3449</v>
      </c>
      <c r="E14" s="213">
        <v>3096</v>
      </c>
      <c r="F14" s="213">
        <v>2908</v>
      </c>
      <c r="G14" s="213">
        <v>2975</v>
      </c>
      <c r="H14" s="751">
        <v>2982</v>
      </c>
      <c r="I14" s="751">
        <v>3025</v>
      </c>
      <c r="J14" s="751">
        <v>3226</v>
      </c>
      <c r="K14" s="751">
        <v>3603</v>
      </c>
      <c r="L14" s="317">
        <v>3236</v>
      </c>
      <c r="M14" s="399">
        <f t="shared" si="0"/>
        <v>-367</v>
      </c>
      <c r="N14" s="400">
        <f t="shared" si="1"/>
        <v>-0.10185956147654729</v>
      </c>
      <c r="O14" s="401">
        <f t="shared" si="2"/>
        <v>261</v>
      </c>
      <c r="P14" s="402">
        <f t="shared" si="3"/>
        <v>8.7731092436974745E-2</v>
      </c>
      <c r="Q14" s="403">
        <f t="shared" si="4"/>
        <v>-742</v>
      </c>
      <c r="R14" s="404">
        <f t="shared" si="5"/>
        <v>-0.18652589240824535</v>
      </c>
      <c r="S14"/>
      <c r="T14"/>
      <c r="U14"/>
      <c r="V14"/>
      <c r="W14"/>
    </row>
    <row r="15" spans="1:23" ht="17.25" customHeight="1">
      <c r="A15" s="194" t="s">
        <v>28</v>
      </c>
      <c r="B15" s="213">
        <v>4328</v>
      </c>
      <c r="C15" s="213">
        <v>4138</v>
      </c>
      <c r="D15" s="213">
        <v>3696</v>
      </c>
      <c r="E15" s="213">
        <v>3603</v>
      </c>
      <c r="F15" s="213">
        <v>3662</v>
      </c>
      <c r="G15" s="213">
        <v>3525</v>
      </c>
      <c r="H15" s="751">
        <v>3443</v>
      </c>
      <c r="I15" s="751">
        <v>3399</v>
      </c>
      <c r="J15" s="751">
        <v>3528</v>
      </c>
      <c r="K15" s="751">
        <v>3858</v>
      </c>
      <c r="L15" s="317">
        <v>3591</v>
      </c>
      <c r="M15" s="399">
        <f t="shared" si="0"/>
        <v>-267</v>
      </c>
      <c r="N15" s="400">
        <f t="shared" si="1"/>
        <v>-6.9206842923794754E-2</v>
      </c>
      <c r="O15" s="401">
        <f t="shared" si="2"/>
        <v>66</v>
      </c>
      <c r="P15" s="402">
        <f t="shared" si="3"/>
        <v>1.8723404255319043E-2</v>
      </c>
      <c r="Q15" s="403">
        <f t="shared" si="4"/>
        <v>-737</v>
      </c>
      <c r="R15" s="404">
        <f t="shared" si="5"/>
        <v>-0.17028650646950094</v>
      </c>
      <c r="S15"/>
      <c r="T15"/>
      <c r="U15"/>
      <c r="V15"/>
      <c r="W15"/>
    </row>
    <row r="16" spans="1:23" ht="17.25" customHeight="1">
      <c r="A16" s="194" t="s">
        <v>29</v>
      </c>
      <c r="B16" s="213">
        <v>8689</v>
      </c>
      <c r="C16" s="213">
        <v>8198</v>
      </c>
      <c r="D16" s="213">
        <v>7208</v>
      </c>
      <c r="E16" s="213">
        <v>6661</v>
      </c>
      <c r="F16" s="213">
        <v>6123</v>
      </c>
      <c r="G16" s="213">
        <v>6137</v>
      </c>
      <c r="H16" s="751">
        <v>6012</v>
      </c>
      <c r="I16" s="751">
        <v>6059</v>
      </c>
      <c r="J16" s="751">
        <v>6316</v>
      </c>
      <c r="K16" s="751">
        <v>7061</v>
      </c>
      <c r="L16" s="317">
        <v>6593</v>
      </c>
      <c r="M16" s="399">
        <f t="shared" si="0"/>
        <v>-468</v>
      </c>
      <c r="N16" s="400">
        <f t="shared" si="1"/>
        <v>-6.627956380116129E-2</v>
      </c>
      <c r="O16" s="401">
        <f t="shared" si="2"/>
        <v>456</v>
      </c>
      <c r="P16" s="402">
        <f t="shared" si="3"/>
        <v>7.4303405572755388E-2</v>
      </c>
      <c r="Q16" s="403">
        <f t="shared" si="4"/>
        <v>-2096</v>
      </c>
      <c r="R16" s="404">
        <f t="shared" si="5"/>
        <v>-0.24122453677062949</v>
      </c>
      <c r="S16"/>
      <c r="T16"/>
      <c r="U16"/>
      <c r="V16"/>
      <c r="W16"/>
    </row>
    <row r="17" spans="1:23" ht="17.25" customHeight="1">
      <c r="A17" s="194" t="s">
        <v>30</v>
      </c>
      <c r="B17" s="213">
        <v>4657</v>
      </c>
      <c r="C17" s="213">
        <v>4537</v>
      </c>
      <c r="D17" s="213">
        <v>4215</v>
      </c>
      <c r="E17" s="213">
        <v>3875</v>
      </c>
      <c r="F17" s="213">
        <v>3683</v>
      </c>
      <c r="G17" s="213">
        <v>3732</v>
      </c>
      <c r="H17" s="751">
        <v>3668</v>
      </c>
      <c r="I17" s="751">
        <v>3619</v>
      </c>
      <c r="J17" s="751">
        <v>3927</v>
      </c>
      <c r="K17" s="751">
        <v>4236</v>
      </c>
      <c r="L17" s="317">
        <v>4068</v>
      </c>
      <c r="M17" s="399">
        <f t="shared" si="0"/>
        <v>-168</v>
      </c>
      <c r="N17" s="400">
        <f t="shared" si="1"/>
        <v>-3.966005665722383E-2</v>
      </c>
      <c r="O17" s="401">
        <f t="shared" si="2"/>
        <v>336</v>
      </c>
      <c r="P17" s="402">
        <f t="shared" si="3"/>
        <v>9.0032154340836001E-2</v>
      </c>
      <c r="Q17" s="403">
        <f t="shared" si="4"/>
        <v>-589</v>
      </c>
      <c r="R17" s="404">
        <f t="shared" si="5"/>
        <v>-0.12647627227829072</v>
      </c>
      <c r="S17"/>
      <c r="T17"/>
      <c r="U17"/>
      <c r="V17"/>
      <c r="W17"/>
    </row>
    <row r="18" spans="1:23" ht="17.25" customHeight="1">
      <c r="A18" s="194" t="s">
        <v>31</v>
      </c>
      <c r="B18" s="213">
        <v>5126</v>
      </c>
      <c r="C18" s="213">
        <v>4839</v>
      </c>
      <c r="D18" s="213">
        <v>4055</v>
      </c>
      <c r="E18" s="213">
        <v>3703</v>
      </c>
      <c r="F18" s="213">
        <v>3467</v>
      </c>
      <c r="G18" s="213">
        <v>3426</v>
      </c>
      <c r="H18" s="751">
        <v>3477</v>
      </c>
      <c r="I18" s="751">
        <v>3460</v>
      </c>
      <c r="J18" s="751">
        <v>3775</v>
      </c>
      <c r="K18" s="751">
        <v>3937</v>
      </c>
      <c r="L18" s="317">
        <v>3865</v>
      </c>
      <c r="M18" s="399">
        <f t="shared" si="0"/>
        <v>-72</v>
      </c>
      <c r="N18" s="400">
        <f t="shared" si="1"/>
        <v>-1.8288036576073141E-2</v>
      </c>
      <c r="O18" s="401">
        <f t="shared" si="2"/>
        <v>439</v>
      </c>
      <c r="P18" s="402">
        <f t="shared" si="3"/>
        <v>0.12813776999416238</v>
      </c>
      <c r="Q18" s="403">
        <f t="shared" si="4"/>
        <v>-1261</v>
      </c>
      <c r="R18" s="404">
        <f t="shared" si="5"/>
        <v>-0.24600078033554429</v>
      </c>
      <c r="S18"/>
      <c r="T18"/>
      <c r="U18"/>
      <c r="V18"/>
      <c r="W18"/>
    </row>
    <row r="19" spans="1:23" ht="17.25" customHeight="1" thickBot="1">
      <c r="A19" s="192" t="s">
        <v>32</v>
      </c>
      <c r="B19" s="225">
        <v>9724</v>
      </c>
      <c r="C19" s="225">
        <v>8953</v>
      </c>
      <c r="D19" s="225">
        <v>7999</v>
      </c>
      <c r="E19" s="225">
        <v>7537</v>
      </c>
      <c r="F19" s="225">
        <v>6582</v>
      </c>
      <c r="G19" s="225">
        <v>6483</v>
      </c>
      <c r="H19" s="747">
        <v>6341</v>
      </c>
      <c r="I19" s="747">
        <v>6459</v>
      </c>
      <c r="J19" s="747">
        <v>6868</v>
      </c>
      <c r="K19" s="747">
        <v>7330</v>
      </c>
      <c r="L19" s="318">
        <v>6710</v>
      </c>
      <c r="M19" s="405">
        <f t="shared" si="0"/>
        <v>-620</v>
      </c>
      <c r="N19" s="406">
        <f t="shared" si="1"/>
        <v>-8.4583901773533476E-2</v>
      </c>
      <c r="O19" s="407">
        <f t="shared" si="2"/>
        <v>227</v>
      </c>
      <c r="P19" s="408">
        <f t="shared" si="3"/>
        <v>3.5014653709702248E-2</v>
      </c>
      <c r="Q19" s="409">
        <f t="shared" si="4"/>
        <v>-3014</v>
      </c>
      <c r="R19" s="410">
        <f t="shared" si="5"/>
        <v>-0.30995475113122173</v>
      </c>
      <c r="S19"/>
      <c r="T19"/>
      <c r="U19"/>
      <c r="V19"/>
      <c r="W19"/>
    </row>
    <row r="20" spans="1:23" s="24" customFormat="1" ht="29.25" customHeight="1">
      <c r="A20" s="2117" t="s">
        <v>573</v>
      </c>
      <c r="B20" s="2117"/>
      <c r="C20" s="2117"/>
      <c r="D20" s="2117"/>
      <c r="E20" s="2117"/>
      <c r="F20" s="2117"/>
      <c r="G20" s="2117"/>
      <c r="H20" s="2117"/>
      <c r="I20" s="2117"/>
      <c r="J20" s="2117"/>
      <c r="K20" s="2117"/>
      <c r="L20" s="2117"/>
      <c r="M20" s="2117"/>
      <c r="N20" s="2117"/>
      <c r="O20" s="2117"/>
      <c r="P20" s="2117"/>
      <c r="Q20" s="2117"/>
      <c r="R20" s="2117"/>
    </row>
    <row r="21" spans="1:23" ht="17.25" customHeight="1">
      <c r="A21" s="937" t="s">
        <v>502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23" s="846" customFormat="1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</row>
    <row r="23" spans="1:23"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46"/>
      <c r="N23" s="846"/>
      <c r="O23" s="846"/>
      <c r="P23" s="846"/>
      <c r="Q23" s="846"/>
      <c r="R23" s="846"/>
    </row>
    <row r="24" spans="1:23">
      <c r="M24" s="846"/>
      <c r="N24" s="846"/>
      <c r="O24" s="846"/>
      <c r="P24" s="846"/>
      <c r="Q24" s="846"/>
      <c r="R24" s="846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A2" sqref="A2"/>
    </sheetView>
  </sheetViews>
  <sheetFormatPr defaultRowHeight="15"/>
  <cols>
    <col min="1" max="1" width="12.85546875" style="846" customWidth="1"/>
    <col min="2" max="2" width="6.5703125" style="846" customWidth="1"/>
    <col min="3" max="6" width="6.42578125" style="846" customWidth="1"/>
    <col min="7" max="15" width="7.140625" style="846" customWidth="1"/>
    <col min="16" max="16" width="7.5703125" style="846" customWidth="1"/>
  </cols>
  <sheetData>
    <row r="1" spans="1:21">
      <c r="A1" s="232" t="s">
        <v>824</v>
      </c>
      <c r="B1" s="232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83"/>
      <c r="P1" s="966"/>
    </row>
    <row r="2" spans="1:21" ht="15.75" thickBot="1">
      <c r="A2" s="314" t="s">
        <v>192</v>
      </c>
      <c r="B2" s="202"/>
      <c r="C2" s="202"/>
      <c r="D2" s="202"/>
      <c r="E2" s="202"/>
      <c r="F2" s="202"/>
      <c r="G2" s="966"/>
      <c r="I2" s="202"/>
      <c r="J2" s="202"/>
      <c r="K2" s="202" t="s">
        <v>0</v>
      </c>
      <c r="L2" s="202"/>
      <c r="M2" s="202"/>
      <c r="N2" s="202"/>
      <c r="O2" s="202"/>
      <c r="P2" s="966"/>
    </row>
    <row r="3" spans="1:21" ht="30" customHeight="1">
      <c r="A3" s="1722" t="s">
        <v>197</v>
      </c>
      <c r="B3" s="1723"/>
      <c r="C3" s="2123" t="s">
        <v>193</v>
      </c>
      <c r="D3" s="2124"/>
      <c r="E3" s="2125"/>
      <c r="F3" s="2133" t="s">
        <v>485</v>
      </c>
      <c r="G3" s="2136" t="s">
        <v>208</v>
      </c>
      <c r="H3" s="2124"/>
      <c r="I3" s="2124"/>
      <c r="J3" s="2123" t="s">
        <v>285</v>
      </c>
      <c r="K3" s="2124"/>
      <c r="L3" s="2125"/>
      <c r="M3" s="2136" t="s">
        <v>408</v>
      </c>
      <c r="N3" s="2124"/>
      <c r="O3" s="2125"/>
      <c r="Q3" s="996"/>
      <c r="R3" s="996"/>
      <c r="S3" s="996"/>
      <c r="T3" s="996"/>
      <c r="U3" s="996"/>
    </row>
    <row r="4" spans="1:21" ht="15" customHeight="1">
      <c r="A4" s="1724"/>
      <c r="B4" s="1725"/>
      <c r="C4" s="2126" t="s">
        <v>123</v>
      </c>
      <c r="D4" s="2138" t="s">
        <v>6</v>
      </c>
      <c r="E4" s="2139"/>
      <c r="F4" s="2134"/>
      <c r="G4" s="2140" t="s">
        <v>4</v>
      </c>
      <c r="H4" s="2142" t="s">
        <v>6</v>
      </c>
      <c r="I4" s="2143"/>
      <c r="J4" s="2120" t="s">
        <v>4</v>
      </c>
      <c r="K4" s="2142" t="s">
        <v>6</v>
      </c>
      <c r="L4" s="2144"/>
      <c r="M4" s="2140" t="s">
        <v>4</v>
      </c>
      <c r="N4" s="2142" t="s">
        <v>6</v>
      </c>
      <c r="O4" s="2144"/>
      <c r="Q4" s="996"/>
      <c r="R4" s="996"/>
      <c r="S4" s="996"/>
      <c r="T4" s="996"/>
      <c r="U4" s="996"/>
    </row>
    <row r="5" spans="1:21" ht="15" customHeight="1">
      <c r="A5" s="1724"/>
      <c r="B5" s="1725"/>
      <c r="C5" s="2127"/>
      <c r="D5" s="2041" t="s">
        <v>325</v>
      </c>
      <c r="E5" s="2130" t="s">
        <v>486</v>
      </c>
      <c r="F5" s="2134"/>
      <c r="G5" s="2042"/>
      <c r="H5" s="2049" t="s">
        <v>7</v>
      </c>
      <c r="I5" s="2049" t="s">
        <v>325</v>
      </c>
      <c r="J5" s="2121"/>
      <c r="K5" s="2049" t="s">
        <v>7</v>
      </c>
      <c r="L5" s="2130" t="s">
        <v>325</v>
      </c>
      <c r="M5" s="2042"/>
      <c r="N5" s="2049" t="s">
        <v>7</v>
      </c>
      <c r="O5" s="2130" t="s">
        <v>325</v>
      </c>
      <c r="Q5" s="991"/>
      <c r="R5" s="996"/>
      <c r="S5" s="996"/>
      <c r="T5" s="996"/>
      <c r="U5" s="996"/>
    </row>
    <row r="6" spans="1:21" ht="15.75" thickBot="1">
      <c r="A6" s="1726"/>
      <c r="B6" s="1727"/>
      <c r="C6" s="2128"/>
      <c r="D6" s="2129"/>
      <c r="E6" s="2131"/>
      <c r="F6" s="2135"/>
      <c r="G6" s="2141"/>
      <c r="H6" s="2132"/>
      <c r="I6" s="2132"/>
      <c r="J6" s="2122"/>
      <c r="K6" s="2132"/>
      <c r="L6" s="2131"/>
      <c r="M6" s="2141"/>
      <c r="N6" s="2132"/>
      <c r="O6" s="2131"/>
    </row>
    <row r="7" spans="1:21">
      <c r="A7" s="1728" t="s">
        <v>11</v>
      </c>
      <c r="B7" s="1729"/>
      <c r="C7" s="817">
        <v>123</v>
      </c>
      <c r="D7" s="756">
        <v>122</v>
      </c>
      <c r="E7" s="241">
        <v>1</v>
      </c>
      <c r="F7" s="45">
        <v>247.71</v>
      </c>
      <c r="G7" s="47">
        <v>1965</v>
      </c>
      <c r="H7" s="756">
        <v>938</v>
      </c>
      <c r="I7" s="774">
        <v>1940</v>
      </c>
      <c r="J7" s="46">
        <v>987</v>
      </c>
      <c r="K7" s="756">
        <v>479</v>
      </c>
      <c r="L7" s="241">
        <v>978</v>
      </c>
      <c r="M7" s="817">
        <v>578</v>
      </c>
      <c r="N7" s="756">
        <v>306</v>
      </c>
      <c r="O7" s="241">
        <v>567</v>
      </c>
      <c r="P7" s="48"/>
      <c r="Q7" s="966"/>
      <c r="R7" s="966"/>
      <c r="S7" s="966"/>
      <c r="T7" s="966"/>
      <c r="U7" s="966"/>
    </row>
    <row r="8" spans="1:21">
      <c r="A8" s="1728" t="s">
        <v>12</v>
      </c>
      <c r="B8" s="1729"/>
      <c r="C8" s="817">
        <v>124</v>
      </c>
      <c r="D8" s="756">
        <v>123</v>
      </c>
      <c r="E8" s="241">
        <v>1</v>
      </c>
      <c r="F8" s="45">
        <v>265.67</v>
      </c>
      <c r="G8" s="47">
        <v>1965</v>
      </c>
      <c r="H8" s="756">
        <v>938</v>
      </c>
      <c r="I8" s="774">
        <v>1933</v>
      </c>
      <c r="J8" s="46">
        <v>993</v>
      </c>
      <c r="K8" s="756">
        <v>381</v>
      </c>
      <c r="L8" s="241">
        <v>971</v>
      </c>
      <c r="M8" s="817">
        <v>585</v>
      </c>
      <c r="N8" s="756">
        <v>282</v>
      </c>
      <c r="O8" s="241">
        <v>578</v>
      </c>
      <c r="P8" s="48"/>
      <c r="Q8" s="966"/>
      <c r="R8" s="966"/>
      <c r="S8" s="966"/>
      <c r="T8" s="966"/>
      <c r="U8" s="966"/>
    </row>
    <row r="9" spans="1:21">
      <c r="A9" s="1728" t="s">
        <v>13</v>
      </c>
      <c r="B9" s="1729"/>
      <c r="C9" s="817">
        <v>127</v>
      </c>
      <c r="D9" s="756">
        <v>126</v>
      </c>
      <c r="E9" s="241">
        <v>1</v>
      </c>
      <c r="F9" s="45">
        <v>277.43</v>
      </c>
      <c r="G9" s="47">
        <v>2040</v>
      </c>
      <c r="H9" s="756">
        <v>929</v>
      </c>
      <c r="I9" s="774">
        <v>2000</v>
      </c>
      <c r="J9" s="773">
        <v>842</v>
      </c>
      <c r="K9" s="756">
        <v>432</v>
      </c>
      <c r="L9" s="241">
        <v>826</v>
      </c>
      <c r="M9" s="817">
        <v>583</v>
      </c>
      <c r="N9" s="756">
        <v>292</v>
      </c>
      <c r="O9" s="241">
        <v>569</v>
      </c>
      <c r="P9" s="48"/>
      <c r="Q9" s="966"/>
      <c r="R9" s="966"/>
      <c r="S9" s="966"/>
      <c r="T9" s="966"/>
      <c r="U9" s="966"/>
    </row>
    <row r="10" spans="1:21">
      <c r="A10" s="1728" t="s">
        <v>14</v>
      </c>
      <c r="B10" s="1729"/>
      <c r="C10" s="817">
        <v>131</v>
      </c>
      <c r="D10" s="756">
        <v>130</v>
      </c>
      <c r="E10" s="241">
        <v>1</v>
      </c>
      <c r="F10" s="45">
        <v>309.14</v>
      </c>
      <c r="G10" s="817">
        <v>2201</v>
      </c>
      <c r="H10" s="756">
        <v>994</v>
      </c>
      <c r="I10" s="774">
        <v>2162</v>
      </c>
      <c r="J10" s="773">
        <v>943</v>
      </c>
      <c r="K10" s="756">
        <v>533</v>
      </c>
      <c r="L10" s="241">
        <v>922</v>
      </c>
      <c r="M10" s="817">
        <v>645</v>
      </c>
      <c r="N10" s="756">
        <v>270</v>
      </c>
      <c r="O10" s="241">
        <v>632</v>
      </c>
      <c r="P10" s="48"/>
      <c r="Q10" s="966"/>
      <c r="R10" s="966"/>
      <c r="S10" s="966"/>
      <c r="T10" s="966"/>
      <c r="U10" s="966"/>
    </row>
    <row r="11" spans="1:21">
      <c r="A11" s="1728" t="s">
        <v>15</v>
      </c>
      <c r="B11" s="1729"/>
      <c r="C11" s="817">
        <v>140</v>
      </c>
      <c r="D11" s="756">
        <v>139</v>
      </c>
      <c r="E11" s="241">
        <v>1</v>
      </c>
      <c r="F11" s="45">
        <v>239.6</v>
      </c>
      <c r="G11" s="817">
        <v>2404</v>
      </c>
      <c r="H11" s="756">
        <v>1117</v>
      </c>
      <c r="I11" s="774">
        <v>2369</v>
      </c>
      <c r="J11" s="773">
        <v>1098</v>
      </c>
      <c r="K11" s="756">
        <v>532</v>
      </c>
      <c r="L11" s="241">
        <v>1078</v>
      </c>
      <c r="M11" s="817">
        <v>614</v>
      </c>
      <c r="N11" s="756">
        <v>277</v>
      </c>
      <c r="O11" s="241">
        <v>604</v>
      </c>
      <c r="P11" s="48"/>
      <c r="Q11" s="966"/>
      <c r="R11" s="966"/>
      <c r="S11" s="966"/>
      <c r="T11" s="966"/>
      <c r="U11" s="966"/>
    </row>
    <row r="12" spans="1:21">
      <c r="A12" s="1728" t="s">
        <v>138</v>
      </c>
      <c r="B12" s="1729"/>
      <c r="C12" s="817">
        <v>146</v>
      </c>
      <c r="D12" s="756">
        <v>145</v>
      </c>
      <c r="E12" s="241">
        <v>1</v>
      </c>
      <c r="F12" s="45">
        <v>361.23</v>
      </c>
      <c r="G12" s="817">
        <v>2612</v>
      </c>
      <c r="H12" s="756">
        <v>1237</v>
      </c>
      <c r="I12" s="774">
        <v>2579</v>
      </c>
      <c r="J12" s="773">
        <v>1095</v>
      </c>
      <c r="K12" s="756">
        <v>464</v>
      </c>
      <c r="L12" s="241">
        <v>1082</v>
      </c>
      <c r="M12" s="817">
        <v>618</v>
      </c>
      <c r="N12" s="756">
        <v>277</v>
      </c>
      <c r="O12" s="241">
        <v>605</v>
      </c>
      <c r="P12" s="48"/>
      <c r="Q12" s="966"/>
      <c r="R12" s="966"/>
      <c r="S12" s="966"/>
      <c r="T12" s="966"/>
      <c r="U12" s="966"/>
    </row>
    <row r="13" spans="1:21">
      <c r="A13" s="1728" t="s">
        <v>188</v>
      </c>
      <c r="B13" s="1729"/>
      <c r="C13" s="817">
        <v>147</v>
      </c>
      <c r="D13" s="756">
        <v>146</v>
      </c>
      <c r="E13" s="241">
        <v>1</v>
      </c>
      <c r="F13" s="45">
        <v>380.06</v>
      </c>
      <c r="G13" s="817">
        <v>2723</v>
      </c>
      <c r="H13" s="756">
        <v>1280</v>
      </c>
      <c r="I13" s="774">
        <v>2690</v>
      </c>
      <c r="J13" s="773">
        <v>1010</v>
      </c>
      <c r="K13" s="756">
        <v>464</v>
      </c>
      <c r="L13" s="241">
        <v>993</v>
      </c>
      <c r="M13" s="817">
        <v>646</v>
      </c>
      <c r="N13" s="756">
        <v>302</v>
      </c>
      <c r="O13" s="241">
        <v>635</v>
      </c>
      <c r="P13" s="48"/>
    </row>
    <row r="14" spans="1:21">
      <c r="A14" s="1728" t="s">
        <v>449</v>
      </c>
      <c r="B14" s="1729"/>
      <c r="C14" s="817">
        <v>146</v>
      </c>
      <c r="D14" s="756">
        <v>145</v>
      </c>
      <c r="E14" s="241">
        <v>1</v>
      </c>
      <c r="F14" s="45">
        <v>360.05</v>
      </c>
      <c r="G14" s="817">
        <v>2719</v>
      </c>
      <c r="H14" s="756">
        <v>1292</v>
      </c>
      <c r="I14" s="774">
        <v>2697</v>
      </c>
      <c r="J14" s="773">
        <v>942</v>
      </c>
      <c r="K14" s="756">
        <v>464</v>
      </c>
      <c r="L14" s="241">
        <v>934</v>
      </c>
      <c r="M14" s="817">
        <v>693</v>
      </c>
      <c r="N14" s="756">
        <v>321</v>
      </c>
      <c r="O14" s="241">
        <v>684</v>
      </c>
      <c r="P14" s="48"/>
    </row>
    <row r="15" spans="1:21">
      <c r="A15" s="1728" t="s">
        <v>554</v>
      </c>
      <c r="B15" s="1729"/>
      <c r="C15" s="817">
        <v>140</v>
      </c>
      <c r="D15" s="756">
        <v>139</v>
      </c>
      <c r="E15" s="241">
        <v>1</v>
      </c>
      <c r="F15" s="45">
        <v>362</v>
      </c>
      <c r="G15" s="817">
        <v>2720</v>
      </c>
      <c r="H15" s="756">
        <v>1267</v>
      </c>
      <c r="I15" s="774">
        <v>2689</v>
      </c>
      <c r="J15" s="773">
        <v>966</v>
      </c>
      <c r="K15" s="756">
        <v>433</v>
      </c>
      <c r="L15" s="241">
        <v>944</v>
      </c>
      <c r="M15" s="817">
        <v>595</v>
      </c>
      <c r="N15" s="756">
        <v>286</v>
      </c>
      <c r="O15" s="241">
        <v>588</v>
      </c>
      <c r="P15" s="48"/>
    </row>
    <row r="16" spans="1:21">
      <c r="A16" s="1728" t="s">
        <v>627</v>
      </c>
      <c r="B16" s="1729"/>
      <c r="C16" s="817">
        <v>144</v>
      </c>
      <c r="D16" s="756">
        <v>143</v>
      </c>
      <c r="E16" s="241">
        <v>1</v>
      </c>
      <c r="F16" s="45">
        <v>370.15</v>
      </c>
      <c r="G16" s="817">
        <v>2763</v>
      </c>
      <c r="H16" s="756">
        <v>1248</v>
      </c>
      <c r="I16" s="774">
        <v>2725</v>
      </c>
      <c r="J16" s="773">
        <v>926</v>
      </c>
      <c r="K16" s="756">
        <v>424</v>
      </c>
      <c r="L16" s="241">
        <v>909</v>
      </c>
      <c r="M16" s="817">
        <v>710</v>
      </c>
      <c r="N16" s="756">
        <v>310</v>
      </c>
      <c r="O16" s="241">
        <v>693</v>
      </c>
      <c r="P16" s="48"/>
    </row>
    <row r="17" spans="1:18" ht="15.75" thickBot="1">
      <c r="A17" s="1773" t="s">
        <v>725</v>
      </c>
      <c r="B17" s="1774"/>
      <c r="C17" s="817">
        <v>145</v>
      </c>
      <c r="D17" s="756">
        <v>144</v>
      </c>
      <c r="E17" s="241">
        <v>1</v>
      </c>
      <c r="F17" s="45">
        <v>377.03</v>
      </c>
      <c r="G17" s="817">
        <v>2762</v>
      </c>
      <c r="H17" s="756">
        <v>1213</v>
      </c>
      <c r="I17" s="774">
        <v>2733</v>
      </c>
      <c r="J17" s="186">
        <v>1007</v>
      </c>
      <c r="K17" s="174">
        <v>424</v>
      </c>
      <c r="L17" s="995">
        <v>990</v>
      </c>
      <c r="M17" s="1050" t="s">
        <v>54</v>
      </c>
      <c r="N17" s="1050" t="s">
        <v>54</v>
      </c>
      <c r="O17" s="240" t="s">
        <v>54</v>
      </c>
      <c r="P17" s="48"/>
      <c r="Q17" s="846"/>
      <c r="R17" s="846"/>
    </row>
    <row r="18" spans="1:18" ht="15" customHeight="1">
      <c r="A18" s="2018" t="s">
        <v>721</v>
      </c>
      <c r="B18" s="548" t="s">
        <v>190</v>
      </c>
      <c r="C18" s="538">
        <f>C17-C16</f>
        <v>1</v>
      </c>
      <c r="D18" s="539">
        <f t="shared" ref="D18:L18" si="0">D17-D16</f>
        <v>1</v>
      </c>
      <c r="E18" s="540">
        <f t="shared" si="0"/>
        <v>0</v>
      </c>
      <c r="F18" s="536">
        <f t="shared" si="0"/>
        <v>6.8799999999999955</v>
      </c>
      <c r="G18" s="591">
        <f t="shared" si="0"/>
        <v>-1</v>
      </c>
      <c r="H18" s="539">
        <f t="shared" si="0"/>
        <v>-35</v>
      </c>
      <c r="I18" s="539">
        <f t="shared" si="0"/>
        <v>8</v>
      </c>
      <c r="J18" s="538">
        <f t="shared" si="0"/>
        <v>81</v>
      </c>
      <c r="K18" s="539">
        <f t="shared" si="0"/>
        <v>0</v>
      </c>
      <c r="L18" s="539">
        <f t="shared" si="0"/>
        <v>81</v>
      </c>
      <c r="M18" s="658" t="s">
        <v>54</v>
      </c>
      <c r="N18" s="592" t="s">
        <v>54</v>
      </c>
      <c r="O18" s="593" t="s">
        <v>54</v>
      </c>
      <c r="P18" s="48"/>
      <c r="Q18" s="846"/>
    </row>
    <row r="19" spans="1:18">
      <c r="A19" s="1719"/>
      <c r="B19" s="542" t="s">
        <v>191</v>
      </c>
      <c r="C19" s="545">
        <f>C17/C16-1</f>
        <v>6.9444444444444198E-3</v>
      </c>
      <c r="D19" s="546">
        <f t="shared" ref="D19:L19" si="1">D17/D16-1</f>
        <v>6.9930069930070893E-3</v>
      </c>
      <c r="E19" s="547">
        <f t="shared" si="1"/>
        <v>0</v>
      </c>
      <c r="F19" s="543">
        <f t="shared" si="1"/>
        <v>1.8587059300283704E-2</v>
      </c>
      <c r="G19" s="600">
        <f t="shared" si="1"/>
        <v>-3.6192544335866828E-4</v>
      </c>
      <c r="H19" s="546">
        <f t="shared" si="1"/>
        <v>-2.8044871794871806E-2</v>
      </c>
      <c r="I19" s="546">
        <f t="shared" si="1"/>
        <v>2.9357798165137172E-3</v>
      </c>
      <c r="J19" s="545">
        <f t="shared" si="1"/>
        <v>8.7473002159827118E-2</v>
      </c>
      <c r="K19" s="546">
        <f t="shared" si="1"/>
        <v>0</v>
      </c>
      <c r="L19" s="546">
        <f t="shared" si="1"/>
        <v>8.9108910891089188E-2</v>
      </c>
      <c r="M19" s="661" t="s">
        <v>54</v>
      </c>
      <c r="N19" s="601" t="s">
        <v>54</v>
      </c>
      <c r="O19" s="602" t="s">
        <v>54</v>
      </c>
      <c r="P19" s="234"/>
    </row>
    <row r="20" spans="1:18" ht="15" customHeight="1">
      <c r="A20" s="1720" t="s">
        <v>722</v>
      </c>
      <c r="B20" s="558" t="s">
        <v>190</v>
      </c>
      <c r="C20" s="561">
        <f>C17-C12</f>
        <v>-1</v>
      </c>
      <c r="D20" s="562">
        <f t="shared" ref="D20:L20" si="2">D17-D12</f>
        <v>-1</v>
      </c>
      <c r="E20" s="563">
        <f t="shared" si="2"/>
        <v>0</v>
      </c>
      <c r="F20" s="559">
        <f t="shared" si="2"/>
        <v>15.799999999999955</v>
      </c>
      <c r="G20" s="597">
        <f t="shared" si="2"/>
        <v>150</v>
      </c>
      <c r="H20" s="562">
        <f t="shared" si="2"/>
        <v>-24</v>
      </c>
      <c r="I20" s="562">
        <f t="shared" si="2"/>
        <v>154</v>
      </c>
      <c r="J20" s="561">
        <f t="shared" si="2"/>
        <v>-88</v>
      </c>
      <c r="K20" s="562">
        <f t="shared" si="2"/>
        <v>-40</v>
      </c>
      <c r="L20" s="562">
        <f t="shared" si="2"/>
        <v>-92</v>
      </c>
      <c r="M20" s="664" t="s">
        <v>54</v>
      </c>
      <c r="N20" s="598" t="s">
        <v>54</v>
      </c>
      <c r="O20" s="599" t="s">
        <v>54</v>
      </c>
    </row>
    <row r="21" spans="1:18">
      <c r="A21" s="1719"/>
      <c r="B21" s="542" t="s">
        <v>191</v>
      </c>
      <c r="C21" s="545">
        <f>C17/C12-1</f>
        <v>-6.8493150684931781E-3</v>
      </c>
      <c r="D21" s="546">
        <f t="shared" ref="D21:L21" si="3">D17/D12-1</f>
        <v>-6.8965517241379448E-3</v>
      </c>
      <c r="E21" s="547">
        <f t="shared" si="3"/>
        <v>0</v>
      </c>
      <c r="F21" s="543">
        <f t="shared" si="3"/>
        <v>4.3739445782465358E-2</v>
      </c>
      <c r="G21" s="600">
        <f t="shared" si="3"/>
        <v>5.7427258805512915E-2</v>
      </c>
      <c r="H21" s="546">
        <f t="shared" si="3"/>
        <v>-1.9401778496362154E-2</v>
      </c>
      <c r="I21" s="546">
        <f t="shared" si="3"/>
        <v>5.9713067080263693E-2</v>
      </c>
      <c r="J21" s="545">
        <f t="shared" si="3"/>
        <v>-8.0365296803653008E-2</v>
      </c>
      <c r="K21" s="546">
        <f t="shared" si="3"/>
        <v>-8.6206896551724088E-2</v>
      </c>
      <c r="L21" s="546">
        <f t="shared" si="3"/>
        <v>-8.5027726432532313E-2</v>
      </c>
      <c r="M21" s="661" t="s">
        <v>54</v>
      </c>
      <c r="N21" s="601" t="s">
        <v>54</v>
      </c>
      <c r="O21" s="602" t="s">
        <v>54</v>
      </c>
    </row>
    <row r="22" spans="1:18" ht="15" customHeight="1">
      <c r="A22" s="1720" t="s">
        <v>723</v>
      </c>
      <c r="B22" s="558" t="s">
        <v>190</v>
      </c>
      <c r="C22" s="561">
        <f>C17-C7</f>
        <v>22</v>
      </c>
      <c r="D22" s="562">
        <f t="shared" ref="D22:L22" si="4">D17-D7</f>
        <v>22</v>
      </c>
      <c r="E22" s="563">
        <f t="shared" si="4"/>
        <v>0</v>
      </c>
      <c r="F22" s="559">
        <f t="shared" si="4"/>
        <v>129.31999999999996</v>
      </c>
      <c r="G22" s="597">
        <f t="shared" si="4"/>
        <v>797</v>
      </c>
      <c r="H22" s="562">
        <f t="shared" si="4"/>
        <v>275</v>
      </c>
      <c r="I22" s="562">
        <f t="shared" si="4"/>
        <v>793</v>
      </c>
      <c r="J22" s="561">
        <f t="shared" si="4"/>
        <v>20</v>
      </c>
      <c r="K22" s="562">
        <f t="shared" si="4"/>
        <v>-55</v>
      </c>
      <c r="L22" s="562">
        <f t="shared" si="4"/>
        <v>12</v>
      </c>
      <c r="M22" s="664" t="s">
        <v>54</v>
      </c>
      <c r="N22" s="598" t="s">
        <v>54</v>
      </c>
      <c r="O22" s="599" t="s">
        <v>54</v>
      </c>
    </row>
    <row r="23" spans="1:18" ht="15.75" thickBot="1">
      <c r="A23" s="1721"/>
      <c r="B23" s="576" t="s">
        <v>191</v>
      </c>
      <c r="C23" s="577">
        <f>C17/C7-1</f>
        <v>0.17886178861788626</v>
      </c>
      <c r="D23" s="578">
        <f t="shared" ref="D23:L23" si="5">D17/D7-1</f>
        <v>0.18032786885245899</v>
      </c>
      <c r="E23" s="641">
        <f t="shared" si="5"/>
        <v>0</v>
      </c>
      <c r="F23" s="637">
        <f t="shared" si="5"/>
        <v>0.52206208873279225</v>
      </c>
      <c r="G23" s="640">
        <f t="shared" si="5"/>
        <v>0.40559796437659035</v>
      </c>
      <c r="H23" s="578">
        <f t="shared" si="5"/>
        <v>0.2931769722814499</v>
      </c>
      <c r="I23" s="578">
        <f t="shared" si="5"/>
        <v>0.40876288659793825</v>
      </c>
      <c r="J23" s="577">
        <f t="shared" si="5"/>
        <v>2.0263424518743633E-2</v>
      </c>
      <c r="K23" s="578">
        <f t="shared" si="5"/>
        <v>-0.1148225469728601</v>
      </c>
      <c r="L23" s="578">
        <f t="shared" si="5"/>
        <v>1.2269938650306678E-2</v>
      </c>
      <c r="M23" s="667" t="s">
        <v>54</v>
      </c>
      <c r="N23" s="638" t="s">
        <v>54</v>
      </c>
      <c r="O23" s="639" t="s">
        <v>54</v>
      </c>
    </row>
    <row r="24" spans="1:18" ht="25.5" customHeight="1">
      <c r="A24" s="2137" t="s">
        <v>68</v>
      </c>
      <c r="B24" s="2137"/>
      <c r="C24" s="2137"/>
      <c r="D24" s="2137"/>
      <c r="E24" s="2137"/>
      <c r="F24" s="2137"/>
      <c r="G24" s="2137"/>
      <c r="H24" s="2137"/>
      <c r="I24" s="2137"/>
      <c r="J24" s="2137"/>
      <c r="K24" s="2137"/>
      <c r="L24" s="2137"/>
      <c r="M24" s="2137"/>
      <c r="N24" s="2137"/>
      <c r="O24" s="2137"/>
    </row>
    <row r="25" spans="1:18">
      <c r="A25" s="937" t="s">
        <v>384</v>
      </c>
      <c r="J25" s="966"/>
      <c r="K25" s="966"/>
    </row>
    <row r="26" spans="1:18">
      <c r="A26" s="937" t="s">
        <v>383</v>
      </c>
      <c r="E26" s="163"/>
      <c r="F26" s="966"/>
      <c r="G26"/>
      <c r="H26" s="163"/>
      <c r="I26" s="163"/>
      <c r="J26" s="966"/>
      <c r="K26" s="966"/>
      <c r="L26" s="163"/>
      <c r="M26" s="163"/>
      <c r="N26" s="163"/>
      <c r="O26" s="163"/>
    </row>
    <row r="27" spans="1:18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966"/>
      <c r="N27" s="966"/>
      <c r="O27" s="185"/>
    </row>
    <row r="28" spans="1:18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966"/>
      <c r="N28" s="966"/>
      <c r="O28" s="281"/>
    </row>
    <row r="29" spans="1:18">
      <c r="E29" s="163"/>
      <c r="F29" s="163"/>
      <c r="G29" s="163"/>
      <c r="H29" s="862"/>
      <c r="I29" s="163"/>
      <c r="J29" s="163"/>
      <c r="K29" s="163"/>
      <c r="L29" s="163"/>
      <c r="M29" s="163"/>
      <c r="N29" s="163"/>
      <c r="O29" s="163"/>
    </row>
    <row r="30" spans="1:18">
      <c r="E30" s="163"/>
      <c r="F30" s="163"/>
      <c r="G30" s="163"/>
      <c r="H30" s="862"/>
      <c r="I30" s="163"/>
      <c r="J30" s="163"/>
      <c r="K30" s="163"/>
      <c r="L30" s="163"/>
      <c r="M30" s="163"/>
      <c r="N30" s="163"/>
      <c r="O30" s="163"/>
    </row>
    <row r="31" spans="1:18">
      <c r="E31" s="163"/>
      <c r="F31" s="163"/>
      <c r="G31" s="163"/>
      <c r="H31" s="863"/>
      <c r="I31" s="163"/>
      <c r="J31" s="163"/>
      <c r="K31" s="163"/>
      <c r="L31" s="163"/>
      <c r="M31" s="163"/>
      <c r="N31" s="163"/>
      <c r="O31" s="163"/>
    </row>
    <row r="32" spans="1:18"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</row>
    <row r="33" spans="5:15"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5:15"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</row>
    <row r="35" spans="5:15"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</row>
    <row r="36" spans="5:15"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5:15"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  <row r="38" spans="5:15"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</row>
    <row r="39" spans="5:15"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</row>
    <row r="40" spans="5:15"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</sheetData>
  <mergeCells count="37">
    <mergeCell ref="A24:O24"/>
    <mergeCell ref="M3:O3"/>
    <mergeCell ref="D4:E4"/>
    <mergeCell ref="G4:G6"/>
    <mergeCell ref="H4:I4"/>
    <mergeCell ref="K5:K6"/>
    <mergeCell ref="J3:L3"/>
    <mergeCell ref="L5:L6"/>
    <mergeCell ref="N5:N6"/>
    <mergeCell ref="O5:O6"/>
    <mergeCell ref="A8:B8"/>
    <mergeCell ref="A9:B9"/>
    <mergeCell ref="K4:L4"/>
    <mergeCell ref="M4:M6"/>
    <mergeCell ref="N4:O4"/>
    <mergeCell ref="A7:B7"/>
    <mergeCell ref="J4:J6"/>
    <mergeCell ref="A3:B6"/>
    <mergeCell ref="C3:E3"/>
    <mergeCell ref="C4:C6"/>
    <mergeCell ref="D5:D6"/>
    <mergeCell ref="E5:E6"/>
    <mergeCell ref="H5:H6"/>
    <mergeCell ref="I5:I6"/>
    <mergeCell ref="F3:F6"/>
    <mergeCell ref="G3:I3"/>
    <mergeCell ref="A10:B10"/>
    <mergeCell ref="A22:A23"/>
    <mergeCell ref="A14:B14"/>
    <mergeCell ref="A15:B15"/>
    <mergeCell ref="A16:B16"/>
    <mergeCell ref="A17:B17"/>
    <mergeCell ref="A18:A19"/>
    <mergeCell ref="A20:A21"/>
    <mergeCell ref="A12:B12"/>
    <mergeCell ref="A13:B13"/>
    <mergeCell ref="A11:B11"/>
  </mergeCells>
  <hyperlinks>
    <hyperlink ref="A2" location="OBSAH!A1" tooltip="o" display="zpět na obsah"/>
  </hyperlinks>
  <pageMargins left="0.7" right="0.7" top="0.78740157499999996" bottom="0.78740157499999996" header="0.3" footer="0.3"/>
  <ignoredErrors>
    <ignoredError sqref="C18:L23" unlockedFormula="1"/>
  </ignoredError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V44"/>
  <sheetViews>
    <sheetView zoomScaleNormal="100" workbookViewId="0"/>
  </sheetViews>
  <sheetFormatPr defaultRowHeight="15"/>
  <cols>
    <col min="1" max="1" width="12.85546875" customWidth="1"/>
    <col min="2" max="2" width="6.5703125" style="206" customWidth="1"/>
    <col min="3" max="6" width="6.42578125" customWidth="1"/>
    <col min="7" max="8" width="7.140625" customWidth="1"/>
    <col min="9" max="9" width="7.140625" style="206" customWidth="1"/>
    <col min="10" max="12" width="7.140625" customWidth="1"/>
    <col min="13" max="13" width="7.140625" style="206" customWidth="1"/>
    <col min="14" max="16" width="7.140625" customWidth="1"/>
    <col min="17" max="17" width="7.140625" style="206" customWidth="1"/>
    <col min="18" max="18" width="7.140625" customWidth="1"/>
    <col min="19" max="19" width="7.5703125" customWidth="1"/>
  </cols>
  <sheetData>
    <row r="1" spans="1:22" s="44" customFormat="1" ht="16.5" customHeight="1">
      <c r="A1" s="232" t="s">
        <v>825</v>
      </c>
      <c r="B1" s="232"/>
      <c r="Q1" s="483"/>
      <c r="R1" s="966"/>
      <c r="S1" s="966"/>
    </row>
    <row r="2" spans="1:22" s="3" customFormat="1" ht="17.25" customHeight="1" thickBot="1">
      <c r="A2" s="314" t="s">
        <v>192</v>
      </c>
      <c r="B2" s="202"/>
      <c r="G2" s="966"/>
      <c r="H2"/>
      <c r="I2" s="202"/>
      <c r="L2" s="3" t="s">
        <v>0</v>
      </c>
      <c r="M2" s="202"/>
      <c r="Q2" s="202"/>
      <c r="R2" s="966"/>
      <c r="S2" s="966"/>
    </row>
    <row r="3" spans="1:22" ht="22.5" customHeight="1">
      <c r="A3" s="1722" t="s">
        <v>197</v>
      </c>
      <c r="B3" s="1723"/>
      <c r="C3" s="2123" t="s">
        <v>193</v>
      </c>
      <c r="D3" s="2124"/>
      <c r="E3" s="2125"/>
      <c r="F3" s="2133" t="s">
        <v>485</v>
      </c>
      <c r="G3" s="2136" t="s">
        <v>208</v>
      </c>
      <c r="H3" s="2124"/>
      <c r="I3" s="2124"/>
      <c r="J3" s="2125"/>
      <c r="K3" s="2123" t="s">
        <v>285</v>
      </c>
      <c r="L3" s="2124"/>
      <c r="M3" s="2124"/>
      <c r="N3" s="2125"/>
      <c r="O3" s="2123" t="s">
        <v>408</v>
      </c>
      <c r="P3" s="2124"/>
      <c r="Q3" s="2124"/>
      <c r="R3" s="2125"/>
    </row>
    <row r="4" spans="1:22" ht="22.5" customHeight="1">
      <c r="A4" s="1724"/>
      <c r="B4" s="1725"/>
      <c r="C4" s="2145" t="s">
        <v>123</v>
      </c>
      <c r="D4" s="2138" t="s">
        <v>6</v>
      </c>
      <c r="E4" s="2139"/>
      <c r="F4" s="2134"/>
      <c r="G4" s="2140" t="s">
        <v>4</v>
      </c>
      <c r="H4" s="2142" t="s">
        <v>6</v>
      </c>
      <c r="I4" s="2143"/>
      <c r="J4" s="2144"/>
      <c r="K4" s="2120" t="s">
        <v>4</v>
      </c>
      <c r="L4" s="2142" t="s">
        <v>6</v>
      </c>
      <c r="M4" s="2143"/>
      <c r="N4" s="2144"/>
      <c r="O4" s="2120" t="s">
        <v>4</v>
      </c>
      <c r="P4" s="2142" t="s">
        <v>6</v>
      </c>
      <c r="Q4" s="2143"/>
      <c r="R4" s="2144"/>
    </row>
    <row r="5" spans="1:22" ht="17.25" customHeight="1">
      <c r="A5" s="1724"/>
      <c r="B5" s="1725"/>
      <c r="C5" s="2146"/>
      <c r="D5" s="2041" t="s">
        <v>325</v>
      </c>
      <c r="E5" s="2130" t="s">
        <v>486</v>
      </c>
      <c r="F5" s="2134"/>
      <c r="G5" s="2042"/>
      <c r="H5" s="2049" t="s">
        <v>7</v>
      </c>
      <c r="I5" s="2049" t="s">
        <v>325</v>
      </c>
      <c r="J5" s="2130" t="s">
        <v>324</v>
      </c>
      <c r="K5" s="2121"/>
      <c r="L5" s="2049" t="s">
        <v>7</v>
      </c>
      <c r="M5" s="2049" t="s">
        <v>325</v>
      </c>
      <c r="N5" s="2130" t="s">
        <v>324</v>
      </c>
      <c r="O5" s="2121"/>
      <c r="P5" s="2049" t="s">
        <v>7</v>
      </c>
      <c r="Q5" s="2049" t="s">
        <v>325</v>
      </c>
      <c r="R5" s="2130" t="s">
        <v>324</v>
      </c>
    </row>
    <row r="6" spans="1:22" ht="17.25" customHeight="1" thickBot="1">
      <c r="A6" s="1726"/>
      <c r="B6" s="1727"/>
      <c r="C6" s="2128"/>
      <c r="D6" s="2129"/>
      <c r="E6" s="2131"/>
      <c r="F6" s="2135"/>
      <c r="G6" s="2141"/>
      <c r="H6" s="2132"/>
      <c r="I6" s="2132"/>
      <c r="J6" s="2131"/>
      <c r="K6" s="2122"/>
      <c r="L6" s="2132"/>
      <c r="M6" s="2132"/>
      <c r="N6" s="2131"/>
      <c r="O6" s="2122"/>
      <c r="P6" s="2132"/>
      <c r="Q6" s="2132"/>
      <c r="R6" s="2131"/>
    </row>
    <row r="7" spans="1:22" s="48" customFormat="1" ht="17.25" customHeight="1">
      <c r="A7" s="1728" t="s">
        <v>11</v>
      </c>
      <c r="B7" s="1729"/>
      <c r="C7" s="817">
        <v>522</v>
      </c>
      <c r="D7" s="203">
        <v>516</v>
      </c>
      <c r="E7" s="241">
        <v>32</v>
      </c>
      <c r="F7" s="45">
        <v>4928</v>
      </c>
      <c r="G7" s="47">
        <v>100558</v>
      </c>
      <c r="H7" s="203">
        <v>33579</v>
      </c>
      <c r="I7" s="238">
        <v>98892</v>
      </c>
      <c r="J7" s="241">
        <v>850</v>
      </c>
      <c r="K7" s="46">
        <v>34441</v>
      </c>
      <c r="L7" s="203">
        <v>12024</v>
      </c>
      <c r="M7" s="238">
        <v>33818</v>
      </c>
      <c r="N7" s="241">
        <v>746</v>
      </c>
      <c r="O7" s="204">
        <v>25433</v>
      </c>
      <c r="P7" s="333">
        <v>8278</v>
      </c>
      <c r="Q7" s="238">
        <v>24994</v>
      </c>
      <c r="R7" s="241">
        <v>488</v>
      </c>
    </row>
    <row r="8" spans="1:22" s="48" customFormat="1" ht="17.25" customHeight="1">
      <c r="A8" s="1728" t="s">
        <v>12</v>
      </c>
      <c r="B8" s="1729"/>
      <c r="C8" s="817">
        <v>523</v>
      </c>
      <c r="D8" s="203">
        <v>519</v>
      </c>
      <c r="E8" s="241">
        <v>32</v>
      </c>
      <c r="F8" s="45">
        <v>4848</v>
      </c>
      <c r="G8" s="47">
        <v>97491</v>
      </c>
      <c r="H8" s="203">
        <v>32847</v>
      </c>
      <c r="I8" s="238">
        <v>95555</v>
      </c>
      <c r="J8" s="241">
        <v>1174</v>
      </c>
      <c r="K8" s="46">
        <v>33129</v>
      </c>
      <c r="L8" s="203">
        <v>11697</v>
      </c>
      <c r="M8" s="238">
        <v>32433</v>
      </c>
      <c r="N8" s="241">
        <v>1058</v>
      </c>
      <c r="O8" s="204">
        <v>24689</v>
      </c>
      <c r="P8" s="333">
        <v>8233</v>
      </c>
      <c r="Q8" s="238">
        <v>24080</v>
      </c>
      <c r="R8" s="241">
        <v>635</v>
      </c>
    </row>
    <row r="9" spans="1:22" s="48" customFormat="1" ht="17.25" customHeight="1">
      <c r="A9" s="1728" t="s">
        <v>13</v>
      </c>
      <c r="B9" s="1729"/>
      <c r="C9" s="817">
        <v>517</v>
      </c>
      <c r="D9" s="203">
        <v>512</v>
      </c>
      <c r="E9" s="241">
        <v>36</v>
      </c>
      <c r="F9" s="45">
        <v>4790</v>
      </c>
      <c r="G9" s="47">
        <v>94759</v>
      </c>
      <c r="H9" s="203">
        <v>32481</v>
      </c>
      <c r="I9" s="238">
        <v>92759</v>
      </c>
      <c r="J9" s="241">
        <v>1541</v>
      </c>
      <c r="K9" s="204">
        <v>33029</v>
      </c>
      <c r="L9" s="203">
        <v>12127</v>
      </c>
      <c r="M9" s="238">
        <v>32237</v>
      </c>
      <c r="N9" s="241">
        <v>1400</v>
      </c>
      <c r="O9" s="204">
        <v>23642</v>
      </c>
      <c r="P9" s="333">
        <v>7811</v>
      </c>
      <c r="Q9" s="238">
        <v>22929</v>
      </c>
      <c r="R9" s="241">
        <v>848</v>
      </c>
    </row>
    <row r="10" spans="1:22" s="48" customFormat="1" ht="17.25" customHeight="1">
      <c r="A10" s="1728" t="s">
        <v>14</v>
      </c>
      <c r="B10" s="1729"/>
      <c r="C10" s="817">
        <v>515</v>
      </c>
      <c r="D10" s="203">
        <v>510</v>
      </c>
      <c r="E10" s="241">
        <v>38</v>
      </c>
      <c r="F10" s="45">
        <v>4731</v>
      </c>
      <c r="G10" s="200">
        <v>91841</v>
      </c>
      <c r="H10" s="203">
        <v>31799</v>
      </c>
      <c r="I10" s="238">
        <v>89654</v>
      </c>
      <c r="J10" s="241">
        <v>1620</v>
      </c>
      <c r="K10" s="204">
        <v>32010</v>
      </c>
      <c r="L10" s="203">
        <v>11519</v>
      </c>
      <c r="M10" s="238">
        <v>31173</v>
      </c>
      <c r="N10" s="241">
        <v>1420</v>
      </c>
      <c r="O10" s="204">
        <v>22095</v>
      </c>
      <c r="P10" s="333">
        <v>7380</v>
      </c>
      <c r="Q10" s="238">
        <v>21335</v>
      </c>
      <c r="R10" s="241">
        <v>888</v>
      </c>
    </row>
    <row r="11" spans="1:22" s="48" customFormat="1" ht="17.25" customHeight="1">
      <c r="A11" s="1728" t="s">
        <v>15</v>
      </c>
      <c r="B11" s="1729"/>
      <c r="C11" s="817">
        <v>519</v>
      </c>
      <c r="D11" s="203">
        <v>513</v>
      </c>
      <c r="E11" s="241">
        <v>40</v>
      </c>
      <c r="F11" s="45">
        <v>4609</v>
      </c>
      <c r="G11" s="200">
        <v>89467</v>
      </c>
      <c r="H11" s="203">
        <v>30794</v>
      </c>
      <c r="I11" s="238">
        <v>86964</v>
      </c>
      <c r="J11" s="241">
        <v>1744</v>
      </c>
      <c r="K11" s="204">
        <v>31112</v>
      </c>
      <c r="L11" s="203">
        <v>10861</v>
      </c>
      <c r="M11" s="238">
        <v>30177</v>
      </c>
      <c r="N11" s="241">
        <v>1450</v>
      </c>
      <c r="O11" s="204">
        <v>22244</v>
      </c>
      <c r="P11" s="333">
        <v>7752</v>
      </c>
      <c r="Q11" s="238">
        <v>21304</v>
      </c>
      <c r="R11" s="241">
        <v>890</v>
      </c>
    </row>
    <row r="12" spans="1:22" s="48" customFormat="1" ht="17.25" customHeight="1">
      <c r="A12" s="1728" t="s">
        <v>138</v>
      </c>
      <c r="B12" s="1729"/>
      <c r="C12" s="817">
        <v>517</v>
      </c>
      <c r="D12" s="203">
        <v>511</v>
      </c>
      <c r="E12" s="241">
        <v>40</v>
      </c>
      <c r="F12" s="45">
        <v>4504</v>
      </c>
      <c r="G12" s="200">
        <v>87437</v>
      </c>
      <c r="H12" s="203">
        <v>29856</v>
      </c>
      <c r="I12" s="238">
        <v>84864</v>
      </c>
      <c r="J12" s="241">
        <v>1956</v>
      </c>
      <c r="K12" s="204">
        <v>31376</v>
      </c>
      <c r="L12" s="203">
        <v>11086</v>
      </c>
      <c r="M12" s="238">
        <v>30328</v>
      </c>
      <c r="N12" s="241">
        <v>1657</v>
      </c>
      <c r="O12" s="204">
        <v>21917</v>
      </c>
      <c r="P12" s="333">
        <v>7401</v>
      </c>
      <c r="Q12" s="238">
        <v>20902</v>
      </c>
      <c r="R12" s="241">
        <v>1070</v>
      </c>
    </row>
    <row r="13" spans="1:22" s="48" customFormat="1" ht="17.25" customHeight="1">
      <c r="A13" s="1728" t="s">
        <v>188</v>
      </c>
      <c r="B13" s="1729"/>
      <c r="C13" s="817">
        <v>509</v>
      </c>
      <c r="D13" s="203">
        <v>504</v>
      </c>
      <c r="E13" s="241">
        <v>39</v>
      </c>
      <c r="F13" s="45">
        <v>4491</v>
      </c>
      <c r="G13" s="200">
        <v>86590</v>
      </c>
      <c r="H13" s="203">
        <v>29599</v>
      </c>
      <c r="I13" s="238">
        <v>84002</v>
      </c>
      <c r="J13" s="241">
        <v>1953</v>
      </c>
      <c r="K13" s="204">
        <v>31524</v>
      </c>
      <c r="L13" s="203">
        <v>11078</v>
      </c>
      <c r="M13" s="238">
        <v>30435</v>
      </c>
      <c r="N13" s="241">
        <v>1640</v>
      </c>
      <c r="O13" s="204">
        <v>21331</v>
      </c>
      <c r="P13" s="203">
        <v>7044</v>
      </c>
      <c r="Q13" s="238">
        <v>20263</v>
      </c>
      <c r="R13" s="241">
        <v>1128</v>
      </c>
    </row>
    <row r="14" spans="1:22" s="5" customFormat="1" ht="17.25" customHeight="1">
      <c r="A14" s="1728" t="s">
        <v>449</v>
      </c>
      <c r="B14" s="1729"/>
      <c r="C14" s="817">
        <v>510</v>
      </c>
      <c r="D14" s="203">
        <v>505</v>
      </c>
      <c r="E14" s="241">
        <v>38</v>
      </c>
      <c r="F14" s="45">
        <v>4528.05</v>
      </c>
      <c r="G14" s="200">
        <v>88783</v>
      </c>
      <c r="H14" s="203">
        <v>30590</v>
      </c>
      <c r="I14" s="238">
        <v>86075</v>
      </c>
      <c r="J14" s="241">
        <v>1990</v>
      </c>
      <c r="K14" s="204">
        <v>32999</v>
      </c>
      <c r="L14" s="203">
        <v>11730</v>
      </c>
      <c r="M14" s="238">
        <v>31902</v>
      </c>
      <c r="N14" s="241">
        <v>1691</v>
      </c>
      <c r="O14" s="204">
        <v>23240</v>
      </c>
      <c r="P14" s="203">
        <v>7751</v>
      </c>
      <c r="Q14" s="238">
        <v>22094</v>
      </c>
      <c r="R14" s="241">
        <v>1155</v>
      </c>
      <c r="S14" s="48"/>
      <c r="T14" s="966"/>
      <c r="U14" s="966"/>
      <c r="V14" s="966"/>
    </row>
    <row r="15" spans="1:22" s="5" customFormat="1" ht="17.25" customHeight="1">
      <c r="A15" s="1728" t="s">
        <v>554</v>
      </c>
      <c r="B15" s="1729"/>
      <c r="C15" s="817">
        <v>510</v>
      </c>
      <c r="D15" s="203">
        <v>504</v>
      </c>
      <c r="E15" s="241">
        <v>40</v>
      </c>
      <c r="F15" s="45">
        <v>4491</v>
      </c>
      <c r="G15" s="200">
        <v>90641</v>
      </c>
      <c r="H15" s="203">
        <v>31472</v>
      </c>
      <c r="I15" s="238">
        <v>87893</v>
      </c>
      <c r="J15" s="241">
        <v>2188</v>
      </c>
      <c r="K15" s="204">
        <v>32739</v>
      </c>
      <c r="L15" s="203">
        <v>11623</v>
      </c>
      <c r="M15" s="238">
        <v>31590</v>
      </c>
      <c r="N15" s="241">
        <v>1813</v>
      </c>
      <c r="O15" s="204">
        <v>24008</v>
      </c>
      <c r="P15" s="203">
        <v>8088</v>
      </c>
      <c r="Q15" s="238">
        <v>22897</v>
      </c>
      <c r="R15" s="241">
        <v>1267</v>
      </c>
      <c r="S15" s="48"/>
      <c r="T15" s="966"/>
      <c r="U15" s="966"/>
      <c r="V15" s="966"/>
    </row>
    <row r="16" spans="1:22" s="5" customFormat="1" ht="17.25" customHeight="1">
      <c r="A16" s="1728" t="s">
        <v>627</v>
      </c>
      <c r="B16" s="1729"/>
      <c r="C16" s="817">
        <v>506</v>
      </c>
      <c r="D16" s="203">
        <v>501</v>
      </c>
      <c r="E16" s="241">
        <v>37</v>
      </c>
      <c r="F16" s="45">
        <v>4723</v>
      </c>
      <c r="G16" s="200">
        <v>91256</v>
      </c>
      <c r="H16" s="203">
        <v>31847</v>
      </c>
      <c r="I16" s="238">
        <v>88563</v>
      </c>
      <c r="J16" s="241">
        <v>2248</v>
      </c>
      <c r="K16" s="204">
        <v>32387</v>
      </c>
      <c r="L16" s="203">
        <v>11510</v>
      </c>
      <c r="M16" s="238">
        <v>31313</v>
      </c>
      <c r="N16" s="241">
        <v>1860</v>
      </c>
      <c r="O16" s="204">
        <v>23269</v>
      </c>
      <c r="P16" s="203">
        <v>7948</v>
      </c>
      <c r="Q16" s="238">
        <v>22187</v>
      </c>
      <c r="R16" s="241">
        <v>1346</v>
      </c>
      <c r="S16" s="48"/>
      <c r="T16" s="966"/>
      <c r="U16" s="966"/>
      <c r="V16" s="966"/>
    </row>
    <row r="17" spans="1:22" s="5" customFormat="1" ht="17.25" customHeight="1" thickBot="1">
      <c r="A17" s="1773" t="s">
        <v>725</v>
      </c>
      <c r="B17" s="1774"/>
      <c r="C17" s="817">
        <v>505</v>
      </c>
      <c r="D17" s="203">
        <v>499</v>
      </c>
      <c r="E17" s="241">
        <v>36</v>
      </c>
      <c r="F17" s="45">
        <v>4803.9399999999996</v>
      </c>
      <c r="G17" s="200">
        <v>95054</v>
      </c>
      <c r="H17" s="203">
        <v>33311</v>
      </c>
      <c r="I17" s="238">
        <v>92250</v>
      </c>
      <c r="J17" s="241">
        <v>2446</v>
      </c>
      <c r="K17" s="204">
        <v>37567</v>
      </c>
      <c r="L17" s="203">
        <v>13488</v>
      </c>
      <c r="M17" s="238">
        <v>36474</v>
      </c>
      <c r="N17" s="241">
        <v>2076</v>
      </c>
      <c r="O17" s="18" t="s">
        <v>54</v>
      </c>
      <c r="P17" s="187" t="s">
        <v>54</v>
      </c>
      <c r="Q17" s="528" t="s">
        <v>54</v>
      </c>
      <c r="R17" s="240" t="s">
        <v>54</v>
      </c>
      <c r="S17" s="48"/>
      <c r="T17" s="966"/>
      <c r="U17" s="966"/>
      <c r="V17" s="966"/>
    </row>
    <row r="18" spans="1:22" s="7" customFormat="1" ht="17.25" customHeight="1">
      <c r="A18" s="2018" t="s">
        <v>721</v>
      </c>
      <c r="B18" s="548" t="s">
        <v>190</v>
      </c>
      <c r="C18" s="538">
        <f>C17-C16</f>
        <v>-1</v>
      </c>
      <c r="D18" s="539">
        <f t="shared" ref="D18:N18" si="0">D17-D16</f>
        <v>-2</v>
      </c>
      <c r="E18" s="540">
        <f t="shared" si="0"/>
        <v>-1</v>
      </c>
      <c r="F18" s="536">
        <f t="shared" si="0"/>
        <v>80.9399999999996</v>
      </c>
      <c r="G18" s="538">
        <f t="shared" si="0"/>
        <v>3798</v>
      </c>
      <c r="H18" s="539">
        <f t="shared" si="0"/>
        <v>1464</v>
      </c>
      <c r="I18" s="539">
        <f t="shared" si="0"/>
        <v>3687</v>
      </c>
      <c r="J18" s="540">
        <f t="shared" si="0"/>
        <v>198</v>
      </c>
      <c r="K18" s="538">
        <f t="shared" si="0"/>
        <v>5180</v>
      </c>
      <c r="L18" s="539">
        <f t="shared" si="0"/>
        <v>1978</v>
      </c>
      <c r="M18" s="539">
        <f t="shared" si="0"/>
        <v>5161</v>
      </c>
      <c r="N18" s="540">
        <f t="shared" si="0"/>
        <v>216</v>
      </c>
      <c r="O18" s="658" t="s">
        <v>54</v>
      </c>
      <c r="P18" s="592" t="s">
        <v>54</v>
      </c>
      <c r="Q18" s="592" t="s">
        <v>54</v>
      </c>
      <c r="R18" s="593" t="s">
        <v>54</v>
      </c>
      <c r="T18" s="234"/>
      <c r="U18" s="234"/>
      <c r="V18" s="234"/>
    </row>
    <row r="19" spans="1:22" s="7" customFormat="1" ht="17.25" customHeight="1">
      <c r="A19" s="1719"/>
      <c r="B19" s="542" t="s">
        <v>191</v>
      </c>
      <c r="C19" s="545">
        <f>C17/C16-1</f>
        <v>-1.9762845849802257E-3</v>
      </c>
      <c r="D19" s="546">
        <f t="shared" ref="D19:N19" si="1">D17/D16-1</f>
        <v>-3.9920159680638667E-3</v>
      </c>
      <c r="E19" s="547">
        <f t="shared" si="1"/>
        <v>-2.7027027027026973E-2</v>
      </c>
      <c r="F19" s="543">
        <f t="shared" si="1"/>
        <v>1.7137412661443863E-2</v>
      </c>
      <c r="G19" s="545">
        <f t="shared" si="1"/>
        <v>4.1619181204523459E-2</v>
      </c>
      <c r="H19" s="546">
        <f t="shared" si="1"/>
        <v>4.5969793073130871E-2</v>
      </c>
      <c r="I19" s="546">
        <f t="shared" si="1"/>
        <v>4.163138105077735E-2</v>
      </c>
      <c r="J19" s="547">
        <f t="shared" si="1"/>
        <v>8.807829181494653E-2</v>
      </c>
      <c r="K19" s="545">
        <f t="shared" si="1"/>
        <v>0.15994071695433343</v>
      </c>
      <c r="L19" s="546">
        <f t="shared" si="1"/>
        <v>0.17185056472632487</v>
      </c>
      <c r="M19" s="546">
        <f t="shared" si="1"/>
        <v>0.16481972343754991</v>
      </c>
      <c r="N19" s="547">
        <f t="shared" si="1"/>
        <v>0.11612903225806459</v>
      </c>
      <c r="O19" s="661" t="s">
        <v>54</v>
      </c>
      <c r="P19" s="601" t="s">
        <v>54</v>
      </c>
      <c r="Q19" s="601" t="s">
        <v>54</v>
      </c>
      <c r="R19" s="602" t="s">
        <v>54</v>
      </c>
    </row>
    <row r="20" spans="1:22" ht="17.25" customHeight="1">
      <c r="A20" s="1720" t="s">
        <v>722</v>
      </c>
      <c r="B20" s="558" t="s">
        <v>190</v>
      </c>
      <c r="C20" s="561">
        <f>C17-C12</f>
        <v>-12</v>
      </c>
      <c r="D20" s="562">
        <f t="shared" ref="D20:N20" si="2">D17-D12</f>
        <v>-12</v>
      </c>
      <c r="E20" s="563">
        <f t="shared" si="2"/>
        <v>-4</v>
      </c>
      <c r="F20" s="559">
        <f t="shared" si="2"/>
        <v>299.9399999999996</v>
      </c>
      <c r="G20" s="561">
        <f t="shared" si="2"/>
        <v>7617</v>
      </c>
      <c r="H20" s="562">
        <f t="shared" si="2"/>
        <v>3455</v>
      </c>
      <c r="I20" s="562">
        <f t="shared" si="2"/>
        <v>7386</v>
      </c>
      <c r="J20" s="563">
        <f t="shared" si="2"/>
        <v>490</v>
      </c>
      <c r="K20" s="561">
        <f t="shared" si="2"/>
        <v>6191</v>
      </c>
      <c r="L20" s="562">
        <f t="shared" si="2"/>
        <v>2402</v>
      </c>
      <c r="M20" s="562">
        <f t="shared" si="2"/>
        <v>6146</v>
      </c>
      <c r="N20" s="563">
        <f t="shared" si="2"/>
        <v>419</v>
      </c>
      <c r="O20" s="664" t="s">
        <v>54</v>
      </c>
      <c r="P20" s="598" t="s">
        <v>54</v>
      </c>
      <c r="Q20" s="598" t="s">
        <v>54</v>
      </c>
      <c r="R20" s="599" t="s">
        <v>54</v>
      </c>
    </row>
    <row r="21" spans="1:22" ht="17.25" customHeight="1">
      <c r="A21" s="1719"/>
      <c r="B21" s="542" t="s">
        <v>191</v>
      </c>
      <c r="C21" s="545">
        <f>C17/C12-1</f>
        <v>-2.3210831721469982E-2</v>
      </c>
      <c r="D21" s="546">
        <f t="shared" ref="D21:N21" si="3">D17/D12-1</f>
        <v>-2.3483365949119372E-2</v>
      </c>
      <c r="E21" s="547">
        <f t="shared" si="3"/>
        <v>-9.9999999999999978E-2</v>
      </c>
      <c r="F21" s="543">
        <f t="shared" si="3"/>
        <v>6.6594138543516701E-2</v>
      </c>
      <c r="G21" s="545">
        <f t="shared" si="3"/>
        <v>8.711415075997575E-2</v>
      </c>
      <c r="H21" s="546">
        <f t="shared" si="3"/>
        <v>0.11572213290460875</v>
      </c>
      <c r="I21" s="546">
        <f t="shared" si="3"/>
        <v>8.7033371040724061E-2</v>
      </c>
      <c r="J21" s="547">
        <f t="shared" si="3"/>
        <v>0.25051124744376274</v>
      </c>
      <c r="K21" s="545">
        <f t="shared" si="3"/>
        <v>0.19731642019377871</v>
      </c>
      <c r="L21" s="546">
        <f t="shared" si="3"/>
        <v>0.21666967346202415</v>
      </c>
      <c r="M21" s="546">
        <f t="shared" si="3"/>
        <v>0.202651015563176</v>
      </c>
      <c r="N21" s="547">
        <f t="shared" si="3"/>
        <v>0.25286662643331326</v>
      </c>
      <c r="O21" s="661" t="s">
        <v>54</v>
      </c>
      <c r="P21" s="601" t="s">
        <v>54</v>
      </c>
      <c r="Q21" s="601" t="s">
        <v>54</v>
      </c>
      <c r="R21" s="602" t="s">
        <v>54</v>
      </c>
    </row>
    <row r="22" spans="1:22" ht="17.25" customHeight="1">
      <c r="A22" s="1720" t="s">
        <v>723</v>
      </c>
      <c r="B22" s="558" t="s">
        <v>190</v>
      </c>
      <c r="C22" s="561">
        <f>C17-C7</f>
        <v>-17</v>
      </c>
      <c r="D22" s="562">
        <f t="shared" ref="D22:N22" si="4">D17-D7</f>
        <v>-17</v>
      </c>
      <c r="E22" s="563">
        <f t="shared" si="4"/>
        <v>4</v>
      </c>
      <c r="F22" s="559">
        <f t="shared" si="4"/>
        <v>-124.0600000000004</v>
      </c>
      <c r="G22" s="561">
        <f t="shared" si="4"/>
        <v>-5504</v>
      </c>
      <c r="H22" s="562">
        <f t="shared" si="4"/>
        <v>-268</v>
      </c>
      <c r="I22" s="562">
        <f t="shared" si="4"/>
        <v>-6642</v>
      </c>
      <c r="J22" s="563">
        <f t="shared" si="4"/>
        <v>1596</v>
      </c>
      <c r="K22" s="561">
        <f t="shared" si="4"/>
        <v>3126</v>
      </c>
      <c r="L22" s="562">
        <f t="shared" si="4"/>
        <v>1464</v>
      </c>
      <c r="M22" s="562">
        <f t="shared" si="4"/>
        <v>2656</v>
      </c>
      <c r="N22" s="563">
        <f t="shared" si="4"/>
        <v>1330</v>
      </c>
      <c r="O22" s="664" t="s">
        <v>54</v>
      </c>
      <c r="P22" s="598" t="s">
        <v>54</v>
      </c>
      <c r="Q22" s="598" t="s">
        <v>54</v>
      </c>
      <c r="R22" s="599" t="s">
        <v>54</v>
      </c>
    </row>
    <row r="23" spans="1:22" ht="17.25" customHeight="1" thickBot="1">
      <c r="A23" s="1721"/>
      <c r="B23" s="576" t="s">
        <v>191</v>
      </c>
      <c r="C23" s="577">
        <f>C17/C7-1</f>
        <v>-3.2567049808429172E-2</v>
      </c>
      <c r="D23" s="578">
        <f t="shared" ref="D23:N23" si="5">D17/D7-1</f>
        <v>-3.2945736434108475E-2</v>
      </c>
      <c r="E23" s="641">
        <f t="shared" si="5"/>
        <v>0.125</v>
      </c>
      <c r="F23" s="637">
        <f t="shared" si="5"/>
        <v>-2.517451298701312E-2</v>
      </c>
      <c r="G23" s="577">
        <f t="shared" si="5"/>
        <v>-5.4734581037809038E-2</v>
      </c>
      <c r="H23" s="578">
        <f t="shared" si="5"/>
        <v>-7.9811787128860612E-3</v>
      </c>
      <c r="I23" s="578">
        <f t="shared" si="5"/>
        <v>-6.7164179104477584E-2</v>
      </c>
      <c r="J23" s="641">
        <f t="shared" si="5"/>
        <v>1.8776470588235292</v>
      </c>
      <c r="K23" s="577">
        <f t="shared" si="5"/>
        <v>9.0763915101187642E-2</v>
      </c>
      <c r="L23" s="578">
        <f t="shared" si="5"/>
        <v>0.12175648702594821</v>
      </c>
      <c r="M23" s="578">
        <f t="shared" si="5"/>
        <v>7.8538056656218602E-2</v>
      </c>
      <c r="N23" s="641">
        <f t="shared" si="5"/>
        <v>1.7828418230563003</v>
      </c>
      <c r="O23" s="667" t="s">
        <v>54</v>
      </c>
      <c r="P23" s="638" t="s">
        <v>54</v>
      </c>
      <c r="Q23" s="638" t="s">
        <v>54</v>
      </c>
      <c r="R23" s="639" t="s">
        <v>54</v>
      </c>
    </row>
    <row r="24" spans="1:22" ht="17.25" customHeight="1">
      <c r="A24" s="937" t="s">
        <v>68</v>
      </c>
    </row>
    <row r="25" spans="1:22" ht="17.25" customHeight="1">
      <c r="A25" s="937" t="s">
        <v>384</v>
      </c>
      <c r="K25" s="966"/>
      <c r="L25" s="966"/>
    </row>
    <row r="26" spans="1:22" ht="17.25" customHeight="1">
      <c r="A26" s="937" t="s">
        <v>383</v>
      </c>
      <c r="E26" s="163"/>
      <c r="F26" s="163"/>
      <c r="G26" s="163"/>
      <c r="H26" s="163"/>
      <c r="I26" s="163"/>
      <c r="J26" s="163"/>
      <c r="K26" s="966"/>
      <c r="L26" s="966"/>
      <c r="M26" s="163"/>
      <c r="N26" s="163"/>
      <c r="O26" s="163"/>
      <c r="P26" s="163"/>
      <c r="Q26" s="163"/>
      <c r="R26" s="163"/>
    </row>
    <row r="27" spans="1:22" ht="17.25" customHeight="1">
      <c r="C27" s="185"/>
      <c r="D27" s="185"/>
      <c r="E27" s="185"/>
      <c r="F27" s="842"/>
      <c r="G27" s="842"/>
      <c r="H27" s="842"/>
      <c r="I27" s="185"/>
      <c r="J27" s="185"/>
      <c r="K27" s="966"/>
      <c r="L27" s="966"/>
      <c r="M27" s="966"/>
      <c r="N27" s="185"/>
      <c r="O27" s="185"/>
      <c r="P27" s="185"/>
      <c r="Q27" s="185"/>
      <c r="R27" s="185"/>
    </row>
    <row r="28" spans="1:22">
      <c r="C28" s="281"/>
      <c r="D28" s="281"/>
      <c r="E28" s="281"/>
      <c r="F28" s="912"/>
      <c r="G28" s="1014"/>
      <c r="H28" s="912"/>
      <c r="I28" s="281"/>
      <c r="J28" s="281"/>
      <c r="K28" s="966"/>
      <c r="L28" s="966"/>
      <c r="M28" s="281"/>
      <c r="N28" s="281"/>
      <c r="O28" s="281"/>
      <c r="P28" s="281"/>
      <c r="Q28" s="281"/>
      <c r="R28" s="281"/>
    </row>
    <row r="29" spans="1:22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</row>
    <row r="30" spans="1:22" s="846" customFormat="1">
      <c r="C30" s="281"/>
      <c r="D30" s="281"/>
      <c r="E30" s="281"/>
      <c r="F30" s="281"/>
      <c r="G30" s="185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</row>
    <row r="31" spans="1:22"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</row>
    <row r="32" spans="1:22"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</row>
    <row r="33" spans="5:18">
      <c r="E33" s="163"/>
      <c r="F33" s="163"/>
      <c r="G33" s="163"/>
      <c r="H33" s="862"/>
      <c r="I33" s="163"/>
      <c r="J33" s="163"/>
      <c r="K33" s="163"/>
      <c r="L33" s="163"/>
      <c r="M33" s="163"/>
      <c r="N33" s="163"/>
      <c r="O33" s="163"/>
      <c r="P33" s="163"/>
      <c r="Q33" s="163"/>
      <c r="R33" s="163"/>
    </row>
    <row r="34" spans="5:18">
      <c r="E34" s="163"/>
      <c r="F34" s="163"/>
      <c r="G34" s="163"/>
      <c r="H34" s="862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5:18">
      <c r="E35" s="163"/>
      <c r="F35" s="163"/>
      <c r="G35" s="163"/>
      <c r="H35" s="8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</row>
    <row r="36" spans="5:18"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</row>
    <row r="37" spans="5:18"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5:18"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</row>
    <row r="39" spans="5:18"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5:18"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</row>
    <row r="41" spans="5:18"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</row>
    <row r="42" spans="5:18"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</row>
    <row r="43" spans="5:18"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</row>
    <row r="44" spans="5:18"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</sheetData>
  <mergeCells count="39">
    <mergeCell ref="A9:B9"/>
    <mergeCell ref="O3:R3"/>
    <mergeCell ref="C4:C6"/>
    <mergeCell ref="D4:E4"/>
    <mergeCell ref="G4:G6"/>
    <mergeCell ref="H4:J4"/>
    <mergeCell ref="P5:P6"/>
    <mergeCell ref="R5:R6"/>
    <mergeCell ref="O4:O6"/>
    <mergeCell ref="P4:R4"/>
    <mergeCell ref="I5:I6"/>
    <mergeCell ref="C3:E3"/>
    <mergeCell ref="E5:E6"/>
    <mergeCell ref="H5:H6"/>
    <mergeCell ref="J5:J6"/>
    <mergeCell ref="L5:L6"/>
    <mergeCell ref="Q5:Q6"/>
    <mergeCell ref="A3:B6"/>
    <mergeCell ref="A7:B7"/>
    <mergeCell ref="A8:B8"/>
    <mergeCell ref="K4:K6"/>
    <mergeCell ref="L4:N4"/>
    <mergeCell ref="N5:N6"/>
    <mergeCell ref="A17:B17"/>
    <mergeCell ref="A18:A19"/>
    <mergeCell ref="A20:A21"/>
    <mergeCell ref="A22:A23"/>
    <mergeCell ref="M5:M6"/>
    <mergeCell ref="A10:B10"/>
    <mergeCell ref="A11:B11"/>
    <mergeCell ref="A12:B12"/>
    <mergeCell ref="A13:B13"/>
    <mergeCell ref="A14:B14"/>
    <mergeCell ref="A15:B15"/>
    <mergeCell ref="A16:B16"/>
    <mergeCell ref="F3:F6"/>
    <mergeCell ref="G3:J3"/>
    <mergeCell ref="K3:N3"/>
    <mergeCell ref="D5:D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3:N23 C18:N18 C19:N19 C20:N20 C21:N21 C22:N22" unlockedFormula="1"/>
  </ignoredError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S114"/>
  <sheetViews>
    <sheetView zoomScaleNormal="100" workbookViewId="0"/>
  </sheetViews>
  <sheetFormatPr defaultRowHeight="15"/>
  <cols>
    <col min="1" max="1" width="12.85546875" customWidth="1"/>
    <col min="2" max="2" width="5.7109375" style="206" customWidth="1"/>
    <col min="3" max="3" width="7.28515625" customWidth="1"/>
    <col min="4" max="4" width="7.28515625" style="206" customWidth="1"/>
    <col min="5" max="6" width="7.28515625" customWidth="1"/>
    <col min="7" max="7" width="7.28515625" style="206" customWidth="1"/>
    <col min="8" max="9" width="7.28515625" customWidth="1"/>
    <col min="10" max="10" width="7.28515625" style="206" customWidth="1"/>
    <col min="11" max="12" width="7.28515625" customWidth="1"/>
    <col min="13" max="13" width="7.28515625" style="206" customWidth="1"/>
    <col min="14" max="15" width="7.28515625" customWidth="1"/>
    <col min="16" max="16" width="7.28515625" style="206" customWidth="1"/>
    <col min="17" max="17" width="7.28515625" customWidth="1"/>
  </cols>
  <sheetData>
    <row r="1" spans="1:17" s="44" customFormat="1" ht="13.5" customHeight="1">
      <c r="A1" s="232" t="s">
        <v>826</v>
      </c>
      <c r="B1" s="232"/>
      <c r="O1" s="483"/>
    </row>
    <row r="2" spans="1:17" s="3" customFormat="1" ht="19.5" customHeight="1" thickBot="1">
      <c r="A2" s="314" t="s">
        <v>192</v>
      </c>
      <c r="B2" s="202"/>
      <c r="D2" s="202"/>
      <c r="G2" s="202"/>
      <c r="J2" s="202"/>
      <c r="L2" s="3" t="s">
        <v>0</v>
      </c>
      <c r="M2" s="202"/>
      <c r="P2" s="202"/>
    </row>
    <row r="3" spans="1:17" ht="19.5" customHeight="1">
      <c r="A3" s="1722" t="s">
        <v>197</v>
      </c>
      <c r="B3" s="1723"/>
      <c r="C3" s="2157" t="s">
        <v>409</v>
      </c>
      <c r="D3" s="2150"/>
      <c r="E3" s="2150"/>
      <c r="F3" s="2149" t="s">
        <v>327</v>
      </c>
      <c r="G3" s="2150"/>
      <c r="H3" s="2151"/>
      <c r="I3" s="2149" t="s">
        <v>329</v>
      </c>
      <c r="J3" s="2150"/>
      <c r="K3" s="2151"/>
      <c r="L3" s="2149" t="s">
        <v>330</v>
      </c>
      <c r="M3" s="2150"/>
      <c r="N3" s="2151"/>
      <c r="O3" s="2149" t="s">
        <v>331</v>
      </c>
      <c r="P3" s="2150"/>
      <c r="Q3" s="2151"/>
    </row>
    <row r="4" spans="1:17" ht="12" customHeight="1">
      <c r="A4" s="1724"/>
      <c r="B4" s="1725"/>
      <c r="C4" s="2158"/>
      <c r="D4" s="2153"/>
      <c r="E4" s="2153"/>
      <c r="F4" s="2152"/>
      <c r="G4" s="2153"/>
      <c r="H4" s="2154"/>
      <c r="I4" s="2152"/>
      <c r="J4" s="2153"/>
      <c r="K4" s="2154"/>
      <c r="L4" s="2152"/>
      <c r="M4" s="2153"/>
      <c r="N4" s="2154"/>
      <c r="O4" s="2152"/>
      <c r="P4" s="2153"/>
      <c r="Q4" s="2154"/>
    </row>
    <row r="5" spans="1:17" ht="15.75" customHeight="1">
      <c r="A5" s="1724"/>
      <c r="B5" s="1725"/>
      <c r="C5" s="2155" t="s">
        <v>574</v>
      </c>
      <c r="D5" s="2147" t="s">
        <v>56</v>
      </c>
      <c r="E5" s="2148"/>
      <c r="F5" s="2155" t="s">
        <v>574</v>
      </c>
      <c r="G5" s="2147" t="s">
        <v>56</v>
      </c>
      <c r="H5" s="2148"/>
      <c r="I5" s="2155" t="s">
        <v>65</v>
      </c>
      <c r="J5" s="2147" t="s">
        <v>56</v>
      </c>
      <c r="K5" s="2148"/>
      <c r="L5" s="2155" t="s">
        <v>574</v>
      </c>
      <c r="M5" s="2147" t="s">
        <v>56</v>
      </c>
      <c r="N5" s="2148"/>
      <c r="O5" s="2155" t="s">
        <v>574</v>
      </c>
      <c r="P5" s="2147" t="s">
        <v>56</v>
      </c>
      <c r="Q5" s="2148"/>
    </row>
    <row r="6" spans="1:17" ht="15.75" customHeight="1" thickBot="1">
      <c r="A6" s="1726"/>
      <c r="B6" s="1727"/>
      <c r="C6" s="2156"/>
      <c r="D6" s="674" t="s">
        <v>145</v>
      </c>
      <c r="E6" s="675" t="s">
        <v>472</v>
      </c>
      <c r="F6" s="2156"/>
      <c r="G6" s="674" t="s">
        <v>145</v>
      </c>
      <c r="H6" s="675" t="s">
        <v>472</v>
      </c>
      <c r="I6" s="2156"/>
      <c r="J6" s="674" t="s">
        <v>145</v>
      </c>
      <c r="K6" s="675" t="s">
        <v>472</v>
      </c>
      <c r="L6" s="2156"/>
      <c r="M6" s="674" t="s">
        <v>145</v>
      </c>
      <c r="N6" s="675" t="s">
        <v>472</v>
      </c>
      <c r="O6" s="2156"/>
      <c r="P6" s="674" t="s">
        <v>145</v>
      </c>
      <c r="Q6" s="675" t="s">
        <v>472</v>
      </c>
    </row>
    <row r="7" spans="1:17" s="22" customFormat="1">
      <c r="A7" s="1728" t="s">
        <v>11</v>
      </c>
      <c r="B7" s="1729"/>
      <c r="C7" s="950">
        <v>29</v>
      </c>
      <c r="D7" s="386">
        <v>1288</v>
      </c>
      <c r="E7" s="500">
        <v>1.2808528411464031E-2</v>
      </c>
      <c r="F7" s="951">
        <v>4</v>
      </c>
      <c r="G7" s="386">
        <v>397</v>
      </c>
      <c r="H7" s="500">
        <v>3.9479703255832456E-3</v>
      </c>
      <c r="I7" s="951">
        <v>392</v>
      </c>
      <c r="J7" s="386">
        <v>88247</v>
      </c>
      <c r="K7" s="500">
        <v>0.87757314186837443</v>
      </c>
      <c r="L7" s="951">
        <v>91</v>
      </c>
      <c r="M7" s="386">
        <v>10287</v>
      </c>
      <c r="N7" s="500">
        <v>0.10229917062789634</v>
      </c>
      <c r="O7" s="951">
        <v>5</v>
      </c>
      <c r="P7" s="386">
        <v>339</v>
      </c>
      <c r="Q7" s="500">
        <v>3.3711887666819148E-3</v>
      </c>
    </row>
    <row r="8" spans="1:17" s="22" customFormat="1">
      <c r="A8" s="1728" t="s">
        <v>12</v>
      </c>
      <c r="B8" s="1729"/>
      <c r="C8" s="950">
        <v>29</v>
      </c>
      <c r="D8" s="386">
        <v>1360</v>
      </c>
      <c r="E8" s="500">
        <v>1.3950005641546399E-2</v>
      </c>
      <c r="F8" s="951">
        <v>5</v>
      </c>
      <c r="G8" s="386">
        <v>440</v>
      </c>
      <c r="H8" s="500">
        <v>4.5132371193238353E-3</v>
      </c>
      <c r="I8" s="951">
        <v>390</v>
      </c>
      <c r="J8" s="386">
        <v>85279</v>
      </c>
      <c r="K8" s="500">
        <v>0.87473715522458484</v>
      </c>
      <c r="L8" s="951">
        <v>92</v>
      </c>
      <c r="M8" s="386">
        <v>10083</v>
      </c>
      <c r="N8" s="500">
        <v>0.10342493153214143</v>
      </c>
      <c r="O8" s="951">
        <v>5</v>
      </c>
      <c r="P8" s="386">
        <v>329</v>
      </c>
      <c r="Q8" s="500">
        <v>3.374670482403504E-3</v>
      </c>
    </row>
    <row r="9" spans="1:17" s="22" customFormat="1">
      <c r="A9" s="1728" t="s">
        <v>13</v>
      </c>
      <c r="B9" s="1729"/>
      <c r="C9" s="950">
        <v>28</v>
      </c>
      <c r="D9" s="386">
        <v>1314</v>
      </c>
      <c r="E9" s="500">
        <v>1.3866756719678342E-2</v>
      </c>
      <c r="F9" s="951">
        <v>5</v>
      </c>
      <c r="G9" s="386">
        <v>437</v>
      </c>
      <c r="H9" s="500">
        <v>4.6116991525870892E-3</v>
      </c>
      <c r="I9" s="951">
        <v>386</v>
      </c>
      <c r="J9" s="386">
        <v>82982</v>
      </c>
      <c r="K9" s="500">
        <v>0.87571629080087376</v>
      </c>
      <c r="L9" s="951">
        <v>90</v>
      </c>
      <c r="M9" s="386">
        <v>9696</v>
      </c>
      <c r="N9" s="500">
        <v>0.10232273451598264</v>
      </c>
      <c r="O9" s="951">
        <v>5</v>
      </c>
      <c r="P9" s="386">
        <v>330</v>
      </c>
      <c r="Q9" s="500">
        <v>3.4825188108781224E-3</v>
      </c>
    </row>
    <row r="10" spans="1:17" s="22" customFormat="1">
      <c r="A10" s="1728" t="s">
        <v>14</v>
      </c>
      <c r="B10" s="1729"/>
      <c r="C10" s="950">
        <v>28</v>
      </c>
      <c r="D10" s="952">
        <v>1367</v>
      </c>
      <c r="E10" s="500">
        <v>1.4884419812502041E-2</v>
      </c>
      <c r="F10" s="951">
        <v>5</v>
      </c>
      <c r="G10" s="952">
        <v>441</v>
      </c>
      <c r="H10" s="500">
        <v>4.8017769841356261E-3</v>
      </c>
      <c r="I10" s="951">
        <v>387</v>
      </c>
      <c r="J10" s="952">
        <v>80252</v>
      </c>
      <c r="K10" s="500">
        <v>0.87381452728084408</v>
      </c>
      <c r="L10" s="951">
        <v>88</v>
      </c>
      <c r="M10" s="952">
        <v>9475</v>
      </c>
      <c r="N10" s="500">
        <v>0.10316743066822008</v>
      </c>
      <c r="O10" s="951">
        <v>4</v>
      </c>
      <c r="P10" s="952">
        <v>306</v>
      </c>
      <c r="Q10" s="500">
        <v>3.3318452542981892E-3</v>
      </c>
    </row>
    <row r="11" spans="1:17" s="22" customFormat="1">
      <c r="A11" s="1728" t="s">
        <v>15</v>
      </c>
      <c r="B11" s="1729"/>
      <c r="C11" s="950">
        <v>27</v>
      </c>
      <c r="D11" s="952">
        <v>1394</v>
      </c>
      <c r="E11" s="500">
        <v>1.558116400460505E-2</v>
      </c>
      <c r="F11" s="951">
        <v>5</v>
      </c>
      <c r="G11" s="952">
        <v>409</v>
      </c>
      <c r="H11" s="500">
        <v>4.571517989873361E-3</v>
      </c>
      <c r="I11" s="951">
        <v>387</v>
      </c>
      <c r="J11" s="952">
        <v>77625</v>
      </c>
      <c r="K11" s="500">
        <v>0.86763834710004806</v>
      </c>
      <c r="L11" s="951">
        <v>91</v>
      </c>
      <c r="M11" s="952">
        <v>9725</v>
      </c>
      <c r="N11" s="500">
        <v>0.10869929694747785</v>
      </c>
      <c r="O11" s="951">
        <v>6</v>
      </c>
      <c r="P11" s="952">
        <v>314</v>
      </c>
      <c r="Q11" s="500">
        <v>3.5096739579956854E-3</v>
      </c>
    </row>
    <row r="12" spans="1:17" s="22" customFormat="1">
      <c r="A12" s="1728" t="s">
        <v>138</v>
      </c>
      <c r="B12" s="1729"/>
      <c r="C12" s="950">
        <v>27</v>
      </c>
      <c r="D12" s="952">
        <v>1325</v>
      </c>
      <c r="E12" s="500">
        <v>1.5153767855713256E-2</v>
      </c>
      <c r="F12" s="951">
        <v>5</v>
      </c>
      <c r="G12" s="952">
        <v>422</v>
      </c>
      <c r="H12" s="500">
        <v>4.8263321019705614E-3</v>
      </c>
      <c r="I12" s="951">
        <v>386</v>
      </c>
      <c r="J12" s="952">
        <v>75468</v>
      </c>
      <c r="K12" s="500">
        <v>0.86311286983771174</v>
      </c>
      <c r="L12" s="951">
        <v>90</v>
      </c>
      <c r="M12" s="952">
        <v>9917</v>
      </c>
      <c r="N12" s="500">
        <v>0.11341880439630819</v>
      </c>
      <c r="O12" s="951">
        <v>6</v>
      </c>
      <c r="P12" s="952">
        <v>305</v>
      </c>
      <c r="Q12" s="500">
        <v>3.4882258082962591E-3</v>
      </c>
    </row>
    <row r="13" spans="1:17" s="22" customFormat="1">
      <c r="A13" s="1728" t="s">
        <v>188</v>
      </c>
      <c r="B13" s="1729"/>
      <c r="C13" s="950">
        <v>26</v>
      </c>
      <c r="D13" s="952">
        <v>1310</v>
      </c>
      <c r="E13" s="500">
        <v>1.5128767756091928E-2</v>
      </c>
      <c r="F13" s="951">
        <v>5</v>
      </c>
      <c r="G13" s="952">
        <v>420</v>
      </c>
      <c r="H13" s="500">
        <v>4.850444624090542E-3</v>
      </c>
      <c r="I13" s="951">
        <v>380</v>
      </c>
      <c r="J13" s="952">
        <v>75045</v>
      </c>
      <c r="K13" s="500">
        <v>0.86667051622589208</v>
      </c>
      <c r="L13" s="951">
        <v>88</v>
      </c>
      <c r="M13" s="952">
        <v>9489</v>
      </c>
      <c r="N13" s="500">
        <v>0.10958540247141703</v>
      </c>
      <c r="O13" s="951">
        <v>7</v>
      </c>
      <c r="P13" s="952">
        <v>326</v>
      </c>
      <c r="Q13" s="500">
        <v>3.7648689225083729E-3</v>
      </c>
    </row>
    <row r="14" spans="1:17" s="22" customFormat="1">
      <c r="A14" s="1728" t="s">
        <v>449</v>
      </c>
      <c r="B14" s="1729"/>
      <c r="C14" s="950">
        <v>27</v>
      </c>
      <c r="D14" s="952">
        <v>1377</v>
      </c>
      <c r="E14" s="500">
        <v>1.5509725961051102E-2</v>
      </c>
      <c r="F14" s="951">
        <v>6</v>
      </c>
      <c r="G14" s="952">
        <v>484</v>
      </c>
      <c r="H14" s="500">
        <v>5.4514940923374973E-3</v>
      </c>
      <c r="I14" s="951">
        <v>381</v>
      </c>
      <c r="J14" s="952">
        <v>76730</v>
      </c>
      <c r="K14" s="500">
        <v>0.86424202831623176</v>
      </c>
      <c r="L14" s="951">
        <v>85</v>
      </c>
      <c r="M14" s="952">
        <v>9832</v>
      </c>
      <c r="N14" s="500">
        <v>0.11074192131376502</v>
      </c>
      <c r="O14" s="951">
        <v>8</v>
      </c>
      <c r="P14" s="952">
        <v>360</v>
      </c>
      <c r="Q14" s="500">
        <v>4.0548303166146674E-3</v>
      </c>
    </row>
    <row r="15" spans="1:17" s="22" customFormat="1">
      <c r="A15" s="1728" t="s">
        <v>554</v>
      </c>
      <c r="B15" s="1729"/>
      <c r="C15" s="950">
        <v>26</v>
      </c>
      <c r="D15" s="952">
        <v>1399</v>
      </c>
      <c r="E15" s="500">
        <v>1.5434516388830661E-2</v>
      </c>
      <c r="F15" s="951">
        <v>6</v>
      </c>
      <c r="G15" s="952">
        <v>500</v>
      </c>
      <c r="H15" s="500">
        <v>5.5162674727772202E-3</v>
      </c>
      <c r="I15" s="951">
        <v>380</v>
      </c>
      <c r="J15" s="952">
        <v>78505</v>
      </c>
      <c r="K15" s="500">
        <v>0.86610915590075133</v>
      </c>
      <c r="L15" s="951">
        <v>86</v>
      </c>
      <c r="M15" s="952">
        <v>9852</v>
      </c>
      <c r="N15" s="500">
        <v>0.10869253428360234</v>
      </c>
      <c r="O15" s="951">
        <v>8</v>
      </c>
      <c r="P15" s="952">
        <v>385</v>
      </c>
      <c r="Q15" s="500">
        <v>4.2475259540384596E-3</v>
      </c>
    </row>
    <row r="16" spans="1:17" s="22" customFormat="1">
      <c r="A16" s="1728" t="s">
        <v>627</v>
      </c>
      <c r="B16" s="1729"/>
      <c r="C16" s="950">
        <v>27</v>
      </c>
      <c r="D16" s="952">
        <v>1374</v>
      </c>
      <c r="E16" s="500">
        <v>1.5056544227228895E-2</v>
      </c>
      <c r="F16" s="951">
        <v>6</v>
      </c>
      <c r="G16" s="952">
        <v>499</v>
      </c>
      <c r="H16" s="500">
        <v>5.468133602174104E-3</v>
      </c>
      <c r="I16" s="951">
        <v>378</v>
      </c>
      <c r="J16" s="952">
        <v>79165</v>
      </c>
      <c r="K16" s="500">
        <v>0.86750460243710004</v>
      </c>
      <c r="L16" s="951">
        <v>85</v>
      </c>
      <c r="M16" s="952">
        <v>9780</v>
      </c>
      <c r="N16" s="500">
        <v>0.10717103532918383</v>
      </c>
      <c r="O16" s="951">
        <v>7</v>
      </c>
      <c r="P16" s="952">
        <v>438</v>
      </c>
      <c r="Q16" s="500">
        <v>4.7996844043131414E-3</v>
      </c>
    </row>
    <row r="17" spans="1:19" s="22" customFormat="1" ht="15.75" thickBot="1">
      <c r="A17" s="1773" t="s">
        <v>725</v>
      </c>
      <c r="B17" s="1774"/>
      <c r="C17" s="950">
        <v>27</v>
      </c>
      <c r="D17" s="464">
        <v>1461</v>
      </c>
      <c r="E17" s="500">
        <v>1.5370210617122898E-2</v>
      </c>
      <c r="F17" s="953">
        <v>5</v>
      </c>
      <c r="G17" s="464">
        <v>466</v>
      </c>
      <c r="H17" s="500">
        <v>4.902476487049467E-3</v>
      </c>
      <c r="I17" s="951">
        <v>375</v>
      </c>
      <c r="J17" s="464">
        <v>82642</v>
      </c>
      <c r="K17" s="500">
        <v>0.86942159193721469</v>
      </c>
      <c r="L17" s="953">
        <v>85</v>
      </c>
      <c r="M17" s="464">
        <v>9970</v>
      </c>
      <c r="N17" s="500">
        <v>0.10488774801691669</v>
      </c>
      <c r="O17" s="953">
        <v>9</v>
      </c>
      <c r="P17" s="464">
        <v>515</v>
      </c>
      <c r="Q17" s="500">
        <v>5.4179729416962991E-3</v>
      </c>
      <c r="S17" s="41"/>
    </row>
    <row r="18" spans="1:19" ht="15.75" customHeight="1">
      <c r="A18" s="2018" t="s">
        <v>721</v>
      </c>
      <c r="B18" s="548" t="s">
        <v>190</v>
      </c>
      <c r="C18" s="538">
        <f>C17-C16</f>
        <v>0</v>
      </c>
      <c r="D18" s="539">
        <f>D17-D16</f>
        <v>87</v>
      </c>
      <c r="E18" s="593" t="s">
        <v>55</v>
      </c>
      <c r="F18" s="538">
        <f>F17-F16</f>
        <v>-1</v>
      </c>
      <c r="G18" s="539">
        <f>G17-G16</f>
        <v>-33</v>
      </c>
      <c r="H18" s="593" t="s">
        <v>55</v>
      </c>
      <c r="I18" s="538">
        <f>I17-I16</f>
        <v>-3</v>
      </c>
      <c r="J18" s="539">
        <f>J17-J16</f>
        <v>3477</v>
      </c>
      <c r="K18" s="593" t="s">
        <v>55</v>
      </c>
      <c r="L18" s="538">
        <f>L17-L16</f>
        <v>0</v>
      </c>
      <c r="M18" s="539">
        <f>M17-M16</f>
        <v>190</v>
      </c>
      <c r="N18" s="593" t="s">
        <v>55</v>
      </c>
      <c r="O18" s="538">
        <f>O17-O16</f>
        <v>2</v>
      </c>
      <c r="P18" s="539">
        <f>P17-P16</f>
        <v>77</v>
      </c>
      <c r="Q18" s="593" t="s">
        <v>55</v>
      </c>
    </row>
    <row r="19" spans="1:19" s="206" customFormat="1" ht="16.5" customHeight="1">
      <c r="A19" s="1719"/>
      <c r="B19" s="542" t="s">
        <v>191</v>
      </c>
      <c r="C19" s="545">
        <f>C17/C16-1</f>
        <v>0</v>
      </c>
      <c r="D19" s="546">
        <f>D17/D16-1</f>
        <v>6.3318777292576511E-2</v>
      </c>
      <c r="E19" s="602" t="s">
        <v>55</v>
      </c>
      <c r="F19" s="545">
        <f>F17/F16-1</f>
        <v>-0.16666666666666663</v>
      </c>
      <c r="G19" s="546">
        <f>G17/G16-1</f>
        <v>-6.6132264529058071E-2</v>
      </c>
      <c r="H19" s="602" t="s">
        <v>55</v>
      </c>
      <c r="I19" s="545">
        <f t="shared" ref="I19:O19" si="0">I17/I16-1</f>
        <v>-7.9365079365079083E-3</v>
      </c>
      <c r="J19" s="546">
        <f>J17/J16-1</f>
        <v>4.3920924651045246E-2</v>
      </c>
      <c r="K19" s="602" t="s">
        <v>55</v>
      </c>
      <c r="L19" s="545">
        <f t="shared" si="0"/>
        <v>0</v>
      </c>
      <c r="M19" s="546">
        <f>M17/M16-1</f>
        <v>1.9427402862985721E-2</v>
      </c>
      <c r="N19" s="602" t="s">
        <v>55</v>
      </c>
      <c r="O19" s="545">
        <f t="shared" si="0"/>
        <v>0.28571428571428581</v>
      </c>
      <c r="P19" s="546">
        <f>P17/P16-1</f>
        <v>0.17579908675799083</v>
      </c>
      <c r="Q19" s="602" t="s">
        <v>55</v>
      </c>
    </row>
    <row r="20" spans="1:19" ht="15.75" customHeight="1">
      <c r="A20" s="1720" t="s">
        <v>722</v>
      </c>
      <c r="B20" s="558" t="s">
        <v>190</v>
      </c>
      <c r="C20" s="561">
        <f>C17-C12</f>
        <v>0</v>
      </c>
      <c r="D20" s="562">
        <f>D17-D12</f>
        <v>136</v>
      </c>
      <c r="E20" s="599" t="s">
        <v>55</v>
      </c>
      <c r="F20" s="561">
        <f>F17-F12</f>
        <v>0</v>
      </c>
      <c r="G20" s="562">
        <f>G17-G12</f>
        <v>44</v>
      </c>
      <c r="H20" s="599" t="s">
        <v>55</v>
      </c>
      <c r="I20" s="561">
        <f>I17-I12</f>
        <v>-11</v>
      </c>
      <c r="J20" s="562">
        <f>J17-J12</f>
        <v>7174</v>
      </c>
      <c r="K20" s="599" t="s">
        <v>55</v>
      </c>
      <c r="L20" s="561">
        <f>L17-L12</f>
        <v>-5</v>
      </c>
      <c r="M20" s="562">
        <f>M17-M12</f>
        <v>53</v>
      </c>
      <c r="N20" s="599" t="s">
        <v>55</v>
      </c>
      <c r="O20" s="561">
        <f>O17-O12</f>
        <v>3</v>
      </c>
      <c r="P20" s="562">
        <f>P17-P12</f>
        <v>210</v>
      </c>
      <c r="Q20" s="599" t="s">
        <v>55</v>
      </c>
    </row>
    <row r="21" spans="1:19">
      <c r="A21" s="1719"/>
      <c r="B21" s="542" t="s">
        <v>191</v>
      </c>
      <c r="C21" s="545">
        <f>C17/C12-1</f>
        <v>0</v>
      </c>
      <c r="D21" s="546">
        <f>D17/D12-1</f>
        <v>0.10264150943396233</v>
      </c>
      <c r="E21" s="602" t="s">
        <v>55</v>
      </c>
      <c r="F21" s="545">
        <f>F17/F12-1</f>
        <v>0</v>
      </c>
      <c r="G21" s="546">
        <f>G17/G12-1</f>
        <v>0.10426540284360186</v>
      </c>
      <c r="H21" s="602" t="s">
        <v>55</v>
      </c>
      <c r="I21" s="545">
        <f>I17/I12-1</f>
        <v>-2.8497409326424861E-2</v>
      </c>
      <c r="J21" s="546">
        <f>J17/J12-1</f>
        <v>9.5060157947739476E-2</v>
      </c>
      <c r="K21" s="602" t="s">
        <v>55</v>
      </c>
      <c r="L21" s="545">
        <f>L17/L12-1</f>
        <v>-5.555555555555558E-2</v>
      </c>
      <c r="M21" s="546">
        <f>M17/M12-1</f>
        <v>5.344358172834518E-3</v>
      </c>
      <c r="N21" s="602" t="s">
        <v>55</v>
      </c>
      <c r="O21" s="545">
        <f>O17/O12-1</f>
        <v>0.5</v>
      </c>
      <c r="P21" s="546">
        <f>P17/P12-1</f>
        <v>0.68852459016393452</v>
      </c>
      <c r="Q21" s="602" t="s">
        <v>55</v>
      </c>
    </row>
    <row r="22" spans="1:19" ht="15.75" customHeight="1">
      <c r="A22" s="1720" t="s">
        <v>723</v>
      </c>
      <c r="B22" s="558" t="s">
        <v>190</v>
      </c>
      <c r="C22" s="561">
        <f>C17-C7</f>
        <v>-2</v>
      </c>
      <c r="D22" s="562">
        <f>D17-D7</f>
        <v>173</v>
      </c>
      <c r="E22" s="599" t="s">
        <v>55</v>
      </c>
      <c r="F22" s="561">
        <f>F17-F7</f>
        <v>1</v>
      </c>
      <c r="G22" s="562">
        <f>G17-G7</f>
        <v>69</v>
      </c>
      <c r="H22" s="599" t="s">
        <v>55</v>
      </c>
      <c r="I22" s="561">
        <f>I17-I7</f>
        <v>-17</v>
      </c>
      <c r="J22" s="562">
        <f>J17-J7</f>
        <v>-5605</v>
      </c>
      <c r="K22" s="599" t="s">
        <v>55</v>
      </c>
      <c r="L22" s="561">
        <f>L17-L7</f>
        <v>-6</v>
      </c>
      <c r="M22" s="562">
        <f>M17-M7</f>
        <v>-317</v>
      </c>
      <c r="N22" s="599" t="s">
        <v>55</v>
      </c>
      <c r="O22" s="561">
        <f>O17-O7</f>
        <v>4</v>
      </c>
      <c r="P22" s="562">
        <f>P17-P7</f>
        <v>176</v>
      </c>
      <c r="Q22" s="599" t="s">
        <v>55</v>
      </c>
    </row>
    <row r="23" spans="1:19" ht="15.75" customHeight="1" thickBot="1">
      <c r="A23" s="1721"/>
      <c r="B23" s="576" t="s">
        <v>191</v>
      </c>
      <c r="C23" s="577">
        <f>C17/C7-1</f>
        <v>-6.8965517241379337E-2</v>
      </c>
      <c r="D23" s="578">
        <f>D17/D7-1</f>
        <v>0.13431677018633548</v>
      </c>
      <c r="E23" s="639" t="s">
        <v>55</v>
      </c>
      <c r="F23" s="577">
        <f>F17/F7-1</f>
        <v>0.25</v>
      </c>
      <c r="G23" s="578">
        <f>G17/G7-1</f>
        <v>0.17380352644836261</v>
      </c>
      <c r="H23" s="639" t="s">
        <v>55</v>
      </c>
      <c r="I23" s="577">
        <f>I17/I7-1</f>
        <v>-4.3367346938775531E-2</v>
      </c>
      <c r="J23" s="578">
        <f>J17/J7-1</f>
        <v>-6.3514907022335088E-2</v>
      </c>
      <c r="K23" s="639" t="s">
        <v>55</v>
      </c>
      <c r="L23" s="577">
        <f>L17/L7-1</f>
        <v>-6.5934065934065922E-2</v>
      </c>
      <c r="M23" s="578">
        <f>M17/M7-1</f>
        <v>-3.0815592495382571E-2</v>
      </c>
      <c r="N23" s="639" t="s">
        <v>55</v>
      </c>
      <c r="O23" s="577">
        <f>O17/O7-1</f>
        <v>0.8</v>
      </c>
      <c r="P23" s="578">
        <f>P17/P7-1</f>
        <v>0.5191740412979351</v>
      </c>
      <c r="Q23" s="639" t="s">
        <v>55</v>
      </c>
    </row>
    <row r="24" spans="1:19" ht="15.75" customHeight="1">
      <c r="A24" s="935" t="s">
        <v>1060</v>
      </c>
      <c r="B24" s="234"/>
      <c r="F24" s="846"/>
    </row>
    <row r="25" spans="1:19" s="765" customFormat="1">
      <c r="A25" s="935" t="s">
        <v>575</v>
      </c>
      <c r="B25" s="234"/>
    </row>
    <row r="26" spans="1:19" ht="18.75" customHeight="1">
      <c r="A26" s="933" t="s">
        <v>536</v>
      </c>
    </row>
    <row r="27" spans="1:19">
      <c r="A27" s="411"/>
    </row>
    <row r="28" spans="1:19" ht="15.75" customHeight="1"/>
    <row r="29" spans="1:19" ht="15.75" customHeight="1"/>
    <row r="32" spans="1:19" ht="30" customHeight="1"/>
    <row r="33" ht="15.75" customHeight="1"/>
    <row r="35" ht="15.75" customHeight="1"/>
    <row r="36" ht="15.75" customHeight="1"/>
    <row r="37" ht="15.75" customHeight="1"/>
    <row r="39" ht="60" customHeight="1"/>
    <row r="40" ht="15.75" customHeight="1"/>
    <row r="41" ht="15.75" customHeight="1"/>
    <row r="42" ht="15.75" customHeight="1"/>
    <row r="46" ht="75" customHeight="1"/>
    <row r="48" ht="15.75" customHeight="1"/>
    <row r="49" ht="15.75" customHeight="1"/>
    <row r="50" ht="15.75" customHeight="1"/>
    <row r="58" ht="15.75" customHeight="1"/>
    <row r="60" ht="30" customHeight="1"/>
    <row r="67" ht="45" customHeight="1"/>
    <row r="74" ht="75" customHeight="1"/>
    <row r="81" ht="75" customHeight="1"/>
    <row r="88" ht="30" customHeight="1"/>
    <row r="95" ht="60" customHeight="1"/>
    <row r="102" ht="75" customHeight="1"/>
    <row r="109" ht="15.75" customHeight="1"/>
    <row r="114" ht="15.75" customHeight="1"/>
  </sheetData>
  <mergeCells count="30"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A19"/>
    <mergeCell ref="P5:Q5"/>
    <mergeCell ref="A17:B17"/>
    <mergeCell ref="L3:N4"/>
    <mergeCell ref="O3:Q4"/>
    <mergeCell ref="M5:N5"/>
    <mergeCell ref="L5:L6"/>
    <mergeCell ref="O5:O6"/>
    <mergeCell ref="C3:E4"/>
    <mergeCell ref="F3:H4"/>
    <mergeCell ref="I3:K4"/>
    <mergeCell ref="D5:E5"/>
    <mergeCell ref="G5:H5"/>
    <mergeCell ref="J5:K5"/>
    <mergeCell ref="C5:C6"/>
    <mergeCell ref="F5:F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R26"/>
  <sheetViews>
    <sheetView zoomScaleNormal="100" workbookViewId="0"/>
  </sheetViews>
  <sheetFormatPr defaultRowHeight="15"/>
  <cols>
    <col min="1" max="1" width="24.28515625" customWidth="1"/>
    <col min="2" max="5" width="7" customWidth="1"/>
    <col min="6" max="11" width="6.42578125" customWidth="1"/>
    <col min="12" max="12" width="6.42578125" style="206" customWidth="1"/>
    <col min="13" max="14" width="6.42578125" customWidth="1"/>
    <col min="15" max="16" width="6.42578125" style="206" customWidth="1"/>
    <col min="17" max="17" width="6.85546875" style="206" customWidth="1"/>
    <col min="18" max="18" width="6.42578125" style="206" customWidth="1"/>
  </cols>
  <sheetData>
    <row r="1" spans="1:18" s="2" customFormat="1" ht="17.25" customHeight="1">
      <c r="A1" s="201" t="s">
        <v>827</v>
      </c>
      <c r="L1" s="201"/>
      <c r="O1" s="483"/>
      <c r="P1" s="201"/>
      <c r="Q1" s="201"/>
      <c r="R1" s="201"/>
    </row>
    <row r="2" spans="1:18" s="3" customFormat="1" ht="17.25" customHeight="1" thickBot="1">
      <c r="A2" s="314" t="s">
        <v>192</v>
      </c>
      <c r="I2" s="3" t="s">
        <v>0</v>
      </c>
      <c r="L2" s="202"/>
      <c r="O2" s="202"/>
      <c r="P2" s="202"/>
      <c r="Q2" s="202"/>
      <c r="R2" s="202"/>
    </row>
    <row r="3" spans="1:18" ht="22.5" customHeight="1">
      <c r="A3" s="2159" t="s">
        <v>332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22.5" customHeight="1" thickBot="1">
      <c r="A4" s="2160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21.75" customHeight="1">
      <c r="A5" s="388" t="s">
        <v>70</v>
      </c>
      <c r="B5" s="954">
        <v>100558</v>
      </c>
      <c r="C5" s="389">
        <v>97491</v>
      </c>
      <c r="D5" s="954">
        <v>94759</v>
      </c>
      <c r="E5" s="955">
        <v>91841</v>
      </c>
      <c r="F5" s="955">
        <v>89467</v>
      </c>
      <c r="G5" s="955">
        <v>87437</v>
      </c>
      <c r="H5" s="955">
        <v>86590</v>
      </c>
      <c r="I5" s="955">
        <v>88783</v>
      </c>
      <c r="J5" s="955">
        <v>90641</v>
      </c>
      <c r="K5" s="955">
        <v>91256</v>
      </c>
      <c r="L5" s="258">
        <v>95054</v>
      </c>
      <c r="M5" s="393">
        <f>L5-K5</f>
        <v>3798</v>
      </c>
      <c r="N5" s="394">
        <f>L5/K5-1</f>
        <v>4.1619181204523459E-2</v>
      </c>
      <c r="O5" s="395">
        <f>L5-G5</f>
        <v>7617</v>
      </c>
      <c r="P5" s="396">
        <f>L5/G5-1</f>
        <v>8.711415075997575E-2</v>
      </c>
      <c r="Q5" s="397">
        <f t="shared" ref="Q5:Q16" si="0">L5-B5</f>
        <v>-5504</v>
      </c>
      <c r="R5" s="398">
        <f>L5/B5-1</f>
        <v>-5.4734581037809038E-2</v>
      </c>
    </row>
    <row r="6" spans="1:18" ht="24.75" customHeight="1">
      <c r="A6" s="194" t="s">
        <v>71</v>
      </c>
      <c r="B6" s="387">
        <v>89</v>
      </c>
      <c r="C6" s="387">
        <v>91</v>
      </c>
      <c r="D6" s="387">
        <v>62</v>
      </c>
      <c r="E6" s="952">
        <v>75</v>
      </c>
      <c r="F6" s="952">
        <v>82</v>
      </c>
      <c r="G6" s="952">
        <v>60</v>
      </c>
      <c r="H6" s="952">
        <v>46</v>
      </c>
      <c r="I6" s="952">
        <v>26</v>
      </c>
      <c r="J6" s="952">
        <v>16</v>
      </c>
      <c r="K6" s="952">
        <v>13</v>
      </c>
      <c r="L6" s="302">
        <v>24</v>
      </c>
      <c r="M6" s="399">
        <f t="shared" ref="M6:M12" si="1">L6-K6</f>
        <v>11</v>
      </c>
      <c r="N6" s="400">
        <f t="shared" ref="N6:N12" si="2">L6/K6-1</f>
        <v>0.84615384615384626</v>
      </c>
      <c r="O6" s="401">
        <f t="shared" ref="O6:O12" si="3">L6-G6</f>
        <v>-36</v>
      </c>
      <c r="P6" s="402">
        <f t="shared" ref="P6:P12" si="4">L6/G6-1</f>
        <v>-0.6</v>
      </c>
      <c r="Q6" s="403">
        <f t="shared" si="0"/>
        <v>-65</v>
      </c>
      <c r="R6" s="404">
        <f t="shared" ref="R6:R12" si="5">L6/B6-1</f>
        <v>-0.7303370786516854</v>
      </c>
    </row>
    <row r="7" spans="1:18" ht="24.75" customHeight="1">
      <c r="A7" s="194" t="s">
        <v>72</v>
      </c>
      <c r="B7" s="387">
        <v>20877</v>
      </c>
      <c r="C7" s="387">
        <v>20822</v>
      </c>
      <c r="D7" s="387">
        <v>20955</v>
      </c>
      <c r="E7" s="952">
        <v>20684</v>
      </c>
      <c r="F7" s="952">
        <v>20532</v>
      </c>
      <c r="G7" s="952">
        <v>20306</v>
      </c>
      <c r="H7" s="952">
        <v>19784</v>
      </c>
      <c r="I7" s="952">
        <v>19283</v>
      </c>
      <c r="J7" s="952">
        <v>18526</v>
      </c>
      <c r="K7" s="952">
        <v>17708</v>
      </c>
      <c r="L7" s="302">
        <v>17832</v>
      </c>
      <c r="M7" s="399">
        <f t="shared" si="1"/>
        <v>124</v>
      </c>
      <c r="N7" s="400">
        <f t="shared" si="2"/>
        <v>7.0024847526541922E-3</v>
      </c>
      <c r="O7" s="401">
        <f t="shared" si="3"/>
        <v>-2474</v>
      </c>
      <c r="P7" s="402">
        <f t="shared" si="4"/>
        <v>-0.12183591056830489</v>
      </c>
      <c r="Q7" s="403">
        <f t="shared" si="0"/>
        <v>-3045</v>
      </c>
      <c r="R7" s="404">
        <f t="shared" si="5"/>
        <v>-0.14585428940939793</v>
      </c>
    </row>
    <row r="8" spans="1:18" ht="24.75" customHeight="1">
      <c r="A8" s="194" t="s">
        <v>333</v>
      </c>
      <c r="B8" s="387">
        <v>7889</v>
      </c>
      <c r="C8" s="387">
        <v>7911</v>
      </c>
      <c r="D8" s="387">
        <v>7914</v>
      </c>
      <c r="E8" s="952">
        <v>7963</v>
      </c>
      <c r="F8" s="952">
        <v>8153</v>
      </c>
      <c r="G8" s="952">
        <v>8609</v>
      </c>
      <c r="H8" s="952">
        <v>9120</v>
      </c>
      <c r="I8" s="952">
        <v>9858</v>
      </c>
      <c r="J8" s="952">
        <v>10718</v>
      </c>
      <c r="K8" s="952">
        <v>11135</v>
      </c>
      <c r="L8" s="302">
        <v>11862</v>
      </c>
      <c r="M8" s="399">
        <f t="shared" si="1"/>
        <v>727</v>
      </c>
      <c r="N8" s="400">
        <f t="shared" si="2"/>
        <v>6.5289627301302167E-2</v>
      </c>
      <c r="O8" s="401">
        <f t="shared" si="3"/>
        <v>3253</v>
      </c>
      <c r="P8" s="402">
        <f t="shared" si="4"/>
        <v>0.37786037867348132</v>
      </c>
      <c r="Q8" s="403">
        <f t="shared" si="0"/>
        <v>3973</v>
      </c>
      <c r="R8" s="404">
        <f t="shared" si="5"/>
        <v>0.50361262517429339</v>
      </c>
    </row>
    <row r="9" spans="1:18" ht="24.75" customHeight="1">
      <c r="A9" s="194" t="s">
        <v>74</v>
      </c>
      <c r="B9" s="387">
        <v>374</v>
      </c>
      <c r="C9" s="387">
        <v>377</v>
      </c>
      <c r="D9" s="387">
        <v>439</v>
      </c>
      <c r="E9" s="952">
        <v>455</v>
      </c>
      <c r="F9" s="952">
        <v>473</v>
      </c>
      <c r="G9" s="952">
        <v>436</v>
      </c>
      <c r="H9" s="952">
        <v>414</v>
      </c>
      <c r="I9" s="952">
        <v>444</v>
      </c>
      <c r="J9" s="952">
        <v>411</v>
      </c>
      <c r="K9" s="952">
        <v>385</v>
      </c>
      <c r="L9" s="302">
        <v>425</v>
      </c>
      <c r="M9" s="399">
        <f t="shared" si="1"/>
        <v>40</v>
      </c>
      <c r="N9" s="400">
        <f t="shared" si="2"/>
        <v>0.10389610389610393</v>
      </c>
      <c r="O9" s="401">
        <f t="shared" si="3"/>
        <v>-11</v>
      </c>
      <c r="P9" s="402">
        <f t="shared" si="4"/>
        <v>-2.5229357798165153E-2</v>
      </c>
      <c r="Q9" s="403">
        <f t="shared" si="0"/>
        <v>51</v>
      </c>
      <c r="R9" s="404">
        <f t="shared" si="5"/>
        <v>0.13636363636363646</v>
      </c>
    </row>
    <row r="10" spans="1:18" ht="24.75" customHeight="1">
      <c r="A10" s="194" t="s">
        <v>75</v>
      </c>
      <c r="B10" s="387">
        <v>6118</v>
      </c>
      <c r="C10" s="387">
        <v>6395</v>
      </c>
      <c r="D10" s="387">
        <v>6656</v>
      </c>
      <c r="E10" s="952">
        <v>6706</v>
      </c>
      <c r="F10" s="952">
        <v>6518</v>
      </c>
      <c r="G10" s="952">
        <v>6443</v>
      </c>
      <c r="H10" s="952">
        <v>6617</v>
      </c>
      <c r="I10" s="952">
        <v>6905</v>
      </c>
      <c r="J10" s="952">
        <v>7175</v>
      </c>
      <c r="K10" s="952">
        <v>7341</v>
      </c>
      <c r="L10" s="302">
        <v>7554</v>
      </c>
      <c r="M10" s="399">
        <f t="shared" si="1"/>
        <v>213</v>
      </c>
      <c r="N10" s="400">
        <f t="shared" si="2"/>
        <v>2.9015120555782481E-2</v>
      </c>
      <c r="O10" s="401">
        <f t="shared" si="3"/>
        <v>1111</v>
      </c>
      <c r="P10" s="402">
        <f t="shared" si="4"/>
        <v>0.1724352009933261</v>
      </c>
      <c r="Q10" s="403">
        <f t="shared" si="0"/>
        <v>1436</v>
      </c>
      <c r="R10" s="404">
        <f t="shared" si="5"/>
        <v>0.23471722785223936</v>
      </c>
    </row>
    <row r="11" spans="1:18" ht="15" customHeight="1">
      <c r="A11" s="194" t="s">
        <v>76</v>
      </c>
      <c r="B11" s="387">
        <v>416</v>
      </c>
      <c r="C11" s="387">
        <v>359</v>
      </c>
      <c r="D11" s="387">
        <v>382</v>
      </c>
      <c r="E11" s="952">
        <v>381</v>
      </c>
      <c r="F11" s="952">
        <v>348</v>
      </c>
      <c r="G11" s="952">
        <v>346</v>
      </c>
      <c r="H11" s="952">
        <v>351</v>
      </c>
      <c r="I11" s="952">
        <v>384</v>
      </c>
      <c r="J11" s="952">
        <v>435</v>
      </c>
      <c r="K11" s="952">
        <v>425</v>
      </c>
      <c r="L11" s="302">
        <v>457</v>
      </c>
      <c r="M11" s="399">
        <f t="shared" si="1"/>
        <v>32</v>
      </c>
      <c r="N11" s="400">
        <f t="shared" si="2"/>
        <v>7.5294117647058734E-2</v>
      </c>
      <c r="O11" s="401">
        <f t="shared" si="3"/>
        <v>111</v>
      </c>
      <c r="P11" s="402">
        <f t="shared" si="4"/>
        <v>0.32080924855491322</v>
      </c>
      <c r="Q11" s="403">
        <f t="shared" si="0"/>
        <v>41</v>
      </c>
      <c r="R11" s="404">
        <f t="shared" si="5"/>
        <v>9.8557692307692291E-2</v>
      </c>
    </row>
    <row r="12" spans="1:18" ht="24.75" customHeight="1">
      <c r="A12" s="194" t="s">
        <v>77</v>
      </c>
      <c r="B12" s="387">
        <v>61</v>
      </c>
      <c r="C12" s="387">
        <v>45</v>
      </c>
      <c r="D12" s="387">
        <v>41</v>
      </c>
      <c r="E12" s="952">
        <v>56</v>
      </c>
      <c r="F12" s="952">
        <v>78</v>
      </c>
      <c r="G12" s="952">
        <v>73</v>
      </c>
      <c r="H12" s="952">
        <v>64</v>
      </c>
      <c r="I12" s="952">
        <v>58</v>
      </c>
      <c r="J12" s="952">
        <v>58</v>
      </c>
      <c r="K12" s="952">
        <v>64</v>
      </c>
      <c r="L12" s="302">
        <v>47</v>
      </c>
      <c r="M12" s="399">
        <f t="shared" si="1"/>
        <v>-17</v>
      </c>
      <c r="N12" s="400">
        <f t="shared" si="2"/>
        <v>-0.265625</v>
      </c>
      <c r="O12" s="401">
        <f t="shared" si="3"/>
        <v>-26</v>
      </c>
      <c r="P12" s="402">
        <f t="shared" si="4"/>
        <v>-0.35616438356164382</v>
      </c>
      <c r="Q12" s="403">
        <f t="shared" si="0"/>
        <v>-14</v>
      </c>
      <c r="R12" s="404">
        <f t="shared" si="5"/>
        <v>-0.22950819672131151</v>
      </c>
    </row>
    <row r="13" spans="1:18" ht="24.75" customHeight="1">
      <c r="A13" s="194" t="s">
        <v>78</v>
      </c>
      <c r="B13" s="387">
        <v>5362</v>
      </c>
      <c r="C13" s="387">
        <v>4842</v>
      </c>
      <c r="D13" s="387">
        <v>4395</v>
      </c>
      <c r="E13" s="952">
        <v>4082</v>
      </c>
      <c r="F13" s="952">
        <v>3995</v>
      </c>
      <c r="G13" s="952">
        <v>4016</v>
      </c>
      <c r="H13" s="952">
        <v>4244</v>
      </c>
      <c r="I13" s="952">
        <v>4554</v>
      </c>
      <c r="J13" s="952">
        <v>4887</v>
      </c>
      <c r="K13" s="952">
        <v>5163</v>
      </c>
      <c r="L13" s="302">
        <v>5556</v>
      </c>
      <c r="M13" s="399">
        <f t="shared" ref="M13:M24" si="6">L13-K13</f>
        <v>393</v>
      </c>
      <c r="N13" s="400">
        <f t="shared" ref="N13:N24" si="7">L13/K13-1</f>
        <v>7.6118535735037796E-2</v>
      </c>
      <c r="O13" s="401">
        <f t="shared" ref="O13:O24" si="8">L13-G13</f>
        <v>1540</v>
      </c>
      <c r="P13" s="402">
        <f t="shared" ref="P13:P24" si="9">L13/G13-1</f>
        <v>0.38346613545816743</v>
      </c>
      <c r="Q13" s="403">
        <f t="shared" si="0"/>
        <v>194</v>
      </c>
      <c r="R13" s="404">
        <f t="shared" ref="R13:R24" si="10">L13/B13-1</f>
        <v>3.6180529653114579E-2</v>
      </c>
    </row>
    <row r="14" spans="1:18" ht="24.75" customHeight="1">
      <c r="A14" s="194" t="s">
        <v>79</v>
      </c>
      <c r="B14" s="387">
        <v>469</v>
      </c>
      <c r="C14" s="387">
        <v>489</v>
      </c>
      <c r="D14" s="387">
        <v>564</v>
      </c>
      <c r="E14" s="952">
        <v>646</v>
      </c>
      <c r="F14" s="952">
        <v>650</v>
      </c>
      <c r="G14" s="952">
        <v>665</v>
      </c>
      <c r="H14" s="952">
        <v>708</v>
      </c>
      <c r="I14" s="952">
        <v>776</v>
      </c>
      <c r="J14" s="952">
        <v>804</v>
      </c>
      <c r="K14" s="952">
        <v>824</v>
      </c>
      <c r="L14" s="302">
        <v>844</v>
      </c>
      <c r="M14" s="399">
        <f t="shared" si="6"/>
        <v>20</v>
      </c>
      <c r="N14" s="400">
        <f t="shared" si="7"/>
        <v>2.4271844660194164E-2</v>
      </c>
      <c r="O14" s="401">
        <f t="shared" si="8"/>
        <v>179</v>
      </c>
      <c r="P14" s="402">
        <f t="shared" si="9"/>
        <v>0.26917293233082717</v>
      </c>
      <c r="Q14" s="403">
        <f t="shared" si="0"/>
        <v>375</v>
      </c>
      <c r="R14" s="404">
        <f t="shared" si="10"/>
        <v>0.79957356076759067</v>
      </c>
    </row>
    <row r="15" spans="1:18" ht="24.75" customHeight="1">
      <c r="A15" s="194" t="s">
        <v>80</v>
      </c>
      <c r="B15" s="387">
        <v>11010</v>
      </c>
      <c r="C15" s="387">
        <v>10230</v>
      </c>
      <c r="D15" s="387">
        <v>9156</v>
      </c>
      <c r="E15" s="952">
        <v>8048</v>
      </c>
      <c r="F15" s="952">
        <v>7211</v>
      </c>
      <c r="G15" s="952">
        <v>6547</v>
      </c>
      <c r="H15" s="952">
        <v>6406</v>
      </c>
      <c r="I15" s="952">
        <v>6704</v>
      </c>
      <c r="J15" s="952">
        <v>7291</v>
      </c>
      <c r="K15" s="952">
        <v>7862</v>
      </c>
      <c r="L15" s="302">
        <v>8453</v>
      </c>
      <c r="M15" s="399">
        <f t="shared" si="6"/>
        <v>591</v>
      </c>
      <c r="N15" s="400">
        <f t="shared" si="7"/>
        <v>7.5171712032561677E-2</v>
      </c>
      <c r="O15" s="401">
        <f t="shared" si="8"/>
        <v>1906</v>
      </c>
      <c r="P15" s="402">
        <f t="shared" si="9"/>
        <v>0.29112570643042623</v>
      </c>
      <c r="Q15" s="403">
        <f t="shared" si="0"/>
        <v>-2557</v>
      </c>
      <c r="R15" s="404">
        <f t="shared" si="10"/>
        <v>-0.23224341507720259</v>
      </c>
    </row>
    <row r="16" spans="1:18" ht="15" customHeight="1">
      <c r="A16" s="194" t="s">
        <v>81</v>
      </c>
      <c r="B16" s="387">
        <v>205</v>
      </c>
      <c r="C16" s="387">
        <v>242</v>
      </c>
      <c r="D16" s="387">
        <v>273</v>
      </c>
      <c r="E16" s="952">
        <v>291</v>
      </c>
      <c r="F16" s="952">
        <v>268</v>
      </c>
      <c r="G16" s="952">
        <v>253</v>
      </c>
      <c r="H16" s="952">
        <v>257</v>
      </c>
      <c r="I16" s="952">
        <v>277</v>
      </c>
      <c r="J16" s="952">
        <v>285</v>
      </c>
      <c r="K16" s="952">
        <v>334</v>
      </c>
      <c r="L16" s="302">
        <v>362</v>
      </c>
      <c r="M16" s="399">
        <f t="shared" si="6"/>
        <v>28</v>
      </c>
      <c r="N16" s="400">
        <f t="shared" si="7"/>
        <v>8.3832335329341312E-2</v>
      </c>
      <c r="O16" s="401">
        <f t="shared" si="8"/>
        <v>109</v>
      </c>
      <c r="P16" s="402">
        <f t="shared" si="9"/>
        <v>0.43083003952569165</v>
      </c>
      <c r="Q16" s="403">
        <f t="shared" si="0"/>
        <v>157</v>
      </c>
      <c r="R16" s="404">
        <f t="shared" si="10"/>
        <v>0.76585365853658538</v>
      </c>
    </row>
    <row r="17" spans="1:18" ht="24.75" customHeight="1">
      <c r="A17" s="194" t="s">
        <v>82</v>
      </c>
      <c r="B17" s="387">
        <v>534</v>
      </c>
      <c r="C17" s="387">
        <v>482</v>
      </c>
      <c r="D17" s="387">
        <v>430</v>
      </c>
      <c r="E17" s="952">
        <v>363</v>
      </c>
      <c r="F17" s="952">
        <v>301</v>
      </c>
      <c r="G17" s="952">
        <v>312</v>
      </c>
      <c r="H17" s="952">
        <v>248</v>
      </c>
      <c r="I17" s="952">
        <v>289</v>
      </c>
      <c r="J17" s="952">
        <v>366</v>
      </c>
      <c r="K17" s="952">
        <v>384</v>
      </c>
      <c r="L17" s="302">
        <v>418</v>
      </c>
      <c r="M17" s="399">
        <f t="shared" si="6"/>
        <v>34</v>
      </c>
      <c r="N17" s="400">
        <f t="shared" si="7"/>
        <v>8.8541666666666741E-2</v>
      </c>
      <c r="O17" s="401">
        <f t="shared" si="8"/>
        <v>106</v>
      </c>
      <c r="P17" s="402">
        <f t="shared" si="9"/>
        <v>0.33974358974358965</v>
      </c>
      <c r="Q17" s="509">
        <f t="shared" ref="Q17:Q22" si="11">L17-B17</f>
        <v>-116</v>
      </c>
      <c r="R17" s="900">
        <f>L17/B17-1</f>
        <v>-0.21722846441947563</v>
      </c>
    </row>
    <row r="18" spans="1:18" ht="15" customHeight="1">
      <c r="A18" s="194" t="s">
        <v>83</v>
      </c>
      <c r="B18" s="387">
        <v>9247</v>
      </c>
      <c r="C18" s="387">
        <v>9348</v>
      </c>
      <c r="D18" s="387">
        <v>9274</v>
      </c>
      <c r="E18" s="952">
        <v>9421</v>
      </c>
      <c r="F18" s="952">
        <v>9413</v>
      </c>
      <c r="G18" s="952">
        <v>9260</v>
      </c>
      <c r="H18" s="952">
        <v>9109</v>
      </c>
      <c r="I18" s="952">
        <v>9289</v>
      </c>
      <c r="J18" s="952">
        <v>9373</v>
      </c>
      <c r="K18" s="952">
        <v>9694</v>
      </c>
      <c r="L18" s="302">
        <v>10325</v>
      </c>
      <c r="M18" s="399">
        <f t="shared" si="6"/>
        <v>631</v>
      </c>
      <c r="N18" s="400">
        <f t="shared" si="7"/>
        <v>6.5091809366618625E-2</v>
      </c>
      <c r="O18" s="401">
        <f t="shared" si="8"/>
        <v>1065</v>
      </c>
      <c r="P18" s="402">
        <f t="shared" si="9"/>
        <v>0.11501079913606915</v>
      </c>
      <c r="Q18" s="403">
        <f t="shared" si="11"/>
        <v>1078</v>
      </c>
      <c r="R18" s="404">
        <f t="shared" si="10"/>
        <v>0.11657834973504921</v>
      </c>
    </row>
    <row r="19" spans="1:18" ht="15" customHeight="1">
      <c r="A19" s="194" t="s">
        <v>84</v>
      </c>
      <c r="B19" s="387">
        <v>867</v>
      </c>
      <c r="C19" s="387">
        <v>948</v>
      </c>
      <c r="D19" s="387">
        <v>1080</v>
      </c>
      <c r="E19" s="952">
        <v>1169</v>
      </c>
      <c r="F19" s="952">
        <v>1292</v>
      </c>
      <c r="G19" s="952">
        <v>1370</v>
      </c>
      <c r="H19" s="952">
        <v>1435</v>
      </c>
      <c r="I19" s="952">
        <v>1587</v>
      </c>
      <c r="J19" s="952">
        <v>1605</v>
      </c>
      <c r="K19" s="952">
        <v>1677</v>
      </c>
      <c r="L19" s="302">
        <v>1961</v>
      </c>
      <c r="M19" s="399">
        <f t="shared" si="6"/>
        <v>284</v>
      </c>
      <c r="N19" s="400">
        <f t="shared" si="7"/>
        <v>0.16935002981514602</v>
      </c>
      <c r="O19" s="401">
        <f t="shared" si="8"/>
        <v>591</v>
      </c>
      <c r="P19" s="402">
        <f t="shared" si="9"/>
        <v>0.43138686131386872</v>
      </c>
      <c r="Q19" s="403">
        <f t="shared" si="11"/>
        <v>1094</v>
      </c>
      <c r="R19" s="404">
        <f t="shared" si="10"/>
        <v>1.2618223760092273</v>
      </c>
    </row>
    <row r="20" spans="1:18" ht="24.75" customHeight="1">
      <c r="A20" s="194" t="s">
        <v>86</v>
      </c>
      <c r="B20" s="387">
        <v>21500</v>
      </c>
      <c r="C20" s="387">
        <v>20032</v>
      </c>
      <c r="D20" s="387">
        <v>18651</v>
      </c>
      <c r="E20" s="952">
        <v>17488</v>
      </c>
      <c r="F20" s="952">
        <v>16357</v>
      </c>
      <c r="G20" s="952">
        <v>14997</v>
      </c>
      <c r="H20" s="952">
        <v>14095</v>
      </c>
      <c r="I20" s="952">
        <v>14118</v>
      </c>
      <c r="J20" s="952">
        <v>14035</v>
      </c>
      <c r="K20" s="952">
        <v>13320</v>
      </c>
      <c r="L20" s="302">
        <v>13573</v>
      </c>
      <c r="M20" s="399">
        <f t="shared" si="6"/>
        <v>253</v>
      </c>
      <c r="N20" s="400">
        <f t="shared" si="7"/>
        <v>1.8993993993994041E-2</v>
      </c>
      <c r="O20" s="401">
        <f t="shared" si="8"/>
        <v>-1424</v>
      </c>
      <c r="P20" s="402">
        <f t="shared" si="9"/>
        <v>-9.495232379809293E-2</v>
      </c>
      <c r="Q20" s="403">
        <f t="shared" si="11"/>
        <v>-7927</v>
      </c>
      <c r="R20" s="404">
        <f t="shared" si="10"/>
        <v>-0.36869767441860468</v>
      </c>
    </row>
    <row r="21" spans="1:18" ht="15" customHeight="1">
      <c r="A21" s="194" t="s">
        <v>87</v>
      </c>
      <c r="B21" s="387">
        <v>5869</v>
      </c>
      <c r="C21" s="387">
        <v>5608</v>
      </c>
      <c r="D21" s="387">
        <v>5406</v>
      </c>
      <c r="E21" s="952">
        <v>5270</v>
      </c>
      <c r="F21" s="952">
        <v>5058</v>
      </c>
      <c r="G21" s="952">
        <v>5012</v>
      </c>
      <c r="H21" s="952">
        <v>4952</v>
      </c>
      <c r="I21" s="952">
        <v>5208</v>
      </c>
      <c r="J21" s="952">
        <v>5395</v>
      </c>
      <c r="K21" s="952">
        <v>5442</v>
      </c>
      <c r="L21" s="302">
        <v>5681</v>
      </c>
      <c r="M21" s="399">
        <f t="shared" si="6"/>
        <v>239</v>
      </c>
      <c r="N21" s="400">
        <f t="shared" si="7"/>
        <v>4.3917677324513127E-2</v>
      </c>
      <c r="O21" s="401">
        <f t="shared" si="8"/>
        <v>669</v>
      </c>
      <c r="P21" s="402">
        <f t="shared" si="9"/>
        <v>0.13347964884277741</v>
      </c>
      <c r="Q21" s="403">
        <f t="shared" si="11"/>
        <v>-188</v>
      </c>
      <c r="R21" s="404">
        <f t="shared" si="10"/>
        <v>-3.203271426137333E-2</v>
      </c>
    </row>
    <row r="22" spans="1:18" ht="15" customHeight="1">
      <c r="A22" s="194" t="s">
        <v>88</v>
      </c>
      <c r="B22" s="387">
        <v>7918</v>
      </c>
      <c r="C22" s="387">
        <v>7320</v>
      </c>
      <c r="D22" s="387">
        <v>7151</v>
      </c>
      <c r="E22" s="952">
        <v>6900</v>
      </c>
      <c r="F22" s="952">
        <v>6959</v>
      </c>
      <c r="G22" s="952">
        <v>6998</v>
      </c>
      <c r="H22" s="952">
        <v>6933</v>
      </c>
      <c r="I22" s="952">
        <v>7174</v>
      </c>
      <c r="J22" s="952">
        <v>7476</v>
      </c>
      <c r="K22" s="952">
        <v>7681</v>
      </c>
      <c r="L22" s="302">
        <v>7767</v>
      </c>
      <c r="M22" s="399">
        <f t="shared" si="6"/>
        <v>86</v>
      </c>
      <c r="N22" s="400">
        <f t="shared" si="7"/>
        <v>1.1196458794427766E-2</v>
      </c>
      <c r="O22" s="401">
        <f t="shared" si="8"/>
        <v>769</v>
      </c>
      <c r="P22" s="402">
        <f t="shared" si="9"/>
        <v>0.10988853958273803</v>
      </c>
      <c r="Q22" s="403">
        <f t="shared" si="11"/>
        <v>-151</v>
      </c>
      <c r="R22" s="404">
        <f t="shared" si="10"/>
        <v>-1.9070472341500389E-2</v>
      </c>
    </row>
    <row r="23" spans="1:18" ht="24.75" customHeight="1">
      <c r="A23" s="194" t="s">
        <v>89</v>
      </c>
      <c r="B23" s="387">
        <v>918</v>
      </c>
      <c r="C23" s="387">
        <v>1093</v>
      </c>
      <c r="D23" s="387">
        <v>1037</v>
      </c>
      <c r="E23" s="952">
        <v>982</v>
      </c>
      <c r="F23" s="952">
        <v>892</v>
      </c>
      <c r="G23" s="952">
        <v>775</v>
      </c>
      <c r="H23" s="952">
        <v>838</v>
      </c>
      <c r="I23" s="952">
        <v>848</v>
      </c>
      <c r="J23" s="952">
        <v>815</v>
      </c>
      <c r="K23" s="952">
        <v>871</v>
      </c>
      <c r="L23" s="302">
        <v>983</v>
      </c>
      <c r="M23" s="399">
        <f t="shared" si="6"/>
        <v>112</v>
      </c>
      <c r="N23" s="400">
        <f t="shared" si="7"/>
        <v>0.12858783008036734</v>
      </c>
      <c r="O23" s="401">
        <f t="shared" si="8"/>
        <v>208</v>
      </c>
      <c r="P23" s="402">
        <f t="shared" si="9"/>
        <v>0.26838709677419348</v>
      </c>
      <c r="Q23" s="403">
        <f>L23-B23</f>
        <v>65</v>
      </c>
      <c r="R23" s="404">
        <f>L23/B23-1</f>
        <v>7.080610021786482E-2</v>
      </c>
    </row>
    <row r="24" spans="1:18" ht="15" customHeight="1" thickBot="1">
      <c r="A24" s="192" t="s">
        <v>90</v>
      </c>
      <c r="B24" s="49">
        <v>835</v>
      </c>
      <c r="C24" s="49">
        <v>857</v>
      </c>
      <c r="D24" s="49">
        <v>893</v>
      </c>
      <c r="E24" s="464">
        <v>861</v>
      </c>
      <c r="F24" s="464">
        <v>887</v>
      </c>
      <c r="G24" s="464">
        <v>959</v>
      </c>
      <c r="H24" s="464">
        <v>969</v>
      </c>
      <c r="I24" s="464">
        <v>1001</v>
      </c>
      <c r="J24" s="464">
        <v>970</v>
      </c>
      <c r="K24" s="464">
        <v>933</v>
      </c>
      <c r="L24" s="303">
        <v>930</v>
      </c>
      <c r="M24" s="405">
        <f t="shared" si="6"/>
        <v>-3</v>
      </c>
      <c r="N24" s="406">
        <f t="shared" si="7"/>
        <v>-3.215434083601254E-3</v>
      </c>
      <c r="O24" s="407">
        <f t="shared" si="8"/>
        <v>-29</v>
      </c>
      <c r="P24" s="408">
        <f t="shared" si="9"/>
        <v>-3.0239833159541152E-2</v>
      </c>
      <c r="Q24" s="409">
        <f>L24-B24</f>
        <v>95</v>
      </c>
      <c r="R24" s="410">
        <f t="shared" si="10"/>
        <v>0.11377245508982026</v>
      </c>
    </row>
    <row r="25" spans="1:18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</row>
    <row r="26" spans="1:18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</row>
  </sheetData>
  <sortState ref="F27:G45">
    <sortCondition descending="1" ref="G27:G45"/>
  </sortState>
  <mergeCells count="5">
    <mergeCell ref="A3:A4"/>
    <mergeCell ref="O3:P3"/>
    <mergeCell ref="Q3:R3"/>
    <mergeCell ref="B3:L3"/>
    <mergeCell ref="M3:N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sqref="A1:P1"/>
    </sheetView>
  </sheetViews>
  <sheetFormatPr defaultColWidth="9.140625" defaultRowHeight="15"/>
  <cols>
    <col min="1" max="1" width="20" style="206" customWidth="1"/>
    <col min="2" max="3" width="6.42578125" style="206" customWidth="1"/>
    <col min="4" max="4" width="7.140625" style="206" customWidth="1"/>
    <col min="5" max="6" width="6.42578125" style="206" customWidth="1"/>
    <col min="7" max="7" width="7.140625" style="206" customWidth="1"/>
    <col min="8" max="18" width="6.42578125" style="206" customWidth="1"/>
    <col min="19" max="19" width="7.5703125" style="206" customWidth="1"/>
    <col min="20" max="16384" width="9.140625" style="206"/>
  </cols>
  <sheetData>
    <row r="1" spans="1:22" s="44" customFormat="1" ht="17.25" customHeight="1">
      <c r="A1" s="2161" t="s">
        <v>828</v>
      </c>
      <c r="B1" s="2161"/>
      <c r="C1" s="2161"/>
      <c r="D1" s="2161"/>
      <c r="E1" s="2161"/>
      <c r="F1" s="2161"/>
      <c r="G1" s="2161"/>
      <c r="H1" s="2161"/>
      <c r="I1" s="2161"/>
      <c r="J1" s="2161"/>
      <c r="K1" s="2161"/>
      <c r="L1" s="2161"/>
      <c r="M1" s="2161"/>
      <c r="N1" s="2161"/>
      <c r="O1" s="2161"/>
      <c r="P1" s="2161"/>
    </row>
    <row r="2" spans="1:22" s="202" customFormat="1" ht="17.25" customHeight="1" thickBot="1">
      <c r="A2" s="314" t="s">
        <v>192</v>
      </c>
    </row>
    <row r="3" spans="1:22" ht="17.25" customHeight="1">
      <c r="A3" s="1722" t="s">
        <v>189</v>
      </c>
      <c r="B3" s="1934" t="s">
        <v>337</v>
      </c>
      <c r="C3" s="1935"/>
      <c r="D3" s="1936"/>
      <c r="E3" s="1934" t="s">
        <v>336</v>
      </c>
      <c r="F3" s="1935"/>
      <c r="G3" s="1936"/>
      <c r="H3" s="1805" t="s">
        <v>208</v>
      </c>
      <c r="I3" s="1985"/>
      <c r="J3" s="1985"/>
      <c r="K3" s="1985"/>
      <c r="L3" s="1985"/>
      <c r="M3" s="1985"/>
      <c r="N3" s="1985"/>
      <c r="O3" s="1985"/>
      <c r="P3" s="1985"/>
      <c r="Q3" s="1985"/>
      <c r="R3" s="1986"/>
    </row>
    <row r="4" spans="1:22" ht="17.25" customHeight="1">
      <c r="A4" s="1724"/>
      <c r="B4" s="1860" t="s">
        <v>643</v>
      </c>
      <c r="C4" s="1867"/>
      <c r="D4" s="1903" t="s">
        <v>324</v>
      </c>
      <c r="E4" s="1860" t="s">
        <v>4</v>
      </c>
      <c r="F4" s="1792" t="s">
        <v>41</v>
      </c>
      <c r="G4" s="1829"/>
      <c r="H4" s="1860" t="s">
        <v>4</v>
      </c>
      <c r="I4" s="1861" t="s">
        <v>348</v>
      </c>
      <c r="J4" s="1865"/>
      <c r="K4" s="1792" t="s">
        <v>183</v>
      </c>
      <c r="L4" s="1835"/>
      <c r="M4" s="1835"/>
      <c r="N4" s="1793"/>
      <c r="O4" s="1792" t="s">
        <v>314</v>
      </c>
      <c r="P4" s="1835"/>
      <c r="Q4" s="1835"/>
      <c r="R4" s="1829"/>
    </row>
    <row r="5" spans="1:22" ht="17.25" customHeight="1">
      <c r="A5" s="1724"/>
      <c r="B5" s="1860"/>
      <c r="C5" s="1867"/>
      <c r="D5" s="2045"/>
      <c r="E5" s="2028"/>
      <c r="F5" s="1769" t="s">
        <v>152</v>
      </c>
      <c r="G5" s="1903" t="s">
        <v>312</v>
      </c>
      <c r="H5" s="1899"/>
      <c r="I5" s="1863"/>
      <c r="J5" s="1866"/>
      <c r="K5" s="1792" t="s">
        <v>7</v>
      </c>
      <c r="L5" s="1793"/>
      <c r="M5" s="1792" t="s">
        <v>139</v>
      </c>
      <c r="N5" s="1793"/>
      <c r="O5" s="1792" t="s">
        <v>171</v>
      </c>
      <c r="P5" s="1793"/>
      <c r="Q5" s="1792" t="s">
        <v>42</v>
      </c>
      <c r="R5" s="1829"/>
    </row>
    <row r="6" spans="1:22" ht="17.25" customHeight="1" thickBot="1">
      <c r="A6" s="1726"/>
      <c r="B6" s="1045" t="s">
        <v>644</v>
      </c>
      <c r="C6" s="1046" t="s">
        <v>42</v>
      </c>
      <c r="D6" s="1904"/>
      <c r="E6" s="2029"/>
      <c r="F6" s="1770"/>
      <c r="G6" s="1904"/>
      <c r="H6" s="1900"/>
      <c r="I6" s="1046" t="s">
        <v>145</v>
      </c>
      <c r="J6" s="1046" t="s">
        <v>147</v>
      </c>
      <c r="K6" s="1046" t="s">
        <v>145</v>
      </c>
      <c r="L6" s="1046" t="s">
        <v>147</v>
      </c>
      <c r="M6" s="1046" t="s">
        <v>145</v>
      </c>
      <c r="N6" s="1046" t="s">
        <v>147</v>
      </c>
      <c r="O6" s="1046" t="s">
        <v>145</v>
      </c>
      <c r="P6" s="1046" t="s">
        <v>147</v>
      </c>
      <c r="Q6" s="1046" t="s">
        <v>145</v>
      </c>
      <c r="R6" s="676" t="s">
        <v>147</v>
      </c>
    </row>
    <row r="7" spans="1:22" s="48" customFormat="1" ht="17.25" customHeight="1">
      <c r="A7" s="191" t="s">
        <v>18</v>
      </c>
      <c r="B7" s="1278">
        <v>501</v>
      </c>
      <c r="C7" s="1418">
        <v>496</v>
      </c>
      <c r="D7" s="1343">
        <v>53</v>
      </c>
      <c r="E7" s="1281">
        <v>4803.9399999999996</v>
      </c>
      <c r="F7" s="1378">
        <v>4151.91</v>
      </c>
      <c r="G7" s="1379">
        <v>652.03</v>
      </c>
      <c r="H7" s="1501">
        <v>95054</v>
      </c>
      <c r="I7" s="1502">
        <v>2446</v>
      </c>
      <c r="J7" s="1508">
        <f>I7/$H7</f>
        <v>2.573274138910514E-2</v>
      </c>
      <c r="K7" s="1378">
        <v>33311</v>
      </c>
      <c r="L7" s="1508">
        <f>K7/$H7</f>
        <v>0.3504429061375639</v>
      </c>
      <c r="M7" s="1378">
        <v>61743</v>
      </c>
      <c r="N7" s="1508">
        <f>M7/$H7</f>
        <v>0.6495570938624361</v>
      </c>
      <c r="O7" s="1378">
        <v>92250</v>
      </c>
      <c r="P7" s="1508">
        <f>O7/$H7</f>
        <v>0.97050097839123028</v>
      </c>
      <c r="Q7" s="1504">
        <v>2804</v>
      </c>
      <c r="R7" s="1509">
        <f>Q7/$H7</f>
        <v>2.9499021608769754E-2</v>
      </c>
      <c r="S7" s="391"/>
      <c r="T7" s="886"/>
      <c r="U7" s="886"/>
      <c r="V7" s="886"/>
    </row>
    <row r="8" spans="1:22" s="48" customFormat="1" ht="17.25" customHeight="1">
      <c r="A8" s="194" t="s">
        <v>19</v>
      </c>
      <c r="B8" s="800">
        <v>39</v>
      </c>
      <c r="C8" s="338">
        <v>38</v>
      </c>
      <c r="D8" s="1344">
        <v>7</v>
      </c>
      <c r="E8" s="790">
        <v>432</v>
      </c>
      <c r="F8" s="335">
        <v>325</v>
      </c>
      <c r="G8" s="217">
        <v>107</v>
      </c>
      <c r="H8" s="825">
        <v>9314</v>
      </c>
      <c r="I8" s="1503">
        <v>718</v>
      </c>
      <c r="J8" s="1510">
        <f t="shared" ref="J8:L21" si="0">I8/$H8</f>
        <v>7.7088254240927634E-2</v>
      </c>
      <c r="K8" s="335">
        <v>3244</v>
      </c>
      <c r="L8" s="1510">
        <f t="shared" si="0"/>
        <v>0.34829289242001288</v>
      </c>
      <c r="M8" s="335">
        <v>6070</v>
      </c>
      <c r="N8" s="1510">
        <f t="shared" ref="N8:N21" si="1">M8/$H8</f>
        <v>0.65170710757998707</v>
      </c>
      <c r="O8" s="335">
        <v>8025</v>
      </c>
      <c r="P8" s="1510">
        <f t="shared" ref="P8:P21" si="2">O8/$H8</f>
        <v>0.86160618423878033</v>
      </c>
      <c r="Q8" s="1505">
        <v>1289</v>
      </c>
      <c r="R8" s="826">
        <f t="shared" ref="R8:R21" si="3">Q8/$H8</f>
        <v>0.13839381576121967</v>
      </c>
      <c r="S8" s="391"/>
      <c r="T8" s="886"/>
      <c r="U8" s="886"/>
      <c r="V8" s="886"/>
    </row>
    <row r="9" spans="1:22" s="48" customFormat="1" ht="17.25" customHeight="1">
      <c r="A9" s="194" t="s">
        <v>20</v>
      </c>
      <c r="B9" s="800">
        <v>57</v>
      </c>
      <c r="C9" s="338">
        <v>56</v>
      </c>
      <c r="D9" s="1344">
        <v>7</v>
      </c>
      <c r="E9" s="790">
        <v>505.02</v>
      </c>
      <c r="F9" s="335">
        <v>432.02</v>
      </c>
      <c r="G9" s="217">
        <v>73</v>
      </c>
      <c r="H9" s="825">
        <v>9815</v>
      </c>
      <c r="I9" s="1503">
        <v>133</v>
      </c>
      <c r="J9" s="1510">
        <f t="shared" si="0"/>
        <v>1.3550687722873154E-2</v>
      </c>
      <c r="K9" s="335">
        <v>3213</v>
      </c>
      <c r="L9" s="1510">
        <f t="shared" si="0"/>
        <v>0.32735608762098828</v>
      </c>
      <c r="M9" s="335">
        <v>6602</v>
      </c>
      <c r="N9" s="1510">
        <f t="shared" si="1"/>
        <v>0.67264391237901167</v>
      </c>
      <c r="O9" s="335">
        <v>9646</v>
      </c>
      <c r="P9" s="1510">
        <f t="shared" si="2"/>
        <v>0.98278145695364238</v>
      </c>
      <c r="Q9" s="1505">
        <v>169</v>
      </c>
      <c r="R9" s="826">
        <f t="shared" si="3"/>
        <v>1.7218543046357615E-2</v>
      </c>
      <c r="S9" s="391"/>
      <c r="T9" s="886"/>
      <c r="U9" s="886"/>
      <c r="V9" s="886"/>
    </row>
    <row r="10" spans="1:22" s="48" customFormat="1" ht="17.25" customHeight="1">
      <c r="A10" s="194" t="s">
        <v>21</v>
      </c>
      <c r="B10" s="800">
        <v>35</v>
      </c>
      <c r="C10" s="338">
        <v>35</v>
      </c>
      <c r="D10" s="1344">
        <v>7</v>
      </c>
      <c r="E10" s="790">
        <v>313.95000000000005</v>
      </c>
      <c r="F10" s="335">
        <v>305.95000000000005</v>
      </c>
      <c r="G10" s="217">
        <v>8</v>
      </c>
      <c r="H10" s="825">
        <v>6758</v>
      </c>
      <c r="I10" s="1503">
        <v>210</v>
      </c>
      <c r="J10" s="1510">
        <f t="shared" si="0"/>
        <v>3.1074282332050902E-2</v>
      </c>
      <c r="K10" s="335">
        <v>2299</v>
      </c>
      <c r="L10" s="1510">
        <f t="shared" si="0"/>
        <v>0.34018940514945251</v>
      </c>
      <c r="M10" s="335">
        <v>4459</v>
      </c>
      <c r="N10" s="1510">
        <f t="shared" si="1"/>
        <v>0.65981059485054749</v>
      </c>
      <c r="O10" s="335">
        <v>6633</v>
      </c>
      <c r="P10" s="1510">
        <f t="shared" si="2"/>
        <v>0.98150340337377917</v>
      </c>
      <c r="Q10" s="1505">
        <v>125</v>
      </c>
      <c r="R10" s="826">
        <f t="shared" si="3"/>
        <v>1.8496596626220774E-2</v>
      </c>
      <c r="S10" s="391"/>
      <c r="T10" s="886"/>
      <c r="U10" s="886"/>
      <c r="V10" s="886"/>
    </row>
    <row r="11" spans="1:22" s="48" customFormat="1" ht="17.25" customHeight="1">
      <c r="A11" s="194" t="s">
        <v>22</v>
      </c>
      <c r="B11" s="800">
        <v>26</v>
      </c>
      <c r="C11" s="1513">
        <v>26</v>
      </c>
      <c r="D11" s="1514">
        <v>2</v>
      </c>
      <c r="E11" s="790">
        <v>263.98</v>
      </c>
      <c r="F11" s="335">
        <v>250.98</v>
      </c>
      <c r="G11" s="217">
        <v>13</v>
      </c>
      <c r="H11" s="825">
        <v>5483</v>
      </c>
      <c r="I11" s="1503">
        <v>132</v>
      </c>
      <c r="J11" s="1510">
        <f t="shared" si="0"/>
        <v>2.4074411818347619E-2</v>
      </c>
      <c r="K11" s="335">
        <v>1922</v>
      </c>
      <c r="L11" s="1510">
        <f t="shared" si="0"/>
        <v>0.35053802662775851</v>
      </c>
      <c r="M11" s="335">
        <v>3561</v>
      </c>
      <c r="N11" s="1510">
        <f t="shared" si="1"/>
        <v>0.64946197337224143</v>
      </c>
      <c r="O11" s="335">
        <v>5367</v>
      </c>
      <c r="P11" s="1510">
        <f t="shared" si="2"/>
        <v>0.97884369870508847</v>
      </c>
      <c r="Q11" s="1505">
        <v>116</v>
      </c>
      <c r="R11" s="826">
        <f t="shared" si="3"/>
        <v>2.1156301294911545E-2</v>
      </c>
      <c r="S11" s="391"/>
      <c r="T11" s="886"/>
      <c r="U11" s="886"/>
      <c r="V11" s="886"/>
    </row>
    <row r="12" spans="1:22" s="48" customFormat="1" ht="17.25" customHeight="1">
      <c r="A12" s="194" t="s">
        <v>23</v>
      </c>
      <c r="B12" s="800">
        <v>16</v>
      </c>
      <c r="C12" s="1513">
        <v>16</v>
      </c>
      <c r="D12" s="1513">
        <v>0</v>
      </c>
      <c r="E12" s="790">
        <v>143.01</v>
      </c>
      <c r="F12" s="335">
        <v>136.01</v>
      </c>
      <c r="G12" s="217">
        <v>7</v>
      </c>
      <c r="H12" s="825">
        <v>2772</v>
      </c>
      <c r="I12" s="1507" t="s">
        <v>1048</v>
      </c>
      <c r="J12" s="1510" t="s">
        <v>1048</v>
      </c>
      <c r="K12" s="335">
        <v>1007</v>
      </c>
      <c r="L12" s="1510">
        <f t="shared" si="0"/>
        <v>0.36327561327561325</v>
      </c>
      <c r="M12" s="335">
        <v>1765</v>
      </c>
      <c r="N12" s="1510">
        <f t="shared" si="1"/>
        <v>0.63672438672438669</v>
      </c>
      <c r="O12" s="335">
        <v>2772</v>
      </c>
      <c r="P12" s="1510">
        <f t="shared" si="2"/>
        <v>1</v>
      </c>
      <c r="Q12" s="1507" t="s">
        <v>1048</v>
      </c>
      <c r="R12" s="826" t="s">
        <v>1048</v>
      </c>
      <c r="S12" s="391"/>
      <c r="T12" s="886"/>
      <c r="U12" s="886"/>
      <c r="V12" s="886"/>
    </row>
    <row r="13" spans="1:22" s="48" customFormat="1" ht="17.25" customHeight="1">
      <c r="A13" s="194" t="s">
        <v>24</v>
      </c>
      <c r="B13" s="800">
        <v>44</v>
      </c>
      <c r="C13" s="1515">
        <v>44</v>
      </c>
      <c r="D13" s="1514">
        <v>5</v>
      </c>
      <c r="E13" s="790">
        <v>499.95</v>
      </c>
      <c r="F13" s="335">
        <v>461.96000000000004</v>
      </c>
      <c r="G13" s="217">
        <v>37.99</v>
      </c>
      <c r="H13" s="825">
        <v>8986</v>
      </c>
      <c r="I13" s="1503">
        <v>181</v>
      </c>
      <c r="J13" s="1510">
        <f t="shared" si="0"/>
        <v>2.0142443801468953E-2</v>
      </c>
      <c r="K13" s="335">
        <v>3409</v>
      </c>
      <c r="L13" s="1510">
        <f t="shared" si="0"/>
        <v>0.37936790563098155</v>
      </c>
      <c r="M13" s="335">
        <v>5577</v>
      </c>
      <c r="N13" s="1510">
        <f t="shared" si="1"/>
        <v>0.62063209436901845</v>
      </c>
      <c r="O13" s="335">
        <v>8880</v>
      </c>
      <c r="P13" s="1510">
        <f t="shared" si="2"/>
        <v>0.98820387269085241</v>
      </c>
      <c r="Q13" s="1505">
        <v>106</v>
      </c>
      <c r="R13" s="826">
        <f t="shared" si="3"/>
        <v>1.1796127309147563E-2</v>
      </c>
      <c r="S13" s="391"/>
      <c r="T13" s="886"/>
      <c r="U13" s="886"/>
      <c r="V13" s="886"/>
    </row>
    <row r="14" spans="1:22" s="48" customFormat="1" ht="17.25" customHeight="1">
      <c r="A14" s="194" t="s">
        <v>25</v>
      </c>
      <c r="B14" s="800">
        <v>16</v>
      </c>
      <c r="C14" s="1515">
        <v>16</v>
      </c>
      <c r="D14" s="1513">
        <v>0</v>
      </c>
      <c r="E14" s="790">
        <v>195.01</v>
      </c>
      <c r="F14" s="335">
        <v>173</v>
      </c>
      <c r="G14" s="217">
        <v>22.01</v>
      </c>
      <c r="H14" s="825">
        <v>4213</v>
      </c>
      <c r="I14" s="1507" t="s">
        <v>1048</v>
      </c>
      <c r="J14" s="1510" t="s">
        <v>1048</v>
      </c>
      <c r="K14" s="335">
        <v>1563</v>
      </c>
      <c r="L14" s="1510">
        <f t="shared" si="0"/>
        <v>0.37099454070733445</v>
      </c>
      <c r="M14" s="335">
        <v>2650</v>
      </c>
      <c r="N14" s="1510">
        <f t="shared" si="1"/>
        <v>0.6290054592926656</v>
      </c>
      <c r="O14" s="335">
        <v>4144</v>
      </c>
      <c r="P14" s="1510">
        <f t="shared" si="2"/>
        <v>0.983622122003323</v>
      </c>
      <c r="Q14" s="1505">
        <v>69</v>
      </c>
      <c r="R14" s="826">
        <f t="shared" si="3"/>
        <v>1.6377877996676952E-2</v>
      </c>
      <c r="S14" s="391"/>
      <c r="T14" s="886"/>
      <c r="U14" s="886"/>
      <c r="V14" s="886"/>
    </row>
    <row r="15" spans="1:22" s="48" customFormat="1" ht="17.25" customHeight="1">
      <c r="A15" s="194" t="s">
        <v>26</v>
      </c>
      <c r="B15" s="800">
        <v>32</v>
      </c>
      <c r="C15" s="1515">
        <v>32</v>
      </c>
      <c r="D15" s="1514">
        <v>2</v>
      </c>
      <c r="E15" s="790">
        <v>281</v>
      </c>
      <c r="F15" s="335">
        <v>235</v>
      </c>
      <c r="G15" s="217">
        <v>46</v>
      </c>
      <c r="H15" s="825">
        <v>5405</v>
      </c>
      <c r="I15" s="1503">
        <v>52</v>
      </c>
      <c r="J15" s="1510">
        <f t="shared" si="0"/>
        <v>9.6207215541165587E-3</v>
      </c>
      <c r="K15" s="335">
        <v>1893</v>
      </c>
      <c r="L15" s="1510">
        <f t="shared" si="0"/>
        <v>0.35023126734505089</v>
      </c>
      <c r="M15" s="335">
        <v>3512</v>
      </c>
      <c r="N15" s="1510">
        <f t="shared" si="1"/>
        <v>0.64976873265494917</v>
      </c>
      <c r="O15" s="335">
        <v>5350</v>
      </c>
      <c r="P15" s="1510">
        <f t="shared" si="2"/>
        <v>0.98982423681776133</v>
      </c>
      <c r="Q15" s="1505">
        <v>55</v>
      </c>
      <c r="R15" s="826">
        <f t="shared" si="3"/>
        <v>1.0175763182238668E-2</v>
      </c>
      <c r="S15" s="391"/>
      <c r="T15" s="886"/>
      <c r="U15" s="886"/>
      <c r="V15" s="886"/>
    </row>
    <row r="16" spans="1:22" s="48" customFormat="1" ht="17.25" customHeight="1">
      <c r="A16" s="194" t="s">
        <v>27</v>
      </c>
      <c r="B16" s="800">
        <v>35</v>
      </c>
      <c r="C16" s="1515">
        <v>34</v>
      </c>
      <c r="D16" s="1514">
        <v>1</v>
      </c>
      <c r="E16" s="790">
        <v>263.05</v>
      </c>
      <c r="F16" s="335">
        <v>237.04</v>
      </c>
      <c r="G16" s="217">
        <v>26.01</v>
      </c>
      <c r="H16" s="825">
        <v>5345</v>
      </c>
      <c r="I16" s="1503">
        <v>29</v>
      </c>
      <c r="J16" s="1510">
        <f t="shared" si="0"/>
        <v>5.4256314312441534E-3</v>
      </c>
      <c r="K16" s="335">
        <v>1901</v>
      </c>
      <c r="L16" s="1510">
        <f t="shared" si="0"/>
        <v>0.3556594948550047</v>
      </c>
      <c r="M16" s="335">
        <v>3444</v>
      </c>
      <c r="N16" s="1510">
        <f t="shared" si="1"/>
        <v>0.6443405051449953</v>
      </c>
      <c r="O16" s="335">
        <v>5095</v>
      </c>
      <c r="P16" s="1510">
        <f t="shared" si="2"/>
        <v>0.95322731524789528</v>
      </c>
      <c r="Q16" s="1505">
        <v>250</v>
      </c>
      <c r="R16" s="826">
        <f t="shared" si="3"/>
        <v>4.6772684752104769E-2</v>
      </c>
      <c r="S16" s="391"/>
      <c r="T16" s="886"/>
      <c r="U16" s="886"/>
      <c r="V16" s="886"/>
    </row>
    <row r="17" spans="1:22" s="48" customFormat="1" ht="17.25" customHeight="1">
      <c r="A17" s="194" t="s">
        <v>28</v>
      </c>
      <c r="B17" s="800">
        <v>30</v>
      </c>
      <c r="C17" s="1515">
        <v>29</v>
      </c>
      <c r="D17" s="1514">
        <v>1</v>
      </c>
      <c r="E17" s="790">
        <v>258</v>
      </c>
      <c r="F17" s="335">
        <v>245.01</v>
      </c>
      <c r="G17" s="217">
        <v>12.99</v>
      </c>
      <c r="H17" s="825">
        <v>5200</v>
      </c>
      <c r="I17" s="1503">
        <v>13</v>
      </c>
      <c r="J17" s="1510">
        <f t="shared" si="0"/>
        <v>2.5000000000000001E-3</v>
      </c>
      <c r="K17" s="335">
        <v>1789</v>
      </c>
      <c r="L17" s="1510">
        <f t="shared" si="0"/>
        <v>0.34403846153846152</v>
      </c>
      <c r="M17" s="335">
        <v>3411</v>
      </c>
      <c r="N17" s="1510">
        <f t="shared" si="1"/>
        <v>0.65596153846153848</v>
      </c>
      <c r="O17" s="335">
        <v>5043</v>
      </c>
      <c r="P17" s="1510">
        <f t="shared" si="2"/>
        <v>0.96980769230769226</v>
      </c>
      <c r="Q17" s="1505">
        <v>157</v>
      </c>
      <c r="R17" s="826">
        <f t="shared" si="3"/>
        <v>3.0192307692307692E-2</v>
      </c>
      <c r="S17" s="391"/>
      <c r="T17" s="886"/>
      <c r="U17" s="886"/>
      <c r="V17" s="886"/>
    </row>
    <row r="18" spans="1:22" s="48" customFormat="1" ht="17.25" customHeight="1">
      <c r="A18" s="194" t="s">
        <v>29</v>
      </c>
      <c r="B18" s="800">
        <v>46</v>
      </c>
      <c r="C18" s="1513">
        <v>46</v>
      </c>
      <c r="D18" s="1514">
        <v>14</v>
      </c>
      <c r="E18" s="790">
        <v>500.97</v>
      </c>
      <c r="F18" s="335">
        <v>418.96</v>
      </c>
      <c r="G18" s="217">
        <v>82.01</v>
      </c>
      <c r="H18" s="825">
        <v>9936</v>
      </c>
      <c r="I18" s="1503">
        <v>743</v>
      </c>
      <c r="J18" s="1510">
        <f t="shared" si="0"/>
        <v>7.4778582930756843E-2</v>
      </c>
      <c r="K18" s="335">
        <v>3166</v>
      </c>
      <c r="L18" s="1510">
        <f t="shared" si="0"/>
        <v>0.31863929146537845</v>
      </c>
      <c r="M18" s="335">
        <v>6770</v>
      </c>
      <c r="N18" s="1510">
        <f t="shared" si="1"/>
        <v>0.68136070853462161</v>
      </c>
      <c r="O18" s="335">
        <v>9757</v>
      </c>
      <c r="P18" s="1510">
        <f t="shared" si="2"/>
        <v>0.98198470209339772</v>
      </c>
      <c r="Q18" s="1505">
        <v>179</v>
      </c>
      <c r="R18" s="826">
        <f t="shared" si="3"/>
        <v>1.8015297906602255E-2</v>
      </c>
      <c r="S18" s="391"/>
      <c r="T18" s="886"/>
      <c r="U18" s="886"/>
      <c r="V18" s="886"/>
    </row>
    <row r="19" spans="1:22" s="5" customFormat="1" ht="17.25" customHeight="1">
      <c r="A19" s="194" t="s">
        <v>30</v>
      </c>
      <c r="B19" s="800">
        <v>40</v>
      </c>
      <c r="C19" s="1513">
        <v>40</v>
      </c>
      <c r="D19" s="1514">
        <v>4</v>
      </c>
      <c r="E19" s="790">
        <v>367.02</v>
      </c>
      <c r="F19" s="335">
        <v>287.01</v>
      </c>
      <c r="G19" s="217">
        <v>80.010000000000005</v>
      </c>
      <c r="H19" s="790">
        <v>6364</v>
      </c>
      <c r="I19" s="335">
        <v>103</v>
      </c>
      <c r="J19" s="1510">
        <f t="shared" si="0"/>
        <v>1.6184789440603396E-2</v>
      </c>
      <c r="K19" s="335">
        <v>2347</v>
      </c>
      <c r="L19" s="1510">
        <f t="shared" si="0"/>
        <v>0.36879321181646763</v>
      </c>
      <c r="M19" s="335">
        <v>4017</v>
      </c>
      <c r="N19" s="1510">
        <f t="shared" si="1"/>
        <v>0.63120678818353237</v>
      </c>
      <c r="O19" s="335">
        <v>6364</v>
      </c>
      <c r="P19" s="1510">
        <f t="shared" si="2"/>
        <v>1</v>
      </c>
      <c r="Q19" s="386">
        <v>0</v>
      </c>
      <c r="R19" s="826">
        <f t="shared" si="3"/>
        <v>0</v>
      </c>
      <c r="S19" s="391"/>
      <c r="T19" s="886"/>
      <c r="U19" s="886"/>
      <c r="V19" s="886"/>
    </row>
    <row r="20" spans="1:22" s="5" customFormat="1" ht="17.25" customHeight="1">
      <c r="A20" s="194" t="s">
        <v>31</v>
      </c>
      <c r="B20" s="800">
        <v>35</v>
      </c>
      <c r="C20" s="1515">
        <v>34</v>
      </c>
      <c r="D20" s="1514">
        <v>1</v>
      </c>
      <c r="E20" s="790">
        <v>258.01</v>
      </c>
      <c r="F20" s="335">
        <v>215.01</v>
      </c>
      <c r="G20" s="217">
        <v>43</v>
      </c>
      <c r="H20" s="790">
        <v>4936</v>
      </c>
      <c r="I20" s="335">
        <v>52</v>
      </c>
      <c r="J20" s="1510">
        <f t="shared" si="0"/>
        <v>1.0534846029173419E-2</v>
      </c>
      <c r="K20" s="335">
        <v>1625</v>
      </c>
      <c r="L20" s="1510">
        <f t="shared" si="0"/>
        <v>0.32921393841166935</v>
      </c>
      <c r="M20" s="335">
        <v>3311</v>
      </c>
      <c r="N20" s="1510">
        <f t="shared" si="1"/>
        <v>0.67078606158833065</v>
      </c>
      <c r="O20" s="335">
        <v>4798</v>
      </c>
      <c r="P20" s="1510">
        <f t="shared" si="2"/>
        <v>0.97204213938411665</v>
      </c>
      <c r="Q20" s="1505">
        <v>138</v>
      </c>
      <c r="R20" s="826">
        <f t="shared" si="3"/>
        <v>2.7957860615883307E-2</v>
      </c>
      <c r="S20" s="391"/>
      <c r="T20" s="886"/>
      <c r="U20" s="886"/>
      <c r="V20" s="886"/>
    </row>
    <row r="21" spans="1:22" s="5" customFormat="1" ht="17.25" customHeight="1" thickBot="1">
      <c r="A21" s="192" t="s">
        <v>32</v>
      </c>
      <c r="B21" s="188">
        <v>50</v>
      </c>
      <c r="C21" s="1516">
        <v>50</v>
      </c>
      <c r="D21" s="1517">
        <v>2</v>
      </c>
      <c r="E21" s="175">
        <v>522.97</v>
      </c>
      <c r="F21" s="271">
        <v>428.96000000000004</v>
      </c>
      <c r="G21" s="152">
        <v>94.01</v>
      </c>
      <c r="H21" s="175">
        <v>10527</v>
      </c>
      <c r="I21" s="271">
        <v>80</v>
      </c>
      <c r="J21" s="1511">
        <f t="shared" si="0"/>
        <v>7.5995060321079133E-3</v>
      </c>
      <c r="K21" s="271">
        <v>3933</v>
      </c>
      <c r="L21" s="1511">
        <f t="shared" si="0"/>
        <v>0.37361071530350526</v>
      </c>
      <c r="M21" s="271">
        <v>6594</v>
      </c>
      <c r="N21" s="1511">
        <f t="shared" si="1"/>
        <v>0.62638928469649469</v>
      </c>
      <c r="O21" s="271">
        <v>10376</v>
      </c>
      <c r="P21" s="1511">
        <f t="shared" si="2"/>
        <v>0.9856559323643963</v>
      </c>
      <c r="Q21" s="1506">
        <v>151</v>
      </c>
      <c r="R21" s="1512">
        <f t="shared" si="3"/>
        <v>1.4344067635603686E-2</v>
      </c>
      <c r="S21" s="391"/>
      <c r="T21" s="886"/>
      <c r="U21" s="886"/>
      <c r="V21" s="886"/>
    </row>
    <row r="22" spans="1:22" ht="17.25" customHeight="1">
      <c r="A22" s="937" t="s">
        <v>338</v>
      </c>
    </row>
    <row r="23" spans="1:22" ht="17.25" customHeight="1">
      <c r="A23" s="937" t="s">
        <v>546</v>
      </c>
    </row>
    <row r="24" spans="1:22">
      <c r="P24" s="765"/>
    </row>
    <row r="25" spans="1:22">
      <c r="P25" s="765"/>
    </row>
  </sheetData>
  <mergeCells count="19">
    <mergeCell ref="F4:G4"/>
    <mergeCell ref="B4:C5"/>
    <mergeCell ref="F5:F6"/>
    <mergeCell ref="G5:G6"/>
    <mergeCell ref="K4:N4"/>
    <mergeCell ref="K5:L5"/>
    <mergeCell ref="A1:P1"/>
    <mergeCell ref="M5:N5"/>
    <mergeCell ref="O4:R4"/>
    <mergeCell ref="O5:P5"/>
    <mergeCell ref="H4:H6"/>
    <mergeCell ref="A3:A6"/>
    <mergeCell ref="H3:R3"/>
    <mergeCell ref="B3:D3"/>
    <mergeCell ref="D4:D6"/>
    <mergeCell ref="E3:G3"/>
    <mergeCell ref="E4:E6"/>
    <mergeCell ref="Q5:R5"/>
    <mergeCell ref="I4:J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AF30"/>
  <sheetViews>
    <sheetView zoomScaleNormal="100" workbookViewId="0"/>
  </sheetViews>
  <sheetFormatPr defaultColWidth="9.140625" defaultRowHeight="15"/>
  <cols>
    <col min="1" max="1" width="12.85546875" style="206" customWidth="1"/>
    <col min="2" max="2" width="6.5703125" style="206" customWidth="1"/>
    <col min="3" max="6" width="6.42578125" style="206" customWidth="1"/>
    <col min="7" max="18" width="7.140625" style="206" customWidth="1"/>
    <col min="19" max="16384" width="9.140625" style="206"/>
  </cols>
  <sheetData>
    <row r="1" spans="1:32" s="44" customFormat="1" ht="17.25" customHeight="1">
      <c r="A1" s="232" t="s">
        <v>829</v>
      </c>
      <c r="B1" s="232"/>
      <c r="Q1" s="483"/>
    </row>
    <row r="2" spans="1:32" s="202" customFormat="1" ht="17.25" customHeight="1" thickBot="1">
      <c r="A2" s="314" t="s">
        <v>192</v>
      </c>
      <c r="L2" s="202" t="s">
        <v>0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</row>
    <row r="3" spans="1:32" ht="17.25" customHeight="1">
      <c r="A3" s="1722" t="s">
        <v>197</v>
      </c>
      <c r="B3" s="1723"/>
      <c r="C3" s="1805" t="s">
        <v>193</v>
      </c>
      <c r="D3" s="1985"/>
      <c r="E3" s="1986"/>
      <c r="F3" s="2162" t="s">
        <v>334</v>
      </c>
      <c r="G3" s="1806" t="s">
        <v>208</v>
      </c>
      <c r="H3" s="1985"/>
      <c r="I3" s="1985"/>
      <c r="J3" s="1986"/>
      <c r="K3" s="1805" t="s">
        <v>285</v>
      </c>
      <c r="L3" s="1985"/>
      <c r="M3" s="1985"/>
      <c r="N3" s="1986"/>
      <c r="O3" s="1805" t="s">
        <v>408</v>
      </c>
      <c r="P3" s="1985"/>
      <c r="Q3" s="1985"/>
      <c r="R3" s="1986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</row>
    <row r="4" spans="1:32" ht="17.25" customHeight="1">
      <c r="A4" s="1724"/>
      <c r="B4" s="1725"/>
      <c r="C4" s="2165" t="s">
        <v>61</v>
      </c>
      <c r="D4" s="1792" t="s">
        <v>6</v>
      </c>
      <c r="E4" s="1829"/>
      <c r="F4" s="2163"/>
      <c r="G4" s="1907" t="s">
        <v>4</v>
      </c>
      <c r="H4" s="1867" t="s">
        <v>6</v>
      </c>
      <c r="I4" s="1756"/>
      <c r="J4" s="1791"/>
      <c r="K4" s="1860" t="s">
        <v>4</v>
      </c>
      <c r="L4" s="1867" t="s">
        <v>6</v>
      </c>
      <c r="M4" s="1756"/>
      <c r="N4" s="1791"/>
      <c r="O4" s="1860" t="s">
        <v>4</v>
      </c>
      <c r="P4" s="1867" t="s">
        <v>6</v>
      </c>
      <c r="Q4" s="1756"/>
      <c r="R4" s="17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</row>
    <row r="5" spans="1:32" ht="17.25" customHeight="1">
      <c r="A5" s="1724"/>
      <c r="B5" s="1725"/>
      <c r="C5" s="2166"/>
      <c r="D5" s="1861" t="s">
        <v>325</v>
      </c>
      <c r="E5" s="1903" t="s">
        <v>326</v>
      </c>
      <c r="F5" s="2163"/>
      <c r="G5" s="1865"/>
      <c r="H5" s="1769" t="s">
        <v>7</v>
      </c>
      <c r="I5" s="1769" t="s">
        <v>325</v>
      </c>
      <c r="J5" s="1903" t="s">
        <v>324</v>
      </c>
      <c r="K5" s="1899"/>
      <c r="L5" s="1769" t="s">
        <v>7</v>
      </c>
      <c r="M5" s="1769" t="s">
        <v>325</v>
      </c>
      <c r="N5" s="1903" t="s">
        <v>324</v>
      </c>
      <c r="O5" s="1899"/>
      <c r="P5" s="1769" t="s">
        <v>7</v>
      </c>
      <c r="Q5" s="1769" t="s">
        <v>325</v>
      </c>
      <c r="R5" s="1903" t="s">
        <v>324</v>
      </c>
      <c r="S5" s="903"/>
      <c r="T5" s="903"/>
      <c r="U5" s="903"/>
      <c r="V5" s="903"/>
      <c r="W5" s="903"/>
      <c r="X5" s="903"/>
      <c r="Y5" s="903"/>
      <c r="Z5" s="903"/>
      <c r="AA5" s="903"/>
      <c r="AB5" s="903"/>
      <c r="AC5" s="903"/>
      <c r="AD5" s="903"/>
      <c r="AE5" s="903"/>
      <c r="AF5" s="903"/>
    </row>
    <row r="6" spans="1:32" ht="17.25" customHeight="1" thickBot="1">
      <c r="A6" s="1726"/>
      <c r="B6" s="1727"/>
      <c r="C6" s="1766"/>
      <c r="D6" s="2103"/>
      <c r="E6" s="1904"/>
      <c r="F6" s="2164"/>
      <c r="G6" s="1908"/>
      <c r="H6" s="1770"/>
      <c r="I6" s="1770"/>
      <c r="J6" s="1904"/>
      <c r="K6" s="1900"/>
      <c r="L6" s="1770"/>
      <c r="M6" s="1770"/>
      <c r="N6" s="1904"/>
      <c r="O6" s="1900"/>
      <c r="P6" s="1770"/>
      <c r="Q6" s="1770"/>
      <c r="R6" s="1904"/>
      <c r="S6" s="903"/>
      <c r="T6" s="903"/>
      <c r="U6" s="903"/>
      <c r="V6" s="903"/>
      <c r="W6" s="113"/>
      <c r="X6" s="113"/>
      <c r="Y6" s="113"/>
      <c r="Z6" s="113"/>
      <c r="AA6" s="113"/>
      <c r="AB6" s="113"/>
      <c r="AC6" s="113"/>
      <c r="AD6" s="113"/>
      <c r="AE6" s="113"/>
      <c r="AF6" s="113"/>
    </row>
    <row r="7" spans="1:32" s="48" customFormat="1" ht="17.25" customHeight="1">
      <c r="A7" s="1728" t="s">
        <v>11</v>
      </c>
      <c r="B7" s="1729"/>
      <c r="C7" s="818">
        <v>848</v>
      </c>
      <c r="D7" s="82">
        <v>841</v>
      </c>
      <c r="E7" s="181">
        <v>139</v>
      </c>
      <c r="F7" s="45">
        <v>8603.18</v>
      </c>
      <c r="G7" s="47">
        <v>207052</v>
      </c>
      <c r="H7" s="203">
        <v>108659</v>
      </c>
      <c r="I7" s="238">
        <v>198145</v>
      </c>
      <c r="J7" s="241">
        <v>1410</v>
      </c>
      <c r="K7" s="170">
        <v>49276</v>
      </c>
      <c r="L7" s="333">
        <v>25953</v>
      </c>
      <c r="M7" s="333">
        <v>46529</v>
      </c>
      <c r="N7" s="241">
        <v>866</v>
      </c>
      <c r="O7" s="170">
        <v>45605</v>
      </c>
      <c r="P7" s="333">
        <v>24522</v>
      </c>
      <c r="Q7" s="333">
        <v>44103</v>
      </c>
      <c r="R7" s="241">
        <v>448</v>
      </c>
      <c r="S7" s="113"/>
      <c r="T7" s="113"/>
      <c r="U7" s="904"/>
      <c r="V7" s="904"/>
      <c r="W7" s="113"/>
      <c r="X7" s="113"/>
      <c r="Y7" s="113"/>
      <c r="Z7" s="904"/>
      <c r="AA7" s="904"/>
      <c r="AB7" s="113"/>
      <c r="AC7" s="113"/>
      <c r="AD7" s="113"/>
      <c r="AE7" s="904"/>
      <c r="AF7" s="904"/>
    </row>
    <row r="8" spans="1:32" s="48" customFormat="1" ht="17.25" customHeight="1">
      <c r="A8" s="1728" t="s">
        <v>12</v>
      </c>
      <c r="B8" s="1729"/>
      <c r="C8" s="818">
        <v>835</v>
      </c>
      <c r="D8" s="82">
        <v>827</v>
      </c>
      <c r="E8" s="181">
        <v>137</v>
      </c>
      <c r="F8" s="45">
        <v>8177.13</v>
      </c>
      <c r="G8" s="47">
        <v>194326</v>
      </c>
      <c r="H8" s="203">
        <v>101746</v>
      </c>
      <c r="I8" s="238">
        <v>185413</v>
      </c>
      <c r="J8" s="241">
        <v>1962</v>
      </c>
      <c r="K8" s="170">
        <v>49638</v>
      </c>
      <c r="L8" s="333">
        <v>26047</v>
      </c>
      <c r="M8" s="333">
        <v>46821</v>
      </c>
      <c r="N8" s="241">
        <v>1147</v>
      </c>
      <c r="O8" s="204">
        <v>38496</v>
      </c>
      <c r="P8" s="333">
        <v>20502</v>
      </c>
      <c r="Q8" s="333">
        <v>36955</v>
      </c>
      <c r="R8" s="241">
        <v>795</v>
      </c>
      <c r="S8" s="113"/>
      <c r="T8" s="113"/>
      <c r="U8" s="904"/>
      <c r="V8" s="904"/>
      <c r="W8" s="113"/>
      <c r="X8" s="113"/>
      <c r="Y8" s="113"/>
      <c r="Z8" s="904"/>
      <c r="AA8" s="904"/>
      <c r="AB8" s="113"/>
      <c r="AC8" s="113"/>
      <c r="AD8" s="113"/>
      <c r="AE8" s="904"/>
      <c r="AF8" s="904"/>
    </row>
    <row r="9" spans="1:32" s="48" customFormat="1" ht="17.25" customHeight="1">
      <c r="A9" s="1728" t="s">
        <v>13</v>
      </c>
      <c r="B9" s="1729"/>
      <c r="C9" s="818">
        <v>811</v>
      </c>
      <c r="D9" s="82">
        <v>804</v>
      </c>
      <c r="E9" s="181">
        <v>129</v>
      </c>
      <c r="F9" s="45">
        <v>7951.88</v>
      </c>
      <c r="G9" s="47">
        <v>188319</v>
      </c>
      <c r="H9" s="203">
        <v>98508</v>
      </c>
      <c r="I9" s="238">
        <v>179201</v>
      </c>
      <c r="J9" s="241">
        <v>2642</v>
      </c>
      <c r="K9" s="204">
        <v>49673</v>
      </c>
      <c r="L9" s="333">
        <v>25970</v>
      </c>
      <c r="M9" s="333">
        <v>46811</v>
      </c>
      <c r="N9" s="241">
        <v>1578</v>
      </c>
      <c r="O9" s="204">
        <v>35468</v>
      </c>
      <c r="P9" s="333">
        <v>19291</v>
      </c>
      <c r="Q9" s="333">
        <v>33613</v>
      </c>
      <c r="R9" s="241">
        <v>1160</v>
      </c>
      <c r="S9" s="846"/>
      <c r="T9" s="846"/>
      <c r="U9" s="846"/>
      <c r="V9" s="846"/>
      <c r="W9" s="228"/>
      <c r="X9" s="228"/>
      <c r="Y9" s="228"/>
      <c r="Z9" s="228"/>
      <c r="AA9" s="228"/>
      <c r="AB9" s="228"/>
      <c r="AC9" s="228"/>
      <c r="AD9" s="228"/>
      <c r="AE9" s="228"/>
      <c r="AF9" s="228"/>
    </row>
    <row r="10" spans="1:32" s="48" customFormat="1" ht="17.25" customHeight="1">
      <c r="A10" s="1728" t="s">
        <v>14</v>
      </c>
      <c r="B10" s="1729"/>
      <c r="C10" s="818">
        <v>797</v>
      </c>
      <c r="D10" s="82">
        <v>791</v>
      </c>
      <c r="E10" s="181">
        <v>123</v>
      </c>
      <c r="F10" s="45">
        <v>7843.4800000000041</v>
      </c>
      <c r="G10" s="200">
        <v>184583</v>
      </c>
      <c r="H10" s="203">
        <v>95935</v>
      </c>
      <c r="I10" s="238">
        <v>175916</v>
      </c>
      <c r="J10" s="241">
        <v>2732</v>
      </c>
      <c r="K10" s="204">
        <v>49341</v>
      </c>
      <c r="L10" s="333">
        <v>25353</v>
      </c>
      <c r="M10" s="333">
        <v>46634</v>
      </c>
      <c r="N10" s="241">
        <v>1451</v>
      </c>
      <c r="O10" s="204">
        <v>32427</v>
      </c>
      <c r="P10" s="333">
        <v>17557</v>
      </c>
      <c r="Q10" s="333">
        <v>30561</v>
      </c>
      <c r="R10" s="241">
        <v>1288</v>
      </c>
      <c r="S10" s="846"/>
      <c r="T10" s="846"/>
      <c r="U10" s="846"/>
      <c r="V10" s="846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</row>
    <row r="11" spans="1:32" s="48" customFormat="1" ht="17.25" customHeight="1">
      <c r="A11" s="1728" t="s">
        <v>15</v>
      </c>
      <c r="B11" s="1729"/>
      <c r="C11" s="818">
        <v>795</v>
      </c>
      <c r="D11" s="82">
        <v>789</v>
      </c>
      <c r="E11" s="181">
        <v>120</v>
      </c>
      <c r="F11" s="45">
        <v>7823.57</v>
      </c>
      <c r="G11" s="200">
        <v>185006</v>
      </c>
      <c r="H11" s="203">
        <v>95676</v>
      </c>
      <c r="I11" s="238">
        <v>176388</v>
      </c>
      <c r="J11" s="241">
        <v>2911</v>
      </c>
      <c r="K11" s="204">
        <v>49733</v>
      </c>
      <c r="L11" s="333">
        <v>25721</v>
      </c>
      <c r="M11" s="333">
        <v>46946</v>
      </c>
      <c r="N11" s="241">
        <v>1471</v>
      </c>
      <c r="O11" s="204">
        <v>32554</v>
      </c>
      <c r="P11" s="333">
        <v>17637</v>
      </c>
      <c r="Q11" s="333">
        <v>30407</v>
      </c>
      <c r="R11" s="241">
        <v>1423</v>
      </c>
      <c r="S11" s="846"/>
      <c r="T11" s="846"/>
      <c r="U11" s="846"/>
      <c r="V11" s="846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</row>
    <row r="12" spans="1:32" s="48" customFormat="1" ht="17.25" customHeight="1">
      <c r="A12" s="1728" t="s">
        <v>138</v>
      </c>
      <c r="B12" s="1729"/>
      <c r="C12" s="818">
        <v>792</v>
      </c>
      <c r="D12" s="82">
        <v>785</v>
      </c>
      <c r="E12" s="181">
        <v>111</v>
      </c>
      <c r="F12" s="45">
        <v>7862.1900000000069</v>
      </c>
      <c r="G12" s="200">
        <v>185446</v>
      </c>
      <c r="H12" s="203">
        <v>95576</v>
      </c>
      <c r="I12" s="238">
        <v>177284</v>
      </c>
      <c r="J12" s="241">
        <v>2917</v>
      </c>
      <c r="K12" s="204">
        <v>49824</v>
      </c>
      <c r="L12" s="333">
        <v>25991</v>
      </c>
      <c r="M12" s="333">
        <v>47155</v>
      </c>
      <c r="N12" s="241">
        <v>1626</v>
      </c>
      <c r="O12" s="183">
        <v>32651</v>
      </c>
      <c r="P12" s="82">
        <v>17308</v>
      </c>
      <c r="Q12" s="82">
        <v>30813</v>
      </c>
      <c r="R12" s="38">
        <v>1285</v>
      </c>
      <c r="S12"/>
      <c r="T12"/>
      <c r="U12"/>
      <c r="V12"/>
      <c r="W12" s="228"/>
      <c r="X12" s="228"/>
      <c r="Y12" s="228"/>
      <c r="Z12" s="228"/>
      <c r="AA12" s="181"/>
      <c r="AB12" s="228"/>
      <c r="AC12" s="228"/>
      <c r="AD12" s="228"/>
      <c r="AE12" s="228"/>
      <c r="AF12" s="181"/>
    </row>
    <row r="13" spans="1:32" s="48" customFormat="1" ht="17.25" customHeight="1">
      <c r="A13" s="1728" t="s">
        <v>188</v>
      </c>
      <c r="B13" s="1729"/>
      <c r="C13" s="818">
        <v>782</v>
      </c>
      <c r="D13" s="82">
        <v>775</v>
      </c>
      <c r="E13" s="181">
        <v>106</v>
      </c>
      <c r="F13" s="45">
        <v>7918.05</v>
      </c>
      <c r="G13" s="200">
        <v>186565</v>
      </c>
      <c r="H13" s="203">
        <v>96189</v>
      </c>
      <c r="I13" s="238">
        <v>178747</v>
      </c>
      <c r="J13" s="241">
        <v>3032</v>
      </c>
      <c r="K13" s="204">
        <v>50043</v>
      </c>
      <c r="L13" s="333">
        <v>26071</v>
      </c>
      <c r="M13" s="333">
        <v>47592</v>
      </c>
      <c r="N13" s="241">
        <v>1621</v>
      </c>
      <c r="O13" s="183">
        <v>33885</v>
      </c>
      <c r="P13" s="82">
        <v>17885</v>
      </c>
      <c r="Q13" s="82">
        <v>31954</v>
      </c>
      <c r="R13" s="38">
        <v>1409</v>
      </c>
      <c r="S13" s="228"/>
      <c r="T13" s="228"/>
      <c r="U13" s="181"/>
      <c r="V13" s="181"/>
      <c r="W13" s="181"/>
      <c r="X13" s="181"/>
      <c r="Y13" s="228"/>
      <c r="Z13" s="181"/>
      <c r="AA13" s="181"/>
      <c r="AB13" s="181"/>
      <c r="AC13" s="181"/>
      <c r="AD13" s="228"/>
      <c r="AE13" s="181"/>
      <c r="AF13" s="181"/>
    </row>
    <row r="14" spans="1:32" s="5" customFormat="1" ht="17.25" customHeight="1">
      <c r="A14" s="1728" t="s">
        <v>449</v>
      </c>
      <c r="B14" s="1729"/>
      <c r="C14" s="818">
        <v>774</v>
      </c>
      <c r="D14" s="82">
        <v>766</v>
      </c>
      <c r="E14" s="181">
        <v>99</v>
      </c>
      <c r="F14" s="45">
        <v>8045.99</v>
      </c>
      <c r="G14" s="200">
        <v>188091</v>
      </c>
      <c r="H14" s="203">
        <v>97262</v>
      </c>
      <c r="I14" s="238">
        <v>180476</v>
      </c>
      <c r="J14" s="241">
        <v>2946</v>
      </c>
      <c r="K14" s="204">
        <v>51112</v>
      </c>
      <c r="L14" s="333">
        <v>26789</v>
      </c>
      <c r="M14" s="333">
        <v>48508</v>
      </c>
      <c r="N14" s="241">
        <v>1590</v>
      </c>
      <c r="O14" s="183">
        <v>36456</v>
      </c>
      <c r="P14" s="82">
        <v>19074</v>
      </c>
      <c r="Q14" s="82">
        <v>34408</v>
      </c>
      <c r="R14" s="38">
        <v>1446</v>
      </c>
      <c r="S14" s="228"/>
      <c r="T14" s="228"/>
      <c r="U14" s="966"/>
      <c r="V14" s="966"/>
      <c r="W14" s="181"/>
      <c r="X14" s="181"/>
      <c r="Y14" s="228"/>
      <c r="Z14" s="181"/>
      <c r="AA14" s="181"/>
      <c r="AB14" s="181"/>
      <c r="AC14" s="181"/>
      <c r="AD14" s="228"/>
      <c r="AE14" s="181"/>
      <c r="AF14" s="181"/>
    </row>
    <row r="15" spans="1:32" s="5" customFormat="1" ht="17.25" customHeight="1">
      <c r="A15" s="1728" t="s">
        <v>554</v>
      </c>
      <c r="B15" s="1729"/>
      <c r="C15" s="818">
        <v>774</v>
      </c>
      <c r="D15" s="82">
        <v>766</v>
      </c>
      <c r="E15" s="181">
        <v>92</v>
      </c>
      <c r="F15" s="45">
        <v>8216.94</v>
      </c>
      <c r="G15" s="200">
        <v>194208</v>
      </c>
      <c r="H15" s="203">
        <v>100644</v>
      </c>
      <c r="I15" s="238">
        <v>186492</v>
      </c>
      <c r="J15" s="241">
        <v>2944</v>
      </c>
      <c r="K15" s="204">
        <v>53370</v>
      </c>
      <c r="L15" s="333">
        <v>27945</v>
      </c>
      <c r="M15" s="333">
        <v>50841</v>
      </c>
      <c r="N15" s="241">
        <v>1591</v>
      </c>
      <c r="O15" s="183">
        <v>40699</v>
      </c>
      <c r="P15" s="82">
        <v>21721</v>
      </c>
      <c r="Q15" s="82">
        <v>38411</v>
      </c>
      <c r="R15" s="38">
        <v>1378</v>
      </c>
      <c r="S15" s="228"/>
      <c r="T15" s="228"/>
      <c r="U15" s="181"/>
      <c r="V15" s="181"/>
      <c r="W15" s="181"/>
      <c r="X15" s="181"/>
      <c r="Y15" s="228"/>
      <c r="Z15" s="181"/>
      <c r="AA15" s="181"/>
      <c r="AB15" s="181"/>
      <c r="AC15" s="181"/>
      <c r="AD15" s="228"/>
      <c r="AE15" s="181"/>
      <c r="AF15" s="181"/>
    </row>
    <row r="16" spans="1:32" s="5" customFormat="1" ht="17.25" customHeight="1">
      <c r="A16" s="1728" t="s">
        <v>627</v>
      </c>
      <c r="B16" s="1729"/>
      <c r="C16" s="818">
        <v>780</v>
      </c>
      <c r="D16" s="82">
        <v>771</v>
      </c>
      <c r="E16" s="181">
        <v>84</v>
      </c>
      <c r="F16" s="45">
        <v>8495.3799999999992</v>
      </c>
      <c r="G16" s="200">
        <v>203962</v>
      </c>
      <c r="H16" s="203">
        <v>105448</v>
      </c>
      <c r="I16" s="238">
        <v>196036</v>
      </c>
      <c r="J16" s="241">
        <v>3047</v>
      </c>
      <c r="K16" s="204">
        <v>58760</v>
      </c>
      <c r="L16" s="333">
        <v>30542</v>
      </c>
      <c r="M16" s="333">
        <v>55859</v>
      </c>
      <c r="N16" s="241">
        <v>1623</v>
      </c>
      <c r="O16" s="183">
        <v>37626</v>
      </c>
      <c r="P16" s="82">
        <v>19933</v>
      </c>
      <c r="Q16" s="82">
        <v>35688</v>
      </c>
      <c r="R16" s="38">
        <v>1346</v>
      </c>
      <c r="S16" s="228"/>
      <c r="T16" s="228"/>
      <c r="U16" s="181"/>
      <c r="V16" s="181"/>
      <c r="W16" s="181"/>
      <c r="X16" s="181"/>
      <c r="Y16" s="228"/>
      <c r="Z16" s="181"/>
      <c r="AA16" s="181"/>
      <c r="AB16" s="181"/>
      <c r="AC16" s="181"/>
      <c r="AD16" s="228"/>
      <c r="AE16" s="181"/>
      <c r="AF16" s="181"/>
    </row>
    <row r="17" spans="1:32" s="5" customFormat="1" ht="17.25" customHeight="1" thickBot="1">
      <c r="A17" s="1773" t="s">
        <v>725</v>
      </c>
      <c r="B17" s="1774"/>
      <c r="C17" s="818">
        <v>781</v>
      </c>
      <c r="D17" s="82">
        <v>773</v>
      </c>
      <c r="E17" s="181">
        <v>76</v>
      </c>
      <c r="F17" s="45">
        <v>8759.14</v>
      </c>
      <c r="G17" s="200">
        <v>214994</v>
      </c>
      <c r="H17" s="203">
        <v>111198</v>
      </c>
      <c r="I17" s="238">
        <v>207250</v>
      </c>
      <c r="J17" s="241">
        <v>2980</v>
      </c>
      <c r="K17" s="204">
        <v>61969</v>
      </c>
      <c r="L17" s="333">
        <v>32579</v>
      </c>
      <c r="M17" s="333">
        <v>59265</v>
      </c>
      <c r="N17" s="241">
        <v>1583</v>
      </c>
      <c r="O17" s="523" t="s">
        <v>54</v>
      </c>
      <c r="P17" s="295" t="s">
        <v>54</v>
      </c>
      <c r="Q17" s="295" t="s">
        <v>54</v>
      </c>
      <c r="R17" s="465" t="s">
        <v>54</v>
      </c>
      <c r="S17" s="228"/>
      <c r="T17" s="228"/>
      <c r="U17" s="181"/>
      <c r="V17" s="181"/>
      <c r="W17" s="181"/>
      <c r="X17" s="181"/>
      <c r="Y17" s="228"/>
      <c r="Z17" s="181"/>
      <c r="AA17" s="181"/>
      <c r="AB17" s="181"/>
      <c r="AC17" s="181"/>
      <c r="AD17" s="228"/>
      <c r="AE17" s="181"/>
      <c r="AF17" s="181"/>
    </row>
    <row r="18" spans="1:32" s="234" customFormat="1" ht="17.25" customHeight="1">
      <c r="A18" s="2018" t="s">
        <v>721</v>
      </c>
      <c r="B18" s="548" t="s">
        <v>190</v>
      </c>
      <c r="C18" s="538">
        <f>C17-C16</f>
        <v>1</v>
      </c>
      <c r="D18" s="539">
        <f>D17-D16</f>
        <v>2</v>
      </c>
      <c r="E18" s="540">
        <f>E17-E16</f>
        <v>-8</v>
      </c>
      <c r="F18" s="536">
        <f t="shared" ref="F18:N18" si="0">F17-F16</f>
        <v>263.76000000000022</v>
      </c>
      <c r="G18" s="538">
        <f t="shared" si="0"/>
        <v>11032</v>
      </c>
      <c r="H18" s="539">
        <f t="shared" si="0"/>
        <v>5750</v>
      </c>
      <c r="I18" s="539">
        <f t="shared" si="0"/>
        <v>11214</v>
      </c>
      <c r="J18" s="540">
        <f t="shared" si="0"/>
        <v>-67</v>
      </c>
      <c r="K18" s="538">
        <f t="shared" si="0"/>
        <v>3209</v>
      </c>
      <c r="L18" s="539">
        <f t="shared" si="0"/>
        <v>2037</v>
      </c>
      <c r="M18" s="539">
        <f t="shared" si="0"/>
        <v>3406</v>
      </c>
      <c r="N18" s="540">
        <f t="shared" si="0"/>
        <v>-40</v>
      </c>
      <c r="O18" s="658" t="s">
        <v>54</v>
      </c>
      <c r="P18" s="592" t="s">
        <v>54</v>
      </c>
      <c r="Q18" s="592" t="s">
        <v>54</v>
      </c>
      <c r="R18" s="593" t="s">
        <v>54</v>
      </c>
      <c r="S18" s="228"/>
      <c r="T18" s="228"/>
      <c r="U18" s="181"/>
      <c r="V18" s="181"/>
      <c r="W18" s="181"/>
      <c r="X18" s="181"/>
      <c r="Y18" s="228"/>
      <c r="Z18" s="181"/>
      <c r="AA18" s="181"/>
      <c r="AB18" s="181"/>
      <c r="AC18" s="181"/>
      <c r="AD18" s="228"/>
      <c r="AE18" s="181"/>
      <c r="AF18" s="181"/>
    </row>
    <row r="19" spans="1:32" s="234" customFormat="1" ht="17.25" customHeight="1">
      <c r="A19" s="1719"/>
      <c r="B19" s="542" t="s">
        <v>191</v>
      </c>
      <c r="C19" s="545">
        <f>C17/C16-1</f>
        <v>1.2820512820512775E-3</v>
      </c>
      <c r="D19" s="546">
        <f>D17/D16-1</f>
        <v>2.5940337224383825E-3</v>
      </c>
      <c r="E19" s="547">
        <f>E17/E16-1</f>
        <v>-9.5238095238095233E-2</v>
      </c>
      <c r="F19" s="543">
        <f t="shared" ref="F19:N19" si="1">F17/F16-1</f>
        <v>3.1047463444836998E-2</v>
      </c>
      <c r="G19" s="545">
        <f t="shared" si="1"/>
        <v>5.4088506682617332E-2</v>
      </c>
      <c r="H19" s="546">
        <f t="shared" si="1"/>
        <v>5.4529246642895046E-2</v>
      </c>
      <c r="I19" s="546">
        <f t="shared" si="1"/>
        <v>5.7203778897753521E-2</v>
      </c>
      <c r="J19" s="547">
        <f t="shared" si="1"/>
        <v>-2.198884148342628E-2</v>
      </c>
      <c r="K19" s="545">
        <f t="shared" si="1"/>
        <v>5.4611980939414551E-2</v>
      </c>
      <c r="L19" s="546">
        <f t="shared" si="1"/>
        <v>6.6695042891755651E-2</v>
      </c>
      <c r="M19" s="546">
        <f t="shared" si="1"/>
        <v>6.0974954796899405E-2</v>
      </c>
      <c r="N19" s="547">
        <f t="shared" si="1"/>
        <v>-2.4645717806531131E-2</v>
      </c>
      <c r="O19" s="661" t="s">
        <v>54</v>
      </c>
      <c r="P19" s="601" t="s">
        <v>54</v>
      </c>
      <c r="Q19" s="601" t="s">
        <v>54</v>
      </c>
      <c r="R19" s="602" t="s">
        <v>54</v>
      </c>
      <c r="S19" s="228"/>
      <c r="T19" s="228"/>
      <c r="U19" s="181"/>
      <c r="V19" s="901"/>
      <c r="W19" s="181"/>
      <c r="X19" s="181"/>
      <c r="Y19" s="228"/>
      <c r="Z19" s="181"/>
      <c r="AA19" s="901"/>
      <c r="AB19" s="181"/>
      <c r="AC19" s="181"/>
      <c r="AD19" s="228"/>
      <c r="AE19" s="181"/>
      <c r="AF19" s="901"/>
    </row>
    <row r="20" spans="1:32" ht="17.25" customHeight="1">
      <c r="A20" s="1720" t="s">
        <v>722</v>
      </c>
      <c r="B20" s="558" t="s">
        <v>190</v>
      </c>
      <c r="C20" s="561">
        <f>C17-C12</f>
        <v>-11</v>
      </c>
      <c r="D20" s="562">
        <f>D17-D12</f>
        <v>-12</v>
      </c>
      <c r="E20" s="563">
        <f>E17-E12</f>
        <v>-35</v>
      </c>
      <c r="F20" s="559">
        <f t="shared" ref="F20:N20" si="2">F17-F12</f>
        <v>896.94999999999254</v>
      </c>
      <c r="G20" s="561">
        <f t="shared" si="2"/>
        <v>29548</v>
      </c>
      <c r="H20" s="562">
        <f t="shared" si="2"/>
        <v>15622</v>
      </c>
      <c r="I20" s="562">
        <f t="shared" si="2"/>
        <v>29966</v>
      </c>
      <c r="J20" s="563">
        <f t="shared" si="2"/>
        <v>63</v>
      </c>
      <c r="K20" s="561">
        <f t="shared" si="2"/>
        <v>12145</v>
      </c>
      <c r="L20" s="562">
        <f t="shared" si="2"/>
        <v>6588</v>
      </c>
      <c r="M20" s="562">
        <f t="shared" si="2"/>
        <v>12110</v>
      </c>
      <c r="N20" s="563">
        <f t="shared" si="2"/>
        <v>-43</v>
      </c>
      <c r="O20" s="664" t="s">
        <v>54</v>
      </c>
      <c r="P20" s="598" t="s">
        <v>54</v>
      </c>
      <c r="Q20" s="598" t="s">
        <v>54</v>
      </c>
      <c r="R20" s="599" t="s">
        <v>54</v>
      </c>
      <c r="S20" s="165"/>
      <c r="T20" s="165"/>
      <c r="U20" s="165"/>
      <c r="V20" s="445"/>
      <c r="W20" s="165"/>
      <c r="X20" s="165"/>
      <c r="Y20" s="165"/>
      <c r="Z20" s="165"/>
      <c r="AA20" s="445"/>
      <c r="AB20" s="165"/>
      <c r="AC20" s="165"/>
      <c r="AD20" s="165"/>
      <c r="AE20" s="165"/>
      <c r="AF20" s="445"/>
    </row>
    <row r="21" spans="1:32" ht="17.25" customHeight="1">
      <c r="A21" s="1719"/>
      <c r="B21" s="542" t="s">
        <v>191</v>
      </c>
      <c r="C21" s="545">
        <f>C17/C12-1</f>
        <v>-1.388888888888884E-2</v>
      </c>
      <c r="D21" s="546">
        <f>D17/D12-1</f>
        <v>-1.5286624203821653E-2</v>
      </c>
      <c r="E21" s="547">
        <f>E17/E12-1</f>
        <v>-0.31531531531531531</v>
      </c>
      <c r="F21" s="543">
        <f t="shared" ref="F21:N21" si="3">F17/F12-1</f>
        <v>0.11408398932104058</v>
      </c>
      <c r="G21" s="545">
        <f t="shared" si="3"/>
        <v>0.15933479287771113</v>
      </c>
      <c r="H21" s="546">
        <f t="shared" si="3"/>
        <v>0.16345107558382854</v>
      </c>
      <c r="I21" s="546">
        <f t="shared" si="3"/>
        <v>0.16902822589743005</v>
      </c>
      <c r="J21" s="547">
        <f t="shared" si="3"/>
        <v>2.1597531710661588E-2</v>
      </c>
      <c r="K21" s="545">
        <f t="shared" si="3"/>
        <v>0.24375802825947335</v>
      </c>
      <c r="L21" s="546">
        <f t="shared" si="3"/>
        <v>0.25347235581547456</v>
      </c>
      <c r="M21" s="546">
        <f t="shared" si="3"/>
        <v>0.2568126391686989</v>
      </c>
      <c r="N21" s="547">
        <f t="shared" si="3"/>
        <v>-2.6445264452644501E-2</v>
      </c>
      <c r="O21" s="661" t="s">
        <v>54</v>
      </c>
      <c r="P21" s="601" t="s">
        <v>54</v>
      </c>
      <c r="Q21" s="601" t="s">
        <v>54</v>
      </c>
      <c r="R21" s="602" t="s">
        <v>54</v>
      </c>
      <c r="S21" s="446"/>
      <c r="T21" s="446"/>
      <c r="U21" s="446"/>
      <c r="V21" s="447"/>
      <c r="W21" s="446"/>
      <c r="X21" s="446"/>
      <c r="Y21" s="446"/>
      <c r="Z21" s="446"/>
      <c r="AA21" s="447"/>
      <c r="AB21" s="446"/>
      <c r="AC21" s="446"/>
      <c r="AD21" s="446"/>
      <c r="AE21" s="446"/>
      <c r="AF21" s="447"/>
    </row>
    <row r="22" spans="1:32" ht="17.25" customHeight="1">
      <c r="A22" s="1720" t="s">
        <v>723</v>
      </c>
      <c r="B22" s="558" t="s">
        <v>190</v>
      </c>
      <c r="C22" s="561">
        <f>C17-C7</f>
        <v>-67</v>
      </c>
      <c r="D22" s="562">
        <f>D17-D7</f>
        <v>-68</v>
      </c>
      <c r="E22" s="563">
        <f>E17-E7</f>
        <v>-63</v>
      </c>
      <c r="F22" s="559">
        <f t="shared" ref="F22:N22" si="4">F17-F7</f>
        <v>155.95999999999913</v>
      </c>
      <c r="G22" s="561">
        <f t="shared" si="4"/>
        <v>7942</v>
      </c>
      <c r="H22" s="562">
        <f t="shared" si="4"/>
        <v>2539</v>
      </c>
      <c r="I22" s="562">
        <f t="shared" si="4"/>
        <v>9105</v>
      </c>
      <c r="J22" s="563">
        <f t="shared" si="4"/>
        <v>1570</v>
      </c>
      <c r="K22" s="561">
        <f t="shared" si="4"/>
        <v>12693</v>
      </c>
      <c r="L22" s="562">
        <f t="shared" si="4"/>
        <v>6626</v>
      </c>
      <c r="M22" s="562">
        <f t="shared" si="4"/>
        <v>12736</v>
      </c>
      <c r="N22" s="563">
        <f t="shared" si="4"/>
        <v>717</v>
      </c>
      <c r="O22" s="664" t="s">
        <v>54</v>
      </c>
      <c r="P22" s="598" t="s">
        <v>54</v>
      </c>
      <c r="Q22" s="598" t="s">
        <v>54</v>
      </c>
      <c r="R22" s="599" t="s">
        <v>54</v>
      </c>
      <c r="S22" s="165"/>
      <c r="T22" s="165"/>
      <c r="U22" s="165"/>
      <c r="V22" s="445"/>
      <c r="W22" s="165"/>
      <c r="X22" s="165"/>
      <c r="Y22" s="165"/>
      <c r="Z22" s="165"/>
      <c r="AA22" s="445"/>
      <c r="AB22" s="165"/>
      <c r="AC22" s="165"/>
      <c r="AD22" s="165"/>
      <c r="AE22" s="165"/>
      <c r="AF22" s="445"/>
    </row>
    <row r="23" spans="1:32" ht="17.25" customHeight="1" thickBot="1">
      <c r="A23" s="1721"/>
      <c r="B23" s="576" t="s">
        <v>191</v>
      </c>
      <c r="C23" s="577">
        <f>C17/C7-1</f>
        <v>-7.900943396226412E-2</v>
      </c>
      <c r="D23" s="578">
        <f>D17/D7-1</f>
        <v>-8.0856123662306767E-2</v>
      </c>
      <c r="E23" s="641">
        <f>E17/E7-1</f>
        <v>-0.4532374100719424</v>
      </c>
      <c r="F23" s="637">
        <f t="shared" ref="F23:N23" si="5">F17/F7-1</f>
        <v>1.8128180509997316E-2</v>
      </c>
      <c r="G23" s="577">
        <f t="shared" si="5"/>
        <v>3.8357514054440323E-2</v>
      </c>
      <c r="H23" s="578">
        <f t="shared" si="5"/>
        <v>2.3366679244241073E-2</v>
      </c>
      <c r="I23" s="578">
        <f t="shared" si="5"/>
        <v>4.595119735547204E-2</v>
      </c>
      <c r="J23" s="641">
        <f t="shared" si="5"/>
        <v>1.1134751773049647</v>
      </c>
      <c r="K23" s="577">
        <f t="shared" si="5"/>
        <v>0.25758990177774166</v>
      </c>
      <c r="L23" s="578">
        <f t="shared" si="5"/>
        <v>0.2553076715601279</v>
      </c>
      <c r="M23" s="578">
        <f t="shared" si="5"/>
        <v>0.27372176492080214</v>
      </c>
      <c r="N23" s="641">
        <f t="shared" si="5"/>
        <v>0.82794457274826794</v>
      </c>
      <c r="O23" s="667" t="s">
        <v>54</v>
      </c>
      <c r="P23" s="638" t="s">
        <v>54</v>
      </c>
      <c r="Q23" s="638" t="s">
        <v>54</v>
      </c>
      <c r="R23" s="639" t="s">
        <v>54</v>
      </c>
      <c r="S23" s="446"/>
      <c r="T23" s="446"/>
      <c r="U23" s="446"/>
      <c r="V23" s="447"/>
      <c r="W23" s="446"/>
      <c r="X23" s="446"/>
      <c r="Y23" s="446"/>
      <c r="Z23" s="446"/>
      <c r="AA23" s="447"/>
      <c r="AB23" s="446"/>
      <c r="AC23" s="446"/>
      <c r="AD23" s="446"/>
      <c r="AE23" s="446"/>
      <c r="AF23" s="447"/>
    </row>
    <row r="24" spans="1:32" ht="17.25" customHeight="1">
      <c r="A24" s="937" t="s">
        <v>68</v>
      </c>
      <c r="S24" s="165"/>
      <c r="T24" s="165"/>
      <c r="U24" s="165"/>
      <c r="V24" s="445"/>
      <c r="W24" s="165"/>
      <c r="X24" s="165"/>
      <c r="Y24" s="165"/>
      <c r="Z24" s="165"/>
      <c r="AA24" s="445"/>
      <c r="AB24" s="165"/>
      <c r="AC24" s="165"/>
      <c r="AD24" s="165"/>
      <c r="AE24" s="165"/>
      <c r="AF24" s="445"/>
    </row>
    <row r="25" spans="1:32" ht="17.25" customHeight="1">
      <c r="A25" s="937" t="s">
        <v>69</v>
      </c>
      <c r="F25" s="109"/>
      <c r="G25" s="109"/>
      <c r="H25" s="109"/>
      <c r="I25" s="109"/>
      <c r="S25" s="446"/>
      <c r="T25" s="446"/>
      <c r="U25" s="446"/>
      <c r="V25" s="447"/>
      <c r="W25" s="446"/>
      <c r="X25" s="446"/>
      <c r="Y25" s="446"/>
      <c r="Z25" s="446"/>
      <c r="AA25" s="447"/>
      <c r="AB25" s="446"/>
      <c r="AC25" s="446"/>
      <c r="AD25" s="446"/>
      <c r="AE25" s="446"/>
      <c r="AF25" s="447"/>
    </row>
    <row r="26" spans="1:32">
      <c r="F26" s="109"/>
      <c r="G26" s="842"/>
      <c r="H26" s="109"/>
      <c r="I26" s="109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</row>
    <row r="27" spans="1:32">
      <c r="F27" s="109"/>
      <c r="G27" s="109"/>
      <c r="H27" s="109"/>
      <c r="I27" s="109"/>
    </row>
    <row r="28" spans="1:32">
      <c r="F28" s="109"/>
      <c r="G28" s="109"/>
      <c r="H28" s="109"/>
      <c r="I28" s="109"/>
    </row>
    <row r="29" spans="1:32">
      <c r="F29" s="109"/>
      <c r="G29" s="109"/>
      <c r="H29" s="109"/>
      <c r="I29" s="109"/>
    </row>
    <row r="30" spans="1:32">
      <c r="F30" s="109"/>
      <c r="G30" s="109"/>
      <c r="H30" s="109"/>
      <c r="I30" s="109"/>
    </row>
  </sheetData>
  <mergeCells count="39">
    <mergeCell ref="K4:K6"/>
    <mergeCell ref="D5:D6"/>
    <mergeCell ref="H5:H6"/>
    <mergeCell ref="J5:J6"/>
    <mergeCell ref="O3:R3"/>
    <mergeCell ref="L4:N4"/>
    <mergeCell ref="P5:P6"/>
    <mergeCell ref="Q5:Q6"/>
    <mergeCell ref="M5:M6"/>
    <mergeCell ref="N5:N6"/>
    <mergeCell ref="O4:O6"/>
    <mergeCell ref="P4:R4"/>
    <mergeCell ref="R5:R6"/>
    <mergeCell ref="K3:N3"/>
    <mergeCell ref="L5:L6"/>
    <mergeCell ref="A3:B6"/>
    <mergeCell ref="C3:E3"/>
    <mergeCell ref="F3:F6"/>
    <mergeCell ref="G3:J3"/>
    <mergeCell ref="A17:B17"/>
    <mergeCell ref="A7:B7"/>
    <mergeCell ref="A8:B8"/>
    <mergeCell ref="A9:B9"/>
    <mergeCell ref="A10:B10"/>
    <mergeCell ref="A11:B11"/>
    <mergeCell ref="E5:E6"/>
    <mergeCell ref="I5:I6"/>
    <mergeCell ref="C4:C6"/>
    <mergeCell ref="D4:E4"/>
    <mergeCell ref="G4:G6"/>
    <mergeCell ref="H4:J4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N23" unlockedFormula="1"/>
  </ignoredError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W33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4" width="6.42578125" style="206" customWidth="1"/>
    <col min="5" max="5" width="5.7109375" style="206" customWidth="1"/>
    <col min="6" max="6" width="5.7109375" style="846" customWidth="1"/>
    <col min="7" max="7" width="6" style="846" customWidth="1"/>
    <col min="8" max="8" width="5.7109375" style="846" customWidth="1"/>
    <col min="9" max="10" width="6.42578125" style="206" customWidth="1"/>
    <col min="11" max="11" width="5.7109375" style="206" customWidth="1"/>
    <col min="12" max="12" width="6.42578125" style="206" customWidth="1"/>
    <col min="13" max="13" width="7" style="206" customWidth="1"/>
    <col min="14" max="14" width="5.7109375" style="206" customWidth="1"/>
    <col min="15" max="15" width="6.42578125" style="206" customWidth="1"/>
    <col min="16" max="16" width="7.140625" style="206" customWidth="1"/>
    <col min="17" max="17" width="5.7109375" style="206" customWidth="1"/>
    <col min="18" max="19" width="6.42578125" style="206" customWidth="1"/>
    <col min="20" max="20" width="5.7109375" style="206" customWidth="1"/>
    <col min="21" max="16384" width="9.140625" style="206"/>
  </cols>
  <sheetData>
    <row r="1" spans="1:23" s="44" customFormat="1" ht="17.25" customHeight="1">
      <c r="A1" s="232" t="s">
        <v>830</v>
      </c>
      <c r="B1" s="232"/>
    </row>
    <row r="2" spans="1:23" s="202" customFormat="1" ht="17.25" customHeight="1" thickBot="1">
      <c r="A2" s="314" t="s">
        <v>192</v>
      </c>
      <c r="R2" s="202" t="s">
        <v>0</v>
      </c>
    </row>
    <row r="3" spans="1:23" ht="17.25" customHeight="1">
      <c r="A3" s="1722" t="s">
        <v>197</v>
      </c>
      <c r="B3" s="1723"/>
      <c r="C3" s="2157" t="s">
        <v>33</v>
      </c>
      <c r="D3" s="2150"/>
      <c r="E3" s="2150"/>
      <c r="F3" s="2149" t="s">
        <v>328</v>
      </c>
      <c r="G3" s="2150"/>
      <c r="H3" s="2151"/>
      <c r="I3" s="2149" t="s">
        <v>327</v>
      </c>
      <c r="J3" s="2150"/>
      <c r="K3" s="2151"/>
      <c r="L3" s="2149" t="s">
        <v>329</v>
      </c>
      <c r="M3" s="2150"/>
      <c r="N3" s="2151"/>
      <c r="O3" s="2149" t="s">
        <v>330</v>
      </c>
      <c r="P3" s="2150"/>
      <c r="Q3" s="2151"/>
      <c r="R3" s="2149" t="s">
        <v>331</v>
      </c>
      <c r="S3" s="2150"/>
      <c r="T3" s="2151"/>
    </row>
    <row r="4" spans="1:23" ht="17.25" customHeight="1">
      <c r="A4" s="1724"/>
      <c r="B4" s="1725"/>
      <c r="C4" s="2158"/>
      <c r="D4" s="2153"/>
      <c r="E4" s="2153"/>
      <c r="F4" s="2152"/>
      <c r="G4" s="2153"/>
      <c r="H4" s="2154"/>
      <c r="I4" s="2152"/>
      <c r="J4" s="2153"/>
      <c r="K4" s="2154"/>
      <c r="L4" s="2152"/>
      <c r="M4" s="2153"/>
      <c r="N4" s="2154"/>
      <c r="O4" s="2152"/>
      <c r="P4" s="2153"/>
      <c r="Q4" s="2154"/>
      <c r="R4" s="2152"/>
      <c r="S4" s="2153"/>
      <c r="T4" s="2154"/>
    </row>
    <row r="5" spans="1:23" ht="17.25" customHeight="1">
      <c r="A5" s="1724"/>
      <c r="B5" s="1725"/>
      <c r="C5" s="2155" t="s">
        <v>574</v>
      </c>
      <c r="D5" s="2147" t="s">
        <v>56</v>
      </c>
      <c r="E5" s="2148"/>
      <c r="F5" s="2155" t="s">
        <v>574</v>
      </c>
      <c r="G5" s="2147" t="s">
        <v>56</v>
      </c>
      <c r="H5" s="2148"/>
      <c r="I5" s="2155" t="s">
        <v>574</v>
      </c>
      <c r="J5" s="2147" t="s">
        <v>56</v>
      </c>
      <c r="K5" s="2148"/>
      <c r="L5" s="2155" t="s">
        <v>574</v>
      </c>
      <c r="M5" s="2147" t="s">
        <v>56</v>
      </c>
      <c r="N5" s="2148"/>
      <c r="O5" s="2155" t="s">
        <v>574</v>
      </c>
      <c r="P5" s="2147" t="s">
        <v>56</v>
      </c>
      <c r="Q5" s="2148"/>
      <c r="R5" s="2155" t="s">
        <v>574</v>
      </c>
      <c r="S5" s="2147" t="s">
        <v>56</v>
      </c>
      <c r="T5" s="2148"/>
    </row>
    <row r="6" spans="1:23" ht="17.25" customHeight="1" thickBot="1">
      <c r="A6" s="1726"/>
      <c r="B6" s="1727"/>
      <c r="C6" s="2156"/>
      <c r="D6" s="674" t="s">
        <v>145</v>
      </c>
      <c r="E6" s="675" t="s">
        <v>472</v>
      </c>
      <c r="F6" s="2156"/>
      <c r="G6" s="674" t="s">
        <v>145</v>
      </c>
      <c r="H6" s="675" t="s">
        <v>472</v>
      </c>
      <c r="I6" s="2156"/>
      <c r="J6" s="674" t="s">
        <v>145</v>
      </c>
      <c r="K6" s="675" t="s">
        <v>472</v>
      </c>
      <c r="L6" s="2156"/>
      <c r="M6" s="674" t="s">
        <v>145</v>
      </c>
      <c r="N6" s="675" t="s">
        <v>472</v>
      </c>
      <c r="O6" s="2156"/>
      <c r="P6" s="674" t="s">
        <v>145</v>
      </c>
      <c r="Q6" s="675" t="s">
        <v>472</v>
      </c>
      <c r="R6" s="2156"/>
      <c r="S6" s="674" t="s">
        <v>145</v>
      </c>
      <c r="T6" s="675" t="s">
        <v>472</v>
      </c>
    </row>
    <row r="7" spans="1:23" s="22" customFormat="1" ht="17.25" customHeight="1">
      <c r="A7" s="1728" t="s">
        <v>11</v>
      </c>
      <c r="B7" s="1729"/>
      <c r="C7" s="950">
        <v>5</v>
      </c>
      <c r="D7" s="386">
        <v>220</v>
      </c>
      <c r="E7" s="500">
        <v>1.0625350153584607E-3</v>
      </c>
      <c r="F7" s="951">
        <v>3</v>
      </c>
      <c r="G7" s="386">
        <v>707</v>
      </c>
      <c r="H7" s="500">
        <v>3.4146011629928716E-3</v>
      </c>
      <c r="I7" s="951">
        <v>8</v>
      </c>
      <c r="J7" s="386">
        <v>1045</v>
      </c>
      <c r="K7" s="500">
        <v>5.0470413229526884E-3</v>
      </c>
      <c r="L7" s="951">
        <v>593</v>
      </c>
      <c r="M7" s="386">
        <v>171987</v>
      </c>
      <c r="N7" s="500">
        <v>0.83064640766570719</v>
      </c>
      <c r="O7" s="951">
        <v>227</v>
      </c>
      <c r="P7" s="386">
        <v>31061</v>
      </c>
      <c r="Q7" s="500">
        <v>0.15001545505476885</v>
      </c>
      <c r="R7" s="951">
        <v>12</v>
      </c>
      <c r="S7" s="386">
        <v>2032</v>
      </c>
      <c r="T7" s="500">
        <v>9.8139597782199647E-3</v>
      </c>
      <c r="V7" s="41"/>
      <c r="W7" s="41"/>
    </row>
    <row r="8" spans="1:23" s="22" customFormat="1" ht="17.25" customHeight="1">
      <c r="A8" s="1728" t="s">
        <v>12</v>
      </c>
      <c r="B8" s="1729"/>
      <c r="C8" s="950">
        <v>5</v>
      </c>
      <c r="D8" s="386">
        <v>205</v>
      </c>
      <c r="E8" s="500">
        <v>1.0549283163344071E-3</v>
      </c>
      <c r="F8" s="951">
        <v>3</v>
      </c>
      <c r="G8" s="386">
        <v>696</v>
      </c>
      <c r="H8" s="500">
        <v>3.5816102837499873E-3</v>
      </c>
      <c r="I8" s="951">
        <v>10</v>
      </c>
      <c r="J8" s="386">
        <v>1038</v>
      </c>
      <c r="K8" s="500">
        <v>5.3415394749029982E-3</v>
      </c>
      <c r="L8" s="951">
        <v>584</v>
      </c>
      <c r="M8" s="386">
        <v>160855</v>
      </c>
      <c r="N8" s="500">
        <v>0.82775850889741975</v>
      </c>
      <c r="O8" s="951">
        <v>221</v>
      </c>
      <c r="P8" s="386">
        <v>29493</v>
      </c>
      <c r="Q8" s="500">
        <v>0.15177073577390571</v>
      </c>
      <c r="R8" s="951">
        <v>12</v>
      </c>
      <c r="S8" s="386">
        <v>2039</v>
      </c>
      <c r="T8" s="500">
        <v>1.0492677253687103E-2</v>
      </c>
      <c r="V8" s="41"/>
      <c r="W8" s="41"/>
    </row>
    <row r="9" spans="1:23" s="22" customFormat="1" ht="17.25" customHeight="1">
      <c r="A9" s="1728" t="s">
        <v>13</v>
      </c>
      <c r="B9" s="1729"/>
      <c r="C9" s="950">
        <v>5</v>
      </c>
      <c r="D9" s="386">
        <v>173</v>
      </c>
      <c r="E9" s="500">
        <v>9.1865398605557591E-4</v>
      </c>
      <c r="F9" s="951">
        <v>2</v>
      </c>
      <c r="G9" s="386">
        <v>711</v>
      </c>
      <c r="H9" s="500">
        <v>3.7755085785289855E-3</v>
      </c>
      <c r="I9" s="951">
        <v>10</v>
      </c>
      <c r="J9" s="386">
        <v>1049</v>
      </c>
      <c r="K9" s="500">
        <v>5.5703354414583768E-3</v>
      </c>
      <c r="L9" s="951">
        <v>568</v>
      </c>
      <c r="M9" s="386">
        <v>154316</v>
      </c>
      <c r="N9" s="500">
        <v>0.81943935556157377</v>
      </c>
      <c r="O9" s="951">
        <v>213</v>
      </c>
      <c r="P9" s="386">
        <v>29969</v>
      </c>
      <c r="Q9" s="500">
        <v>0.15913954513352344</v>
      </c>
      <c r="R9" s="951">
        <v>13</v>
      </c>
      <c r="S9" s="386">
        <v>2101</v>
      </c>
      <c r="T9" s="500">
        <v>1.1156601298859913E-2</v>
      </c>
      <c r="V9" s="41"/>
      <c r="W9" s="41"/>
    </row>
    <row r="10" spans="1:23" s="22" customFormat="1" ht="17.25" customHeight="1">
      <c r="A10" s="1728" t="s">
        <v>14</v>
      </c>
      <c r="B10" s="1729"/>
      <c r="C10" s="950">
        <v>5</v>
      </c>
      <c r="D10" s="952">
        <v>174</v>
      </c>
      <c r="E10" s="500">
        <v>9.4266535921509569E-4</v>
      </c>
      <c r="F10" s="951">
        <v>2</v>
      </c>
      <c r="G10" s="952">
        <v>710</v>
      </c>
      <c r="H10" s="500">
        <v>3.8465080749581488E-3</v>
      </c>
      <c r="I10" s="951">
        <v>10</v>
      </c>
      <c r="J10" s="952">
        <v>1057</v>
      </c>
      <c r="K10" s="500">
        <v>5.7264211763813572E-3</v>
      </c>
      <c r="L10" s="951">
        <v>561</v>
      </c>
      <c r="M10" s="952">
        <v>150377</v>
      </c>
      <c r="N10" s="500">
        <v>0.81468499265912897</v>
      </c>
      <c r="O10" s="951">
        <v>206</v>
      </c>
      <c r="P10" s="952">
        <v>30103</v>
      </c>
      <c r="Q10" s="500">
        <v>0.16308652476121854</v>
      </c>
      <c r="R10" s="951">
        <v>13</v>
      </c>
      <c r="S10" s="952">
        <v>2162</v>
      </c>
      <c r="T10" s="500">
        <v>1.1712887969097913E-2</v>
      </c>
      <c r="V10" s="41"/>
      <c r="W10" s="41"/>
    </row>
    <row r="11" spans="1:23" s="22" customFormat="1" ht="17.25" customHeight="1">
      <c r="A11" s="1728" t="s">
        <v>15</v>
      </c>
      <c r="B11" s="1729"/>
      <c r="C11" s="950">
        <v>5</v>
      </c>
      <c r="D11" s="952">
        <v>166</v>
      </c>
      <c r="E11" s="500">
        <v>8.9726819670713387E-4</v>
      </c>
      <c r="F11" s="951">
        <v>3</v>
      </c>
      <c r="G11" s="952">
        <v>789</v>
      </c>
      <c r="H11" s="500">
        <v>4.2647265494092082E-3</v>
      </c>
      <c r="I11" s="951">
        <v>10</v>
      </c>
      <c r="J11" s="952">
        <v>1030</v>
      </c>
      <c r="K11" s="500">
        <v>5.5673870036647456E-3</v>
      </c>
      <c r="L11" s="951">
        <v>560</v>
      </c>
      <c r="M11" s="952">
        <v>149706</v>
      </c>
      <c r="N11" s="500">
        <v>0.80919537744721792</v>
      </c>
      <c r="O11" s="951">
        <v>204</v>
      </c>
      <c r="P11" s="952">
        <v>31089</v>
      </c>
      <c r="Q11" s="500">
        <v>0.16804319859896436</v>
      </c>
      <c r="R11" s="951">
        <v>13</v>
      </c>
      <c r="S11" s="952">
        <v>2226</v>
      </c>
      <c r="T11" s="500">
        <v>1.2032042204036626E-2</v>
      </c>
      <c r="V11" s="41"/>
      <c r="W11" s="41"/>
    </row>
    <row r="12" spans="1:23" s="22" customFormat="1" ht="17.25" customHeight="1">
      <c r="A12" s="1728" t="s">
        <v>138</v>
      </c>
      <c r="B12" s="1729"/>
      <c r="C12" s="950">
        <v>5</v>
      </c>
      <c r="D12" s="952">
        <v>164</v>
      </c>
      <c r="E12" s="500">
        <v>8.8435447515718862E-4</v>
      </c>
      <c r="F12" s="951">
        <v>3</v>
      </c>
      <c r="G12" s="952">
        <v>911</v>
      </c>
      <c r="H12" s="500">
        <v>4.912481261391456E-3</v>
      </c>
      <c r="I12" s="951">
        <v>11</v>
      </c>
      <c r="J12" s="952">
        <v>1060</v>
      </c>
      <c r="K12" s="500">
        <v>5.7159496565037798E-3</v>
      </c>
      <c r="L12" s="951">
        <v>558</v>
      </c>
      <c r="M12" s="952">
        <v>149388</v>
      </c>
      <c r="N12" s="500">
        <v>0.8055606483828176</v>
      </c>
      <c r="O12" s="951">
        <v>202</v>
      </c>
      <c r="P12" s="952">
        <v>31647</v>
      </c>
      <c r="Q12" s="500">
        <v>0.17065345167865578</v>
      </c>
      <c r="R12" s="951">
        <v>13</v>
      </c>
      <c r="S12" s="952">
        <v>2276</v>
      </c>
      <c r="T12" s="500">
        <v>1.2273114545474154E-2</v>
      </c>
      <c r="V12" s="41"/>
      <c r="W12" s="41"/>
    </row>
    <row r="13" spans="1:23" s="22" customFormat="1" ht="17.25" customHeight="1">
      <c r="A13" s="1728" t="s">
        <v>188</v>
      </c>
      <c r="B13" s="1729"/>
      <c r="C13" s="950">
        <v>5</v>
      </c>
      <c r="D13" s="952">
        <v>164</v>
      </c>
      <c r="E13" s="500">
        <v>8.7905019698228501E-4</v>
      </c>
      <c r="F13" s="951">
        <v>3</v>
      </c>
      <c r="G13" s="952">
        <v>1042</v>
      </c>
      <c r="H13" s="500">
        <v>5.5851847881435426E-3</v>
      </c>
      <c r="I13" s="951">
        <v>10</v>
      </c>
      <c r="J13" s="952">
        <v>1068</v>
      </c>
      <c r="K13" s="500">
        <v>5.7245464047382946E-3</v>
      </c>
      <c r="L13" s="951">
        <v>551</v>
      </c>
      <c r="M13" s="952">
        <v>149984</v>
      </c>
      <c r="N13" s="500">
        <v>0.80392356551335997</v>
      </c>
      <c r="O13" s="951">
        <v>199</v>
      </c>
      <c r="P13" s="952">
        <v>31992</v>
      </c>
      <c r="Q13" s="500">
        <v>0.17147910915766623</v>
      </c>
      <c r="R13" s="951">
        <v>14</v>
      </c>
      <c r="S13" s="952">
        <v>2315</v>
      </c>
      <c r="T13" s="500">
        <v>1.2408543939109694E-2</v>
      </c>
      <c r="V13" s="41"/>
      <c r="W13" s="41"/>
    </row>
    <row r="14" spans="1:23" s="22" customFormat="1" ht="17.25" customHeight="1">
      <c r="A14" s="1728" t="s">
        <v>449</v>
      </c>
      <c r="B14" s="1729"/>
      <c r="C14" s="950">
        <v>5</v>
      </c>
      <c r="D14" s="952">
        <v>168</v>
      </c>
      <c r="E14" s="500">
        <v>8.9318468188270567E-4</v>
      </c>
      <c r="F14" s="951">
        <v>3</v>
      </c>
      <c r="G14" s="952">
        <v>1174</v>
      </c>
      <c r="H14" s="500">
        <v>6.2416596222041459E-3</v>
      </c>
      <c r="I14" s="951">
        <v>10</v>
      </c>
      <c r="J14" s="952">
        <v>1091</v>
      </c>
      <c r="K14" s="500">
        <v>5.80038385675019E-3</v>
      </c>
      <c r="L14" s="951">
        <v>546</v>
      </c>
      <c r="M14" s="952">
        <v>150414</v>
      </c>
      <c r="N14" s="500">
        <v>0.7996873853613411</v>
      </c>
      <c r="O14" s="951">
        <v>197</v>
      </c>
      <c r="P14" s="952">
        <v>32987</v>
      </c>
      <c r="Q14" s="500">
        <v>0.17537787560276674</v>
      </c>
      <c r="R14" s="951">
        <v>13</v>
      </c>
      <c r="S14" s="952">
        <v>2257</v>
      </c>
      <c r="T14" s="500">
        <v>1.199951087505516E-2</v>
      </c>
      <c r="V14" s="41"/>
      <c r="W14" s="41"/>
    </row>
    <row r="15" spans="1:23" s="22" customFormat="1" ht="17.25" customHeight="1">
      <c r="A15" s="1728" t="s">
        <v>554</v>
      </c>
      <c r="B15" s="1729"/>
      <c r="C15" s="950">
        <v>5</v>
      </c>
      <c r="D15" s="952">
        <v>164</v>
      </c>
      <c r="E15" s="500">
        <v>8.4445542923051575E-4</v>
      </c>
      <c r="F15" s="951">
        <v>3</v>
      </c>
      <c r="G15" s="952">
        <v>1296</v>
      </c>
      <c r="H15" s="500">
        <v>6.6732575383094414E-3</v>
      </c>
      <c r="I15" s="951">
        <v>10</v>
      </c>
      <c r="J15" s="952">
        <v>1155</v>
      </c>
      <c r="K15" s="500">
        <v>5.9472318339100346E-3</v>
      </c>
      <c r="L15" s="951">
        <v>545</v>
      </c>
      <c r="M15" s="952">
        <v>154484</v>
      </c>
      <c r="N15" s="500">
        <v>0.7954564178612622</v>
      </c>
      <c r="O15" s="951">
        <v>198</v>
      </c>
      <c r="P15" s="952">
        <v>34704</v>
      </c>
      <c r="Q15" s="500">
        <v>0.1786950074147306</v>
      </c>
      <c r="R15" s="951">
        <v>13</v>
      </c>
      <c r="S15" s="952">
        <v>2405</v>
      </c>
      <c r="T15" s="500">
        <v>1.2383629922557258E-2</v>
      </c>
      <c r="V15" s="41"/>
      <c r="W15" s="41"/>
    </row>
    <row r="16" spans="1:23" s="22" customFormat="1" ht="17.25" customHeight="1">
      <c r="A16" s="1728" t="s">
        <v>627</v>
      </c>
      <c r="B16" s="1729"/>
      <c r="C16" s="950">
        <v>5</v>
      </c>
      <c r="D16" s="952">
        <v>176</v>
      </c>
      <c r="E16" s="500">
        <v>8.629058354007119E-4</v>
      </c>
      <c r="F16" s="951">
        <v>3</v>
      </c>
      <c r="G16" s="952">
        <v>1383</v>
      </c>
      <c r="H16" s="500">
        <v>6.780674831586276E-3</v>
      </c>
      <c r="I16" s="951">
        <v>10</v>
      </c>
      <c r="J16" s="952">
        <v>1374</v>
      </c>
      <c r="K16" s="500">
        <v>6.7365489650032849E-3</v>
      </c>
      <c r="L16" s="951">
        <v>546</v>
      </c>
      <c r="M16" s="952">
        <v>160828</v>
      </c>
      <c r="N16" s="500">
        <v>0.78851943008991876</v>
      </c>
      <c r="O16" s="951">
        <v>202</v>
      </c>
      <c r="P16" s="952">
        <v>37535</v>
      </c>
      <c r="Q16" s="500">
        <v>0.18402937802139616</v>
      </c>
      <c r="R16" s="951">
        <v>14</v>
      </c>
      <c r="S16" s="952">
        <v>2666</v>
      </c>
      <c r="T16" s="500">
        <v>1.3071062256694875E-2</v>
      </c>
      <c r="V16" s="41"/>
      <c r="W16" s="41"/>
    </row>
    <row r="17" spans="1:23" s="22" customFormat="1" ht="17.25" customHeight="1" thickBot="1">
      <c r="A17" s="1773" t="s">
        <v>725</v>
      </c>
      <c r="B17" s="1774"/>
      <c r="C17" s="950">
        <v>5</v>
      </c>
      <c r="D17" s="952">
        <v>192</v>
      </c>
      <c r="E17" s="500">
        <v>8.9304817808869084E-4</v>
      </c>
      <c r="F17" s="951">
        <v>3</v>
      </c>
      <c r="G17" s="952">
        <v>1420</v>
      </c>
      <c r="H17" s="500">
        <v>6.6048354837809431E-3</v>
      </c>
      <c r="I17" s="951">
        <v>13</v>
      </c>
      <c r="J17" s="952">
        <v>1681</v>
      </c>
      <c r="K17" s="500">
        <v>7.8188228508702575E-3</v>
      </c>
      <c r="L17" s="951">
        <v>559</v>
      </c>
      <c r="M17" s="952">
        <v>168080</v>
      </c>
      <c r="N17" s="500">
        <v>0.78178925923514142</v>
      </c>
      <c r="O17" s="951">
        <v>220</v>
      </c>
      <c r="P17" s="952">
        <v>40769</v>
      </c>
      <c r="Q17" s="500">
        <v>0.18962854777342625</v>
      </c>
      <c r="R17" s="951">
        <v>18</v>
      </c>
      <c r="S17" s="952">
        <v>2852</v>
      </c>
      <c r="T17" s="500">
        <v>1.3265486478692429E-2</v>
      </c>
      <c r="V17" s="41"/>
      <c r="W17" s="41"/>
    </row>
    <row r="18" spans="1:23" ht="17.25" customHeight="1">
      <c r="A18" s="2018" t="s">
        <v>721</v>
      </c>
      <c r="B18" s="548" t="s">
        <v>190</v>
      </c>
      <c r="C18" s="538">
        <f>C17-C16</f>
        <v>0</v>
      </c>
      <c r="D18" s="539">
        <f>D17-D16</f>
        <v>16</v>
      </c>
      <c r="E18" s="593" t="s">
        <v>55</v>
      </c>
      <c r="F18" s="538">
        <f>F17-F16</f>
        <v>0</v>
      </c>
      <c r="G18" s="539">
        <f>G17-G16</f>
        <v>37</v>
      </c>
      <c r="H18" s="593" t="s">
        <v>55</v>
      </c>
      <c r="I18" s="538">
        <f>I17-I16</f>
        <v>3</v>
      </c>
      <c r="J18" s="539">
        <f>J17-J16</f>
        <v>307</v>
      </c>
      <c r="K18" s="593" t="s">
        <v>55</v>
      </c>
      <c r="L18" s="538">
        <f>L17-L16</f>
        <v>13</v>
      </c>
      <c r="M18" s="539">
        <f>M17-M16</f>
        <v>7252</v>
      </c>
      <c r="N18" s="593" t="s">
        <v>55</v>
      </c>
      <c r="O18" s="538">
        <f>O17-O16</f>
        <v>18</v>
      </c>
      <c r="P18" s="539">
        <f>P17-P16</f>
        <v>3234</v>
      </c>
      <c r="Q18" s="593" t="s">
        <v>55</v>
      </c>
      <c r="R18" s="538">
        <f>R17-R16</f>
        <v>4</v>
      </c>
      <c r="S18" s="539">
        <f>S17-S16</f>
        <v>186</v>
      </c>
      <c r="T18" s="593" t="s">
        <v>55</v>
      </c>
    </row>
    <row r="19" spans="1:23" ht="17.25" customHeight="1">
      <c r="A19" s="1719"/>
      <c r="B19" s="542" t="s">
        <v>191</v>
      </c>
      <c r="C19" s="545">
        <f>C17/C16-1</f>
        <v>0</v>
      </c>
      <c r="D19" s="546">
        <f>D17/D16-1</f>
        <v>9.0909090909090828E-2</v>
      </c>
      <c r="E19" s="602" t="s">
        <v>55</v>
      </c>
      <c r="F19" s="545">
        <f>F17/F16-1</f>
        <v>0</v>
      </c>
      <c r="G19" s="546">
        <f>G17/G16-1</f>
        <v>2.6753434562545086E-2</v>
      </c>
      <c r="H19" s="602" t="s">
        <v>55</v>
      </c>
      <c r="I19" s="545">
        <f>I17/I16-1</f>
        <v>0.30000000000000004</v>
      </c>
      <c r="J19" s="546">
        <f>J17/J16-1</f>
        <v>0.22343522561863183</v>
      </c>
      <c r="K19" s="602" t="s">
        <v>55</v>
      </c>
      <c r="L19" s="545">
        <f>L17/L16-1</f>
        <v>2.3809523809523725E-2</v>
      </c>
      <c r="M19" s="546">
        <f>M17/M16-1</f>
        <v>4.5091650707588249E-2</v>
      </c>
      <c r="N19" s="602" t="s">
        <v>55</v>
      </c>
      <c r="O19" s="545">
        <f>O17/O16-1</f>
        <v>8.9108910891089188E-2</v>
      </c>
      <c r="P19" s="546">
        <f>P17/P16-1</f>
        <v>8.6159584387904609E-2</v>
      </c>
      <c r="Q19" s="602" t="s">
        <v>55</v>
      </c>
      <c r="R19" s="545">
        <f>R17/R16-1</f>
        <v>0.28571428571428581</v>
      </c>
      <c r="S19" s="546">
        <f>S17/S16-1</f>
        <v>6.9767441860465018E-2</v>
      </c>
      <c r="T19" s="602" t="s">
        <v>55</v>
      </c>
    </row>
    <row r="20" spans="1:23" ht="17.25" customHeight="1">
      <c r="A20" s="1720" t="s">
        <v>722</v>
      </c>
      <c r="B20" s="558" t="s">
        <v>190</v>
      </c>
      <c r="C20" s="561">
        <f>C17-C12</f>
        <v>0</v>
      </c>
      <c r="D20" s="562">
        <f>D17-D12</f>
        <v>28</v>
      </c>
      <c r="E20" s="599" t="s">
        <v>55</v>
      </c>
      <c r="F20" s="561">
        <f>F17-F12</f>
        <v>0</v>
      </c>
      <c r="G20" s="562">
        <f>G17-G12</f>
        <v>509</v>
      </c>
      <c r="H20" s="599" t="s">
        <v>55</v>
      </c>
      <c r="I20" s="561">
        <f>I17-I12</f>
        <v>2</v>
      </c>
      <c r="J20" s="562">
        <f>J17-J12</f>
        <v>621</v>
      </c>
      <c r="K20" s="599" t="s">
        <v>55</v>
      </c>
      <c r="L20" s="561">
        <f>L17-L12</f>
        <v>1</v>
      </c>
      <c r="M20" s="562">
        <f>M17-M12</f>
        <v>18692</v>
      </c>
      <c r="N20" s="599" t="s">
        <v>55</v>
      </c>
      <c r="O20" s="561">
        <f>O17-O12</f>
        <v>18</v>
      </c>
      <c r="P20" s="562">
        <f>P17-P12</f>
        <v>9122</v>
      </c>
      <c r="Q20" s="599" t="s">
        <v>55</v>
      </c>
      <c r="R20" s="561">
        <f>R17-R12</f>
        <v>5</v>
      </c>
      <c r="S20" s="562">
        <f>S17-S12</f>
        <v>576</v>
      </c>
      <c r="T20" s="599" t="s">
        <v>55</v>
      </c>
    </row>
    <row r="21" spans="1:23" ht="17.25" customHeight="1">
      <c r="A21" s="1719"/>
      <c r="B21" s="542" t="s">
        <v>191</v>
      </c>
      <c r="C21" s="545">
        <f>C17/C12-1</f>
        <v>0</v>
      </c>
      <c r="D21" s="546">
        <f>D17/D12-1</f>
        <v>0.1707317073170731</v>
      </c>
      <c r="E21" s="602" t="s">
        <v>55</v>
      </c>
      <c r="F21" s="545">
        <f>F17/F12-1</f>
        <v>0</v>
      </c>
      <c r="G21" s="546">
        <f>G17/G12-1</f>
        <v>0.55872667398463238</v>
      </c>
      <c r="H21" s="602" t="s">
        <v>55</v>
      </c>
      <c r="I21" s="545">
        <f>I17/I12-1</f>
        <v>0.18181818181818188</v>
      </c>
      <c r="J21" s="546">
        <f>J17/J12-1</f>
        <v>0.58584905660377351</v>
      </c>
      <c r="K21" s="602" t="s">
        <v>55</v>
      </c>
      <c r="L21" s="545">
        <f>L17/L12-1</f>
        <v>1.7921146953405742E-3</v>
      </c>
      <c r="M21" s="546">
        <f>M17/M12-1</f>
        <v>0.12512383859480014</v>
      </c>
      <c r="N21" s="602" t="s">
        <v>55</v>
      </c>
      <c r="O21" s="545">
        <f>O17/O12-1</f>
        <v>8.9108910891089188E-2</v>
      </c>
      <c r="P21" s="546">
        <f>P17/P12-1</f>
        <v>0.28824217145385034</v>
      </c>
      <c r="Q21" s="602" t="s">
        <v>55</v>
      </c>
      <c r="R21" s="545">
        <f>R17/R12-1</f>
        <v>0.38461538461538458</v>
      </c>
      <c r="S21" s="546">
        <f>S17/S12-1</f>
        <v>0.25307557117750434</v>
      </c>
      <c r="T21" s="602" t="s">
        <v>55</v>
      </c>
    </row>
    <row r="22" spans="1:23" ht="17.25" customHeight="1">
      <c r="A22" s="1720" t="s">
        <v>723</v>
      </c>
      <c r="B22" s="558" t="s">
        <v>190</v>
      </c>
      <c r="C22" s="561">
        <f>C17-C7</f>
        <v>0</v>
      </c>
      <c r="D22" s="562">
        <f>D17-D7</f>
        <v>-28</v>
      </c>
      <c r="E22" s="599" t="s">
        <v>55</v>
      </c>
      <c r="F22" s="561">
        <f>F17-F7</f>
        <v>0</v>
      </c>
      <c r="G22" s="562">
        <f>G17-G7</f>
        <v>713</v>
      </c>
      <c r="H22" s="599" t="s">
        <v>55</v>
      </c>
      <c r="I22" s="561">
        <f>I17-I7</f>
        <v>5</v>
      </c>
      <c r="J22" s="562">
        <f>J17-J7</f>
        <v>636</v>
      </c>
      <c r="K22" s="599" t="s">
        <v>55</v>
      </c>
      <c r="L22" s="561">
        <f>L17-L7</f>
        <v>-34</v>
      </c>
      <c r="M22" s="562">
        <f>M17-M7</f>
        <v>-3907</v>
      </c>
      <c r="N22" s="599" t="s">
        <v>55</v>
      </c>
      <c r="O22" s="561">
        <f>O17-O7</f>
        <v>-7</v>
      </c>
      <c r="P22" s="562">
        <f>P17-P7</f>
        <v>9708</v>
      </c>
      <c r="Q22" s="599" t="s">
        <v>55</v>
      </c>
      <c r="R22" s="561">
        <f>R17-R7</f>
        <v>6</v>
      </c>
      <c r="S22" s="562">
        <f>S17-S7</f>
        <v>820</v>
      </c>
      <c r="T22" s="599" t="s">
        <v>55</v>
      </c>
    </row>
    <row r="23" spans="1:23" ht="17.25" customHeight="1" thickBot="1">
      <c r="A23" s="1721"/>
      <c r="B23" s="576" t="s">
        <v>191</v>
      </c>
      <c r="C23" s="577">
        <f>C17/C7-1</f>
        <v>0</v>
      </c>
      <c r="D23" s="578">
        <f>D17/D7-1</f>
        <v>-0.12727272727272732</v>
      </c>
      <c r="E23" s="639" t="s">
        <v>55</v>
      </c>
      <c r="F23" s="577">
        <f>F17/F7-1</f>
        <v>0</v>
      </c>
      <c r="G23" s="578">
        <f>G17/G7-1</f>
        <v>1.0084865629420086</v>
      </c>
      <c r="H23" s="639" t="s">
        <v>55</v>
      </c>
      <c r="I23" s="577">
        <f>I17/I7-1</f>
        <v>0.625</v>
      </c>
      <c r="J23" s="578">
        <f>J17/J7-1</f>
        <v>0.60861244019138749</v>
      </c>
      <c r="K23" s="639" t="s">
        <v>55</v>
      </c>
      <c r="L23" s="577">
        <f>L17/L7-1</f>
        <v>-5.7335581787521073E-2</v>
      </c>
      <c r="M23" s="578">
        <f>M17/M7-1</f>
        <v>-2.2716833249024626E-2</v>
      </c>
      <c r="N23" s="639" t="s">
        <v>55</v>
      </c>
      <c r="O23" s="577">
        <f>O17/O7-1</f>
        <v>-3.0837004405286361E-2</v>
      </c>
      <c r="P23" s="578">
        <f>P17/P7-1</f>
        <v>0.31254627990084027</v>
      </c>
      <c r="Q23" s="639" t="s">
        <v>55</v>
      </c>
      <c r="R23" s="577">
        <f>R17/R7-1</f>
        <v>0.5</v>
      </c>
      <c r="S23" s="578">
        <f>S17/S7-1</f>
        <v>0.40354330708661412</v>
      </c>
      <c r="T23" s="639" t="s">
        <v>55</v>
      </c>
    </row>
    <row r="24" spans="1:23" ht="17.25" customHeight="1">
      <c r="A24" s="935" t="s">
        <v>576</v>
      </c>
      <c r="B24" s="234"/>
      <c r="L24" s="846"/>
    </row>
    <row r="25" spans="1:23" ht="17.25" customHeight="1">
      <c r="A25" s="935" t="s">
        <v>577</v>
      </c>
      <c r="L25" s="765"/>
    </row>
    <row r="26" spans="1:23" ht="17.25" customHeight="1">
      <c r="A26" s="933" t="s">
        <v>536</v>
      </c>
      <c r="L26" s="855"/>
    </row>
    <row r="27" spans="1:23">
      <c r="A27" s="185"/>
      <c r="L27" s="411"/>
    </row>
    <row r="28" spans="1:23"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</row>
    <row r="29" spans="1:23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1:23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</row>
    <row r="31" spans="1:23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</row>
    <row r="32" spans="1:23"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</row>
    <row r="33" spans="3:20"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</row>
  </sheetData>
  <mergeCells count="33">
    <mergeCell ref="R3:T4"/>
    <mergeCell ref="R5:R6"/>
    <mergeCell ref="J5:K5"/>
    <mergeCell ref="M5:N5"/>
    <mergeCell ref="P5:Q5"/>
    <mergeCell ref="S5:T5"/>
    <mergeCell ref="I5:I6"/>
    <mergeCell ref="L5:L6"/>
    <mergeCell ref="O5:O6"/>
    <mergeCell ref="A8:B8"/>
    <mergeCell ref="A9:B9"/>
    <mergeCell ref="A7:B7"/>
    <mergeCell ref="G5:H5"/>
    <mergeCell ref="D5:E5"/>
    <mergeCell ref="A3:B6"/>
    <mergeCell ref="C3:E4"/>
    <mergeCell ref="C5:C6"/>
    <mergeCell ref="F5:F6"/>
    <mergeCell ref="I3:K4"/>
    <mergeCell ref="F3:H4"/>
    <mergeCell ref="L3:N4"/>
    <mergeCell ref="O3:Q4"/>
    <mergeCell ref="A10:B10"/>
    <mergeCell ref="A11:B11"/>
    <mergeCell ref="A12:B12"/>
    <mergeCell ref="A18:A19"/>
    <mergeCell ref="A20:A21"/>
    <mergeCell ref="A22:A23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K23 C18:E23 F18:G23 L18:M23 O18:P23 R18:S23" unlockedFormula="1"/>
  </ignoredError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R34"/>
  <sheetViews>
    <sheetView zoomScaleNormal="100" workbookViewId="0"/>
  </sheetViews>
  <sheetFormatPr defaultColWidth="9.140625" defaultRowHeight="15"/>
  <cols>
    <col min="1" max="1" width="31.85546875" style="206" customWidth="1"/>
    <col min="2" max="13" width="7.140625" style="206" customWidth="1"/>
    <col min="14" max="17" width="6.42578125" style="206" customWidth="1"/>
    <col min="18" max="18" width="7.42578125" style="206" customWidth="1"/>
    <col min="19" max="16384" width="9.140625" style="206"/>
  </cols>
  <sheetData>
    <row r="1" spans="1:18" s="201" customFormat="1" ht="17.25" customHeight="1">
      <c r="A1" s="201" t="s">
        <v>831</v>
      </c>
      <c r="M1" s="483"/>
    </row>
    <row r="2" spans="1:18" s="202" customFormat="1" ht="17.25" customHeight="1" thickBot="1">
      <c r="A2" s="314" t="s">
        <v>192</v>
      </c>
      <c r="I2" s="202" t="s">
        <v>0</v>
      </c>
    </row>
    <row r="3" spans="1:18" ht="22.5" customHeight="1">
      <c r="A3" s="2167" t="s">
        <v>332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22.5" customHeight="1" thickBot="1">
      <c r="A4" s="216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3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5.75" customHeight="1">
      <c r="A5" s="388" t="s">
        <v>70</v>
      </c>
      <c r="B5" s="956">
        <v>207052</v>
      </c>
      <c r="C5" s="956">
        <v>194326</v>
      </c>
      <c r="D5" s="956">
        <v>188319</v>
      </c>
      <c r="E5" s="957">
        <v>184583</v>
      </c>
      <c r="F5" s="956">
        <v>185006</v>
      </c>
      <c r="G5" s="108">
        <v>185446</v>
      </c>
      <c r="H5" s="108">
        <v>186565</v>
      </c>
      <c r="I5" s="108">
        <v>188091</v>
      </c>
      <c r="J5" s="108">
        <v>194208</v>
      </c>
      <c r="K5" s="108">
        <v>203962</v>
      </c>
      <c r="L5" s="958">
        <v>214994</v>
      </c>
      <c r="M5" s="393">
        <f>L5-K5</f>
        <v>11032</v>
      </c>
      <c r="N5" s="394">
        <f>L5/K5-1</f>
        <v>5.4088506682617332E-2</v>
      </c>
      <c r="O5" s="395">
        <f>L5-G5</f>
        <v>29548</v>
      </c>
      <c r="P5" s="396">
        <f>L5/G5-1</f>
        <v>0.15933479287771113</v>
      </c>
      <c r="Q5" s="397">
        <f>L5-B5</f>
        <v>7942</v>
      </c>
      <c r="R5" s="398">
        <f>L5/B5-1</f>
        <v>3.8357514054440323E-2</v>
      </c>
    </row>
    <row r="6" spans="1:18" ht="15.75" customHeight="1">
      <c r="A6" s="194" t="s">
        <v>91</v>
      </c>
      <c r="B6" s="387">
        <v>2000</v>
      </c>
      <c r="C6" s="387">
        <v>1779</v>
      </c>
      <c r="D6" s="387">
        <v>1572</v>
      </c>
      <c r="E6" s="387">
        <v>1454</v>
      </c>
      <c r="F6" s="387">
        <v>1407</v>
      </c>
      <c r="G6" s="390">
        <v>1326</v>
      </c>
      <c r="H6" s="390">
        <v>1268</v>
      </c>
      <c r="I6" s="390">
        <v>1237</v>
      </c>
      <c r="J6" s="390">
        <v>1296</v>
      </c>
      <c r="K6" s="390">
        <v>1489</v>
      </c>
      <c r="L6" s="302">
        <v>1714</v>
      </c>
      <c r="M6" s="399">
        <f>L6-K6</f>
        <v>225</v>
      </c>
      <c r="N6" s="400">
        <f>L6/K6-1</f>
        <v>0.15110812625923442</v>
      </c>
      <c r="O6" s="401">
        <f>L6-G6</f>
        <v>388</v>
      </c>
      <c r="P6" s="402">
        <f>L6/G6-1</f>
        <v>0.29260935143288092</v>
      </c>
      <c r="Q6" s="403">
        <f>L6-B6</f>
        <v>-286</v>
      </c>
      <c r="R6" s="404">
        <f>L6/B6-1</f>
        <v>-0.14300000000000002</v>
      </c>
    </row>
    <row r="7" spans="1:18" ht="15.75" customHeight="1">
      <c r="A7" s="194" t="s">
        <v>92</v>
      </c>
      <c r="B7" s="387">
        <v>12905</v>
      </c>
      <c r="C7" s="387">
        <v>14366</v>
      </c>
      <c r="D7" s="387">
        <v>14141</v>
      </c>
      <c r="E7" s="387">
        <v>13955</v>
      </c>
      <c r="F7" s="387">
        <v>13920</v>
      </c>
      <c r="G7" s="390">
        <v>14063</v>
      </c>
      <c r="H7" s="390">
        <v>14379</v>
      </c>
      <c r="I7" s="390">
        <v>14835</v>
      </c>
      <c r="J7" s="390">
        <v>15664</v>
      </c>
      <c r="K7" s="390">
        <v>16731</v>
      </c>
      <c r="L7" s="302">
        <v>17841</v>
      </c>
      <c r="M7" s="399">
        <f>L7-K7</f>
        <v>1110</v>
      </c>
      <c r="N7" s="400">
        <f>L7/K7-1</f>
        <v>6.6343912497758728E-2</v>
      </c>
      <c r="O7" s="401">
        <f>L7-G7</f>
        <v>3778</v>
      </c>
      <c r="P7" s="402">
        <f>L7/G7-1</f>
        <v>0.2686482258408589</v>
      </c>
      <c r="Q7" s="403">
        <f>L7-B7</f>
        <v>4936</v>
      </c>
      <c r="R7" s="404">
        <f>L7/B7-1</f>
        <v>0.38248740798140246</v>
      </c>
    </row>
    <row r="8" spans="1:18" ht="15.75" customHeight="1">
      <c r="A8" s="194" t="s">
        <v>410</v>
      </c>
      <c r="B8" s="387">
        <v>408</v>
      </c>
      <c r="C8" s="387">
        <v>330</v>
      </c>
      <c r="D8" s="387">
        <v>274</v>
      </c>
      <c r="E8" s="387">
        <v>279</v>
      </c>
      <c r="F8" s="387">
        <v>222</v>
      </c>
      <c r="G8" s="390">
        <v>171</v>
      </c>
      <c r="H8" s="390">
        <v>146</v>
      </c>
      <c r="I8" s="390">
        <v>114</v>
      </c>
      <c r="J8" s="390">
        <v>122</v>
      </c>
      <c r="K8" s="390">
        <v>121</v>
      </c>
      <c r="L8" s="302">
        <v>79</v>
      </c>
      <c r="M8" s="399">
        <f>L8-K8</f>
        <v>-42</v>
      </c>
      <c r="N8" s="400">
        <f>L8/K8-1</f>
        <v>-0.34710743801652888</v>
      </c>
      <c r="O8" s="401">
        <f>L8-G8</f>
        <v>-92</v>
      </c>
      <c r="P8" s="402">
        <f>L8/G8-1</f>
        <v>-0.53801169590643272</v>
      </c>
      <c r="Q8" s="403">
        <f>L8-B8</f>
        <v>-329</v>
      </c>
      <c r="R8" s="404">
        <f>L8/B8-1</f>
        <v>-0.80637254901960786</v>
      </c>
    </row>
    <row r="9" spans="1:18" ht="15.75" customHeight="1">
      <c r="A9" s="194" t="s">
        <v>72</v>
      </c>
      <c r="B9" s="387">
        <v>14456</v>
      </c>
      <c r="C9" s="387">
        <v>14026</v>
      </c>
      <c r="D9" s="387">
        <v>14860</v>
      </c>
      <c r="E9" s="387">
        <v>15828</v>
      </c>
      <c r="F9" s="387">
        <v>16860</v>
      </c>
      <c r="G9" s="390">
        <v>17248</v>
      </c>
      <c r="H9" s="390">
        <v>16828</v>
      </c>
      <c r="I9" s="390">
        <v>16089</v>
      </c>
      <c r="J9" s="390">
        <v>15017</v>
      </c>
      <c r="K9" s="390">
        <v>14364</v>
      </c>
      <c r="L9" s="302">
        <v>14163</v>
      </c>
      <c r="M9" s="399">
        <f>L9-K9</f>
        <v>-201</v>
      </c>
      <c r="N9" s="400">
        <f>L9/K9-1</f>
        <v>-1.3993316624895558E-2</v>
      </c>
      <c r="O9" s="401">
        <f>L9-G9</f>
        <v>-3085</v>
      </c>
      <c r="P9" s="402">
        <f>L9/G9-1</f>
        <v>-0.17886131725417442</v>
      </c>
      <c r="Q9" s="403">
        <f>L9-B9</f>
        <v>-293</v>
      </c>
      <c r="R9" s="404">
        <f>L9/B9-1</f>
        <v>-2.0268400664084085E-2</v>
      </c>
    </row>
    <row r="10" spans="1:18" ht="15.75" customHeight="1">
      <c r="A10" s="194" t="s">
        <v>335</v>
      </c>
      <c r="B10" s="387">
        <v>15150</v>
      </c>
      <c r="C10" s="387">
        <v>13043</v>
      </c>
      <c r="D10" s="387">
        <v>12813</v>
      </c>
      <c r="E10" s="387">
        <v>12717</v>
      </c>
      <c r="F10" s="387">
        <v>12836</v>
      </c>
      <c r="G10" s="390">
        <v>12928</v>
      </c>
      <c r="H10" s="390">
        <v>13247</v>
      </c>
      <c r="I10" s="390">
        <v>13438</v>
      </c>
      <c r="J10" s="390">
        <v>14154</v>
      </c>
      <c r="K10" s="390">
        <v>15067</v>
      </c>
      <c r="L10" s="302">
        <v>15898</v>
      </c>
      <c r="M10" s="399">
        <f t="shared" ref="M10:M32" si="0">L10-K10</f>
        <v>831</v>
      </c>
      <c r="N10" s="400">
        <f t="shared" ref="N10:N32" si="1">L10/K10-1</f>
        <v>5.5153647043207021E-2</v>
      </c>
      <c r="O10" s="401">
        <f t="shared" ref="O10:O32" si="2">L10-G10</f>
        <v>2970</v>
      </c>
      <c r="P10" s="402">
        <f t="shared" ref="P10:P32" si="3">L10/G10-1</f>
        <v>0.22973391089108919</v>
      </c>
      <c r="Q10" s="403">
        <f t="shared" ref="Q10:Q32" si="4">L10-B10</f>
        <v>748</v>
      </c>
      <c r="R10" s="404">
        <f t="shared" ref="R10:R32" si="5">L10/B10-1</f>
        <v>4.9372937293729269E-2</v>
      </c>
    </row>
    <row r="11" spans="1:18" ht="15.75" customHeight="1">
      <c r="A11" s="194" t="s">
        <v>74</v>
      </c>
      <c r="B11" s="387">
        <v>1884</v>
      </c>
      <c r="C11" s="387">
        <v>2004</v>
      </c>
      <c r="D11" s="387">
        <v>2197</v>
      </c>
      <c r="E11" s="387">
        <v>2317</v>
      </c>
      <c r="F11" s="387">
        <v>2477</v>
      </c>
      <c r="G11" s="390">
        <v>2504</v>
      </c>
      <c r="H11" s="390">
        <v>2496</v>
      </c>
      <c r="I11" s="390">
        <v>2431</v>
      </c>
      <c r="J11" s="390">
        <v>2486</v>
      </c>
      <c r="K11" s="390">
        <v>2494</v>
      </c>
      <c r="L11" s="302">
        <v>2588</v>
      </c>
      <c r="M11" s="399">
        <f t="shared" si="0"/>
        <v>94</v>
      </c>
      <c r="N11" s="400">
        <f t="shared" si="1"/>
        <v>3.7690457097032892E-2</v>
      </c>
      <c r="O11" s="401">
        <f t="shared" si="2"/>
        <v>84</v>
      </c>
      <c r="P11" s="402">
        <f t="shared" si="3"/>
        <v>3.3546325878594185E-2</v>
      </c>
      <c r="Q11" s="403">
        <f t="shared" si="4"/>
        <v>704</v>
      </c>
      <c r="R11" s="404">
        <f t="shared" si="5"/>
        <v>0.37367303609341818</v>
      </c>
    </row>
    <row r="12" spans="1:18" ht="15.75" customHeight="1">
      <c r="A12" s="194" t="s">
        <v>75</v>
      </c>
      <c r="B12" s="387">
        <v>942</v>
      </c>
      <c r="C12" s="387">
        <v>877</v>
      </c>
      <c r="D12" s="387">
        <v>911</v>
      </c>
      <c r="E12" s="387">
        <v>923</v>
      </c>
      <c r="F12" s="387">
        <v>960</v>
      </c>
      <c r="G12" s="390">
        <v>916</v>
      </c>
      <c r="H12" s="390">
        <v>868</v>
      </c>
      <c r="I12" s="390">
        <v>887</v>
      </c>
      <c r="J12" s="390">
        <v>905</v>
      </c>
      <c r="K12" s="390">
        <v>952</v>
      </c>
      <c r="L12" s="302">
        <v>962</v>
      </c>
      <c r="M12" s="399">
        <f t="shared" si="0"/>
        <v>10</v>
      </c>
      <c r="N12" s="400">
        <f t="shared" si="1"/>
        <v>1.0504201680672232E-2</v>
      </c>
      <c r="O12" s="401">
        <f t="shared" si="2"/>
        <v>46</v>
      </c>
      <c r="P12" s="402">
        <f t="shared" si="3"/>
        <v>5.0218340611353662E-2</v>
      </c>
      <c r="Q12" s="403">
        <f t="shared" si="4"/>
        <v>20</v>
      </c>
      <c r="R12" s="404">
        <f t="shared" si="5"/>
        <v>2.1231422505307851E-2</v>
      </c>
    </row>
    <row r="13" spans="1:18" ht="15.75" customHeight="1">
      <c r="A13" s="194" t="s">
        <v>76</v>
      </c>
      <c r="B13" s="387">
        <v>751</v>
      </c>
      <c r="C13" s="387">
        <v>534</v>
      </c>
      <c r="D13" s="387">
        <v>518</v>
      </c>
      <c r="E13" s="387">
        <v>458</v>
      </c>
      <c r="F13" s="387">
        <v>431</v>
      </c>
      <c r="G13" s="390">
        <v>425</v>
      </c>
      <c r="H13" s="390">
        <v>406</v>
      </c>
      <c r="I13" s="390">
        <v>422</v>
      </c>
      <c r="J13" s="390">
        <v>437</v>
      </c>
      <c r="K13" s="390">
        <v>462</v>
      </c>
      <c r="L13" s="302">
        <v>542</v>
      </c>
      <c r="M13" s="399">
        <f t="shared" si="0"/>
        <v>80</v>
      </c>
      <c r="N13" s="400">
        <f t="shared" si="1"/>
        <v>0.17316017316017307</v>
      </c>
      <c r="O13" s="401">
        <f t="shared" si="2"/>
        <v>117</v>
      </c>
      <c r="P13" s="402">
        <f t="shared" si="3"/>
        <v>0.27529411764705891</v>
      </c>
      <c r="Q13" s="403">
        <f t="shared" si="4"/>
        <v>-209</v>
      </c>
      <c r="R13" s="404">
        <f t="shared" si="5"/>
        <v>-0.27829560585885482</v>
      </c>
    </row>
    <row r="14" spans="1:18" ht="24.75" customHeight="1">
      <c r="A14" s="194" t="s">
        <v>77</v>
      </c>
      <c r="B14" s="387">
        <v>90</v>
      </c>
      <c r="C14" s="387">
        <v>58</v>
      </c>
      <c r="D14" s="387">
        <v>57</v>
      </c>
      <c r="E14" s="387">
        <v>66</v>
      </c>
      <c r="F14" s="387">
        <v>76</v>
      </c>
      <c r="G14" s="390">
        <v>83</v>
      </c>
      <c r="H14" s="390">
        <v>81</v>
      </c>
      <c r="I14" s="390">
        <v>60</v>
      </c>
      <c r="J14" s="390">
        <v>44</v>
      </c>
      <c r="K14" s="390">
        <v>34</v>
      </c>
      <c r="L14" s="302">
        <v>24</v>
      </c>
      <c r="M14" s="399">
        <f t="shared" si="0"/>
        <v>-10</v>
      </c>
      <c r="N14" s="400">
        <f t="shared" si="1"/>
        <v>-0.29411764705882348</v>
      </c>
      <c r="O14" s="401">
        <f t="shared" si="2"/>
        <v>-59</v>
      </c>
      <c r="P14" s="402">
        <f t="shared" si="3"/>
        <v>-0.71084337349397586</v>
      </c>
      <c r="Q14" s="403">
        <f t="shared" si="4"/>
        <v>-66</v>
      </c>
      <c r="R14" s="404">
        <f t="shared" si="5"/>
        <v>-0.73333333333333339</v>
      </c>
    </row>
    <row r="15" spans="1:18" ht="24.75" customHeight="1">
      <c r="A15" s="194" t="s">
        <v>78</v>
      </c>
      <c r="B15" s="387">
        <v>1095</v>
      </c>
      <c r="C15" s="387">
        <v>857</v>
      </c>
      <c r="D15" s="387">
        <v>711</v>
      </c>
      <c r="E15" s="387">
        <v>642</v>
      </c>
      <c r="F15" s="387">
        <v>570</v>
      </c>
      <c r="G15" s="390">
        <v>542</v>
      </c>
      <c r="H15" s="390">
        <v>592</v>
      </c>
      <c r="I15" s="390">
        <v>601</v>
      </c>
      <c r="J15" s="390">
        <v>737</v>
      </c>
      <c r="K15" s="390">
        <v>869</v>
      </c>
      <c r="L15" s="302">
        <v>950</v>
      </c>
      <c r="M15" s="399">
        <f t="shared" si="0"/>
        <v>81</v>
      </c>
      <c r="N15" s="400">
        <f t="shared" si="1"/>
        <v>9.321058688147299E-2</v>
      </c>
      <c r="O15" s="401">
        <f t="shared" si="2"/>
        <v>408</v>
      </c>
      <c r="P15" s="402">
        <f t="shared" si="3"/>
        <v>0.75276752767527677</v>
      </c>
      <c r="Q15" s="403">
        <f t="shared" si="4"/>
        <v>-145</v>
      </c>
      <c r="R15" s="404">
        <f t="shared" si="5"/>
        <v>-0.13242009132420096</v>
      </c>
    </row>
    <row r="16" spans="1:18" ht="24.75" customHeight="1">
      <c r="A16" s="194" t="s">
        <v>79</v>
      </c>
      <c r="B16" s="387">
        <v>2548</v>
      </c>
      <c r="C16" s="387">
        <v>2492</v>
      </c>
      <c r="D16" s="387">
        <v>2469</v>
      </c>
      <c r="E16" s="387">
        <v>2379</v>
      </c>
      <c r="F16" s="387">
        <v>2382</v>
      </c>
      <c r="G16" s="390">
        <v>2325</v>
      </c>
      <c r="H16" s="390">
        <v>2364</v>
      </c>
      <c r="I16" s="390">
        <v>2285</v>
      </c>
      <c r="J16" s="390">
        <v>2362</v>
      </c>
      <c r="K16" s="390">
        <v>2521</v>
      </c>
      <c r="L16" s="302">
        <v>2693</v>
      </c>
      <c r="M16" s="399">
        <f t="shared" si="0"/>
        <v>172</v>
      </c>
      <c r="N16" s="400">
        <f t="shared" si="1"/>
        <v>6.8226894089646883E-2</v>
      </c>
      <c r="O16" s="401">
        <f t="shared" si="2"/>
        <v>368</v>
      </c>
      <c r="P16" s="402">
        <f t="shared" si="3"/>
        <v>0.15827956989247305</v>
      </c>
      <c r="Q16" s="403">
        <f t="shared" si="4"/>
        <v>145</v>
      </c>
      <c r="R16" s="404">
        <f t="shared" si="5"/>
        <v>5.6907378335949721E-2</v>
      </c>
    </row>
    <row r="17" spans="1:18" ht="15.75" customHeight="1">
      <c r="A17" s="194" t="s">
        <v>80</v>
      </c>
      <c r="B17" s="387">
        <v>10429</v>
      </c>
      <c r="C17" s="387">
        <v>9470</v>
      </c>
      <c r="D17" s="387">
        <v>8596</v>
      </c>
      <c r="E17" s="387">
        <v>7827</v>
      </c>
      <c r="F17" s="387">
        <v>7589</v>
      </c>
      <c r="G17" s="390">
        <v>7477</v>
      </c>
      <c r="H17" s="390">
        <v>7590</v>
      </c>
      <c r="I17" s="390">
        <v>7823</v>
      </c>
      <c r="J17" s="390">
        <v>8331</v>
      </c>
      <c r="K17" s="390">
        <v>9040</v>
      </c>
      <c r="L17" s="302">
        <v>9676</v>
      </c>
      <c r="M17" s="399">
        <f t="shared" si="0"/>
        <v>636</v>
      </c>
      <c r="N17" s="400">
        <f t="shared" si="1"/>
        <v>7.0353982300884965E-2</v>
      </c>
      <c r="O17" s="401">
        <f t="shared" si="2"/>
        <v>2199</v>
      </c>
      <c r="P17" s="402">
        <f t="shared" si="3"/>
        <v>0.2941019125317641</v>
      </c>
      <c r="Q17" s="403">
        <f t="shared" si="4"/>
        <v>-753</v>
      </c>
      <c r="R17" s="404">
        <f t="shared" si="5"/>
        <v>-7.2202512225524984E-2</v>
      </c>
    </row>
    <row r="18" spans="1:18" ht="15.75" customHeight="1">
      <c r="A18" s="194" t="s">
        <v>81</v>
      </c>
      <c r="B18" s="387">
        <v>4301</v>
      </c>
      <c r="C18" s="387">
        <v>3932</v>
      </c>
      <c r="D18" s="387">
        <v>3755</v>
      </c>
      <c r="E18" s="387">
        <v>3533</v>
      </c>
      <c r="F18" s="387">
        <v>3550</v>
      </c>
      <c r="G18" s="390">
        <v>3530</v>
      </c>
      <c r="H18" s="390">
        <v>3514</v>
      </c>
      <c r="I18" s="390">
        <v>3561</v>
      </c>
      <c r="J18" s="390">
        <v>3663</v>
      </c>
      <c r="K18" s="390">
        <v>3899</v>
      </c>
      <c r="L18" s="302">
        <v>4201</v>
      </c>
      <c r="M18" s="399">
        <f t="shared" si="0"/>
        <v>302</v>
      </c>
      <c r="N18" s="400">
        <f t="shared" si="1"/>
        <v>7.74557578866375E-2</v>
      </c>
      <c r="O18" s="401">
        <f t="shared" si="2"/>
        <v>671</v>
      </c>
      <c r="P18" s="402">
        <f t="shared" si="3"/>
        <v>0.19008498583569411</v>
      </c>
      <c r="Q18" s="403">
        <f t="shared" si="4"/>
        <v>-100</v>
      </c>
      <c r="R18" s="404">
        <f t="shared" si="5"/>
        <v>-2.3250406882120433E-2</v>
      </c>
    </row>
    <row r="19" spans="1:18" ht="15.75" customHeight="1">
      <c r="A19" s="194" t="s">
        <v>82</v>
      </c>
      <c r="B19" s="387">
        <v>4817</v>
      </c>
      <c r="C19" s="387">
        <v>4694</v>
      </c>
      <c r="D19" s="387">
        <v>4449</v>
      </c>
      <c r="E19" s="387">
        <v>4200</v>
      </c>
      <c r="F19" s="387">
        <v>4149</v>
      </c>
      <c r="G19" s="390">
        <v>4140</v>
      </c>
      <c r="H19" s="390">
        <v>4168</v>
      </c>
      <c r="I19" s="390">
        <v>4343</v>
      </c>
      <c r="J19" s="390">
        <v>4759</v>
      </c>
      <c r="K19" s="390">
        <v>5273</v>
      </c>
      <c r="L19" s="302">
        <v>5622</v>
      </c>
      <c r="M19" s="399">
        <f t="shared" si="0"/>
        <v>349</v>
      </c>
      <c r="N19" s="400">
        <f t="shared" si="1"/>
        <v>6.6186231746633739E-2</v>
      </c>
      <c r="O19" s="401">
        <f t="shared" si="2"/>
        <v>1482</v>
      </c>
      <c r="P19" s="402">
        <f t="shared" si="3"/>
        <v>0.3579710144927537</v>
      </c>
      <c r="Q19" s="403">
        <f t="shared" si="4"/>
        <v>805</v>
      </c>
      <c r="R19" s="404">
        <f t="shared" si="5"/>
        <v>0.16711646252854484</v>
      </c>
    </row>
    <row r="20" spans="1:18" ht="15.75" customHeight="1">
      <c r="A20" s="194" t="s">
        <v>83</v>
      </c>
      <c r="B20" s="387">
        <v>7289</v>
      </c>
      <c r="C20" s="387">
        <v>6991</v>
      </c>
      <c r="D20" s="387">
        <v>6696</v>
      </c>
      <c r="E20" s="387">
        <v>6546</v>
      </c>
      <c r="F20" s="387">
        <v>6372</v>
      </c>
      <c r="G20" s="390">
        <v>6189</v>
      </c>
      <c r="H20" s="390">
        <v>5971</v>
      </c>
      <c r="I20" s="390">
        <v>5833</v>
      </c>
      <c r="J20" s="390">
        <v>6054</v>
      </c>
      <c r="K20" s="390">
        <v>6673</v>
      </c>
      <c r="L20" s="302">
        <v>7298</v>
      </c>
      <c r="M20" s="399">
        <f t="shared" si="0"/>
        <v>625</v>
      </c>
      <c r="N20" s="400">
        <f t="shared" si="1"/>
        <v>9.3661022029072338E-2</v>
      </c>
      <c r="O20" s="401">
        <f t="shared" si="2"/>
        <v>1109</v>
      </c>
      <c r="P20" s="402">
        <f t="shared" si="3"/>
        <v>0.17918888350298912</v>
      </c>
      <c r="Q20" s="403">
        <f t="shared" si="4"/>
        <v>9</v>
      </c>
      <c r="R20" s="404">
        <f t="shared" si="5"/>
        <v>1.2347372753465091E-3</v>
      </c>
    </row>
    <row r="21" spans="1:18" ht="15.75" customHeight="1">
      <c r="A21" s="194" t="s">
        <v>93</v>
      </c>
      <c r="B21" s="387">
        <v>1769</v>
      </c>
      <c r="C21" s="387">
        <v>1891</v>
      </c>
      <c r="D21" s="387">
        <v>2019</v>
      </c>
      <c r="E21" s="387">
        <v>2125</v>
      </c>
      <c r="F21" s="387">
        <v>2239</v>
      </c>
      <c r="G21" s="390">
        <v>2317</v>
      </c>
      <c r="H21" s="390">
        <v>2342</v>
      </c>
      <c r="I21" s="390">
        <v>2364</v>
      </c>
      <c r="J21" s="390">
        <v>2398</v>
      </c>
      <c r="K21" s="390">
        <v>2536</v>
      </c>
      <c r="L21" s="302">
        <v>2600</v>
      </c>
      <c r="M21" s="399">
        <f t="shared" si="0"/>
        <v>64</v>
      </c>
      <c r="N21" s="400">
        <f t="shared" si="1"/>
        <v>2.5236593059936974E-2</v>
      </c>
      <c r="O21" s="401">
        <f t="shared" si="2"/>
        <v>283</v>
      </c>
      <c r="P21" s="402">
        <f t="shared" si="3"/>
        <v>0.12214069917997405</v>
      </c>
      <c r="Q21" s="403">
        <f t="shared" si="4"/>
        <v>831</v>
      </c>
      <c r="R21" s="404">
        <f t="shared" si="5"/>
        <v>0.46975692481628029</v>
      </c>
    </row>
    <row r="22" spans="1:18" ht="15.75" customHeight="1">
      <c r="A22" s="194" t="s">
        <v>84</v>
      </c>
      <c r="B22" s="387">
        <v>13049</v>
      </c>
      <c r="C22" s="387">
        <v>12701</v>
      </c>
      <c r="D22" s="387">
        <v>12043</v>
      </c>
      <c r="E22" s="387">
        <v>11747</v>
      </c>
      <c r="F22" s="387">
        <v>11873</v>
      </c>
      <c r="G22" s="390">
        <v>12441</v>
      </c>
      <c r="H22" s="390">
        <v>13127</v>
      </c>
      <c r="I22" s="390">
        <v>14165</v>
      </c>
      <c r="J22" s="390">
        <v>15379</v>
      </c>
      <c r="K22" s="390">
        <v>16314</v>
      </c>
      <c r="L22" s="302">
        <v>16730</v>
      </c>
      <c r="M22" s="399">
        <f t="shared" si="0"/>
        <v>416</v>
      </c>
      <c r="N22" s="400">
        <f t="shared" si="1"/>
        <v>2.5499570920681558E-2</v>
      </c>
      <c r="O22" s="401">
        <f t="shared" si="2"/>
        <v>4289</v>
      </c>
      <c r="P22" s="402">
        <f t="shared" si="3"/>
        <v>0.34474720681617232</v>
      </c>
      <c r="Q22" s="403">
        <f t="shared" si="4"/>
        <v>3681</v>
      </c>
      <c r="R22" s="404">
        <f t="shared" si="5"/>
        <v>0.28209058165376666</v>
      </c>
    </row>
    <row r="23" spans="1:18" ht="15.75" customHeight="1">
      <c r="A23" s="194" t="s">
        <v>85</v>
      </c>
      <c r="B23" s="387">
        <v>37127</v>
      </c>
      <c r="C23" s="387">
        <v>32242</v>
      </c>
      <c r="D23" s="387">
        <v>29829</v>
      </c>
      <c r="E23" s="387">
        <v>28366</v>
      </c>
      <c r="F23" s="387">
        <v>27765</v>
      </c>
      <c r="G23" s="390">
        <v>27567</v>
      </c>
      <c r="H23" s="390">
        <v>27768</v>
      </c>
      <c r="I23" s="390">
        <v>28125</v>
      </c>
      <c r="J23" s="390">
        <v>28909</v>
      </c>
      <c r="K23" s="390">
        <v>30311</v>
      </c>
      <c r="L23" s="302">
        <v>32421</v>
      </c>
      <c r="M23" s="399">
        <f t="shared" si="0"/>
        <v>2110</v>
      </c>
      <c r="N23" s="400">
        <f t="shared" si="1"/>
        <v>6.9611692124971203E-2</v>
      </c>
      <c r="O23" s="522">
        <f t="shared" si="2"/>
        <v>4854</v>
      </c>
      <c r="P23" s="400">
        <f t="shared" si="3"/>
        <v>0.17608009576667749</v>
      </c>
      <c r="Q23" s="401">
        <f t="shared" si="4"/>
        <v>-4706</v>
      </c>
      <c r="R23" s="404">
        <f t="shared" si="5"/>
        <v>-0.12675411425647098</v>
      </c>
    </row>
    <row r="24" spans="1:18" ht="15.75" customHeight="1">
      <c r="A24" s="194" t="s">
        <v>94</v>
      </c>
      <c r="B24" s="387">
        <v>55</v>
      </c>
      <c r="C24" s="387">
        <v>3</v>
      </c>
      <c r="D24" s="475" t="s">
        <v>174</v>
      </c>
      <c r="E24" s="475" t="s">
        <v>174</v>
      </c>
      <c r="F24" s="475" t="s">
        <v>174</v>
      </c>
      <c r="G24" s="476" t="s">
        <v>174</v>
      </c>
      <c r="H24" s="476" t="s">
        <v>174</v>
      </c>
      <c r="I24" s="476" t="s">
        <v>174</v>
      </c>
      <c r="J24" s="476" t="s">
        <v>174</v>
      </c>
      <c r="K24" s="476" t="s">
        <v>174</v>
      </c>
      <c r="L24" s="959" t="s">
        <v>174</v>
      </c>
      <c r="M24" s="905" t="s">
        <v>611</v>
      </c>
      <c r="N24" s="906" t="s">
        <v>611</v>
      </c>
      <c r="O24" s="907" t="s">
        <v>611</v>
      </c>
      <c r="P24" s="906" t="s">
        <v>611</v>
      </c>
      <c r="Q24" s="908" t="s">
        <v>611</v>
      </c>
      <c r="R24" s="455" t="s">
        <v>611</v>
      </c>
    </row>
    <row r="25" spans="1:18" s="234" customFormat="1" ht="15.75" customHeight="1">
      <c r="A25" s="194" t="s">
        <v>86</v>
      </c>
      <c r="B25" s="387">
        <v>17566</v>
      </c>
      <c r="C25" s="387">
        <v>16273</v>
      </c>
      <c r="D25" s="387">
        <v>15499</v>
      </c>
      <c r="E25" s="387">
        <v>14828</v>
      </c>
      <c r="F25" s="387">
        <v>14200</v>
      </c>
      <c r="G25" s="390">
        <v>13683</v>
      </c>
      <c r="H25" s="390">
        <v>13276</v>
      </c>
      <c r="I25" s="390">
        <v>12960</v>
      </c>
      <c r="J25" s="390">
        <v>13068</v>
      </c>
      <c r="K25" s="390">
        <v>13284</v>
      </c>
      <c r="L25" s="302">
        <v>14238</v>
      </c>
      <c r="M25" s="399">
        <f t="shared" si="0"/>
        <v>954</v>
      </c>
      <c r="N25" s="400">
        <f t="shared" si="1"/>
        <v>7.1815718157181463E-2</v>
      </c>
      <c r="O25" s="401">
        <f t="shared" si="2"/>
        <v>555</v>
      </c>
      <c r="P25" s="402">
        <f t="shared" si="3"/>
        <v>4.05612804209603E-2</v>
      </c>
      <c r="Q25" s="403">
        <f t="shared" si="4"/>
        <v>-3328</v>
      </c>
      <c r="R25" s="404">
        <f t="shared" si="5"/>
        <v>-0.18945690538540361</v>
      </c>
    </row>
    <row r="26" spans="1:18" ht="15.75" customHeight="1">
      <c r="A26" s="194" t="s">
        <v>87</v>
      </c>
      <c r="B26" s="387">
        <v>3003</v>
      </c>
      <c r="C26" s="387">
        <v>2222</v>
      </c>
      <c r="D26" s="387">
        <v>1704</v>
      </c>
      <c r="E26" s="387">
        <v>1465</v>
      </c>
      <c r="F26" s="387">
        <v>1337</v>
      </c>
      <c r="G26" s="390">
        <v>1264</v>
      </c>
      <c r="H26" s="390">
        <v>1109</v>
      </c>
      <c r="I26" s="390">
        <v>1033</v>
      </c>
      <c r="J26" s="390">
        <v>1040</v>
      </c>
      <c r="K26" s="390">
        <v>1084</v>
      </c>
      <c r="L26" s="302">
        <v>1180</v>
      </c>
      <c r="M26" s="399">
        <f t="shared" si="0"/>
        <v>96</v>
      </c>
      <c r="N26" s="400">
        <f t="shared" si="1"/>
        <v>8.8560885608855999E-2</v>
      </c>
      <c r="O26" s="401">
        <f t="shared" si="2"/>
        <v>-84</v>
      </c>
      <c r="P26" s="402">
        <f t="shared" si="3"/>
        <v>-6.6455696202531667E-2</v>
      </c>
      <c r="Q26" s="403">
        <f t="shared" si="4"/>
        <v>-1823</v>
      </c>
      <c r="R26" s="404">
        <f t="shared" si="5"/>
        <v>-0.60705960705960704</v>
      </c>
    </row>
    <row r="27" spans="1:18" ht="15.75" customHeight="1">
      <c r="A27" s="194" t="s">
        <v>95</v>
      </c>
      <c r="B27" s="387">
        <v>10342</v>
      </c>
      <c r="C27" s="387">
        <v>10128</v>
      </c>
      <c r="D27" s="387">
        <v>10178</v>
      </c>
      <c r="E27" s="387">
        <v>10701</v>
      </c>
      <c r="F27" s="387">
        <v>11363</v>
      </c>
      <c r="G27" s="390">
        <v>11680</v>
      </c>
      <c r="H27" s="390">
        <v>11936</v>
      </c>
      <c r="I27" s="390">
        <v>12047</v>
      </c>
      <c r="J27" s="390">
        <v>12406</v>
      </c>
      <c r="K27" s="390">
        <v>13058</v>
      </c>
      <c r="L27" s="302">
        <v>13758</v>
      </c>
      <c r="M27" s="399">
        <f t="shared" si="0"/>
        <v>700</v>
      </c>
      <c r="N27" s="400">
        <f t="shared" si="1"/>
        <v>5.3606984224230381E-2</v>
      </c>
      <c r="O27" s="401">
        <f t="shared" si="2"/>
        <v>2078</v>
      </c>
      <c r="P27" s="402">
        <f t="shared" si="3"/>
        <v>0.17791095890410968</v>
      </c>
      <c r="Q27" s="403">
        <f t="shared" si="4"/>
        <v>3416</v>
      </c>
      <c r="R27" s="404">
        <f t="shared" si="5"/>
        <v>0.33030361632179472</v>
      </c>
    </row>
    <row r="28" spans="1:18" ht="15.75" customHeight="1">
      <c r="A28" s="194" t="s">
        <v>88</v>
      </c>
      <c r="B28" s="387">
        <v>4230</v>
      </c>
      <c r="C28" s="387">
        <v>4078</v>
      </c>
      <c r="D28" s="387">
        <v>3751</v>
      </c>
      <c r="E28" s="387">
        <v>3531</v>
      </c>
      <c r="F28" s="387">
        <v>3440</v>
      </c>
      <c r="G28" s="390">
        <v>3473</v>
      </c>
      <c r="H28" s="390">
        <v>3410</v>
      </c>
      <c r="I28" s="390">
        <v>3152</v>
      </c>
      <c r="J28" s="390">
        <v>3154</v>
      </c>
      <c r="K28" s="390">
        <v>3371</v>
      </c>
      <c r="L28" s="302">
        <v>3731</v>
      </c>
      <c r="M28" s="399">
        <f t="shared" si="0"/>
        <v>360</v>
      </c>
      <c r="N28" s="400">
        <f t="shared" si="1"/>
        <v>0.10679323642835947</v>
      </c>
      <c r="O28" s="401">
        <f t="shared" si="2"/>
        <v>258</v>
      </c>
      <c r="P28" s="402">
        <f t="shared" si="3"/>
        <v>7.4287359631442618E-2</v>
      </c>
      <c r="Q28" s="403">
        <f t="shared" si="4"/>
        <v>-499</v>
      </c>
      <c r="R28" s="404">
        <f t="shared" si="5"/>
        <v>-0.11796690307328606</v>
      </c>
    </row>
    <row r="29" spans="1:18" ht="15.75" customHeight="1">
      <c r="A29" s="194" t="s">
        <v>96</v>
      </c>
      <c r="B29" s="387">
        <v>656</v>
      </c>
      <c r="C29" s="387">
        <v>582</v>
      </c>
      <c r="D29" s="387">
        <v>600</v>
      </c>
      <c r="E29" s="387">
        <v>637</v>
      </c>
      <c r="F29" s="387">
        <v>690</v>
      </c>
      <c r="G29" s="390">
        <v>691</v>
      </c>
      <c r="H29" s="390">
        <v>655</v>
      </c>
      <c r="I29" s="390">
        <v>620</v>
      </c>
      <c r="J29" s="390">
        <v>660</v>
      </c>
      <c r="K29" s="390">
        <v>673</v>
      </c>
      <c r="L29" s="302">
        <v>730</v>
      </c>
      <c r="M29" s="399">
        <f t="shared" si="0"/>
        <v>57</v>
      </c>
      <c r="N29" s="400">
        <f t="shared" si="1"/>
        <v>8.4695393759286697E-2</v>
      </c>
      <c r="O29" s="401">
        <f t="shared" si="2"/>
        <v>39</v>
      </c>
      <c r="P29" s="402">
        <f t="shared" si="3"/>
        <v>5.6439942112879837E-2</v>
      </c>
      <c r="Q29" s="403">
        <f t="shared" si="4"/>
        <v>74</v>
      </c>
      <c r="R29" s="404">
        <f t="shared" si="5"/>
        <v>0.11280487804878048</v>
      </c>
    </row>
    <row r="30" spans="1:18" ht="15.75" customHeight="1">
      <c r="A30" s="194" t="s">
        <v>89</v>
      </c>
      <c r="B30" s="387">
        <v>12015</v>
      </c>
      <c r="C30" s="387">
        <v>12411</v>
      </c>
      <c r="D30" s="387">
        <v>13193</v>
      </c>
      <c r="E30" s="387">
        <v>13060</v>
      </c>
      <c r="F30" s="387">
        <v>13252</v>
      </c>
      <c r="G30" s="390">
        <v>12987</v>
      </c>
      <c r="H30" s="390">
        <v>12986</v>
      </c>
      <c r="I30" s="390">
        <v>13166</v>
      </c>
      <c r="J30" s="390">
        <v>13712</v>
      </c>
      <c r="K30" s="390">
        <v>14471</v>
      </c>
      <c r="L30" s="302">
        <v>15001</v>
      </c>
      <c r="M30" s="399">
        <f t="shared" si="0"/>
        <v>530</v>
      </c>
      <c r="N30" s="400">
        <f t="shared" si="1"/>
        <v>3.6624974086103324E-2</v>
      </c>
      <c r="O30" s="401">
        <f t="shared" si="2"/>
        <v>2014</v>
      </c>
      <c r="P30" s="402">
        <f t="shared" si="3"/>
        <v>0.15507815507815503</v>
      </c>
      <c r="Q30" s="403">
        <f t="shared" si="4"/>
        <v>2986</v>
      </c>
      <c r="R30" s="404">
        <f t="shared" si="5"/>
        <v>0.2485226799833542</v>
      </c>
    </row>
    <row r="31" spans="1:18" ht="15.75" customHeight="1">
      <c r="A31" s="194" t="s">
        <v>97</v>
      </c>
      <c r="B31" s="387">
        <v>18858</v>
      </c>
      <c r="C31" s="387">
        <v>16854</v>
      </c>
      <c r="D31" s="387">
        <v>15670</v>
      </c>
      <c r="E31" s="387">
        <v>15024</v>
      </c>
      <c r="F31" s="387">
        <v>14993</v>
      </c>
      <c r="G31" s="390">
        <v>15068</v>
      </c>
      <c r="H31" s="390">
        <v>15112</v>
      </c>
      <c r="I31" s="390">
        <v>15140</v>
      </c>
      <c r="J31" s="390">
        <v>15640</v>
      </c>
      <c r="K31" s="390">
        <v>16655</v>
      </c>
      <c r="L31" s="302">
        <v>17778</v>
      </c>
      <c r="M31" s="399">
        <f t="shared" si="0"/>
        <v>1123</v>
      </c>
      <c r="N31" s="400">
        <f t="shared" si="1"/>
        <v>6.742719903932759E-2</v>
      </c>
      <c r="O31" s="401">
        <f t="shared" si="2"/>
        <v>2710</v>
      </c>
      <c r="P31" s="402">
        <f t="shared" si="3"/>
        <v>0.17985134058932828</v>
      </c>
      <c r="Q31" s="403">
        <f t="shared" si="4"/>
        <v>-1080</v>
      </c>
      <c r="R31" s="404">
        <f t="shared" si="5"/>
        <v>-5.7270124085268881E-2</v>
      </c>
    </row>
    <row r="32" spans="1:18" ht="15.75" customHeight="1" thickBot="1">
      <c r="A32" s="192" t="s">
        <v>90</v>
      </c>
      <c r="B32" s="49">
        <v>9317</v>
      </c>
      <c r="C32" s="49">
        <v>9488</v>
      </c>
      <c r="D32" s="49">
        <v>9814</v>
      </c>
      <c r="E32" s="49">
        <v>9975</v>
      </c>
      <c r="F32" s="49">
        <v>10053</v>
      </c>
      <c r="G32" s="219">
        <v>10408</v>
      </c>
      <c r="H32" s="219">
        <v>10926</v>
      </c>
      <c r="I32" s="219">
        <v>11360</v>
      </c>
      <c r="J32" s="219">
        <v>11811</v>
      </c>
      <c r="K32" s="219">
        <v>12216</v>
      </c>
      <c r="L32" s="303">
        <v>12576</v>
      </c>
      <c r="M32" s="405">
        <f t="shared" si="0"/>
        <v>360</v>
      </c>
      <c r="N32" s="406">
        <f t="shared" si="1"/>
        <v>2.9469548133595369E-2</v>
      </c>
      <c r="O32" s="407">
        <f t="shared" si="2"/>
        <v>2168</v>
      </c>
      <c r="P32" s="408">
        <f t="shared" si="3"/>
        <v>0.20830130668716373</v>
      </c>
      <c r="Q32" s="409">
        <f t="shared" si="4"/>
        <v>3259</v>
      </c>
      <c r="R32" s="410">
        <f t="shared" si="5"/>
        <v>0.34979070516260591</v>
      </c>
    </row>
    <row r="33" spans="2:16"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883"/>
      <c r="P33" s="281"/>
    </row>
    <row r="34" spans="2:16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</row>
  </sheetData>
  <mergeCells count="5">
    <mergeCell ref="M3:N3"/>
    <mergeCell ref="O3:P3"/>
    <mergeCell ref="Q3:R3"/>
    <mergeCell ref="A3:A4"/>
    <mergeCell ref="B3:L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M22"/>
  <sheetViews>
    <sheetView zoomScaleNormal="100" workbookViewId="0"/>
  </sheetViews>
  <sheetFormatPr defaultRowHeight="15"/>
  <cols>
    <col min="1" max="1" width="20" customWidth="1"/>
    <col min="2" max="2" width="8.140625" customWidth="1"/>
    <col min="3" max="12" width="9.28515625" customWidth="1"/>
  </cols>
  <sheetData>
    <row r="1" spans="1:13" s="2" customFormat="1" ht="17.25" customHeight="1">
      <c r="A1" s="232" t="s">
        <v>736</v>
      </c>
      <c r="B1" s="96"/>
      <c r="C1" s="96"/>
      <c r="D1" s="96"/>
      <c r="E1" s="96"/>
      <c r="F1" s="164"/>
      <c r="G1" s="96"/>
      <c r="H1" s="96"/>
      <c r="I1" s="96"/>
      <c r="J1" s="96"/>
      <c r="K1" s="96"/>
      <c r="L1" s="96"/>
      <c r="M1" s="483"/>
    </row>
    <row r="2" spans="1:13" s="3" customFormat="1" ht="17.25" customHeight="1" thickBot="1">
      <c r="A2" s="314" t="s">
        <v>192</v>
      </c>
      <c r="B2" s="97"/>
      <c r="C2" s="97"/>
      <c r="D2" s="97"/>
      <c r="E2" s="97"/>
      <c r="F2" s="97"/>
      <c r="G2" s="97"/>
      <c r="H2" s="97"/>
      <c r="I2" s="97"/>
      <c r="J2" s="97"/>
      <c r="K2" s="97" t="s">
        <v>0</v>
      </c>
      <c r="L2" s="97"/>
    </row>
    <row r="3" spans="1:13" s="18" customFormat="1" ht="17.25" customHeight="1">
      <c r="A3" s="1722" t="s">
        <v>189</v>
      </c>
      <c r="B3" s="1838" t="s">
        <v>70</v>
      </c>
      <c r="C3" s="1757" t="s">
        <v>5</v>
      </c>
      <c r="D3" s="1758"/>
      <c r="E3" s="1758"/>
      <c r="F3" s="1758"/>
      <c r="G3" s="1758"/>
      <c r="H3" s="1758"/>
      <c r="I3" s="1758"/>
      <c r="J3" s="1758"/>
      <c r="K3" s="1758"/>
      <c r="L3" s="1759"/>
    </row>
    <row r="4" spans="1:13" s="18" customFormat="1" ht="17.25" customHeight="1">
      <c r="A4" s="1724"/>
      <c r="B4" s="1839"/>
      <c r="C4" s="1842" t="s">
        <v>39</v>
      </c>
      <c r="D4" s="1835"/>
      <c r="E4" s="1792" t="s">
        <v>354</v>
      </c>
      <c r="F4" s="1835"/>
      <c r="G4" s="1792" t="s">
        <v>344</v>
      </c>
      <c r="H4" s="1835"/>
      <c r="I4" s="1792" t="s">
        <v>355</v>
      </c>
      <c r="J4" s="1835"/>
      <c r="K4" s="1792" t="s">
        <v>356</v>
      </c>
      <c r="L4" s="1829"/>
    </row>
    <row r="5" spans="1:13" s="18" customFormat="1" ht="9" customHeight="1">
      <c r="A5" s="1724"/>
      <c r="B5" s="1840" t="s">
        <v>145</v>
      </c>
      <c r="C5" s="1843" t="s">
        <v>145</v>
      </c>
      <c r="D5" s="1832" t="s">
        <v>180</v>
      </c>
      <c r="E5" s="1769" t="s">
        <v>145</v>
      </c>
      <c r="F5" s="1777" t="s">
        <v>180</v>
      </c>
      <c r="G5" s="1769" t="s">
        <v>145</v>
      </c>
      <c r="H5" s="1777" t="s">
        <v>180</v>
      </c>
      <c r="I5" s="1769" t="s">
        <v>145</v>
      </c>
      <c r="J5" s="1777" t="s">
        <v>180</v>
      </c>
      <c r="K5" s="1769" t="s">
        <v>145</v>
      </c>
      <c r="L5" s="1763" t="s">
        <v>180</v>
      </c>
    </row>
    <row r="6" spans="1:13" s="18" customFormat="1" ht="9" customHeight="1" thickBot="1">
      <c r="A6" s="1726"/>
      <c r="B6" s="1841"/>
      <c r="C6" s="1844"/>
      <c r="D6" s="1833"/>
      <c r="E6" s="1770"/>
      <c r="F6" s="1778"/>
      <c r="G6" s="1770"/>
      <c r="H6" s="1778"/>
      <c r="I6" s="1770"/>
      <c r="J6" s="1778"/>
      <c r="K6" s="1770"/>
      <c r="L6" s="1764"/>
    </row>
    <row r="7" spans="1:13" s="5" customFormat="1" ht="17.25" customHeight="1">
      <c r="A7" s="9" t="s">
        <v>18</v>
      </c>
      <c r="B7" s="1246">
        <v>369205</v>
      </c>
      <c r="C7" s="1248">
        <v>32108</v>
      </c>
      <c r="D7" s="1251">
        <f>C7/$B7</f>
        <v>8.6965236115437217E-2</v>
      </c>
      <c r="E7" s="1250">
        <v>96361</v>
      </c>
      <c r="F7" s="1251">
        <f>E7/$B7</f>
        <v>0.26099592367383972</v>
      </c>
      <c r="G7" s="1250">
        <v>107031</v>
      </c>
      <c r="H7" s="1251">
        <f>G7/$B7</f>
        <v>0.2898958573150418</v>
      </c>
      <c r="I7" s="1250">
        <v>111603</v>
      </c>
      <c r="J7" s="1251">
        <f>I7/$B7</f>
        <v>0.30227922157067211</v>
      </c>
      <c r="K7" s="1250">
        <v>22102</v>
      </c>
      <c r="L7" s="1252">
        <f>K7/$B7</f>
        <v>5.9863761325009139E-2</v>
      </c>
    </row>
    <row r="8" spans="1:13" s="5" customFormat="1" ht="17.25" customHeight="1">
      <c r="A8" s="155" t="s">
        <v>19</v>
      </c>
      <c r="B8" s="50">
        <v>43510</v>
      </c>
      <c r="C8" s="949">
        <v>3254</v>
      </c>
      <c r="D8" s="337">
        <f t="shared" ref="D8:D21" si="0">C8/$B8</f>
        <v>7.4787405194208234E-2</v>
      </c>
      <c r="E8" s="181">
        <v>11745</v>
      </c>
      <c r="F8" s="337">
        <f t="shared" ref="F8:F20" si="1">E8/$B8</f>
        <v>0.26993794529993104</v>
      </c>
      <c r="G8" s="181">
        <v>12929</v>
      </c>
      <c r="H8" s="337">
        <f t="shared" ref="H8:H21" si="2">G8/$B8</f>
        <v>0.29715008044127789</v>
      </c>
      <c r="I8" s="181">
        <v>13534</v>
      </c>
      <c r="J8" s="337">
        <f t="shared" ref="J8:J20" si="3">I8/$B8</f>
        <v>0.31105492990117212</v>
      </c>
      <c r="K8" s="181">
        <v>2048</v>
      </c>
      <c r="L8" s="300">
        <f t="shared" ref="L8:L21" si="4">K8/$B8</f>
        <v>4.7069639163410712E-2</v>
      </c>
    </row>
    <row r="9" spans="1:13" s="5" customFormat="1" ht="17.25" customHeight="1">
      <c r="A9" s="155" t="s">
        <v>20</v>
      </c>
      <c r="B9" s="50">
        <v>53338</v>
      </c>
      <c r="C9" s="949">
        <v>3686</v>
      </c>
      <c r="D9" s="337">
        <f t="shared" si="0"/>
        <v>6.9106453185346278E-2</v>
      </c>
      <c r="E9" s="181">
        <v>13943</v>
      </c>
      <c r="F9" s="337">
        <f t="shared" si="1"/>
        <v>0.26140837676703288</v>
      </c>
      <c r="G9" s="181">
        <v>15973</v>
      </c>
      <c r="H9" s="337">
        <f t="shared" si="2"/>
        <v>0.29946754658967339</v>
      </c>
      <c r="I9" s="181">
        <v>16694</v>
      </c>
      <c r="J9" s="337">
        <f t="shared" si="3"/>
        <v>0.31298511380254229</v>
      </c>
      <c r="K9" s="181">
        <v>3042</v>
      </c>
      <c r="L9" s="300">
        <f t="shared" si="4"/>
        <v>5.7032509655405149E-2</v>
      </c>
    </row>
    <row r="10" spans="1:13" s="5" customFormat="1" ht="17.25" customHeight="1">
      <c r="A10" s="155" t="s">
        <v>21</v>
      </c>
      <c r="B10" s="50">
        <v>23536</v>
      </c>
      <c r="C10" s="949">
        <v>2567</v>
      </c>
      <c r="D10" s="337">
        <f t="shared" si="0"/>
        <v>0.10906696125084976</v>
      </c>
      <c r="E10" s="181">
        <v>6033</v>
      </c>
      <c r="F10" s="337">
        <f t="shared" si="1"/>
        <v>0.25633072739632901</v>
      </c>
      <c r="G10" s="181">
        <v>6597</v>
      </c>
      <c r="H10" s="337">
        <f t="shared" si="2"/>
        <v>0.28029401767505097</v>
      </c>
      <c r="I10" s="181">
        <v>6799</v>
      </c>
      <c r="J10" s="337">
        <f t="shared" si="3"/>
        <v>0.28887661454792657</v>
      </c>
      <c r="K10" s="181">
        <v>1540</v>
      </c>
      <c r="L10" s="300">
        <f t="shared" si="4"/>
        <v>6.5431679129843642E-2</v>
      </c>
    </row>
    <row r="11" spans="1:13" s="5" customFormat="1" ht="17.25" customHeight="1">
      <c r="A11" s="155" t="s">
        <v>22</v>
      </c>
      <c r="B11" s="50">
        <v>19710</v>
      </c>
      <c r="C11" s="949">
        <v>1534</v>
      </c>
      <c r="D11" s="337">
        <f t="shared" si="0"/>
        <v>7.78285134449518E-2</v>
      </c>
      <c r="E11" s="181">
        <v>5008</v>
      </c>
      <c r="F11" s="337">
        <f t="shared" si="1"/>
        <v>0.2540842212075089</v>
      </c>
      <c r="G11" s="181">
        <v>5887</v>
      </c>
      <c r="H11" s="337">
        <f t="shared" si="2"/>
        <v>0.29868087265347537</v>
      </c>
      <c r="I11" s="181">
        <v>6011</v>
      </c>
      <c r="J11" s="337">
        <f t="shared" si="3"/>
        <v>0.30497209538305431</v>
      </c>
      <c r="K11" s="181">
        <v>1270</v>
      </c>
      <c r="L11" s="300">
        <f t="shared" si="4"/>
        <v>6.4434297311009636E-2</v>
      </c>
    </row>
    <row r="12" spans="1:13" s="5" customFormat="1" ht="17.25" customHeight="1">
      <c r="A12" s="155" t="s">
        <v>23</v>
      </c>
      <c r="B12" s="50">
        <v>8610</v>
      </c>
      <c r="C12" s="949">
        <v>926</v>
      </c>
      <c r="D12" s="337">
        <f t="shared" si="0"/>
        <v>0.10754936120789779</v>
      </c>
      <c r="E12" s="181">
        <v>2248</v>
      </c>
      <c r="F12" s="337">
        <f t="shared" si="1"/>
        <v>0.26109175377468058</v>
      </c>
      <c r="G12" s="181">
        <v>2456</v>
      </c>
      <c r="H12" s="337">
        <f t="shared" si="2"/>
        <v>0.28524970963995355</v>
      </c>
      <c r="I12" s="181">
        <v>2574</v>
      </c>
      <c r="J12" s="337">
        <f t="shared" si="3"/>
        <v>0.29895470383275263</v>
      </c>
      <c r="K12" s="181">
        <v>406</v>
      </c>
      <c r="L12" s="300">
        <f t="shared" si="4"/>
        <v>4.715447154471545E-2</v>
      </c>
    </row>
    <row r="13" spans="1:13" s="5" customFormat="1" ht="17.25" customHeight="1">
      <c r="A13" s="155" t="s">
        <v>24</v>
      </c>
      <c r="B13" s="50">
        <v>24650</v>
      </c>
      <c r="C13" s="949">
        <v>2362</v>
      </c>
      <c r="D13" s="337">
        <f t="shared" si="0"/>
        <v>9.5821501014198784E-2</v>
      </c>
      <c r="E13" s="181">
        <v>6289</v>
      </c>
      <c r="F13" s="337">
        <f t="shared" si="1"/>
        <v>0.255131845841785</v>
      </c>
      <c r="G13" s="181">
        <v>6997</v>
      </c>
      <c r="H13" s="337">
        <f t="shared" si="2"/>
        <v>0.28385395537525354</v>
      </c>
      <c r="I13" s="181">
        <v>7778</v>
      </c>
      <c r="J13" s="337">
        <f t="shared" si="3"/>
        <v>0.31553752535496959</v>
      </c>
      <c r="K13" s="181">
        <v>1224</v>
      </c>
      <c r="L13" s="300">
        <f t="shared" si="4"/>
        <v>4.9655172413793101E-2</v>
      </c>
    </row>
    <row r="14" spans="1:13" s="5" customFormat="1" ht="17.25" customHeight="1">
      <c r="A14" s="155" t="s">
        <v>25</v>
      </c>
      <c r="B14" s="50">
        <v>15490</v>
      </c>
      <c r="C14" s="949">
        <v>1357</v>
      </c>
      <c r="D14" s="337">
        <f t="shared" si="0"/>
        <v>8.7604906391220136E-2</v>
      </c>
      <c r="E14" s="181">
        <v>3934</v>
      </c>
      <c r="F14" s="337">
        <f t="shared" si="1"/>
        <v>0.25397030342156229</v>
      </c>
      <c r="G14" s="181">
        <v>4345</v>
      </c>
      <c r="H14" s="337">
        <f t="shared" si="2"/>
        <v>0.28050355067785671</v>
      </c>
      <c r="I14" s="181">
        <v>4808</v>
      </c>
      <c r="J14" s="337">
        <f t="shared" si="3"/>
        <v>0.31039380245319559</v>
      </c>
      <c r="K14" s="181">
        <v>1046</v>
      </c>
      <c r="L14" s="300">
        <f t="shared" si="4"/>
        <v>6.7527437056165263E-2</v>
      </c>
    </row>
    <row r="15" spans="1:13" s="5" customFormat="1" ht="17.25" customHeight="1">
      <c r="A15" s="155" t="s">
        <v>26</v>
      </c>
      <c r="B15" s="50">
        <v>18828</v>
      </c>
      <c r="C15" s="949">
        <v>1645</v>
      </c>
      <c r="D15" s="337">
        <f t="shared" si="0"/>
        <v>8.7369874654769489E-2</v>
      </c>
      <c r="E15" s="181">
        <v>4889</v>
      </c>
      <c r="F15" s="337">
        <f t="shared" si="1"/>
        <v>0.25966645421712342</v>
      </c>
      <c r="G15" s="181">
        <v>5288</v>
      </c>
      <c r="H15" s="337">
        <f t="shared" si="2"/>
        <v>0.28085829615466329</v>
      </c>
      <c r="I15" s="181">
        <v>5622</v>
      </c>
      <c r="J15" s="337">
        <f t="shared" si="3"/>
        <v>0.29859783301465903</v>
      </c>
      <c r="K15" s="181">
        <v>1384</v>
      </c>
      <c r="L15" s="300">
        <f t="shared" si="4"/>
        <v>7.3507541958784783E-2</v>
      </c>
    </row>
    <row r="16" spans="1:13" s="5" customFormat="1" ht="17.25" customHeight="1">
      <c r="A16" s="155" t="s">
        <v>27</v>
      </c>
      <c r="B16" s="50">
        <v>18511</v>
      </c>
      <c r="C16" s="949">
        <v>1816</v>
      </c>
      <c r="D16" s="337">
        <f t="shared" si="0"/>
        <v>9.8103830155042954E-2</v>
      </c>
      <c r="E16" s="181">
        <v>4866</v>
      </c>
      <c r="F16" s="337">
        <f t="shared" si="1"/>
        <v>0.26287072551455892</v>
      </c>
      <c r="G16" s="181">
        <v>5322</v>
      </c>
      <c r="H16" s="337">
        <f t="shared" si="2"/>
        <v>0.28750472691912915</v>
      </c>
      <c r="I16" s="181">
        <v>5437</v>
      </c>
      <c r="J16" s="337">
        <f t="shared" si="3"/>
        <v>0.29371724920317649</v>
      </c>
      <c r="K16" s="181">
        <v>1070</v>
      </c>
      <c r="L16" s="300">
        <f t="shared" si="4"/>
        <v>5.7803468208092484E-2</v>
      </c>
    </row>
    <row r="17" spans="1:12" s="5" customFormat="1" ht="17.25" customHeight="1">
      <c r="A17" s="155" t="s">
        <v>28</v>
      </c>
      <c r="B17" s="50">
        <v>18134</v>
      </c>
      <c r="C17" s="949">
        <v>1755</v>
      </c>
      <c r="D17" s="337">
        <f t="shared" si="0"/>
        <v>9.6779530164332189E-2</v>
      </c>
      <c r="E17" s="181">
        <v>4890</v>
      </c>
      <c r="F17" s="337">
        <f t="shared" si="1"/>
        <v>0.26965920370574609</v>
      </c>
      <c r="G17" s="181">
        <v>5229</v>
      </c>
      <c r="H17" s="337">
        <f t="shared" si="2"/>
        <v>0.28835336936142053</v>
      </c>
      <c r="I17" s="181">
        <v>5248</v>
      </c>
      <c r="J17" s="337">
        <f t="shared" si="3"/>
        <v>0.28940112495864123</v>
      </c>
      <c r="K17" s="181">
        <v>1012</v>
      </c>
      <c r="L17" s="300">
        <f t="shared" si="4"/>
        <v>5.5806771809859934E-2</v>
      </c>
    </row>
    <row r="18" spans="1:12" s="5" customFormat="1" ht="17.25" customHeight="1">
      <c r="A18" s="155" t="s">
        <v>29</v>
      </c>
      <c r="B18" s="50">
        <v>42422</v>
      </c>
      <c r="C18" s="949">
        <v>2744</v>
      </c>
      <c r="D18" s="337">
        <f t="shared" si="0"/>
        <v>6.4683418980717555E-2</v>
      </c>
      <c r="E18" s="181">
        <v>11441</v>
      </c>
      <c r="F18" s="337">
        <f t="shared" si="1"/>
        <v>0.26969496959124983</v>
      </c>
      <c r="G18" s="181">
        <v>12728</v>
      </c>
      <c r="H18" s="337">
        <f t="shared" si="2"/>
        <v>0.30003300174437791</v>
      </c>
      <c r="I18" s="181">
        <v>13002</v>
      </c>
      <c r="J18" s="337">
        <f t="shared" si="3"/>
        <v>0.30649191457262742</v>
      </c>
      <c r="K18" s="181">
        <v>2507</v>
      </c>
      <c r="L18" s="300">
        <f t="shared" si="4"/>
        <v>5.9096695111027296E-2</v>
      </c>
    </row>
    <row r="19" spans="1:12" s="5" customFormat="1" ht="17.25" customHeight="1">
      <c r="A19" s="155" t="s">
        <v>30</v>
      </c>
      <c r="B19" s="50">
        <v>22848</v>
      </c>
      <c r="C19" s="949">
        <v>2527</v>
      </c>
      <c r="D19" s="337">
        <f t="shared" si="0"/>
        <v>0.11060049019607843</v>
      </c>
      <c r="E19" s="181">
        <v>5730</v>
      </c>
      <c r="F19" s="337">
        <f t="shared" si="1"/>
        <v>0.25078781512605042</v>
      </c>
      <c r="G19" s="181">
        <v>6336</v>
      </c>
      <c r="H19" s="337">
        <f t="shared" si="2"/>
        <v>0.27731092436974791</v>
      </c>
      <c r="I19" s="181">
        <v>6479</v>
      </c>
      <c r="J19" s="337">
        <f t="shared" si="3"/>
        <v>0.28356967787114845</v>
      </c>
      <c r="K19" s="181">
        <v>1776</v>
      </c>
      <c r="L19" s="300">
        <f t="shared" si="4"/>
        <v>7.7731092436974791E-2</v>
      </c>
    </row>
    <row r="20" spans="1:12" s="5" customFormat="1" ht="17.25" customHeight="1">
      <c r="A20" s="155" t="s">
        <v>31</v>
      </c>
      <c r="B20" s="50">
        <v>20241</v>
      </c>
      <c r="C20" s="949">
        <v>2018</v>
      </c>
      <c r="D20" s="337">
        <f t="shared" si="0"/>
        <v>9.9698631490539008E-2</v>
      </c>
      <c r="E20" s="181">
        <v>5150</v>
      </c>
      <c r="F20" s="337">
        <f t="shared" si="1"/>
        <v>0.2544340694629712</v>
      </c>
      <c r="G20" s="181">
        <v>5697</v>
      </c>
      <c r="H20" s="337">
        <f t="shared" si="2"/>
        <v>0.28145842596709647</v>
      </c>
      <c r="I20" s="181">
        <v>5971</v>
      </c>
      <c r="J20" s="337">
        <f t="shared" si="3"/>
        <v>0.2949953065560002</v>
      </c>
      <c r="K20" s="181">
        <v>1405</v>
      </c>
      <c r="L20" s="300">
        <f t="shared" si="4"/>
        <v>6.9413566523393117E-2</v>
      </c>
    </row>
    <row r="21" spans="1:12" s="5" customFormat="1" ht="17.25" customHeight="1" thickBot="1">
      <c r="A21" s="156" t="s">
        <v>32</v>
      </c>
      <c r="B21" s="1247">
        <v>39377</v>
      </c>
      <c r="C21" s="1249">
        <v>3917</v>
      </c>
      <c r="D21" s="251">
        <f t="shared" si="0"/>
        <v>9.9474312415877286E-2</v>
      </c>
      <c r="E21" s="288">
        <v>10195</v>
      </c>
      <c r="F21" s="251">
        <f>E21/$B21</f>
        <v>0.25890748406430147</v>
      </c>
      <c r="G21" s="288">
        <v>11247</v>
      </c>
      <c r="H21" s="251">
        <f t="shared" si="2"/>
        <v>0.28562358737333976</v>
      </c>
      <c r="I21" s="288">
        <v>11646</v>
      </c>
      <c r="J21" s="251">
        <f>I21/$B21</f>
        <v>0.29575640602382103</v>
      </c>
      <c r="K21" s="288">
        <v>2372</v>
      </c>
      <c r="L21" s="298">
        <f t="shared" si="4"/>
        <v>6.0238210122660438E-2</v>
      </c>
    </row>
    <row r="22" spans="1:12" ht="17.25" customHeight="1">
      <c r="A22" s="929" t="s">
        <v>221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</sheetData>
  <sortState ref="A25:C38">
    <sortCondition ref="B25:B38"/>
  </sortState>
  <mergeCells count="19">
    <mergeCell ref="A3:A6"/>
    <mergeCell ref="C5:C6"/>
    <mergeCell ref="D5:D6"/>
    <mergeCell ref="E5:E6"/>
    <mergeCell ref="F5:F6"/>
    <mergeCell ref="L5:L6"/>
    <mergeCell ref="B3:B4"/>
    <mergeCell ref="C3:L3"/>
    <mergeCell ref="B5:B6"/>
    <mergeCell ref="C4:D4"/>
    <mergeCell ref="E4:F4"/>
    <mergeCell ref="G4:H4"/>
    <mergeCell ref="I4:J4"/>
    <mergeCell ref="K4:L4"/>
    <mergeCell ref="G5:G6"/>
    <mergeCell ref="H5:H6"/>
    <mergeCell ref="I5:I6"/>
    <mergeCell ref="J5:J6"/>
    <mergeCell ref="K5:K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/>
  </sheetViews>
  <sheetFormatPr defaultColWidth="9.140625" defaultRowHeight="15"/>
  <cols>
    <col min="1" max="1" width="18.140625" style="206" customWidth="1"/>
    <col min="2" max="2" width="5.5703125" style="206" customWidth="1"/>
    <col min="3" max="3" width="5.5703125" style="206" bestFit="1" customWidth="1"/>
    <col min="4" max="4" width="7.140625" style="206" customWidth="1"/>
    <col min="5" max="5" width="6.42578125" style="206" customWidth="1"/>
    <col min="6" max="6" width="5.28515625" style="206" bestFit="1" customWidth="1"/>
    <col min="7" max="7" width="7" style="206" bestFit="1" customWidth="1"/>
    <col min="8" max="8" width="7.42578125" style="206" customWidth="1"/>
    <col min="9" max="9" width="6.42578125" style="206" customWidth="1"/>
    <col min="10" max="10" width="6" style="206" customWidth="1"/>
    <col min="11" max="11" width="7.28515625" style="206" customWidth="1"/>
    <col min="12" max="12" width="6.42578125" style="206" customWidth="1"/>
    <col min="13" max="13" width="7.28515625" style="206" customWidth="1"/>
    <col min="14" max="14" width="6.42578125" style="206" customWidth="1"/>
    <col min="15" max="15" width="8.140625" style="206" customWidth="1"/>
    <col min="16" max="17" width="6.42578125" style="206" customWidth="1"/>
    <col min="18" max="18" width="6" style="206" customWidth="1"/>
    <col min="19" max="19" width="7.5703125" style="206" customWidth="1"/>
    <col min="20" max="16384" width="9.140625" style="206"/>
  </cols>
  <sheetData>
    <row r="1" spans="1:24" s="44" customFormat="1" ht="17.25" customHeight="1">
      <c r="A1" s="232" t="s">
        <v>832</v>
      </c>
      <c r="P1" s="483"/>
    </row>
    <row r="2" spans="1:24" s="202" customFormat="1" ht="17.25" customHeight="1" thickBot="1">
      <c r="A2" s="314" t="s">
        <v>192</v>
      </c>
    </row>
    <row r="3" spans="1:24" ht="17.25" customHeight="1">
      <c r="A3" s="1795" t="s">
        <v>189</v>
      </c>
      <c r="B3" s="1934" t="s">
        <v>337</v>
      </c>
      <c r="C3" s="1935"/>
      <c r="D3" s="1936"/>
      <c r="E3" s="1934" t="s">
        <v>336</v>
      </c>
      <c r="F3" s="1935"/>
      <c r="G3" s="1936"/>
      <c r="H3" s="1805" t="s">
        <v>208</v>
      </c>
      <c r="I3" s="1985"/>
      <c r="J3" s="1985"/>
      <c r="K3" s="1985"/>
      <c r="L3" s="1985"/>
      <c r="M3" s="1985"/>
      <c r="N3" s="1985"/>
      <c r="O3" s="1985"/>
      <c r="P3" s="1985"/>
      <c r="Q3" s="1985"/>
      <c r="R3" s="1986"/>
    </row>
    <row r="4" spans="1:24" ht="17.25" customHeight="1">
      <c r="A4" s="1808"/>
      <c r="B4" s="1860" t="s">
        <v>643</v>
      </c>
      <c r="C4" s="1867"/>
      <c r="D4" s="1903" t="s">
        <v>324</v>
      </c>
      <c r="E4" s="1860" t="s">
        <v>4</v>
      </c>
      <c r="F4" s="1792" t="s">
        <v>41</v>
      </c>
      <c r="G4" s="1829"/>
      <c r="H4" s="1860" t="s">
        <v>4</v>
      </c>
      <c r="I4" s="1861" t="s">
        <v>339</v>
      </c>
      <c r="J4" s="1865"/>
      <c r="K4" s="1792" t="s">
        <v>183</v>
      </c>
      <c r="L4" s="1835"/>
      <c r="M4" s="1835"/>
      <c r="N4" s="1793"/>
      <c r="O4" s="1792" t="s">
        <v>314</v>
      </c>
      <c r="P4" s="1835"/>
      <c r="Q4" s="1835"/>
      <c r="R4" s="1829"/>
    </row>
    <row r="5" spans="1:24" ht="17.25" customHeight="1">
      <c r="A5" s="1808"/>
      <c r="B5" s="1860"/>
      <c r="C5" s="1867"/>
      <c r="D5" s="2052"/>
      <c r="E5" s="2028"/>
      <c r="F5" s="1769" t="s">
        <v>152</v>
      </c>
      <c r="G5" s="1903" t="s">
        <v>312</v>
      </c>
      <c r="H5" s="1899"/>
      <c r="I5" s="1863"/>
      <c r="J5" s="1866"/>
      <c r="K5" s="1792" t="s">
        <v>7</v>
      </c>
      <c r="L5" s="1793"/>
      <c r="M5" s="1792" t="s">
        <v>139</v>
      </c>
      <c r="N5" s="1793"/>
      <c r="O5" s="1792" t="s">
        <v>171</v>
      </c>
      <c r="P5" s="1793"/>
      <c r="Q5" s="1792" t="s">
        <v>42</v>
      </c>
      <c r="R5" s="1829"/>
    </row>
    <row r="6" spans="1:24" ht="15" customHeight="1" thickBot="1">
      <c r="A6" s="1809"/>
      <c r="B6" s="1460" t="s">
        <v>644</v>
      </c>
      <c r="C6" s="1461" t="s">
        <v>42</v>
      </c>
      <c r="D6" s="1904"/>
      <c r="E6" s="2029"/>
      <c r="F6" s="1770"/>
      <c r="G6" s="1904"/>
      <c r="H6" s="1900"/>
      <c r="I6" s="1461" t="s">
        <v>145</v>
      </c>
      <c r="J6" s="1461" t="s">
        <v>147</v>
      </c>
      <c r="K6" s="1461" t="s">
        <v>145</v>
      </c>
      <c r="L6" s="1461" t="s">
        <v>147</v>
      </c>
      <c r="M6" s="1461" t="s">
        <v>145</v>
      </c>
      <c r="N6" s="1461" t="s">
        <v>147</v>
      </c>
      <c r="O6" s="1461" t="s">
        <v>145</v>
      </c>
      <c r="P6" s="1461" t="s">
        <v>147</v>
      </c>
      <c r="Q6" s="1461" t="s">
        <v>145</v>
      </c>
      <c r="R6" s="676" t="s">
        <v>147</v>
      </c>
    </row>
    <row r="7" spans="1:24" s="48" customFormat="1" ht="17.25" customHeight="1">
      <c r="A7" s="191" t="s">
        <v>18</v>
      </c>
      <c r="B7" s="1281">
        <v>773</v>
      </c>
      <c r="C7" s="1404">
        <v>76</v>
      </c>
      <c r="D7" s="1518">
        <v>37</v>
      </c>
      <c r="E7" s="1281">
        <v>8759.14</v>
      </c>
      <c r="F7" s="1404">
        <v>8682.14</v>
      </c>
      <c r="G7" s="1346">
        <v>77</v>
      </c>
      <c r="H7" s="1501">
        <v>214994</v>
      </c>
      <c r="I7" s="1502">
        <v>2980</v>
      </c>
      <c r="J7" s="1519">
        <f>I7/$H7</f>
        <v>1.3860851930751556E-2</v>
      </c>
      <c r="K7" s="1404">
        <v>111198</v>
      </c>
      <c r="L7" s="1519">
        <f>K7/$H7</f>
        <v>0.51721443389117838</v>
      </c>
      <c r="M7" s="1404">
        <v>103796</v>
      </c>
      <c r="N7" s="1519">
        <f>M7/$H7</f>
        <v>0.48278556610882162</v>
      </c>
      <c r="O7" s="1404">
        <v>207250</v>
      </c>
      <c r="P7" s="1519">
        <f>O7/$H7</f>
        <v>0.96398039015042281</v>
      </c>
      <c r="Q7" s="1520">
        <v>7744</v>
      </c>
      <c r="R7" s="1521">
        <f>Q7/$H7</f>
        <v>3.6019609849577194E-2</v>
      </c>
      <c r="S7" s="391"/>
      <c r="T7" s="886"/>
      <c r="U7" s="886"/>
      <c r="V7" s="886"/>
      <c r="W7" s="886"/>
      <c r="X7" s="886"/>
    </row>
    <row r="8" spans="1:24" s="48" customFormat="1" ht="17.25" customHeight="1">
      <c r="A8" s="194" t="s">
        <v>19</v>
      </c>
      <c r="B8" s="790">
        <v>104</v>
      </c>
      <c r="C8" s="779">
        <v>14</v>
      </c>
      <c r="D8" s="789">
        <v>3</v>
      </c>
      <c r="E8" s="790">
        <v>1316.98</v>
      </c>
      <c r="F8" s="779">
        <v>1289.98</v>
      </c>
      <c r="G8" s="1347">
        <v>27</v>
      </c>
      <c r="H8" s="825">
        <v>34714</v>
      </c>
      <c r="I8" s="1522">
        <v>343</v>
      </c>
      <c r="J8" s="1523">
        <f t="shared" ref="J8:L21" si="0">I8/$H8</f>
        <v>9.8807397591749724E-3</v>
      </c>
      <c r="K8" s="779">
        <v>17566</v>
      </c>
      <c r="L8" s="1523">
        <f t="shared" si="0"/>
        <v>0.50602062568416206</v>
      </c>
      <c r="M8" s="779">
        <v>17148</v>
      </c>
      <c r="N8" s="1523">
        <f t="shared" ref="N8" si="1">M8/$H8</f>
        <v>0.49397937431583799</v>
      </c>
      <c r="O8" s="779">
        <v>32960</v>
      </c>
      <c r="P8" s="1523">
        <f t="shared" ref="P8" si="2">O8/$H8</f>
        <v>0.94947283516736758</v>
      </c>
      <c r="Q8" s="820">
        <v>1754</v>
      </c>
      <c r="R8" s="1524">
        <f t="shared" ref="R8" si="3">Q8/$H8</f>
        <v>5.0527164832632365E-2</v>
      </c>
      <c r="S8" s="391"/>
      <c r="T8" s="886"/>
      <c r="U8" s="886"/>
      <c r="V8" s="886"/>
      <c r="W8" s="886"/>
      <c r="X8" s="886"/>
    </row>
    <row r="9" spans="1:24" s="48" customFormat="1" ht="17.25" customHeight="1">
      <c r="A9" s="194" t="s">
        <v>20</v>
      </c>
      <c r="B9" s="790">
        <v>79</v>
      </c>
      <c r="C9" s="779">
        <v>9</v>
      </c>
      <c r="D9" s="789">
        <v>5</v>
      </c>
      <c r="E9" s="790">
        <v>811.01</v>
      </c>
      <c r="F9" s="779">
        <v>811.01</v>
      </c>
      <c r="G9" s="1525">
        <v>0</v>
      </c>
      <c r="H9" s="825">
        <v>19946</v>
      </c>
      <c r="I9" s="1522">
        <v>689</v>
      </c>
      <c r="J9" s="1523">
        <f t="shared" si="0"/>
        <v>3.4543266820415121E-2</v>
      </c>
      <c r="K9" s="779">
        <v>10911</v>
      </c>
      <c r="L9" s="1523">
        <f t="shared" si="0"/>
        <v>0.54702697282663193</v>
      </c>
      <c r="M9" s="779">
        <v>9035</v>
      </c>
      <c r="N9" s="1523">
        <f t="shared" ref="N9" si="4">M9/$H9</f>
        <v>0.45297302717336807</v>
      </c>
      <c r="O9" s="779">
        <v>18694</v>
      </c>
      <c r="P9" s="1523">
        <f t="shared" ref="P9" si="5">O9/$H9</f>
        <v>0.93723052241050842</v>
      </c>
      <c r="Q9" s="820">
        <v>1252</v>
      </c>
      <c r="R9" s="1524">
        <f t="shared" ref="R9" si="6">Q9/$H9</f>
        <v>6.2769477589491626E-2</v>
      </c>
      <c r="S9" s="391"/>
      <c r="T9" s="886"/>
      <c r="U9" s="886"/>
      <c r="V9" s="886"/>
      <c r="W9" s="886"/>
      <c r="X9" s="886"/>
    </row>
    <row r="10" spans="1:24" s="48" customFormat="1" ht="17.25" customHeight="1">
      <c r="A10" s="194" t="s">
        <v>21</v>
      </c>
      <c r="B10" s="790">
        <v>51</v>
      </c>
      <c r="C10" s="779">
        <v>3</v>
      </c>
      <c r="D10" s="789">
        <v>2</v>
      </c>
      <c r="E10" s="790">
        <v>564.01</v>
      </c>
      <c r="F10" s="779">
        <v>564.01</v>
      </c>
      <c r="G10" s="1525">
        <v>0</v>
      </c>
      <c r="H10" s="825">
        <v>13382</v>
      </c>
      <c r="I10" s="1522">
        <v>57</v>
      </c>
      <c r="J10" s="1523">
        <f t="shared" si="0"/>
        <v>4.2594529965625464E-3</v>
      </c>
      <c r="K10" s="779">
        <v>6618</v>
      </c>
      <c r="L10" s="1523">
        <f t="shared" si="0"/>
        <v>0.49454491107457776</v>
      </c>
      <c r="M10" s="779">
        <v>6764</v>
      </c>
      <c r="N10" s="1523">
        <f t="shared" ref="N10" si="7">M10/$H10</f>
        <v>0.50545508892542224</v>
      </c>
      <c r="O10" s="779">
        <v>13199</v>
      </c>
      <c r="P10" s="1523">
        <f t="shared" ref="P10" si="8">O10/$H10</f>
        <v>0.98632491406366762</v>
      </c>
      <c r="Q10" s="820">
        <v>183</v>
      </c>
      <c r="R10" s="1524">
        <f t="shared" ref="R10" si="9">Q10/$H10</f>
        <v>1.3675085936332387E-2</v>
      </c>
      <c r="S10" s="391"/>
      <c r="T10" s="886"/>
      <c r="U10" s="886"/>
      <c r="V10" s="886"/>
      <c r="W10" s="886"/>
      <c r="X10" s="886"/>
    </row>
    <row r="11" spans="1:24" s="48" customFormat="1" ht="17.25" customHeight="1">
      <c r="A11" s="194" t="s">
        <v>22</v>
      </c>
      <c r="B11" s="790">
        <v>36</v>
      </c>
      <c r="C11" s="779">
        <v>5</v>
      </c>
      <c r="D11" s="789">
        <v>2</v>
      </c>
      <c r="E11" s="790">
        <v>474.01</v>
      </c>
      <c r="F11" s="779">
        <v>474.01</v>
      </c>
      <c r="G11" s="1525">
        <v>0</v>
      </c>
      <c r="H11" s="825">
        <v>12004</v>
      </c>
      <c r="I11" s="1522">
        <v>214</v>
      </c>
      <c r="J11" s="1523">
        <f t="shared" si="0"/>
        <v>1.7827390869710098E-2</v>
      </c>
      <c r="K11" s="779">
        <v>6252</v>
      </c>
      <c r="L11" s="1523">
        <f t="shared" si="0"/>
        <v>0.52082639120293239</v>
      </c>
      <c r="M11" s="779">
        <v>5752</v>
      </c>
      <c r="N11" s="1523">
        <f t="shared" ref="N11" si="10">M11/$H11</f>
        <v>0.47917360879706766</v>
      </c>
      <c r="O11" s="779">
        <v>11546</v>
      </c>
      <c r="P11" s="1523">
        <f t="shared" ref="P11" si="11">O11/$H11</f>
        <v>0.96184605131622791</v>
      </c>
      <c r="Q11" s="820">
        <v>458</v>
      </c>
      <c r="R11" s="1524">
        <f t="shared" ref="R11" si="12">Q11/$H11</f>
        <v>3.8153948683772074E-2</v>
      </c>
      <c r="S11" s="391"/>
      <c r="T11" s="886"/>
      <c r="U11" s="886"/>
      <c r="V11" s="886"/>
      <c r="W11" s="886"/>
      <c r="X11" s="886"/>
    </row>
    <row r="12" spans="1:24" s="48" customFormat="1" ht="17.25" customHeight="1">
      <c r="A12" s="194" t="s">
        <v>23</v>
      </c>
      <c r="B12" s="790">
        <v>21</v>
      </c>
      <c r="C12" s="779">
        <v>5</v>
      </c>
      <c r="D12" s="1525">
        <v>0</v>
      </c>
      <c r="E12" s="790">
        <v>192</v>
      </c>
      <c r="F12" s="779">
        <v>192</v>
      </c>
      <c r="G12" s="1525">
        <v>0</v>
      </c>
      <c r="H12" s="825">
        <v>4783</v>
      </c>
      <c r="I12" s="1525">
        <v>0</v>
      </c>
      <c r="J12" s="1523">
        <f t="shared" si="0"/>
        <v>0</v>
      </c>
      <c r="K12" s="779">
        <v>2673</v>
      </c>
      <c r="L12" s="1523">
        <f t="shared" si="0"/>
        <v>0.55885427555927247</v>
      </c>
      <c r="M12" s="779">
        <v>2110</v>
      </c>
      <c r="N12" s="1523">
        <f t="shared" ref="N12" si="13">M12/$H12</f>
        <v>0.44114572444072758</v>
      </c>
      <c r="O12" s="779">
        <v>4669</v>
      </c>
      <c r="P12" s="1523">
        <f t="shared" ref="P12" si="14">O12/$H12</f>
        <v>0.97616558645201756</v>
      </c>
      <c r="Q12" s="820">
        <v>114</v>
      </c>
      <c r="R12" s="1524">
        <f t="shared" ref="R12" si="15">Q12/$H12</f>
        <v>2.3834413547982439E-2</v>
      </c>
      <c r="S12" s="391"/>
      <c r="T12" s="886"/>
      <c r="U12" s="886"/>
      <c r="V12" s="886"/>
      <c r="W12" s="886"/>
      <c r="X12" s="886"/>
    </row>
    <row r="13" spans="1:24" s="48" customFormat="1" ht="17.25" customHeight="1">
      <c r="A13" s="194" t="s">
        <v>24</v>
      </c>
      <c r="B13" s="790">
        <v>57</v>
      </c>
      <c r="C13" s="779">
        <v>7</v>
      </c>
      <c r="D13" s="789">
        <v>2</v>
      </c>
      <c r="E13" s="790">
        <v>701</v>
      </c>
      <c r="F13" s="779">
        <v>701</v>
      </c>
      <c r="G13" s="1525">
        <v>0</v>
      </c>
      <c r="H13" s="825">
        <v>16174</v>
      </c>
      <c r="I13" s="1522">
        <v>110</v>
      </c>
      <c r="J13" s="1523">
        <f t="shared" si="0"/>
        <v>6.8010387040929885E-3</v>
      </c>
      <c r="K13" s="779">
        <v>8491</v>
      </c>
      <c r="L13" s="1523">
        <f t="shared" si="0"/>
        <v>0.52497836033139611</v>
      </c>
      <c r="M13" s="779">
        <v>7683</v>
      </c>
      <c r="N13" s="1523">
        <f t="shared" ref="N13" si="16">M13/$H13</f>
        <v>0.47502163966860395</v>
      </c>
      <c r="O13" s="779">
        <v>15545</v>
      </c>
      <c r="P13" s="1523">
        <f t="shared" ref="P13" si="17">O13/$H13</f>
        <v>0.96111042413750458</v>
      </c>
      <c r="Q13" s="820">
        <v>629</v>
      </c>
      <c r="R13" s="1524">
        <f t="shared" ref="R13" si="18">Q13/$H13</f>
        <v>3.8889575862495362E-2</v>
      </c>
      <c r="S13" s="391"/>
      <c r="T13" s="886"/>
      <c r="U13" s="886"/>
      <c r="V13" s="886"/>
      <c r="W13" s="886"/>
      <c r="X13" s="886"/>
    </row>
    <row r="14" spans="1:24" s="48" customFormat="1" ht="17.25" customHeight="1">
      <c r="A14" s="194" t="s">
        <v>25</v>
      </c>
      <c r="B14" s="790">
        <v>36</v>
      </c>
      <c r="C14" s="779">
        <v>1</v>
      </c>
      <c r="D14" s="789">
        <v>0</v>
      </c>
      <c r="E14" s="790">
        <v>335</v>
      </c>
      <c r="F14" s="779">
        <v>335</v>
      </c>
      <c r="G14" s="1525">
        <v>0</v>
      </c>
      <c r="H14" s="825">
        <v>8407</v>
      </c>
      <c r="I14" s="1525">
        <v>0</v>
      </c>
      <c r="J14" s="1523">
        <f t="shared" si="0"/>
        <v>0</v>
      </c>
      <c r="K14" s="779">
        <v>4439</v>
      </c>
      <c r="L14" s="1523">
        <f t="shared" si="0"/>
        <v>0.52801237064351136</v>
      </c>
      <c r="M14" s="779">
        <v>3968</v>
      </c>
      <c r="N14" s="1523">
        <f t="shared" ref="N14" si="19">M14/$H14</f>
        <v>0.47198762935648864</v>
      </c>
      <c r="O14" s="779">
        <v>8349</v>
      </c>
      <c r="P14" s="1523">
        <f t="shared" ref="P14" si="20">O14/$H14</f>
        <v>0.99310098727251095</v>
      </c>
      <c r="Q14" s="820">
        <v>58</v>
      </c>
      <c r="R14" s="1524">
        <f t="shared" ref="R14" si="21">Q14/$H14</f>
        <v>6.8990127274889974E-3</v>
      </c>
      <c r="S14" s="391"/>
      <c r="T14" s="886"/>
      <c r="U14" s="886"/>
      <c r="V14" s="886"/>
      <c r="W14" s="886"/>
      <c r="X14" s="886"/>
    </row>
    <row r="15" spans="1:24" s="48" customFormat="1" ht="17.25" customHeight="1">
      <c r="A15" s="194" t="s">
        <v>26</v>
      </c>
      <c r="B15" s="790">
        <v>45</v>
      </c>
      <c r="C15" s="779">
        <v>2</v>
      </c>
      <c r="D15" s="789">
        <v>2</v>
      </c>
      <c r="E15" s="790">
        <v>513.05999999999995</v>
      </c>
      <c r="F15" s="779">
        <v>498.06</v>
      </c>
      <c r="G15" s="1347">
        <v>15</v>
      </c>
      <c r="H15" s="825">
        <v>11735</v>
      </c>
      <c r="I15" s="1522">
        <v>45</v>
      </c>
      <c r="J15" s="1523">
        <f t="shared" si="0"/>
        <v>3.8346825734980826E-3</v>
      </c>
      <c r="K15" s="779">
        <v>5891</v>
      </c>
      <c r="L15" s="1523">
        <f t="shared" si="0"/>
        <v>0.50200255645504899</v>
      </c>
      <c r="M15" s="779">
        <v>5844</v>
      </c>
      <c r="N15" s="1523">
        <f t="shared" ref="N15" si="22">M15/$H15</f>
        <v>0.49799744354495101</v>
      </c>
      <c r="O15" s="779">
        <v>11698</v>
      </c>
      <c r="P15" s="1523">
        <f t="shared" ref="P15" si="23">O15/$H15</f>
        <v>0.99684703877290159</v>
      </c>
      <c r="Q15" s="820">
        <v>37</v>
      </c>
      <c r="R15" s="1524">
        <f t="shared" ref="R15" si="24">Q15/$H15</f>
        <v>3.1529612270984235E-3</v>
      </c>
      <c r="S15" s="391"/>
      <c r="T15" s="886"/>
      <c r="U15" s="886"/>
      <c r="V15" s="886"/>
      <c r="W15" s="886"/>
      <c r="X15" s="886"/>
    </row>
    <row r="16" spans="1:24" s="48" customFormat="1" ht="17.25" customHeight="1">
      <c r="A16" s="194" t="s">
        <v>27</v>
      </c>
      <c r="B16" s="790">
        <v>46</v>
      </c>
      <c r="C16" s="779">
        <v>5</v>
      </c>
      <c r="D16" s="789">
        <v>2</v>
      </c>
      <c r="E16" s="790">
        <v>500.02</v>
      </c>
      <c r="F16" s="779">
        <v>500.02</v>
      </c>
      <c r="G16" s="1525">
        <v>0</v>
      </c>
      <c r="H16" s="825">
        <v>11960</v>
      </c>
      <c r="I16" s="1522">
        <v>67</v>
      </c>
      <c r="J16" s="1523">
        <f t="shared" si="0"/>
        <v>5.6020066889632108E-3</v>
      </c>
      <c r="K16" s="779">
        <v>6127</v>
      </c>
      <c r="L16" s="1523">
        <f t="shared" si="0"/>
        <v>0.5122909698996656</v>
      </c>
      <c r="M16" s="779">
        <v>5833</v>
      </c>
      <c r="N16" s="1523">
        <f t="shared" ref="N16" si="25">M16/$H16</f>
        <v>0.48770903010033445</v>
      </c>
      <c r="O16" s="779">
        <v>11409</v>
      </c>
      <c r="P16" s="1523">
        <f t="shared" ref="P16" si="26">O16/$H16</f>
        <v>0.95392976588628764</v>
      </c>
      <c r="Q16" s="820">
        <v>551</v>
      </c>
      <c r="R16" s="1524">
        <f t="shared" ref="R16" si="27">Q16/$H16</f>
        <v>4.6070234113712374E-2</v>
      </c>
      <c r="S16" s="391"/>
      <c r="T16" s="886"/>
      <c r="U16" s="886"/>
      <c r="V16" s="886"/>
      <c r="W16" s="886"/>
      <c r="X16" s="886"/>
    </row>
    <row r="17" spans="1:24" s="48" customFormat="1" ht="17.25" customHeight="1">
      <c r="A17" s="194" t="s">
        <v>28</v>
      </c>
      <c r="B17" s="790">
        <v>37</v>
      </c>
      <c r="C17" s="779">
        <v>3</v>
      </c>
      <c r="D17" s="789">
        <v>4</v>
      </c>
      <c r="E17" s="790">
        <v>409.99</v>
      </c>
      <c r="F17" s="779">
        <v>409.99</v>
      </c>
      <c r="G17" s="1525">
        <v>0</v>
      </c>
      <c r="H17" s="825">
        <v>10595</v>
      </c>
      <c r="I17" s="1522">
        <v>886</v>
      </c>
      <c r="J17" s="1523">
        <f t="shared" si="0"/>
        <v>8.3624351109013687E-2</v>
      </c>
      <c r="K17" s="779">
        <v>5855</v>
      </c>
      <c r="L17" s="1523">
        <f t="shared" si="0"/>
        <v>0.55261915998112321</v>
      </c>
      <c r="M17" s="779">
        <v>4740</v>
      </c>
      <c r="N17" s="1523">
        <f t="shared" ref="N17" si="28">M17/$H17</f>
        <v>0.44738084001887685</v>
      </c>
      <c r="O17" s="779">
        <v>9474</v>
      </c>
      <c r="P17" s="1523">
        <f t="shared" ref="P17" si="29">O17/$H17</f>
        <v>0.89419537517697023</v>
      </c>
      <c r="Q17" s="820">
        <v>1121</v>
      </c>
      <c r="R17" s="1524">
        <f t="shared" ref="R17" si="30">Q17/$H17</f>
        <v>0.10580462482302973</v>
      </c>
      <c r="S17" s="391"/>
      <c r="T17" s="886"/>
      <c r="U17" s="886"/>
      <c r="V17" s="886"/>
      <c r="W17" s="886"/>
      <c r="X17" s="886"/>
    </row>
    <row r="18" spans="1:24" s="48" customFormat="1" ht="17.25" customHeight="1">
      <c r="A18" s="194" t="s">
        <v>29</v>
      </c>
      <c r="B18" s="790">
        <v>74</v>
      </c>
      <c r="C18" s="779">
        <v>6</v>
      </c>
      <c r="D18" s="789">
        <v>4</v>
      </c>
      <c r="E18" s="790">
        <v>907.02</v>
      </c>
      <c r="F18" s="779">
        <v>883.02</v>
      </c>
      <c r="G18" s="1347">
        <v>24</v>
      </c>
      <c r="H18" s="825">
        <v>22093</v>
      </c>
      <c r="I18" s="1522">
        <v>88</v>
      </c>
      <c r="J18" s="1523">
        <f t="shared" si="0"/>
        <v>3.9831620875390395E-3</v>
      </c>
      <c r="K18" s="779">
        <v>11443</v>
      </c>
      <c r="L18" s="1523">
        <f t="shared" si="0"/>
        <v>0.51794686099669573</v>
      </c>
      <c r="M18" s="779">
        <v>10650</v>
      </c>
      <c r="N18" s="1523">
        <f t="shared" ref="N18" si="31">M18/$H18</f>
        <v>0.48205313900330421</v>
      </c>
      <c r="O18" s="779">
        <v>21816</v>
      </c>
      <c r="P18" s="1523">
        <f t="shared" ref="P18" si="32">O18/$H18</f>
        <v>0.98746209206536006</v>
      </c>
      <c r="Q18" s="820">
        <v>277</v>
      </c>
      <c r="R18" s="1524">
        <f t="shared" ref="R18" si="33">Q18/$H18</f>
        <v>1.2537907934639931E-2</v>
      </c>
      <c r="S18" s="391"/>
      <c r="T18" s="886"/>
      <c r="U18" s="886"/>
      <c r="V18" s="886"/>
      <c r="W18" s="886"/>
      <c r="X18" s="886"/>
    </row>
    <row r="19" spans="1:24" s="5" customFormat="1" ht="17.25" customHeight="1">
      <c r="A19" s="194" t="s">
        <v>30</v>
      </c>
      <c r="B19" s="790">
        <v>54</v>
      </c>
      <c r="C19" s="779">
        <v>4</v>
      </c>
      <c r="D19" s="789">
        <v>4</v>
      </c>
      <c r="E19" s="790">
        <v>531.03</v>
      </c>
      <c r="F19" s="779">
        <v>531.03</v>
      </c>
      <c r="G19" s="1525">
        <v>0</v>
      </c>
      <c r="H19" s="790">
        <v>12891</v>
      </c>
      <c r="I19" s="779">
        <v>109</v>
      </c>
      <c r="J19" s="1523">
        <f t="shared" si="0"/>
        <v>8.4555115972383826E-3</v>
      </c>
      <c r="K19" s="779">
        <v>6628</v>
      </c>
      <c r="L19" s="1523">
        <f t="shared" si="0"/>
        <v>0.51415716391280741</v>
      </c>
      <c r="M19" s="779">
        <v>6263</v>
      </c>
      <c r="N19" s="1523">
        <f t="shared" ref="N19" si="34">M19/$H19</f>
        <v>0.48584283608719264</v>
      </c>
      <c r="O19" s="779">
        <v>12493</v>
      </c>
      <c r="P19" s="1523">
        <f t="shared" ref="P19" si="35">O19/$H19</f>
        <v>0.96912574664494611</v>
      </c>
      <c r="Q19" s="820">
        <v>398</v>
      </c>
      <c r="R19" s="1524">
        <f t="shared" ref="R19" si="36">Q19/$H19</f>
        <v>3.0874253355053914E-2</v>
      </c>
      <c r="S19" s="391"/>
      <c r="T19" s="886"/>
      <c r="U19" s="886"/>
      <c r="V19" s="886"/>
      <c r="W19" s="886"/>
      <c r="X19" s="886"/>
    </row>
    <row r="20" spans="1:24" s="5" customFormat="1" ht="17.25" customHeight="1">
      <c r="A20" s="194" t="s">
        <v>31</v>
      </c>
      <c r="B20" s="790">
        <v>48</v>
      </c>
      <c r="C20" s="779">
        <v>6</v>
      </c>
      <c r="D20" s="789">
        <v>3</v>
      </c>
      <c r="E20" s="790">
        <v>513.99</v>
      </c>
      <c r="F20" s="779">
        <v>506.99</v>
      </c>
      <c r="G20" s="1347">
        <v>7</v>
      </c>
      <c r="H20" s="790">
        <v>12558</v>
      </c>
      <c r="I20" s="779">
        <v>189</v>
      </c>
      <c r="J20" s="1523">
        <f t="shared" si="0"/>
        <v>1.5050167224080268E-2</v>
      </c>
      <c r="K20" s="779">
        <v>6314</v>
      </c>
      <c r="L20" s="1523">
        <f t="shared" si="0"/>
        <v>0.50278706800445927</v>
      </c>
      <c r="M20" s="779">
        <v>6244</v>
      </c>
      <c r="N20" s="1523">
        <f t="shared" ref="N20" si="37">M20/$H20</f>
        <v>0.49721293199554067</v>
      </c>
      <c r="O20" s="779">
        <v>12187</v>
      </c>
      <c r="P20" s="1523">
        <f t="shared" ref="P20" si="38">O20/$H20</f>
        <v>0.97045707915273127</v>
      </c>
      <c r="Q20" s="820">
        <v>371</v>
      </c>
      <c r="R20" s="1524">
        <f t="shared" ref="R20" si="39">Q20/$H20</f>
        <v>2.9542920847268672E-2</v>
      </c>
      <c r="S20" s="391"/>
      <c r="T20" s="886"/>
      <c r="U20" s="886"/>
      <c r="V20" s="886"/>
      <c r="W20" s="886"/>
      <c r="X20" s="886"/>
    </row>
    <row r="21" spans="1:24" s="5" customFormat="1" ht="17.25" customHeight="1" thickBot="1">
      <c r="A21" s="192" t="s">
        <v>32</v>
      </c>
      <c r="B21" s="175">
        <v>85</v>
      </c>
      <c r="C21" s="271">
        <v>6</v>
      </c>
      <c r="D21" s="152">
        <v>4</v>
      </c>
      <c r="E21" s="175">
        <v>990.02</v>
      </c>
      <c r="F21" s="271">
        <v>986.02</v>
      </c>
      <c r="G21" s="1345">
        <v>4</v>
      </c>
      <c r="H21" s="175">
        <v>23752</v>
      </c>
      <c r="I21" s="271">
        <v>183</v>
      </c>
      <c r="J21" s="1511">
        <f t="shared" si="0"/>
        <v>7.704614348265409E-3</v>
      </c>
      <c r="K21" s="271">
        <v>11990</v>
      </c>
      <c r="L21" s="1511">
        <f t="shared" si="0"/>
        <v>0.50479959582350964</v>
      </c>
      <c r="M21" s="271">
        <v>11762</v>
      </c>
      <c r="N21" s="1511">
        <f t="shared" ref="N21" si="40">M21/$H21</f>
        <v>0.49520040417649042</v>
      </c>
      <c r="O21" s="271">
        <v>23211</v>
      </c>
      <c r="P21" s="1511">
        <f t="shared" ref="P21" si="41">O21/$H21</f>
        <v>0.97722297069720443</v>
      </c>
      <c r="Q21" s="1340">
        <v>541</v>
      </c>
      <c r="R21" s="1512">
        <f t="shared" ref="R21" si="42">Q21/$H21</f>
        <v>2.2777029302795553E-2</v>
      </c>
      <c r="S21" s="391"/>
      <c r="T21" s="886"/>
      <c r="U21" s="886"/>
      <c r="V21" s="886"/>
      <c r="W21" s="886"/>
      <c r="X21" s="886"/>
    </row>
    <row r="22" spans="1:24" ht="17.25" customHeight="1">
      <c r="A22" s="937" t="s">
        <v>338</v>
      </c>
    </row>
    <row r="23" spans="1:24" ht="17.25" customHeight="1">
      <c r="A23" s="935" t="s">
        <v>651</v>
      </c>
    </row>
    <row r="24" spans="1:24" ht="17.25" customHeight="1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</row>
    <row r="25" spans="1:24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</row>
  </sheetData>
  <mergeCells count="18">
    <mergeCell ref="M5:N5"/>
    <mergeCell ref="O5:P5"/>
    <mergeCell ref="Q5:R5"/>
    <mergeCell ref="K4:N4"/>
    <mergeCell ref="A3:A6"/>
    <mergeCell ref="B3:D3"/>
    <mergeCell ref="E3:G3"/>
    <mergeCell ref="H3:R3"/>
    <mergeCell ref="D4:D6"/>
    <mergeCell ref="E4:E6"/>
    <mergeCell ref="F4:G4"/>
    <mergeCell ref="H4:H6"/>
    <mergeCell ref="I4:J5"/>
    <mergeCell ref="O4:R4"/>
    <mergeCell ref="F5:F6"/>
    <mergeCell ref="G5:G6"/>
    <mergeCell ref="B4:C5"/>
    <mergeCell ref="K5:L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V28"/>
  <sheetViews>
    <sheetView zoomScaleNormal="100" workbookViewId="0"/>
  </sheetViews>
  <sheetFormatPr defaultRowHeight="15"/>
  <cols>
    <col min="1" max="1" width="12.85546875" style="206" customWidth="1"/>
    <col min="2" max="2" width="5.7109375" style="206" customWidth="1"/>
    <col min="3" max="6" width="6.42578125" style="206" customWidth="1"/>
    <col min="7" max="7" width="7.140625" style="206" customWidth="1"/>
    <col min="8" max="8" width="7.85546875" style="206" customWidth="1"/>
    <col min="9" max="18" width="7.140625" style="206" customWidth="1"/>
    <col min="19" max="19" width="9.140625" style="206"/>
  </cols>
  <sheetData>
    <row r="1" spans="1:22" ht="17.25" customHeight="1">
      <c r="A1" s="232" t="s">
        <v>833</v>
      </c>
      <c r="B1" s="232"/>
      <c r="C1" s="44"/>
      <c r="D1" s="44"/>
      <c r="E1" s="44"/>
      <c r="F1" s="44"/>
      <c r="G1" s="44"/>
      <c r="H1" s="44"/>
      <c r="I1" s="44"/>
      <c r="J1" s="44"/>
      <c r="K1" s="44"/>
      <c r="L1" s="44"/>
      <c r="M1" s="985"/>
      <c r="N1" s="44"/>
      <c r="O1" s="44"/>
      <c r="P1" s="44"/>
      <c r="Q1" s="44"/>
      <c r="R1" s="44"/>
    </row>
    <row r="2" spans="1:22" s="3" customFormat="1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2" s="52" customFormat="1" ht="22.5" customHeight="1">
      <c r="A3" s="1722" t="s">
        <v>197</v>
      </c>
      <c r="B3" s="1723"/>
      <c r="C3" s="1805" t="s">
        <v>193</v>
      </c>
      <c r="D3" s="1985"/>
      <c r="E3" s="1985"/>
      <c r="F3" s="1986"/>
      <c r="G3" s="2162" t="s">
        <v>334</v>
      </c>
      <c r="H3" s="1934" t="s">
        <v>208</v>
      </c>
      <c r="I3" s="1935"/>
      <c r="J3" s="1935"/>
      <c r="K3" s="1935"/>
      <c r="L3" s="1935"/>
      <c r="M3" s="1935"/>
      <c r="N3" s="1935"/>
      <c r="O3" s="1935"/>
      <c r="P3" s="1935"/>
      <c r="Q3" s="1935"/>
      <c r="R3" s="1936"/>
    </row>
    <row r="4" spans="1:22" s="53" customFormat="1" ht="22.5" customHeight="1">
      <c r="A4" s="1724"/>
      <c r="B4" s="1725"/>
      <c r="C4" s="1860" t="s">
        <v>61</v>
      </c>
      <c r="D4" s="1792" t="s">
        <v>645</v>
      </c>
      <c r="E4" s="1835"/>
      <c r="F4" s="1829"/>
      <c r="G4" s="2163"/>
      <c r="H4" s="2169" t="s">
        <v>4</v>
      </c>
      <c r="I4" s="2104" t="s">
        <v>183</v>
      </c>
      <c r="J4" s="2106"/>
      <c r="K4" s="2106"/>
      <c r="L4" s="2106"/>
      <c r="M4" s="2104" t="s">
        <v>343</v>
      </c>
      <c r="N4" s="2106"/>
      <c r="O4" s="2106"/>
      <c r="P4" s="2106"/>
      <c r="Q4" s="2106"/>
      <c r="R4" s="2105"/>
    </row>
    <row r="5" spans="1:22" s="53" customFormat="1" ht="30" customHeight="1">
      <c r="A5" s="1724"/>
      <c r="B5" s="1725"/>
      <c r="C5" s="2028"/>
      <c r="D5" s="2175" t="s">
        <v>340</v>
      </c>
      <c r="E5" s="2175" t="s">
        <v>341</v>
      </c>
      <c r="F5" s="2177" t="s">
        <v>342</v>
      </c>
      <c r="G5" s="2163"/>
      <c r="H5" s="2170"/>
      <c r="I5" s="2172" t="s">
        <v>7</v>
      </c>
      <c r="J5" s="2173"/>
      <c r="K5" s="2172" t="s">
        <v>139</v>
      </c>
      <c r="L5" s="2173"/>
      <c r="M5" s="2172" t="s">
        <v>344</v>
      </c>
      <c r="N5" s="2173"/>
      <c r="O5" s="2172" t="s">
        <v>345</v>
      </c>
      <c r="P5" s="2173"/>
      <c r="Q5" s="2172" t="s">
        <v>346</v>
      </c>
      <c r="R5" s="2174"/>
    </row>
    <row r="6" spans="1:22" s="53" customFormat="1" ht="22.5" customHeight="1" thickBot="1">
      <c r="A6" s="1726"/>
      <c r="B6" s="1727"/>
      <c r="C6" s="2029"/>
      <c r="D6" s="2176"/>
      <c r="E6" s="2176"/>
      <c r="F6" s="2178"/>
      <c r="G6" s="2164"/>
      <c r="H6" s="2171"/>
      <c r="I6" s="1043" t="s">
        <v>145</v>
      </c>
      <c r="J6" s="1043" t="s">
        <v>279</v>
      </c>
      <c r="K6" s="1043" t="s">
        <v>145</v>
      </c>
      <c r="L6" s="1043" t="s">
        <v>279</v>
      </c>
      <c r="M6" s="1043" t="s">
        <v>145</v>
      </c>
      <c r="N6" s="1043" t="s">
        <v>279</v>
      </c>
      <c r="O6" s="1043" t="s">
        <v>145</v>
      </c>
      <c r="P6" s="1043" t="s">
        <v>279</v>
      </c>
      <c r="Q6" s="1043" t="s">
        <v>145</v>
      </c>
      <c r="R6" s="678" t="s">
        <v>279</v>
      </c>
    </row>
    <row r="7" spans="1:22" s="22" customFormat="1" ht="17.25" customHeight="1">
      <c r="A7" s="1728" t="s">
        <v>11</v>
      </c>
      <c r="B7" s="1729"/>
      <c r="C7" s="818">
        <v>369</v>
      </c>
      <c r="D7" s="335">
        <v>306</v>
      </c>
      <c r="E7" s="335">
        <v>67</v>
      </c>
      <c r="F7" s="217">
        <v>279</v>
      </c>
      <c r="G7" s="204">
        <v>4975.29</v>
      </c>
      <c r="H7" s="1526">
        <v>131013</v>
      </c>
      <c r="I7" s="1527">
        <v>75035</v>
      </c>
      <c r="J7" s="1528">
        <v>0.57272942379763836</v>
      </c>
      <c r="K7" s="1527">
        <v>55978</v>
      </c>
      <c r="L7" s="1528">
        <v>0.42727057620236158</v>
      </c>
      <c r="M7" s="1527">
        <v>49369</v>
      </c>
      <c r="N7" s="1528">
        <v>0.37682520055261692</v>
      </c>
      <c r="O7" s="1527">
        <v>12811</v>
      </c>
      <c r="P7" s="1528">
        <v>9.7784189355254819E-2</v>
      </c>
      <c r="Q7" s="1527">
        <v>68833</v>
      </c>
      <c r="R7" s="1529">
        <v>0.52539061009212829</v>
      </c>
      <c r="S7" s="41"/>
      <c r="T7" s="41"/>
      <c r="U7" s="41"/>
      <c r="V7" s="41"/>
    </row>
    <row r="8" spans="1:22" s="22" customFormat="1" ht="17.25" customHeight="1">
      <c r="A8" s="1728" t="s">
        <v>12</v>
      </c>
      <c r="B8" s="1729"/>
      <c r="C8" s="818">
        <v>366</v>
      </c>
      <c r="D8" s="335">
        <v>302</v>
      </c>
      <c r="E8" s="335">
        <v>68</v>
      </c>
      <c r="F8" s="217">
        <v>279</v>
      </c>
      <c r="G8" s="204">
        <v>4897.74</v>
      </c>
      <c r="H8" s="825">
        <v>128527</v>
      </c>
      <c r="I8" s="779">
        <v>73327</v>
      </c>
      <c r="J8" s="1027">
        <v>0.57051825686431645</v>
      </c>
      <c r="K8" s="779">
        <v>55200</v>
      </c>
      <c r="L8" s="1027">
        <v>0.42948174313568355</v>
      </c>
      <c r="M8" s="779">
        <v>47734</v>
      </c>
      <c r="N8" s="1027">
        <v>0.3713927812833101</v>
      </c>
      <c r="O8" s="779">
        <v>12648</v>
      </c>
      <c r="P8" s="1027">
        <v>9.8407338535871844E-2</v>
      </c>
      <c r="Q8" s="779">
        <v>68145</v>
      </c>
      <c r="R8" s="804">
        <v>0.53019988018081798</v>
      </c>
      <c r="S8" s="41"/>
      <c r="T8" s="41"/>
      <c r="U8" s="41"/>
      <c r="V8" s="41"/>
    </row>
    <row r="9" spans="1:22" s="22" customFormat="1" ht="17.25" customHeight="1">
      <c r="A9" s="1728" t="s">
        <v>13</v>
      </c>
      <c r="B9" s="1729"/>
      <c r="C9" s="818">
        <v>366</v>
      </c>
      <c r="D9" s="335">
        <v>305</v>
      </c>
      <c r="E9" s="335">
        <v>71</v>
      </c>
      <c r="F9" s="217">
        <v>276</v>
      </c>
      <c r="G9" s="204">
        <v>4847.47</v>
      </c>
      <c r="H9" s="825">
        <v>127666</v>
      </c>
      <c r="I9" s="779">
        <v>72770</v>
      </c>
      <c r="J9" s="1027">
        <v>0.57000297651684861</v>
      </c>
      <c r="K9" s="779">
        <v>54896</v>
      </c>
      <c r="L9" s="1027">
        <v>0.42999702348315133</v>
      </c>
      <c r="M9" s="779">
        <v>47138</v>
      </c>
      <c r="N9" s="1027">
        <v>0.36922908213619915</v>
      </c>
      <c r="O9" s="779">
        <v>12597</v>
      </c>
      <c r="P9" s="1027">
        <v>9.8671533532812175E-2</v>
      </c>
      <c r="Q9" s="779">
        <v>67931</v>
      </c>
      <c r="R9" s="804">
        <v>0.53209938433098869</v>
      </c>
      <c r="S9" s="41"/>
      <c r="T9" s="41"/>
      <c r="U9" s="41"/>
      <c r="V9" s="41"/>
    </row>
    <row r="10" spans="1:22" s="22" customFormat="1" ht="17.25" customHeight="1">
      <c r="A10" s="1728" t="s">
        <v>14</v>
      </c>
      <c r="B10" s="1729"/>
      <c r="C10" s="818">
        <v>362</v>
      </c>
      <c r="D10" s="335">
        <v>298</v>
      </c>
      <c r="E10" s="335">
        <v>70</v>
      </c>
      <c r="F10" s="217">
        <v>276</v>
      </c>
      <c r="G10" s="204">
        <v>4830.91</v>
      </c>
      <c r="H10" s="773">
        <v>128045</v>
      </c>
      <c r="I10" s="779">
        <v>73105</v>
      </c>
      <c r="J10" s="1027">
        <v>0.57093209418563784</v>
      </c>
      <c r="K10" s="779">
        <v>54940</v>
      </c>
      <c r="L10" s="1027">
        <v>0.42906790581436216</v>
      </c>
      <c r="M10" s="779">
        <v>47516</v>
      </c>
      <c r="N10" s="1027">
        <v>0.37108828927330234</v>
      </c>
      <c r="O10" s="779">
        <v>12690</v>
      </c>
      <c r="P10" s="1027">
        <v>9.910578312312078E-2</v>
      </c>
      <c r="Q10" s="779">
        <v>67839</v>
      </c>
      <c r="R10" s="804">
        <v>0.52980592760357692</v>
      </c>
      <c r="S10" s="41"/>
      <c r="T10" s="41"/>
      <c r="U10" s="41"/>
      <c r="V10" s="41"/>
    </row>
    <row r="11" spans="1:22" s="22" customFormat="1" ht="17.25" customHeight="1">
      <c r="A11" s="1728" t="s">
        <v>15</v>
      </c>
      <c r="B11" s="1729"/>
      <c r="C11" s="818">
        <v>359</v>
      </c>
      <c r="D11" s="335">
        <v>297</v>
      </c>
      <c r="E11" s="335">
        <v>70</v>
      </c>
      <c r="F11" s="217">
        <v>276</v>
      </c>
      <c r="G11" s="204">
        <v>4838.6000000000004</v>
      </c>
      <c r="H11" s="773">
        <v>128994</v>
      </c>
      <c r="I11" s="779">
        <v>73809</v>
      </c>
      <c r="J11" s="1027">
        <v>0.57218940415833297</v>
      </c>
      <c r="K11" s="779">
        <v>55185</v>
      </c>
      <c r="L11" s="1027">
        <v>0.42781059584166703</v>
      </c>
      <c r="M11" s="779">
        <v>48138</v>
      </c>
      <c r="N11" s="1027">
        <v>0.37318014791385645</v>
      </c>
      <c r="O11" s="779">
        <v>12879</v>
      </c>
      <c r="P11" s="1027">
        <v>9.9841853109446946E-2</v>
      </c>
      <c r="Q11" s="779">
        <v>67977</v>
      </c>
      <c r="R11" s="804">
        <v>0.52697799897669662</v>
      </c>
      <c r="S11" s="41"/>
      <c r="T11" s="41"/>
      <c r="U11" s="41"/>
      <c r="V11" s="41"/>
    </row>
    <row r="12" spans="1:22" s="22" customFormat="1" ht="17.25" customHeight="1">
      <c r="A12" s="1728" t="s">
        <v>138</v>
      </c>
      <c r="B12" s="1729"/>
      <c r="C12" s="818">
        <v>358</v>
      </c>
      <c r="D12" s="335">
        <v>293</v>
      </c>
      <c r="E12" s="335">
        <v>69</v>
      </c>
      <c r="F12" s="217">
        <v>273</v>
      </c>
      <c r="G12" s="204">
        <v>4849.22</v>
      </c>
      <c r="H12" s="773">
        <v>129554</v>
      </c>
      <c r="I12" s="779">
        <v>74088</v>
      </c>
      <c r="J12" s="1027">
        <v>0.57186964509007832</v>
      </c>
      <c r="K12" s="779">
        <v>55466</v>
      </c>
      <c r="L12" s="1027">
        <v>0.42813035490992174</v>
      </c>
      <c r="M12" s="779">
        <v>48339</v>
      </c>
      <c r="N12" s="1027">
        <v>0.37311854516263487</v>
      </c>
      <c r="O12" s="779">
        <v>12956</v>
      </c>
      <c r="P12" s="1027">
        <v>0.10000463127344582</v>
      </c>
      <c r="Q12" s="779">
        <v>68259</v>
      </c>
      <c r="R12" s="804">
        <v>0.52687682356391929</v>
      </c>
      <c r="S12" s="41"/>
      <c r="T12" s="41"/>
      <c r="U12" s="41"/>
      <c r="V12" s="41"/>
    </row>
    <row r="13" spans="1:22" s="22" customFormat="1" ht="17.25" customHeight="1">
      <c r="A13" s="1728" t="s">
        <v>188</v>
      </c>
      <c r="B13" s="1729"/>
      <c r="C13" s="818">
        <v>355</v>
      </c>
      <c r="D13" s="335">
        <v>290</v>
      </c>
      <c r="E13" s="335">
        <v>69</v>
      </c>
      <c r="F13" s="217">
        <v>271</v>
      </c>
      <c r="G13" s="204">
        <v>4866.6400000000003</v>
      </c>
      <c r="H13" s="773">
        <v>130133</v>
      </c>
      <c r="I13" s="779">
        <v>74511</v>
      </c>
      <c r="J13" s="1027">
        <v>0.57257574942558764</v>
      </c>
      <c r="K13" s="779">
        <v>55622</v>
      </c>
      <c r="L13" s="1027">
        <v>0.42742425057441236</v>
      </c>
      <c r="M13" s="779">
        <v>48461</v>
      </c>
      <c r="N13" s="1027">
        <v>0.37239593339122284</v>
      </c>
      <c r="O13" s="779">
        <v>13118</v>
      </c>
      <c r="P13" s="1027">
        <v>0.10080456148709398</v>
      </c>
      <c r="Q13" s="779">
        <v>68554</v>
      </c>
      <c r="R13" s="804">
        <v>0.52679950512168316</v>
      </c>
      <c r="S13" s="41"/>
      <c r="T13" s="41"/>
      <c r="U13" s="41"/>
      <c r="V13" s="41"/>
    </row>
    <row r="14" spans="1:22" s="22" customFormat="1" ht="17.25" customHeight="1">
      <c r="A14" s="1728" t="s">
        <v>449</v>
      </c>
      <c r="B14" s="1729"/>
      <c r="C14" s="818">
        <v>355</v>
      </c>
      <c r="D14" s="335">
        <v>287</v>
      </c>
      <c r="E14" s="335">
        <v>69</v>
      </c>
      <c r="F14" s="217">
        <v>269</v>
      </c>
      <c r="G14" s="204">
        <v>4894.28</v>
      </c>
      <c r="H14" s="773">
        <v>130725</v>
      </c>
      <c r="I14" s="779">
        <v>74754</v>
      </c>
      <c r="J14" s="1027">
        <v>0.57184165232358009</v>
      </c>
      <c r="K14" s="779">
        <v>55971</v>
      </c>
      <c r="L14" s="1027">
        <v>0.42815834767641997</v>
      </c>
      <c r="M14" s="779">
        <v>48642</v>
      </c>
      <c r="N14" s="1027">
        <v>0.37209409064830751</v>
      </c>
      <c r="O14" s="779">
        <v>13368</v>
      </c>
      <c r="P14" s="1027">
        <v>0.10226047045324153</v>
      </c>
      <c r="Q14" s="779">
        <v>68715</v>
      </c>
      <c r="R14" s="804">
        <v>0.52564543889845095</v>
      </c>
      <c r="S14" s="41"/>
      <c r="T14" s="41"/>
      <c r="U14" s="41"/>
      <c r="V14" s="41"/>
    </row>
    <row r="15" spans="1:22" s="22" customFormat="1" ht="17.25" customHeight="1">
      <c r="A15" s="1728" t="s">
        <v>554</v>
      </c>
      <c r="B15" s="1729"/>
      <c r="C15" s="818">
        <v>354</v>
      </c>
      <c r="D15" s="335">
        <v>287</v>
      </c>
      <c r="E15" s="335">
        <v>67</v>
      </c>
      <c r="F15" s="217">
        <v>268</v>
      </c>
      <c r="G15" s="204">
        <v>4921.12</v>
      </c>
      <c r="H15" s="773">
        <v>131799</v>
      </c>
      <c r="I15" s="779">
        <v>75195</v>
      </c>
      <c r="J15" s="1027">
        <v>0.57052784922495614</v>
      </c>
      <c r="K15" s="779">
        <v>56604</v>
      </c>
      <c r="L15" s="1027">
        <v>0.4294721507750438</v>
      </c>
      <c r="M15" s="779">
        <v>49341</v>
      </c>
      <c r="N15" s="1027">
        <v>0.372506619928831</v>
      </c>
      <c r="O15" s="779">
        <v>13361</v>
      </c>
      <c r="P15" s="1027">
        <v>0.10137406201867996</v>
      </c>
      <c r="Q15" s="779">
        <v>69097</v>
      </c>
      <c r="R15" s="804">
        <v>0.52426042686211582</v>
      </c>
      <c r="S15" s="41"/>
      <c r="T15" s="41"/>
      <c r="U15" s="41"/>
      <c r="V15" s="41"/>
    </row>
    <row r="16" spans="1:22" s="22" customFormat="1" ht="17.25" customHeight="1">
      <c r="A16" s="1728" t="s">
        <v>627</v>
      </c>
      <c r="B16" s="1729"/>
      <c r="C16" s="818">
        <v>363</v>
      </c>
      <c r="D16" s="335">
        <v>294</v>
      </c>
      <c r="E16" s="335">
        <v>68</v>
      </c>
      <c r="F16" s="217">
        <v>268</v>
      </c>
      <c r="G16" s="204">
        <v>4967.01</v>
      </c>
      <c r="H16" s="773">
        <v>133321</v>
      </c>
      <c r="I16" s="779">
        <v>75769</v>
      </c>
      <c r="J16" s="1027">
        <v>0.56832006960643855</v>
      </c>
      <c r="K16" s="779">
        <v>57552</v>
      </c>
      <c r="L16" s="1027">
        <v>0.4316799303935614</v>
      </c>
      <c r="M16" s="779">
        <v>50554</v>
      </c>
      <c r="N16" s="1027">
        <v>0.37919007508194508</v>
      </c>
      <c r="O16" s="779">
        <v>13501</v>
      </c>
      <c r="P16" s="1027">
        <v>0.10126686718521463</v>
      </c>
      <c r="Q16" s="779">
        <v>69266</v>
      </c>
      <c r="R16" s="804">
        <v>0.51954305773284026</v>
      </c>
      <c r="S16" s="41"/>
      <c r="T16" s="41"/>
      <c r="U16" s="41"/>
      <c r="V16" s="41"/>
    </row>
    <row r="17" spans="1:22" s="22" customFormat="1" ht="17.25" customHeight="1" thickBot="1">
      <c r="A17" s="1773" t="s">
        <v>725</v>
      </c>
      <c r="B17" s="1774"/>
      <c r="C17" s="180">
        <v>370</v>
      </c>
      <c r="D17" s="335">
        <v>300</v>
      </c>
      <c r="E17" s="335">
        <v>67</v>
      </c>
      <c r="F17" s="217">
        <v>268</v>
      </c>
      <c r="G17" s="204">
        <v>5027.9399999999996</v>
      </c>
      <c r="H17" s="186">
        <v>135929</v>
      </c>
      <c r="I17" s="271">
        <v>76952</v>
      </c>
      <c r="J17" s="251">
        <f>I17/$H17</f>
        <v>0.56611907687101359</v>
      </c>
      <c r="K17" s="271">
        <v>58977</v>
      </c>
      <c r="L17" s="251">
        <f>K17/$H17</f>
        <v>0.43388092312898646</v>
      </c>
      <c r="M17" s="271">
        <v>52469</v>
      </c>
      <c r="N17" s="251">
        <f>M17/$H17</f>
        <v>0.38600298685343082</v>
      </c>
      <c r="O17" s="271">
        <v>13623</v>
      </c>
      <c r="P17" s="251">
        <f>O17/$H17</f>
        <v>0.10022143913366537</v>
      </c>
      <c r="Q17" s="271">
        <v>69837</v>
      </c>
      <c r="R17" s="298">
        <f>Q17/$H17</f>
        <v>0.51377557401290375</v>
      </c>
      <c r="S17" s="41"/>
      <c r="T17" s="41"/>
      <c r="U17" s="41"/>
      <c r="V17" s="41"/>
    </row>
    <row r="18" spans="1:22" s="7" customFormat="1" ht="17.25" customHeight="1">
      <c r="A18" s="2018" t="s">
        <v>721</v>
      </c>
      <c r="B18" s="548" t="s">
        <v>190</v>
      </c>
      <c r="C18" s="538">
        <f t="shared" ref="C18:I18" si="0">C17-C16</f>
        <v>7</v>
      </c>
      <c r="D18" s="539">
        <f t="shared" si="0"/>
        <v>6</v>
      </c>
      <c r="E18" s="539">
        <f t="shared" si="0"/>
        <v>-1</v>
      </c>
      <c r="F18" s="540">
        <f t="shared" si="0"/>
        <v>0</v>
      </c>
      <c r="G18" s="538">
        <f t="shared" si="0"/>
        <v>60.929999999999382</v>
      </c>
      <c r="H18" s="538">
        <f t="shared" si="0"/>
        <v>2608</v>
      </c>
      <c r="I18" s="539">
        <f t="shared" si="0"/>
        <v>1183</v>
      </c>
      <c r="J18" s="592" t="s">
        <v>55</v>
      </c>
      <c r="K18" s="539">
        <f>K17-K16</f>
        <v>1425</v>
      </c>
      <c r="L18" s="592" t="s">
        <v>55</v>
      </c>
      <c r="M18" s="539">
        <f>M17-M16</f>
        <v>1915</v>
      </c>
      <c r="N18" s="592" t="s">
        <v>55</v>
      </c>
      <c r="O18" s="539">
        <f>O17-O16</f>
        <v>122</v>
      </c>
      <c r="P18" s="592" t="s">
        <v>55</v>
      </c>
      <c r="Q18" s="539">
        <f>Q17-Q16</f>
        <v>571</v>
      </c>
      <c r="R18" s="593" t="s">
        <v>55</v>
      </c>
      <c r="S18" s="41"/>
    </row>
    <row r="19" spans="1:22" ht="17.25" customHeight="1">
      <c r="A19" s="1719"/>
      <c r="B19" s="542" t="s">
        <v>191</v>
      </c>
      <c r="C19" s="545">
        <f t="shared" ref="C19:I19" si="1">C17/C16-1</f>
        <v>1.9283746556473913E-2</v>
      </c>
      <c r="D19" s="546">
        <f t="shared" si="1"/>
        <v>2.0408163265306145E-2</v>
      </c>
      <c r="E19" s="546">
        <f t="shared" si="1"/>
        <v>-1.4705882352941124E-2</v>
      </c>
      <c r="F19" s="547">
        <f t="shared" si="1"/>
        <v>0</v>
      </c>
      <c r="G19" s="545">
        <f t="shared" si="1"/>
        <v>1.2266937251988574E-2</v>
      </c>
      <c r="H19" s="545">
        <f t="shared" si="1"/>
        <v>1.9561809467375735E-2</v>
      </c>
      <c r="I19" s="546">
        <f t="shared" si="1"/>
        <v>1.5613245522575259E-2</v>
      </c>
      <c r="J19" s="601" t="s">
        <v>55</v>
      </c>
      <c r="K19" s="546">
        <f>K17/K16-1</f>
        <v>2.476021684737284E-2</v>
      </c>
      <c r="L19" s="601" t="s">
        <v>55</v>
      </c>
      <c r="M19" s="546">
        <f>M17/M16-1</f>
        <v>3.7880286426395626E-2</v>
      </c>
      <c r="N19" s="601" t="s">
        <v>55</v>
      </c>
      <c r="O19" s="546">
        <f>O17/O16-1</f>
        <v>9.0363676764684264E-3</v>
      </c>
      <c r="P19" s="601" t="s">
        <v>55</v>
      </c>
      <c r="Q19" s="546">
        <f>Q17/Q16-1</f>
        <v>8.2435827101319248E-3</v>
      </c>
      <c r="R19" s="602" t="s">
        <v>55</v>
      </c>
      <c r="S19" s="41"/>
    </row>
    <row r="20" spans="1:22" ht="25.5" customHeight="1">
      <c r="A20" s="1720" t="s">
        <v>722</v>
      </c>
      <c r="B20" s="558" t="s">
        <v>190</v>
      </c>
      <c r="C20" s="561">
        <f t="shared" ref="C20:I20" si="2">C17-C12</f>
        <v>12</v>
      </c>
      <c r="D20" s="562">
        <f t="shared" si="2"/>
        <v>7</v>
      </c>
      <c r="E20" s="562">
        <f t="shared" si="2"/>
        <v>-2</v>
      </c>
      <c r="F20" s="563">
        <f t="shared" si="2"/>
        <v>-5</v>
      </c>
      <c r="G20" s="561">
        <f t="shared" si="2"/>
        <v>178.71999999999935</v>
      </c>
      <c r="H20" s="561">
        <f t="shared" si="2"/>
        <v>6375</v>
      </c>
      <c r="I20" s="562">
        <f t="shared" si="2"/>
        <v>2864</v>
      </c>
      <c r="J20" s="598" t="s">
        <v>55</v>
      </c>
      <c r="K20" s="562">
        <f>K17-K12</f>
        <v>3511</v>
      </c>
      <c r="L20" s="598" t="s">
        <v>55</v>
      </c>
      <c r="M20" s="562">
        <f>M17-M12</f>
        <v>4130</v>
      </c>
      <c r="N20" s="598" t="s">
        <v>55</v>
      </c>
      <c r="O20" s="562">
        <f>O17-O12</f>
        <v>667</v>
      </c>
      <c r="P20" s="598" t="s">
        <v>55</v>
      </c>
      <c r="Q20" s="562">
        <f>Q17-Q12</f>
        <v>1578</v>
      </c>
      <c r="R20" s="599" t="s">
        <v>55</v>
      </c>
      <c r="S20" s="41"/>
    </row>
    <row r="21" spans="1:22" ht="17.25" customHeight="1">
      <c r="A21" s="1719"/>
      <c r="B21" s="542" t="s">
        <v>191</v>
      </c>
      <c r="C21" s="545">
        <f t="shared" ref="C21:I21" si="3">C17/C12-1</f>
        <v>3.3519553072625774E-2</v>
      </c>
      <c r="D21" s="546">
        <f t="shared" si="3"/>
        <v>2.3890784982935065E-2</v>
      </c>
      <c r="E21" s="546">
        <f t="shared" si="3"/>
        <v>-2.8985507246376829E-2</v>
      </c>
      <c r="F21" s="547">
        <f t="shared" si="3"/>
        <v>-1.8315018315018361E-2</v>
      </c>
      <c r="G21" s="545">
        <f t="shared" si="3"/>
        <v>3.6855411798185855E-2</v>
      </c>
      <c r="H21" s="545">
        <f t="shared" si="3"/>
        <v>4.9207280361856842E-2</v>
      </c>
      <c r="I21" s="546">
        <f t="shared" si="3"/>
        <v>3.8656732534283478E-2</v>
      </c>
      <c r="J21" s="601" t="s">
        <v>55</v>
      </c>
      <c r="K21" s="546">
        <f>K17/K12-1</f>
        <v>6.3300039663938268E-2</v>
      </c>
      <c r="L21" s="601" t="s">
        <v>55</v>
      </c>
      <c r="M21" s="546">
        <f>M17/M12-1</f>
        <v>8.5438258962742264E-2</v>
      </c>
      <c r="N21" s="601" t="s">
        <v>55</v>
      </c>
      <c r="O21" s="546">
        <f>O17/O12-1</f>
        <v>5.1481938870021615E-2</v>
      </c>
      <c r="P21" s="601" t="s">
        <v>55</v>
      </c>
      <c r="Q21" s="546">
        <f>Q17/Q12-1</f>
        <v>2.3117830615742907E-2</v>
      </c>
      <c r="R21" s="602" t="s">
        <v>55</v>
      </c>
      <c r="S21" s="41"/>
    </row>
    <row r="22" spans="1:22" ht="17.25" customHeight="1">
      <c r="A22" s="1720" t="s">
        <v>723</v>
      </c>
      <c r="B22" s="558" t="s">
        <v>190</v>
      </c>
      <c r="C22" s="561">
        <f t="shared" ref="C22:I22" si="4">C17-C7</f>
        <v>1</v>
      </c>
      <c r="D22" s="562">
        <f t="shared" si="4"/>
        <v>-6</v>
      </c>
      <c r="E22" s="562">
        <f t="shared" si="4"/>
        <v>0</v>
      </c>
      <c r="F22" s="563">
        <f t="shared" si="4"/>
        <v>-11</v>
      </c>
      <c r="G22" s="561">
        <f t="shared" si="4"/>
        <v>52.649999999999636</v>
      </c>
      <c r="H22" s="561">
        <f t="shared" si="4"/>
        <v>4916</v>
      </c>
      <c r="I22" s="562">
        <f t="shared" si="4"/>
        <v>1917</v>
      </c>
      <c r="J22" s="598" t="s">
        <v>55</v>
      </c>
      <c r="K22" s="562">
        <f>K17-K7</f>
        <v>2999</v>
      </c>
      <c r="L22" s="598" t="s">
        <v>55</v>
      </c>
      <c r="M22" s="562">
        <f>M17-M7</f>
        <v>3100</v>
      </c>
      <c r="N22" s="598" t="s">
        <v>55</v>
      </c>
      <c r="O22" s="562">
        <f>O17-O7</f>
        <v>812</v>
      </c>
      <c r="P22" s="598" t="s">
        <v>55</v>
      </c>
      <c r="Q22" s="562">
        <f>Q17-Q7</f>
        <v>1004</v>
      </c>
      <c r="R22" s="599" t="s">
        <v>55</v>
      </c>
      <c r="S22" s="41"/>
    </row>
    <row r="23" spans="1:22" ht="17.25" customHeight="1" thickBot="1">
      <c r="A23" s="1721"/>
      <c r="B23" s="576" t="s">
        <v>191</v>
      </c>
      <c r="C23" s="577">
        <f t="shared" ref="C23:I23" si="5">C17/C7-1</f>
        <v>2.7100271002709064E-3</v>
      </c>
      <c r="D23" s="578">
        <f t="shared" si="5"/>
        <v>-1.9607843137254943E-2</v>
      </c>
      <c r="E23" s="578">
        <f t="shared" si="5"/>
        <v>0</v>
      </c>
      <c r="F23" s="641">
        <f t="shared" si="5"/>
        <v>-3.9426523297491078E-2</v>
      </c>
      <c r="G23" s="577">
        <f t="shared" si="5"/>
        <v>1.0582297715308941E-2</v>
      </c>
      <c r="H23" s="577">
        <f t="shared" si="5"/>
        <v>3.7522993901368595E-2</v>
      </c>
      <c r="I23" s="578">
        <f t="shared" si="5"/>
        <v>2.5548077563803506E-2</v>
      </c>
      <c r="J23" s="638" t="s">
        <v>55</v>
      </c>
      <c r="K23" s="578">
        <f>K17/K7-1</f>
        <v>5.3574618600164436E-2</v>
      </c>
      <c r="L23" s="638" t="s">
        <v>55</v>
      </c>
      <c r="M23" s="578">
        <f>M17/M7-1</f>
        <v>6.2792440600376809E-2</v>
      </c>
      <c r="N23" s="638" t="s">
        <v>55</v>
      </c>
      <c r="O23" s="578">
        <f>O17/O7-1</f>
        <v>6.3383030208414626E-2</v>
      </c>
      <c r="P23" s="638" t="s">
        <v>55</v>
      </c>
      <c r="Q23" s="578">
        <f>Q17/Q7-1</f>
        <v>1.4586027050978556E-2</v>
      </c>
      <c r="R23" s="639" t="s">
        <v>55</v>
      </c>
      <c r="S23" s="41"/>
    </row>
    <row r="24" spans="1:22" ht="17.25" customHeight="1">
      <c r="A24" s="937" t="s">
        <v>509</v>
      </c>
    </row>
    <row r="25" spans="1:22" ht="17.25" customHeight="1">
      <c r="A25" s="937" t="s">
        <v>69</v>
      </c>
    </row>
    <row r="26" spans="1:22" ht="18" customHeight="1">
      <c r="A26" s="937" t="s">
        <v>473</v>
      </c>
      <c r="G26" s="966"/>
      <c r="H26" s="846"/>
      <c r="I26" s="846"/>
      <c r="J26" s="846"/>
    </row>
    <row r="27" spans="1:22">
      <c r="H27" s="846"/>
      <c r="I27" s="846"/>
      <c r="J27" s="846"/>
    </row>
    <row r="28" spans="1:22"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</sheetData>
  <mergeCells count="31">
    <mergeCell ref="A7:B7"/>
    <mergeCell ref="A8:B8"/>
    <mergeCell ref="C4:C6"/>
    <mergeCell ref="D4:F4"/>
    <mergeCell ref="D5:D6"/>
    <mergeCell ref="A3:B6"/>
    <mergeCell ref="C3:F3"/>
    <mergeCell ref="E5:E6"/>
    <mergeCell ref="F5:F6"/>
    <mergeCell ref="A9:B9"/>
    <mergeCell ref="A10:B10"/>
    <mergeCell ref="A11:B11"/>
    <mergeCell ref="A12:B12"/>
    <mergeCell ref="A13:B13"/>
    <mergeCell ref="A20:A21"/>
    <mergeCell ref="A22:A23"/>
    <mergeCell ref="A14:B14"/>
    <mergeCell ref="A15:B15"/>
    <mergeCell ref="A16:B16"/>
    <mergeCell ref="A17:B17"/>
    <mergeCell ref="A18:A19"/>
    <mergeCell ref="G3:G6"/>
    <mergeCell ref="H4:H6"/>
    <mergeCell ref="H3:R3"/>
    <mergeCell ref="I4:L4"/>
    <mergeCell ref="M4:R4"/>
    <mergeCell ref="I5:J5"/>
    <mergeCell ref="K5:L5"/>
    <mergeCell ref="M5:N5"/>
    <mergeCell ref="O5:P5"/>
    <mergeCell ref="Q5:R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O29"/>
  <sheetViews>
    <sheetView zoomScaleNormal="100" workbookViewId="0"/>
  </sheetViews>
  <sheetFormatPr defaultColWidth="9.140625" defaultRowHeight="24.75" customHeight="1"/>
  <cols>
    <col min="1" max="1" width="12.85546875" style="206" customWidth="1"/>
    <col min="2" max="2" width="5.7109375" style="206" customWidth="1"/>
    <col min="3" max="15" width="8.5703125" style="206" customWidth="1"/>
    <col min="16" max="16384" width="9.140625" style="206"/>
  </cols>
  <sheetData>
    <row r="1" spans="1:15" ht="17.25" customHeight="1">
      <c r="A1" s="232" t="s">
        <v>1054</v>
      </c>
      <c r="B1" s="232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83"/>
      <c r="O1" s="44"/>
    </row>
    <row r="2" spans="1:15" s="202" customFormat="1" ht="17.25" customHeight="1" thickBot="1">
      <c r="A2" s="314" t="s">
        <v>192</v>
      </c>
      <c r="C2" s="966"/>
      <c r="D2" s="966"/>
      <c r="F2" s="966"/>
      <c r="G2" s="966"/>
      <c r="H2" s="966"/>
      <c r="I2" s="966"/>
      <c r="J2" s="966"/>
      <c r="K2" s="966"/>
    </row>
    <row r="3" spans="1:15" s="52" customFormat="1" ht="22.5" customHeight="1">
      <c r="A3" s="1722" t="s">
        <v>197</v>
      </c>
      <c r="B3" s="1723"/>
      <c r="C3" s="2003" t="s">
        <v>352</v>
      </c>
      <c r="D3" s="2181" t="s">
        <v>385</v>
      </c>
      <c r="E3" s="1934" t="s">
        <v>353</v>
      </c>
      <c r="F3" s="1935"/>
      <c r="G3" s="1935"/>
      <c r="H3" s="1935"/>
      <c r="I3" s="1935"/>
      <c r="J3" s="1935"/>
      <c r="K3" s="1935"/>
      <c r="L3" s="1935"/>
      <c r="M3" s="1935"/>
      <c r="N3" s="1935"/>
      <c r="O3" s="1936"/>
    </row>
    <row r="4" spans="1:15" s="53" customFormat="1" ht="22.5" customHeight="1">
      <c r="A4" s="1724"/>
      <c r="B4" s="1725"/>
      <c r="C4" s="2004"/>
      <c r="D4" s="2045"/>
      <c r="E4" s="2027" t="s">
        <v>98</v>
      </c>
      <c r="F4" s="2036"/>
      <c r="G4" s="2036"/>
      <c r="H4" s="2036"/>
      <c r="I4" s="2036"/>
      <c r="J4" s="2179" t="s">
        <v>99</v>
      </c>
      <c r="K4" s="2036"/>
      <c r="L4" s="2036"/>
      <c r="M4" s="2179" t="s">
        <v>100</v>
      </c>
      <c r="N4" s="2036"/>
      <c r="O4" s="2180"/>
    </row>
    <row r="5" spans="1:15" s="53" customFormat="1" ht="22.5" customHeight="1">
      <c r="A5" s="1724"/>
      <c r="B5" s="1725"/>
      <c r="C5" s="2004"/>
      <c r="D5" s="2045"/>
      <c r="E5" s="1765" t="s">
        <v>4</v>
      </c>
      <c r="F5" s="2179" t="s">
        <v>41</v>
      </c>
      <c r="G5" s="2036"/>
      <c r="H5" s="2036"/>
      <c r="I5" s="2036"/>
      <c r="J5" s="1767" t="s">
        <v>4</v>
      </c>
      <c r="K5" s="2179" t="s">
        <v>41</v>
      </c>
      <c r="L5" s="2036"/>
      <c r="M5" s="1767" t="s">
        <v>4</v>
      </c>
      <c r="N5" s="2179" t="s">
        <v>41</v>
      </c>
      <c r="O5" s="2180"/>
    </row>
    <row r="6" spans="1:15" s="53" customFormat="1" ht="22.5" customHeight="1" thickBot="1">
      <c r="A6" s="1726"/>
      <c r="B6" s="1727"/>
      <c r="C6" s="1844"/>
      <c r="D6" s="1904"/>
      <c r="E6" s="1766"/>
      <c r="F6" s="623" t="s">
        <v>101</v>
      </c>
      <c r="G6" s="623" t="s">
        <v>102</v>
      </c>
      <c r="H6" s="623" t="s">
        <v>103</v>
      </c>
      <c r="I6" s="623" t="s">
        <v>104</v>
      </c>
      <c r="J6" s="1768"/>
      <c r="K6" s="612" t="s">
        <v>105</v>
      </c>
      <c r="L6" s="612" t="s">
        <v>106</v>
      </c>
      <c r="M6" s="1768"/>
      <c r="N6" s="612" t="s">
        <v>172</v>
      </c>
      <c r="O6" s="645" t="s">
        <v>106</v>
      </c>
    </row>
    <row r="7" spans="1:15" s="22" customFormat="1" ht="17.25" customHeight="1">
      <c r="A7" s="1728" t="s">
        <v>11</v>
      </c>
      <c r="B7" s="1729"/>
      <c r="C7" s="823">
        <v>130385</v>
      </c>
      <c r="D7" s="223">
        <v>40549</v>
      </c>
      <c r="E7" s="204">
        <v>48741</v>
      </c>
      <c r="F7" s="333">
        <v>11779</v>
      </c>
      <c r="G7" s="333">
        <v>11670</v>
      </c>
      <c r="H7" s="333">
        <v>12178</v>
      </c>
      <c r="I7" s="333">
        <v>13114</v>
      </c>
      <c r="J7" s="333">
        <v>12811</v>
      </c>
      <c r="K7" s="412">
        <v>4479</v>
      </c>
      <c r="L7" s="338">
        <v>8332</v>
      </c>
      <c r="M7" s="335">
        <v>68833</v>
      </c>
      <c r="N7" s="335">
        <v>36070</v>
      </c>
      <c r="O7" s="217">
        <v>32763</v>
      </c>
    </row>
    <row r="8" spans="1:15" s="22" customFormat="1" ht="17.25" customHeight="1">
      <c r="A8" s="1728" t="s">
        <v>12</v>
      </c>
      <c r="B8" s="1729"/>
      <c r="C8" s="823">
        <v>128000</v>
      </c>
      <c r="D8" s="223">
        <v>40419</v>
      </c>
      <c r="E8" s="204">
        <v>47207</v>
      </c>
      <c r="F8" s="333">
        <v>11952</v>
      </c>
      <c r="G8" s="333">
        <v>11609</v>
      </c>
      <c r="H8" s="333">
        <v>11614</v>
      </c>
      <c r="I8" s="333">
        <v>12032</v>
      </c>
      <c r="J8" s="334">
        <v>12648</v>
      </c>
      <c r="K8" s="412">
        <v>4454</v>
      </c>
      <c r="L8" s="338">
        <v>8194</v>
      </c>
      <c r="M8" s="335">
        <v>68145</v>
      </c>
      <c r="N8" s="335">
        <v>35965</v>
      </c>
      <c r="O8" s="217">
        <v>32180</v>
      </c>
    </row>
    <row r="9" spans="1:15" s="22" customFormat="1" ht="17.25" customHeight="1">
      <c r="A9" s="1728" t="s">
        <v>13</v>
      </c>
      <c r="B9" s="1729"/>
      <c r="C9" s="823">
        <v>127205</v>
      </c>
      <c r="D9" s="223">
        <v>40409</v>
      </c>
      <c r="E9" s="204">
        <v>46677</v>
      </c>
      <c r="F9" s="333">
        <v>11939</v>
      </c>
      <c r="G9" s="333">
        <v>11746</v>
      </c>
      <c r="H9" s="333">
        <v>11545</v>
      </c>
      <c r="I9" s="333">
        <v>11447</v>
      </c>
      <c r="J9" s="334">
        <v>12597</v>
      </c>
      <c r="K9" s="412">
        <v>4473</v>
      </c>
      <c r="L9" s="338">
        <v>8124</v>
      </c>
      <c r="M9" s="335">
        <v>67931</v>
      </c>
      <c r="N9" s="335">
        <v>35936</v>
      </c>
      <c r="O9" s="217">
        <v>31995</v>
      </c>
    </row>
    <row r="10" spans="1:15" s="22" customFormat="1" ht="17.25" customHeight="1">
      <c r="A10" s="1728" t="s">
        <v>14</v>
      </c>
      <c r="B10" s="1729"/>
      <c r="C10" s="827">
        <v>127643</v>
      </c>
      <c r="D10" s="223">
        <v>40495</v>
      </c>
      <c r="E10" s="204">
        <v>47114</v>
      </c>
      <c r="F10" s="333">
        <v>12292</v>
      </c>
      <c r="G10" s="333">
        <v>11836</v>
      </c>
      <c r="H10" s="333">
        <v>11631</v>
      </c>
      <c r="I10" s="333">
        <v>11355</v>
      </c>
      <c r="J10" s="333">
        <v>12690</v>
      </c>
      <c r="K10" s="333">
        <v>4612</v>
      </c>
      <c r="L10" s="333">
        <v>8078</v>
      </c>
      <c r="M10" s="335">
        <v>67839</v>
      </c>
      <c r="N10" s="335">
        <v>35883</v>
      </c>
      <c r="O10" s="217">
        <v>31956</v>
      </c>
    </row>
    <row r="11" spans="1:15" s="22" customFormat="1" ht="17.25" customHeight="1">
      <c r="A11" s="1728" t="s">
        <v>15</v>
      </c>
      <c r="B11" s="1729"/>
      <c r="C11" s="827">
        <v>128621</v>
      </c>
      <c r="D11" s="223">
        <v>40980</v>
      </c>
      <c r="E11" s="204">
        <v>47765</v>
      </c>
      <c r="F11" s="333">
        <v>12302</v>
      </c>
      <c r="G11" s="333">
        <v>12169</v>
      </c>
      <c r="H11" s="333">
        <v>11785</v>
      </c>
      <c r="I11" s="333">
        <v>11509</v>
      </c>
      <c r="J11" s="333">
        <v>12879</v>
      </c>
      <c r="K11" s="333">
        <v>4727</v>
      </c>
      <c r="L11" s="333">
        <v>8152</v>
      </c>
      <c r="M11" s="335">
        <v>67977</v>
      </c>
      <c r="N11" s="335">
        <v>36253</v>
      </c>
      <c r="O11" s="217">
        <v>31724</v>
      </c>
    </row>
    <row r="12" spans="1:15" s="22" customFormat="1" ht="17.25" customHeight="1">
      <c r="A12" s="1728" t="s">
        <v>138</v>
      </c>
      <c r="B12" s="1729"/>
      <c r="C12" s="827">
        <v>129207</v>
      </c>
      <c r="D12" s="223">
        <v>41260</v>
      </c>
      <c r="E12" s="204">
        <v>47992</v>
      </c>
      <c r="F12" s="333">
        <v>12129</v>
      </c>
      <c r="G12" s="333">
        <v>12193</v>
      </c>
      <c r="H12" s="333">
        <v>12031</v>
      </c>
      <c r="I12" s="333">
        <v>11639</v>
      </c>
      <c r="J12" s="333">
        <v>12956</v>
      </c>
      <c r="K12" s="333">
        <v>4740</v>
      </c>
      <c r="L12" s="333">
        <v>8216</v>
      </c>
      <c r="M12" s="335">
        <v>68259</v>
      </c>
      <c r="N12" s="335">
        <v>36520</v>
      </c>
      <c r="O12" s="217">
        <v>31739</v>
      </c>
    </row>
    <row r="13" spans="1:15" s="22" customFormat="1" ht="17.25" customHeight="1">
      <c r="A13" s="1728" t="s">
        <v>188</v>
      </c>
      <c r="B13" s="1729"/>
      <c r="C13" s="827">
        <v>129866</v>
      </c>
      <c r="D13" s="223">
        <v>41611</v>
      </c>
      <c r="E13" s="204">
        <v>48194</v>
      </c>
      <c r="F13" s="333">
        <v>12188</v>
      </c>
      <c r="G13" s="333">
        <v>11986</v>
      </c>
      <c r="H13" s="333">
        <v>12104</v>
      </c>
      <c r="I13" s="333">
        <v>11916</v>
      </c>
      <c r="J13" s="333">
        <v>13118</v>
      </c>
      <c r="K13" s="333">
        <v>4801</v>
      </c>
      <c r="L13" s="333">
        <v>8317</v>
      </c>
      <c r="M13" s="335">
        <v>68554</v>
      </c>
      <c r="N13" s="335">
        <v>36810</v>
      </c>
      <c r="O13" s="217">
        <v>31744</v>
      </c>
    </row>
    <row r="14" spans="1:15" s="22" customFormat="1" ht="17.25" customHeight="1">
      <c r="A14" s="1728" t="s">
        <v>449</v>
      </c>
      <c r="B14" s="1729"/>
      <c r="C14" s="827">
        <v>130481</v>
      </c>
      <c r="D14" s="223">
        <v>41997</v>
      </c>
      <c r="E14" s="204">
        <v>48398</v>
      </c>
      <c r="F14" s="333">
        <v>12516</v>
      </c>
      <c r="G14" s="333">
        <v>11978</v>
      </c>
      <c r="H14" s="333">
        <v>11903</v>
      </c>
      <c r="I14" s="333">
        <v>12001</v>
      </c>
      <c r="J14" s="333">
        <v>13368</v>
      </c>
      <c r="K14" s="333">
        <v>4883</v>
      </c>
      <c r="L14" s="333">
        <v>8485</v>
      </c>
      <c r="M14" s="335">
        <v>68715</v>
      </c>
      <c r="N14" s="335">
        <v>37114</v>
      </c>
      <c r="O14" s="217">
        <v>31601</v>
      </c>
    </row>
    <row r="15" spans="1:15" s="22" customFormat="1" ht="17.25" customHeight="1">
      <c r="A15" s="1728" t="s">
        <v>554</v>
      </c>
      <c r="B15" s="1729"/>
      <c r="C15" s="827">
        <v>131554</v>
      </c>
      <c r="D15" s="223">
        <v>41798</v>
      </c>
      <c r="E15" s="204">
        <v>49096</v>
      </c>
      <c r="F15" s="333">
        <v>12763</v>
      </c>
      <c r="G15" s="333">
        <v>12478</v>
      </c>
      <c r="H15" s="333">
        <v>11943</v>
      </c>
      <c r="I15" s="333">
        <v>11912</v>
      </c>
      <c r="J15" s="333">
        <v>13361</v>
      </c>
      <c r="K15" s="333">
        <v>4780</v>
      </c>
      <c r="L15" s="333">
        <v>8581</v>
      </c>
      <c r="M15" s="335">
        <v>69097</v>
      </c>
      <c r="N15" s="335">
        <v>37018</v>
      </c>
      <c r="O15" s="217">
        <v>32079</v>
      </c>
    </row>
    <row r="16" spans="1:15" s="22" customFormat="1" ht="17.25" customHeight="1">
      <c r="A16" s="1728" t="s">
        <v>627</v>
      </c>
      <c r="B16" s="1729"/>
      <c r="C16" s="827">
        <v>133104</v>
      </c>
      <c r="D16" s="223">
        <v>41566</v>
      </c>
      <c r="E16" s="204">
        <v>50337</v>
      </c>
      <c r="F16" s="333">
        <v>13267</v>
      </c>
      <c r="G16" s="333">
        <v>12773</v>
      </c>
      <c r="H16" s="333">
        <v>12392</v>
      </c>
      <c r="I16" s="333">
        <v>11905</v>
      </c>
      <c r="J16" s="333">
        <v>13501</v>
      </c>
      <c r="K16" s="333">
        <v>4754</v>
      </c>
      <c r="L16" s="333">
        <v>8747</v>
      </c>
      <c r="M16" s="335">
        <v>69266</v>
      </c>
      <c r="N16" s="335">
        <v>36812</v>
      </c>
      <c r="O16" s="217">
        <v>32454</v>
      </c>
    </row>
    <row r="17" spans="1:15" s="22" customFormat="1" ht="17.25" customHeight="1" thickBot="1">
      <c r="A17" s="1728" t="s">
        <v>725</v>
      </c>
      <c r="B17" s="1729"/>
      <c r="C17" s="827">
        <v>135729</v>
      </c>
      <c r="D17" s="223">
        <v>41659</v>
      </c>
      <c r="E17" s="204">
        <v>52269</v>
      </c>
      <c r="F17" s="333">
        <v>13988</v>
      </c>
      <c r="G17" s="333">
        <v>13274</v>
      </c>
      <c r="H17" s="333">
        <v>12714</v>
      </c>
      <c r="I17" s="333">
        <v>12293</v>
      </c>
      <c r="J17" s="333">
        <v>13623</v>
      </c>
      <c r="K17" s="333">
        <v>4833</v>
      </c>
      <c r="L17" s="333">
        <v>8790</v>
      </c>
      <c r="M17" s="335">
        <v>69837</v>
      </c>
      <c r="N17" s="335">
        <v>36826</v>
      </c>
      <c r="O17" s="217">
        <v>33011</v>
      </c>
    </row>
    <row r="18" spans="1:15" s="234" customFormat="1" ht="17.25" customHeight="1">
      <c r="A18" s="1976" t="s">
        <v>721</v>
      </c>
      <c r="B18" s="535" t="s">
        <v>190</v>
      </c>
      <c r="C18" s="538">
        <f t="shared" ref="C18:O18" si="0">C17-C16</f>
        <v>2625</v>
      </c>
      <c r="D18" s="540">
        <f t="shared" si="0"/>
        <v>93</v>
      </c>
      <c r="E18" s="538">
        <f t="shared" si="0"/>
        <v>1932</v>
      </c>
      <c r="F18" s="539">
        <f t="shared" si="0"/>
        <v>721</v>
      </c>
      <c r="G18" s="539">
        <f t="shared" si="0"/>
        <v>501</v>
      </c>
      <c r="H18" s="539">
        <f t="shared" si="0"/>
        <v>322</v>
      </c>
      <c r="I18" s="539">
        <f t="shared" si="0"/>
        <v>388</v>
      </c>
      <c r="J18" s="539">
        <f t="shared" si="0"/>
        <v>122</v>
      </c>
      <c r="K18" s="539">
        <f t="shared" si="0"/>
        <v>79</v>
      </c>
      <c r="L18" s="539">
        <f t="shared" si="0"/>
        <v>43</v>
      </c>
      <c r="M18" s="539">
        <f t="shared" si="0"/>
        <v>571</v>
      </c>
      <c r="N18" s="539">
        <f t="shared" si="0"/>
        <v>14</v>
      </c>
      <c r="O18" s="540">
        <f t="shared" si="0"/>
        <v>557</v>
      </c>
    </row>
    <row r="19" spans="1:15" ht="17.25" customHeight="1">
      <c r="A19" s="1719"/>
      <c r="B19" s="542" t="s">
        <v>191</v>
      </c>
      <c r="C19" s="545">
        <f>C17/C16-1</f>
        <v>1.9721420843851423E-2</v>
      </c>
      <c r="D19" s="547">
        <f t="shared" ref="D19:O19" si="1">D17/D16-1</f>
        <v>2.2374055718616948E-3</v>
      </c>
      <c r="E19" s="545">
        <f t="shared" si="1"/>
        <v>3.8381309970796806E-2</v>
      </c>
      <c r="F19" s="546">
        <f t="shared" si="1"/>
        <v>5.4345368206828892E-2</v>
      </c>
      <c r="G19" s="546">
        <f t="shared" si="1"/>
        <v>3.9223361778752075E-2</v>
      </c>
      <c r="H19" s="546">
        <f t="shared" si="1"/>
        <v>2.5984506132989083E-2</v>
      </c>
      <c r="I19" s="546">
        <f t="shared" si="1"/>
        <v>3.2591348173036438E-2</v>
      </c>
      <c r="J19" s="546">
        <f t="shared" si="1"/>
        <v>9.0363676764684264E-3</v>
      </c>
      <c r="K19" s="546">
        <f t="shared" si="1"/>
        <v>1.661758519141765E-2</v>
      </c>
      <c r="L19" s="546">
        <f t="shared" si="1"/>
        <v>4.9159711901223258E-3</v>
      </c>
      <c r="M19" s="546">
        <f t="shared" si="1"/>
        <v>8.2435827101319248E-3</v>
      </c>
      <c r="N19" s="546">
        <f t="shared" si="1"/>
        <v>3.8031076822764298E-4</v>
      </c>
      <c r="O19" s="547">
        <f t="shared" si="1"/>
        <v>1.7162753435632006E-2</v>
      </c>
    </row>
    <row r="20" spans="1:15" ht="17.25" customHeight="1">
      <c r="A20" s="1720" t="s">
        <v>722</v>
      </c>
      <c r="B20" s="558" t="s">
        <v>190</v>
      </c>
      <c r="C20" s="561">
        <f>C17-C12</f>
        <v>6522</v>
      </c>
      <c r="D20" s="563">
        <f t="shared" ref="D20:O20" si="2">D17-D12</f>
        <v>399</v>
      </c>
      <c r="E20" s="561">
        <f t="shared" si="2"/>
        <v>4277</v>
      </c>
      <c r="F20" s="562">
        <f t="shared" si="2"/>
        <v>1859</v>
      </c>
      <c r="G20" s="562">
        <f t="shared" si="2"/>
        <v>1081</v>
      </c>
      <c r="H20" s="562">
        <f t="shared" si="2"/>
        <v>683</v>
      </c>
      <c r="I20" s="562">
        <f t="shared" si="2"/>
        <v>654</v>
      </c>
      <c r="J20" s="562">
        <f t="shared" si="2"/>
        <v>667</v>
      </c>
      <c r="K20" s="562">
        <f t="shared" si="2"/>
        <v>93</v>
      </c>
      <c r="L20" s="562">
        <f t="shared" si="2"/>
        <v>574</v>
      </c>
      <c r="M20" s="562">
        <f t="shared" si="2"/>
        <v>1578</v>
      </c>
      <c r="N20" s="562">
        <f t="shared" si="2"/>
        <v>306</v>
      </c>
      <c r="O20" s="563">
        <f t="shared" si="2"/>
        <v>1272</v>
      </c>
    </row>
    <row r="21" spans="1:15" ht="17.25" customHeight="1">
      <c r="A21" s="1719"/>
      <c r="B21" s="542" t="s">
        <v>191</v>
      </c>
      <c r="C21" s="545">
        <f>C17/C12-1</f>
        <v>5.047714133135206E-2</v>
      </c>
      <c r="D21" s="547">
        <f t="shared" ref="D21:O21" si="3">D17/D12-1</f>
        <v>9.6703829374698014E-3</v>
      </c>
      <c r="E21" s="545">
        <f t="shared" si="3"/>
        <v>8.911901983663939E-2</v>
      </c>
      <c r="F21" s="546">
        <f t="shared" si="3"/>
        <v>0.15326902465166126</v>
      </c>
      <c r="G21" s="546">
        <f t="shared" si="3"/>
        <v>8.8657426392192207E-2</v>
      </c>
      <c r="H21" s="546">
        <f t="shared" si="3"/>
        <v>5.6770010805419435E-2</v>
      </c>
      <c r="I21" s="546">
        <f t="shared" si="3"/>
        <v>5.619039436377693E-2</v>
      </c>
      <c r="J21" s="546">
        <f t="shared" si="3"/>
        <v>5.1481938870021615E-2</v>
      </c>
      <c r="K21" s="546">
        <f t="shared" si="3"/>
        <v>1.9620253164557067E-2</v>
      </c>
      <c r="L21" s="546">
        <f t="shared" si="3"/>
        <v>6.9863680623174274E-2</v>
      </c>
      <c r="M21" s="546">
        <f t="shared" si="3"/>
        <v>2.3117830615742907E-2</v>
      </c>
      <c r="N21" s="546">
        <f t="shared" si="3"/>
        <v>8.3789704271632903E-3</v>
      </c>
      <c r="O21" s="547">
        <f t="shared" si="3"/>
        <v>4.0076877028261793E-2</v>
      </c>
    </row>
    <row r="22" spans="1:15" ht="17.25" customHeight="1">
      <c r="A22" s="1720" t="s">
        <v>723</v>
      </c>
      <c r="B22" s="558" t="s">
        <v>190</v>
      </c>
      <c r="C22" s="561">
        <f>C17-C7</f>
        <v>5344</v>
      </c>
      <c r="D22" s="563">
        <f t="shared" ref="D22:O22" si="4">D17-D7</f>
        <v>1110</v>
      </c>
      <c r="E22" s="561">
        <f t="shared" si="4"/>
        <v>3528</v>
      </c>
      <c r="F22" s="562">
        <f t="shared" si="4"/>
        <v>2209</v>
      </c>
      <c r="G22" s="562">
        <f t="shared" si="4"/>
        <v>1604</v>
      </c>
      <c r="H22" s="562">
        <f t="shared" si="4"/>
        <v>536</v>
      </c>
      <c r="I22" s="562">
        <f t="shared" si="4"/>
        <v>-821</v>
      </c>
      <c r="J22" s="562">
        <f t="shared" si="4"/>
        <v>812</v>
      </c>
      <c r="K22" s="562">
        <f t="shared" si="4"/>
        <v>354</v>
      </c>
      <c r="L22" s="562">
        <f t="shared" si="4"/>
        <v>458</v>
      </c>
      <c r="M22" s="562">
        <f t="shared" si="4"/>
        <v>1004</v>
      </c>
      <c r="N22" s="562">
        <f t="shared" si="4"/>
        <v>756</v>
      </c>
      <c r="O22" s="563">
        <f t="shared" si="4"/>
        <v>248</v>
      </c>
    </row>
    <row r="23" spans="1:15" ht="17.25" customHeight="1" thickBot="1">
      <c r="A23" s="1721"/>
      <c r="B23" s="576" t="s">
        <v>191</v>
      </c>
      <c r="C23" s="577">
        <f>C17/C7-1</f>
        <v>4.0986309774897478E-2</v>
      </c>
      <c r="D23" s="641">
        <f t="shared" ref="D23:O23" si="5">D17/D7-1</f>
        <v>2.7374287898591865E-2</v>
      </c>
      <c r="E23" s="577">
        <f t="shared" si="5"/>
        <v>7.2382593709607868E-2</v>
      </c>
      <c r="F23" s="578">
        <f t="shared" si="5"/>
        <v>0.18753714237201802</v>
      </c>
      <c r="G23" s="578">
        <f t="shared" si="5"/>
        <v>0.13744644387317906</v>
      </c>
      <c r="H23" s="578">
        <f t="shared" si="5"/>
        <v>4.401379536869765E-2</v>
      </c>
      <c r="I23" s="578">
        <f t="shared" si="5"/>
        <v>-6.260484977886227E-2</v>
      </c>
      <c r="J23" s="578">
        <f t="shared" si="5"/>
        <v>6.3383030208414626E-2</v>
      </c>
      <c r="K23" s="578">
        <f t="shared" si="5"/>
        <v>7.9035498995311482E-2</v>
      </c>
      <c r="L23" s="578">
        <f t="shared" si="5"/>
        <v>5.4968795007201088E-2</v>
      </c>
      <c r="M23" s="578">
        <f t="shared" si="5"/>
        <v>1.4586027050978556E-2</v>
      </c>
      <c r="N23" s="578">
        <f t="shared" si="5"/>
        <v>2.0959245910729063E-2</v>
      </c>
      <c r="O23" s="641">
        <f t="shared" si="5"/>
        <v>7.5695143912339891E-3</v>
      </c>
    </row>
    <row r="24" spans="1:15" ht="17.25" customHeight="1">
      <c r="A24" s="937" t="s">
        <v>107</v>
      </c>
    </row>
    <row r="25" spans="1:15" ht="15"/>
    <row r="26" spans="1:15" ht="15"/>
    <row r="27" spans="1:15" ht="15"/>
    <row r="28" spans="1:15" ht="15"/>
    <row r="29" spans="1:15" ht="15"/>
  </sheetData>
  <mergeCells count="27">
    <mergeCell ref="A17:B17"/>
    <mergeCell ref="A18:A19"/>
    <mergeCell ref="A20:A21"/>
    <mergeCell ref="A22:A23"/>
    <mergeCell ref="F5:I5"/>
    <mergeCell ref="D3:D6"/>
    <mergeCell ref="A14:B14"/>
    <mergeCell ref="A15:B15"/>
    <mergeCell ref="A16:B16"/>
    <mergeCell ref="E5:E6"/>
    <mergeCell ref="A3:B6"/>
    <mergeCell ref="K5:L5"/>
    <mergeCell ref="M5:M6"/>
    <mergeCell ref="N5:O5"/>
    <mergeCell ref="A12:B12"/>
    <mergeCell ref="A13:B13"/>
    <mergeCell ref="A7:B7"/>
    <mergeCell ref="A8:B8"/>
    <mergeCell ref="A9:B9"/>
    <mergeCell ref="A10:B10"/>
    <mergeCell ref="A11:B11"/>
    <mergeCell ref="J5:J6"/>
    <mergeCell ref="C3:C6"/>
    <mergeCell ref="E3:O3"/>
    <mergeCell ref="E4:I4"/>
    <mergeCell ref="J4:L4"/>
    <mergeCell ref="M4:O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4" width="7.85546875" style="206" customWidth="1"/>
    <col min="5" max="5" width="7.140625" style="206" customWidth="1"/>
    <col min="6" max="6" width="7.85546875" style="206" customWidth="1"/>
    <col min="7" max="7" width="7.140625" style="206" customWidth="1"/>
    <col min="8" max="8" width="7.85546875" style="206" customWidth="1"/>
    <col min="9" max="9" width="7.140625" style="206" customWidth="1"/>
    <col min="10" max="10" width="7.85546875" style="206" customWidth="1"/>
    <col min="11" max="11" width="7.140625" style="206" customWidth="1"/>
    <col min="12" max="12" width="7.85546875" style="206" customWidth="1"/>
    <col min="13" max="13" width="7.140625" style="206" customWidth="1"/>
    <col min="14" max="14" width="7.85546875" style="206" customWidth="1"/>
    <col min="15" max="15" width="6.85546875" style="206" customWidth="1"/>
    <col min="16" max="16" width="7.85546875" style="206" customWidth="1"/>
    <col min="17" max="17" width="6.85546875" style="206" customWidth="1"/>
    <col min="18" max="16384" width="9.140625" style="206"/>
  </cols>
  <sheetData>
    <row r="1" spans="1:21" ht="17.25" customHeight="1">
      <c r="A1" s="232" t="s">
        <v>834</v>
      </c>
      <c r="B1" s="232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83"/>
      <c r="O1" s="44"/>
      <c r="P1" s="44"/>
      <c r="Q1" s="44"/>
    </row>
    <row r="2" spans="1:21" s="202" customFormat="1" ht="17.25" customHeight="1" thickBot="1">
      <c r="A2" s="314" t="s">
        <v>192</v>
      </c>
    </row>
    <row r="3" spans="1:21" s="52" customFormat="1" ht="19.5" customHeight="1" thickBot="1">
      <c r="A3" s="1722" t="s">
        <v>197</v>
      </c>
      <c r="B3" s="1723"/>
      <c r="C3" s="2182" t="s">
        <v>285</v>
      </c>
      <c r="D3" s="2183"/>
      <c r="E3" s="2183"/>
      <c r="F3" s="2183"/>
      <c r="G3" s="2183"/>
      <c r="H3" s="2184"/>
      <c r="I3" s="2184"/>
      <c r="J3" s="2184"/>
      <c r="K3" s="2184"/>
      <c r="L3" s="2184"/>
      <c r="M3" s="2184"/>
      <c r="N3" s="2184"/>
      <c r="O3" s="2184"/>
      <c r="P3" s="2184"/>
      <c r="Q3" s="2185"/>
    </row>
    <row r="4" spans="1:21" s="53" customFormat="1" ht="19.5" customHeight="1">
      <c r="A4" s="1724"/>
      <c r="B4" s="1725"/>
      <c r="C4" s="2186" t="s">
        <v>70</v>
      </c>
      <c r="D4" s="2186" t="s">
        <v>347</v>
      </c>
      <c r="E4" s="1981"/>
      <c r="F4" s="1981"/>
      <c r="G4" s="1958"/>
      <c r="H4" s="2115" t="s">
        <v>183</v>
      </c>
      <c r="I4" s="2189"/>
      <c r="J4" s="2189"/>
      <c r="K4" s="2190"/>
      <c r="L4" s="2115" t="s">
        <v>343</v>
      </c>
      <c r="M4" s="2189"/>
      <c r="N4" s="2189"/>
      <c r="O4" s="2189"/>
      <c r="P4" s="2189"/>
      <c r="Q4" s="2190"/>
    </row>
    <row r="5" spans="1:21" s="53" customFormat="1" ht="39.75" customHeight="1">
      <c r="A5" s="1724"/>
      <c r="B5" s="1725"/>
      <c r="C5" s="2187"/>
      <c r="D5" s="2192" t="s">
        <v>386</v>
      </c>
      <c r="E5" s="2193"/>
      <c r="F5" s="2194" t="s">
        <v>545</v>
      </c>
      <c r="G5" s="2195"/>
      <c r="H5" s="2191" t="s">
        <v>7</v>
      </c>
      <c r="I5" s="2173"/>
      <c r="J5" s="2172" t="s">
        <v>139</v>
      </c>
      <c r="K5" s="2174"/>
      <c r="L5" s="2191" t="s">
        <v>344</v>
      </c>
      <c r="M5" s="2173"/>
      <c r="N5" s="2172" t="s">
        <v>345</v>
      </c>
      <c r="O5" s="2173"/>
      <c r="P5" s="2172" t="s">
        <v>346</v>
      </c>
      <c r="Q5" s="2174"/>
    </row>
    <row r="6" spans="1:21" s="53" customFormat="1" ht="19.5" customHeight="1" thickBot="1">
      <c r="A6" s="1726"/>
      <c r="B6" s="1727"/>
      <c r="C6" s="2188"/>
      <c r="D6" s="1044" t="s">
        <v>145</v>
      </c>
      <c r="E6" s="1062" t="s">
        <v>146</v>
      </c>
      <c r="F6" s="1062" t="s">
        <v>145</v>
      </c>
      <c r="G6" s="678" t="s">
        <v>146</v>
      </c>
      <c r="H6" s="1044" t="s">
        <v>145</v>
      </c>
      <c r="I6" s="1062" t="s">
        <v>146</v>
      </c>
      <c r="J6" s="1062" t="s">
        <v>145</v>
      </c>
      <c r="K6" s="678" t="s">
        <v>146</v>
      </c>
      <c r="L6" s="1044" t="s">
        <v>145</v>
      </c>
      <c r="M6" s="1062" t="s">
        <v>146</v>
      </c>
      <c r="N6" s="1062" t="s">
        <v>145</v>
      </c>
      <c r="O6" s="1062" t="s">
        <v>146</v>
      </c>
      <c r="P6" s="1062" t="s">
        <v>145</v>
      </c>
      <c r="Q6" s="678" t="s">
        <v>146</v>
      </c>
    </row>
    <row r="7" spans="1:21" s="22" customFormat="1" ht="17.25" customHeight="1">
      <c r="A7" s="1728" t="s">
        <v>11</v>
      </c>
      <c r="B7" s="1729"/>
      <c r="C7" s="47">
        <v>22940</v>
      </c>
      <c r="D7" s="825">
        <v>20142</v>
      </c>
      <c r="E7" s="1027">
        <v>0.87802964254577154</v>
      </c>
      <c r="F7" s="828">
        <v>2798</v>
      </c>
      <c r="G7" s="804">
        <v>0.12197035745422842</v>
      </c>
      <c r="H7" s="790">
        <v>13164</v>
      </c>
      <c r="I7" s="1027">
        <v>0.57384481255448994</v>
      </c>
      <c r="J7" s="779">
        <v>9776</v>
      </c>
      <c r="K7" s="804">
        <v>0.42615518744551001</v>
      </c>
      <c r="L7" s="790">
        <v>11842</v>
      </c>
      <c r="M7" s="1027">
        <v>0.51621621621621616</v>
      </c>
      <c r="N7" s="779">
        <v>2239</v>
      </c>
      <c r="O7" s="1027">
        <v>9.7602441150828251E-2</v>
      </c>
      <c r="P7" s="779">
        <v>8859</v>
      </c>
      <c r="Q7" s="804">
        <v>0.38618134263295556</v>
      </c>
      <c r="S7" s="307"/>
      <c r="T7" s="307"/>
      <c r="U7" s="307"/>
    </row>
    <row r="8" spans="1:21" s="22" customFormat="1" ht="17.25" customHeight="1">
      <c r="A8" s="1728" t="s">
        <v>12</v>
      </c>
      <c r="B8" s="1729"/>
      <c r="C8" s="47">
        <v>23250</v>
      </c>
      <c r="D8" s="825">
        <v>20232</v>
      </c>
      <c r="E8" s="1027">
        <v>0.87019354838709673</v>
      </c>
      <c r="F8" s="828">
        <v>3018</v>
      </c>
      <c r="G8" s="804">
        <v>0.12980645161290322</v>
      </c>
      <c r="H8" s="790">
        <v>13623</v>
      </c>
      <c r="I8" s="1027">
        <v>0.58593548387096772</v>
      </c>
      <c r="J8" s="779">
        <v>9627</v>
      </c>
      <c r="K8" s="804">
        <v>0.41406451612903228</v>
      </c>
      <c r="L8" s="790">
        <v>11986</v>
      </c>
      <c r="M8" s="1027">
        <v>0.51552688172043015</v>
      </c>
      <c r="N8" s="779">
        <v>2199</v>
      </c>
      <c r="O8" s="1027">
        <v>9.4580645161290319E-2</v>
      </c>
      <c r="P8" s="779">
        <v>9065</v>
      </c>
      <c r="Q8" s="804">
        <v>0.38989247311827957</v>
      </c>
      <c r="S8" s="307"/>
      <c r="T8" s="307"/>
      <c r="U8" s="307"/>
    </row>
    <row r="9" spans="1:21" s="22" customFormat="1" ht="17.25" customHeight="1">
      <c r="A9" s="1728" t="s">
        <v>13</v>
      </c>
      <c r="B9" s="1729"/>
      <c r="C9" s="47">
        <v>23019</v>
      </c>
      <c r="D9" s="825">
        <v>19948</v>
      </c>
      <c r="E9" s="1027">
        <v>0.86658847039402231</v>
      </c>
      <c r="F9" s="828">
        <v>3071</v>
      </c>
      <c r="G9" s="804">
        <v>0.13341152960597766</v>
      </c>
      <c r="H9" s="790">
        <v>13291</v>
      </c>
      <c r="I9" s="1027">
        <v>0.57739258873104826</v>
      </c>
      <c r="J9" s="779">
        <v>9728</v>
      </c>
      <c r="K9" s="804">
        <v>0.42260741126895174</v>
      </c>
      <c r="L9" s="790">
        <v>11829</v>
      </c>
      <c r="M9" s="1027">
        <v>0.5138798383943699</v>
      </c>
      <c r="N9" s="779">
        <v>2225</v>
      </c>
      <c r="O9" s="1027">
        <v>9.6659281463139152E-2</v>
      </c>
      <c r="P9" s="779">
        <v>8965</v>
      </c>
      <c r="Q9" s="804">
        <v>0.38946088014249097</v>
      </c>
      <c r="S9" s="307"/>
      <c r="T9" s="307"/>
      <c r="U9" s="307"/>
    </row>
    <row r="10" spans="1:21" s="22" customFormat="1" ht="17.25" customHeight="1">
      <c r="A10" s="1728" t="s">
        <v>14</v>
      </c>
      <c r="B10" s="1729"/>
      <c r="C10" s="237">
        <v>23586</v>
      </c>
      <c r="D10" s="773">
        <v>20439</v>
      </c>
      <c r="E10" s="1027">
        <v>0.8665733909946578</v>
      </c>
      <c r="F10" s="828">
        <v>3147</v>
      </c>
      <c r="G10" s="804">
        <v>0.13342660900534214</v>
      </c>
      <c r="H10" s="790">
        <v>13930</v>
      </c>
      <c r="I10" s="1027">
        <v>0.59060459594674808</v>
      </c>
      <c r="J10" s="779">
        <v>9656</v>
      </c>
      <c r="K10" s="804">
        <v>0.40939540405325192</v>
      </c>
      <c r="L10" s="790">
        <v>12189</v>
      </c>
      <c r="M10" s="1027">
        <v>0.51678962096158743</v>
      </c>
      <c r="N10" s="779">
        <v>2328</v>
      </c>
      <c r="O10" s="1027">
        <v>9.8702620198422797E-2</v>
      </c>
      <c r="P10" s="779">
        <v>9069</v>
      </c>
      <c r="Q10" s="804">
        <v>0.38450775883998983</v>
      </c>
      <c r="S10" s="307"/>
      <c r="T10" s="307"/>
      <c r="U10" s="307"/>
    </row>
    <row r="11" spans="1:21" s="22" customFormat="1" ht="17.25" customHeight="1">
      <c r="A11" s="1728" t="s">
        <v>15</v>
      </c>
      <c r="B11" s="1729"/>
      <c r="C11" s="237">
        <v>23812</v>
      </c>
      <c r="D11" s="773">
        <v>20587</v>
      </c>
      <c r="E11" s="1027">
        <v>0.86456408533512519</v>
      </c>
      <c r="F11" s="828">
        <v>3225</v>
      </c>
      <c r="G11" s="804">
        <v>0.13543591466487484</v>
      </c>
      <c r="H11" s="790">
        <v>14069</v>
      </c>
      <c r="I11" s="1027">
        <v>0.59083655299848814</v>
      </c>
      <c r="J11" s="779">
        <v>9743</v>
      </c>
      <c r="K11" s="804">
        <v>0.40916344700151186</v>
      </c>
      <c r="L11" s="790">
        <v>12200</v>
      </c>
      <c r="M11" s="1027">
        <v>0.51234671594154213</v>
      </c>
      <c r="N11" s="779">
        <v>2337</v>
      </c>
      <c r="O11" s="1027">
        <v>9.8143793045523259E-2</v>
      </c>
      <c r="P11" s="779">
        <v>9275</v>
      </c>
      <c r="Q11" s="804">
        <v>0.38950949101293464</v>
      </c>
      <c r="S11" s="307"/>
      <c r="T11" s="307"/>
      <c r="U11" s="307"/>
    </row>
    <row r="12" spans="1:21" s="22" customFormat="1" ht="17.25" customHeight="1">
      <c r="A12" s="1728" t="s">
        <v>138</v>
      </c>
      <c r="B12" s="1729"/>
      <c r="C12" s="237">
        <v>23683</v>
      </c>
      <c r="D12" s="773">
        <v>20333</v>
      </c>
      <c r="E12" s="1027">
        <v>0.85854832580331886</v>
      </c>
      <c r="F12" s="828">
        <v>3350</v>
      </c>
      <c r="G12" s="804">
        <v>0.14145167419668117</v>
      </c>
      <c r="H12" s="790">
        <v>13940</v>
      </c>
      <c r="I12" s="1027">
        <v>0.58860786217962247</v>
      </c>
      <c r="J12" s="779">
        <v>9743</v>
      </c>
      <c r="K12" s="804">
        <v>0.41139213782037748</v>
      </c>
      <c r="L12" s="790">
        <v>11996</v>
      </c>
      <c r="M12" s="1027">
        <v>0.50652366676519023</v>
      </c>
      <c r="N12" s="779">
        <v>2354</v>
      </c>
      <c r="O12" s="1027">
        <v>9.9396191360891784E-2</v>
      </c>
      <c r="P12" s="779">
        <v>9333</v>
      </c>
      <c r="Q12" s="804">
        <v>0.39408014187391799</v>
      </c>
      <c r="S12" s="307"/>
      <c r="T12" s="307"/>
      <c r="U12" s="307"/>
    </row>
    <row r="13" spans="1:21" s="22" customFormat="1" ht="17.25" customHeight="1">
      <c r="A13" s="1728" t="s">
        <v>188</v>
      </c>
      <c r="B13" s="1729"/>
      <c r="C13" s="237">
        <v>23641</v>
      </c>
      <c r="D13" s="773">
        <v>20279</v>
      </c>
      <c r="E13" s="1027">
        <v>0.85778943361109938</v>
      </c>
      <c r="F13" s="828">
        <v>3362</v>
      </c>
      <c r="G13" s="804">
        <v>0.14221056638890064</v>
      </c>
      <c r="H13" s="790">
        <v>13797</v>
      </c>
      <c r="I13" s="1027">
        <v>0.58360475445201132</v>
      </c>
      <c r="J13" s="779">
        <v>9844</v>
      </c>
      <c r="K13" s="804">
        <v>0.41639524554798868</v>
      </c>
      <c r="L13" s="790">
        <v>12005</v>
      </c>
      <c r="M13" s="1027">
        <v>0.50780423839939093</v>
      </c>
      <c r="N13" s="779">
        <v>2386</v>
      </c>
      <c r="O13" s="1027">
        <v>0.10092635675309843</v>
      </c>
      <c r="P13" s="779">
        <v>9250</v>
      </c>
      <c r="Q13" s="804">
        <v>0.39126940484751066</v>
      </c>
      <c r="S13" s="307"/>
      <c r="T13" s="307"/>
      <c r="U13" s="307"/>
    </row>
    <row r="14" spans="1:21" s="22" customFormat="1" ht="17.25" customHeight="1">
      <c r="A14" s="1728" t="s">
        <v>449</v>
      </c>
      <c r="B14" s="1729"/>
      <c r="C14" s="237">
        <v>24120</v>
      </c>
      <c r="D14" s="773">
        <v>20696</v>
      </c>
      <c r="E14" s="1027">
        <v>0.85804311774461028</v>
      </c>
      <c r="F14" s="828">
        <v>3424</v>
      </c>
      <c r="G14" s="804">
        <v>0.14195688225538972</v>
      </c>
      <c r="H14" s="790">
        <v>14017</v>
      </c>
      <c r="I14" s="1027">
        <v>0.58113598673300171</v>
      </c>
      <c r="J14" s="779">
        <v>10103</v>
      </c>
      <c r="K14" s="804">
        <v>0.41886401326699835</v>
      </c>
      <c r="L14" s="790">
        <v>12362</v>
      </c>
      <c r="M14" s="1027">
        <v>0.5125207296849088</v>
      </c>
      <c r="N14" s="779">
        <v>2432</v>
      </c>
      <c r="O14" s="1027">
        <v>0.10082918739635158</v>
      </c>
      <c r="P14" s="779">
        <v>9326</v>
      </c>
      <c r="Q14" s="804">
        <v>0.38665008291873965</v>
      </c>
      <c r="S14" s="307"/>
      <c r="T14" s="307"/>
      <c r="U14" s="307"/>
    </row>
    <row r="15" spans="1:21" s="22" customFormat="1" ht="17.25" customHeight="1">
      <c r="A15" s="1728" t="s">
        <v>554</v>
      </c>
      <c r="B15" s="1729"/>
      <c r="C15" s="237">
        <v>24070</v>
      </c>
      <c r="D15" s="773">
        <v>20505</v>
      </c>
      <c r="E15" s="1027">
        <v>0.85189031990029085</v>
      </c>
      <c r="F15" s="828">
        <v>3565</v>
      </c>
      <c r="G15" s="804">
        <v>0.14810968009970918</v>
      </c>
      <c r="H15" s="790">
        <v>13944</v>
      </c>
      <c r="I15" s="1027">
        <v>0.57931034482758625</v>
      </c>
      <c r="J15" s="779">
        <v>10126</v>
      </c>
      <c r="K15" s="804">
        <v>0.4206896551724138</v>
      </c>
      <c r="L15" s="790">
        <v>12621</v>
      </c>
      <c r="M15" s="1027">
        <v>0.52434565849605319</v>
      </c>
      <c r="N15" s="779">
        <v>2317</v>
      </c>
      <c r="O15" s="1027">
        <v>9.6260905691732443E-2</v>
      </c>
      <c r="P15" s="779">
        <v>9132</v>
      </c>
      <c r="Q15" s="804">
        <v>0.37939343581221435</v>
      </c>
      <c r="S15" s="307"/>
      <c r="T15" s="307"/>
      <c r="U15" s="307"/>
    </row>
    <row r="16" spans="1:21" s="22" customFormat="1" ht="17.25" customHeight="1">
      <c r="A16" s="1728" t="s">
        <v>627</v>
      </c>
      <c r="B16" s="1729"/>
      <c r="C16" s="237">
        <v>24724</v>
      </c>
      <c r="D16" s="773">
        <v>20954</v>
      </c>
      <c r="E16" s="1027">
        <v>0.84751658307717193</v>
      </c>
      <c r="F16" s="828">
        <v>3770</v>
      </c>
      <c r="G16" s="1027">
        <v>0.15248341692282802</v>
      </c>
      <c r="H16" s="790">
        <v>14277</v>
      </c>
      <c r="I16" s="1027">
        <v>0.57745510435204661</v>
      </c>
      <c r="J16" s="779">
        <v>10447</v>
      </c>
      <c r="K16" s="804">
        <v>0.42254489564795339</v>
      </c>
      <c r="L16" s="790">
        <v>13139</v>
      </c>
      <c r="M16" s="1027">
        <v>0.5314269535673839</v>
      </c>
      <c r="N16" s="779">
        <v>2440</v>
      </c>
      <c r="O16" s="1027">
        <v>9.8689532438116803E-2</v>
      </c>
      <c r="P16" s="779">
        <v>9145</v>
      </c>
      <c r="Q16" s="804">
        <v>0.36988351399449926</v>
      </c>
      <c r="S16" s="307"/>
      <c r="T16" s="307"/>
      <c r="U16" s="307"/>
    </row>
    <row r="17" spans="1:21" s="22" customFormat="1" ht="17.25" customHeight="1" thickBot="1">
      <c r="A17" s="1773" t="s">
        <v>725</v>
      </c>
      <c r="B17" s="1774"/>
      <c r="C17" s="237">
        <v>25298</v>
      </c>
      <c r="D17" s="773">
        <v>21159</v>
      </c>
      <c r="E17" s="1027">
        <f>D17/$C17</f>
        <v>0.83639022847655942</v>
      </c>
      <c r="F17" s="828">
        <v>4139</v>
      </c>
      <c r="G17" s="1027">
        <f>F17/$C17</f>
        <v>0.16360977152344058</v>
      </c>
      <c r="H17" s="790">
        <v>14442</v>
      </c>
      <c r="I17" s="1027">
        <f>H17/$C17</f>
        <v>0.57087516799747018</v>
      </c>
      <c r="J17" s="779">
        <v>10856</v>
      </c>
      <c r="K17" s="1027">
        <f>J17/$C17</f>
        <v>0.42912483200252982</v>
      </c>
      <c r="L17" s="790">
        <v>13780</v>
      </c>
      <c r="M17" s="1027">
        <f>L17/$C17</f>
        <v>0.54470709146968144</v>
      </c>
      <c r="N17" s="779">
        <v>2363</v>
      </c>
      <c r="O17" s="1027">
        <f>N17/$C17</f>
        <v>9.3406593406593408E-2</v>
      </c>
      <c r="P17" s="779">
        <v>9155</v>
      </c>
      <c r="Q17" s="804">
        <f>P17/$C17</f>
        <v>0.36188631512372521</v>
      </c>
      <c r="S17" s="307"/>
      <c r="T17" s="307"/>
      <c r="U17" s="307"/>
    </row>
    <row r="18" spans="1:21" s="234" customFormat="1" ht="17.25" customHeight="1">
      <c r="A18" s="2018" t="s">
        <v>721</v>
      </c>
      <c r="B18" s="548" t="s">
        <v>190</v>
      </c>
      <c r="C18" s="648">
        <f>C17-C16</f>
        <v>574</v>
      </c>
      <c r="D18" s="648">
        <f>D17-D16</f>
        <v>205</v>
      </c>
      <c r="E18" s="592" t="s">
        <v>55</v>
      </c>
      <c r="F18" s="537">
        <f>F17-F16</f>
        <v>369</v>
      </c>
      <c r="G18" s="593" t="s">
        <v>55</v>
      </c>
      <c r="H18" s="648">
        <f>H17-H16</f>
        <v>165</v>
      </c>
      <c r="I18" s="592" t="s">
        <v>55</v>
      </c>
      <c r="J18" s="537">
        <f>J17-J16</f>
        <v>409</v>
      </c>
      <c r="K18" s="593" t="s">
        <v>55</v>
      </c>
      <c r="L18" s="648">
        <f>L17-L16</f>
        <v>641</v>
      </c>
      <c r="M18" s="592" t="s">
        <v>55</v>
      </c>
      <c r="N18" s="537">
        <f>N17-N16</f>
        <v>-77</v>
      </c>
      <c r="O18" s="592" t="s">
        <v>55</v>
      </c>
      <c r="P18" s="537">
        <f>P17-P16</f>
        <v>10</v>
      </c>
      <c r="Q18" s="593" t="s">
        <v>55</v>
      </c>
    </row>
    <row r="19" spans="1:21" ht="17.25" customHeight="1">
      <c r="A19" s="1719"/>
      <c r="B19" s="542" t="s">
        <v>191</v>
      </c>
      <c r="C19" s="649">
        <f>C17/C16-1</f>
        <v>2.3216308040770128E-2</v>
      </c>
      <c r="D19" s="649">
        <f>D17/D16-1</f>
        <v>9.7833349241194245E-3</v>
      </c>
      <c r="E19" s="601" t="s">
        <v>55</v>
      </c>
      <c r="F19" s="544">
        <f>F17/F16-1</f>
        <v>9.7877984084880687E-2</v>
      </c>
      <c r="G19" s="602" t="s">
        <v>55</v>
      </c>
      <c r="H19" s="649">
        <f>H17/H16-1</f>
        <v>1.1557049800378305E-2</v>
      </c>
      <c r="I19" s="601" t="s">
        <v>55</v>
      </c>
      <c r="J19" s="544">
        <f>J17/J16-1</f>
        <v>3.9149995213936917E-2</v>
      </c>
      <c r="K19" s="602" t="s">
        <v>55</v>
      </c>
      <c r="L19" s="649">
        <f>L17/L16-1</f>
        <v>4.8786056777532449E-2</v>
      </c>
      <c r="M19" s="601" t="s">
        <v>55</v>
      </c>
      <c r="N19" s="544">
        <f>N17/N16-1</f>
        <v>-3.155737704918038E-2</v>
      </c>
      <c r="O19" s="601" t="s">
        <v>55</v>
      </c>
      <c r="P19" s="544">
        <f>P17/P16-1</f>
        <v>1.0934937124111865E-3</v>
      </c>
      <c r="Q19" s="602" t="s">
        <v>55</v>
      </c>
    </row>
    <row r="20" spans="1:21" ht="17.25" customHeight="1">
      <c r="A20" s="1720" t="s">
        <v>722</v>
      </c>
      <c r="B20" s="558" t="s">
        <v>190</v>
      </c>
      <c r="C20" s="650">
        <f>C17-C12</f>
        <v>1615</v>
      </c>
      <c r="D20" s="650">
        <f>D17-D12</f>
        <v>826</v>
      </c>
      <c r="E20" s="598" t="s">
        <v>55</v>
      </c>
      <c r="F20" s="560">
        <f>F17-F12</f>
        <v>789</v>
      </c>
      <c r="G20" s="599" t="s">
        <v>55</v>
      </c>
      <c r="H20" s="650">
        <f>H17-H12</f>
        <v>502</v>
      </c>
      <c r="I20" s="598" t="s">
        <v>55</v>
      </c>
      <c r="J20" s="560">
        <f>J17-J12</f>
        <v>1113</v>
      </c>
      <c r="K20" s="599" t="s">
        <v>55</v>
      </c>
      <c r="L20" s="650">
        <f>L17-L12</f>
        <v>1784</v>
      </c>
      <c r="M20" s="598" t="s">
        <v>55</v>
      </c>
      <c r="N20" s="560">
        <f>N17-N12</f>
        <v>9</v>
      </c>
      <c r="O20" s="598" t="s">
        <v>55</v>
      </c>
      <c r="P20" s="560">
        <f>P17-P12</f>
        <v>-178</v>
      </c>
      <c r="Q20" s="599" t="s">
        <v>55</v>
      </c>
    </row>
    <row r="21" spans="1:21" ht="17.25" customHeight="1">
      <c r="A21" s="1719"/>
      <c r="B21" s="542" t="s">
        <v>191</v>
      </c>
      <c r="C21" s="649">
        <f>C17/C12-1</f>
        <v>6.8192374276907497E-2</v>
      </c>
      <c r="D21" s="649">
        <f>D17/D12-1</f>
        <v>4.0623616780602889E-2</v>
      </c>
      <c r="E21" s="601" t="s">
        <v>55</v>
      </c>
      <c r="F21" s="544">
        <f>F17/F12-1</f>
        <v>0.23552238805970149</v>
      </c>
      <c r="G21" s="602" t="s">
        <v>55</v>
      </c>
      <c r="H21" s="649">
        <f>H17/H12-1</f>
        <v>3.6011477761836552E-2</v>
      </c>
      <c r="I21" s="601" t="s">
        <v>55</v>
      </c>
      <c r="J21" s="544">
        <f>J17/J12-1</f>
        <v>0.11423586164425736</v>
      </c>
      <c r="K21" s="602" t="s">
        <v>55</v>
      </c>
      <c r="L21" s="649">
        <f>L17/L12-1</f>
        <v>0.14871623874624884</v>
      </c>
      <c r="M21" s="601" t="s">
        <v>55</v>
      </c>
      <c r="N21" s="544">
        <f>N17/N12-1</f>
        <v>3.8232795242141293E-3</v>
      </c>
      <c r="O21" s="601" t="s">
        <v>55</v>
      </c>
      <c r="P21" s="544">
        <f>P17/P12-1</f>
        <v>-1.9072109718204167E-2</v>
      </c>
      <c r="Q21" s="602" t="s">
        <v>55</v>
      </c>
    </row>
    <row r="22" spans="1:21" ht="17.25" customHeight="1">
      <c r="A22" s="1720" t="s">
        <v>723</v>
      </c>
      <c r="B22" s="558" t="s">
        <v>190</v>
      </c>
      <c r="C22" s="650">
        <f>C17-C7</f>
        <v>2358</v>
      </c>
      <c r="D22" s="650">
        <f>D17-D7</f>
        <v>1017</v>
      </c>
      <c r="E22" s="598" t="s">
        <v>55</v>
      </c>
      <c r="F22" s="560">
        <f>F17-F7</f>
        <v>1341</v>
      </c>
      <c r="G22" s="599" t="s">
        <v>55</v>
      </c>
      <c r="H22" s="650">
        <f>H17-H7</f>
        <v>1278</v>
      </c>
      <c r="I22" s="598" t="s">
        <v>55</v>
      </c>
      <c r="J22" s="560">
        <f>J17-J7</f>
        <v>1080</v>
      </c>
      <c r="K22" s="599" t="s">
        <v>55</v>
      </c>
      <c r="L22" s="650">
        <f>L17-L7</f>
        <v>1938</v>
      </c>
      <c r="M22" s="598" t="s">
        <v>55</v>
      </c>
      <c r="N22" s="560">
        <f>N17-N7</f>
        <v>124</v>
      </c>
      <c r="O22" s="598" t="s">
        <v>55</v>
      </c>
      <c r="P22" s="560">
        <f>P17-P7</f>
        <v>296</v>
      </c>
      <c r="Q22" s="599" t="s">
        <v>55</v>
      </c>
    </row>
    <row r="23" spans="1:21" ht="17.25" customHeight="1" thickBot="1">
      <c r="A23" s="1721"/>
      <c r="B23" s="576" t="s">
        <v>191</v>
      </c>
      <c r="C23" s="651">
        <f>C17/C7-1</f>
        <v>0.10278988666085431</v>
      </c>
      <c r="D23" s="651">
        <f>D17/D7-1</f>
        <v>5.0491510277033136E-2</v>
      </c>
      <c r="E23" s="638" t="s">
        <v>55</v>
      </c>
      <c r="F23" s="679">
        <f>F17/F7-1</f>
        <v>0.47927090779127957</v>
      </c>
      <c r="G23" s="639" t="s">
        <v>55</v>
      </c>
      <c r="H23" s="651">
        <f>H17/H7-1</f>
        <v>9.7082953509571634E-2</v>
      </c>
      <c r="I23" s="638" t="s">
        <v>55</v>
      </c>
      <c r="J23" s="679">
        <f>J17/J7-1</f>
        <v>0.11047463175122751</v>
      </c>
      <c r="K23" s="639" t="s">
        <v>55</v>
      </c>
      <c r="L23" s="651">
        <f>L17/L7-1</f>
        <v>0.16365478804256028</v>
      </c>
      <c r="M23" s="638" t="s">
        <v>55</v>
      </c>
      <c r="N23" s="679">
        <f>N17/N7-1</f>
        <v>5.5381866904868238E-2</v>
      </c>
      <c r="O23" s="638" t="s">
        <v>55</v>
      </c>
      <c r="P23" s="679">
        <f>P17/P7-1</f>
        <v>3.3412349023591803E-2</v>
      </c>
      <c r="Q23" s="639" t="s">
        <v>55</v>
      </c>
    </row>
    <row r="24" spans="1:21" ht="17.25" customHeight="1">
      <c r="A24" s="937" t="s">
        <v>412</v>
      </c>
    </row>
    <row r="25" spans="1:21" ht="17.25" customHeight="1">
      <c r="A25" s="937" t="s">
        <v>536</v>
      </c>
    </row>
    <row r="26" spans="1:21"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21"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  <row r="28" spans="1:21"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</row>
    <row r="29" spans="1:21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</row>
    <row r="30" spans="1:21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21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</row>
  </sheetData>
  <mergeCells count="27">
    <mergeCell ref="A3:B6"/>
    <mergeCell ref="C3:Q3"/>
    <mergeCell ref="D4:G4"/>
    <mergeCell ref="C4:C6"/>
    <mergeCell ref="H4:K4"/>
    <mergeCell ref="L4:Q4"/>
    <mergeCell ref="H5:I5"/>
    <mergeCell ref="J5:K5"/>
    <mergeCell ref="L5:M5"/>
    <mergeCell ref="N5:O5"/>
    <mergeCell ref="P5:Q5"/>
    <mergeCell ref="D5:E5"/>
    <mergeCell ref="F5:G5"/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7:B7"/>
    <mergeCell ref="A8:B8"/>
    <mergeCell ref="A9:B9"/>
    <mergeCell ref="A10:B10"/>
    <mergeCell ref="A11:B1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4" width="7.85546875" style="206" customWidth="1"/>
    <col min="5" max="5" width="7.140625" style="206" customWidth="1"/>
    <col min="6" max="6" width="7.85546875" style="206" customWidth="1"/>
    <col min="7" max="7" width="7.140625" style="206" customWidth="1"/>
    <col min="8" max="8" width="7.85546875" style="206" customWidth="1"/>
    <col min="9" max="9" width="7.140625" style="206" customWidth="1"/>
    <col min="10" max="10" width="7.85546875" style="206" customWidth="1"/>
    <col min="11" max="11" width="7.140625" style="206" customWidth="1"/>
    <col min="12" max="12" width="7.85546875" style="206" customWidth="1"/>
    <col min="13" max="13" width="7.140625" style="206" customWidth="1"/>
    <col min="14" max="14" width="7.85546875" style="206" customWidth="1"/>
    <col min="15" max="15" width="6.85546875" style="206" customWidth="1"/>
    <col min="16" max="16" width="7.85546875" style="206" customWidth="1"/>
    <col min="17" max="17" width="6.85546875" style="206" customWidth="1"/>
    <col min="18" max="18" width="9.140625" style="206"/>
    <col min="19" max="23" width="9.140625" style="846"/>
    <col min="24" max="16384" width="9.140625" style="206"/>
  </cols>
  <sheetData>
    <row r="1" spans="1:27" ht="17.25" customHeight="1">
      <c r="A1" s="232" t="s">
        <v>835</v>
      </c>
      <c r="B1" s="232"/>
      <c r="C1" s="44"/>
      <c r="D1" s="44"/>
      <c r="E1" s="44"/>
      <c r="F1" s="44"/>
      <c r="G1" s="44"/>
      <c r="H1" s="44"/>
      <c r="I1" s="44"/>
      <c r="J1" s="44"/>
      <c r="K1" s="483"/>
      <c r="L1" s="44"/>
      <c r="M1" s="44"/>
      <c r="N1" s="44"/>
      <c r="O1" s="44"/>
      <c r="P1" s="44"/>
      <c r="Q1" s="44"/>
      <c r="X1" s="456"/>
      <c r="Y1" s="456"/>
      <c r="Z1" s="456"/>
      <c r="AA1" s="456"/>
    </row>
    <row r="2" spans="1:27" s="202" customFormat="1" ht="17.25" customHeight="1" thickBot="1">
      <c r="A2" s="314" t="s">
        <v>192</v>
      </c>
      <c r="X2" s="457"/>
      <c r="Y2" s="457"/>
      <c r="Z2" s="457"/>
      <c r="AA2" s="457"/>
    </row>
    <row r="3" spans="1:27" s="52" customFormat="1" ht="19.5" customHeight="1" thickBot="1">
      <c r="A3" s="1722" t="s">
        <v>197</v>
      </c>
      <c r="B3" s="1723"/>
      <c r="C3" s="2182" t="s">
        <v>402</v>
      </c>
      <c r="D3" s="2183"/>
      <c r="E3" s="2183"/>
      <c r="F3" s="2183"/>
      <c r="G3" s="2183"/>
      <c r="H3" s="2184"/>
      <c r="I3" s="2184"/>
      <c r="J3" s="2184"/>
      <c r="K3" s="2184"/>
      <c r="L3" s="2184"/>
      <c r="M3" s="2184"/>
      <c r="N3" s="2184"/>
      <c r="O3" s="2184"/>
      <c r="P3" s="2184"/>
      <c r="Q3" s="2185"/>
      <c r="X3" s="458"/>
      <c r="Y3" s="458"/>
      <c r="Z3" s="458"/>
      <c r="AA3" s="458"/>
    </row>
    <row r="4" spans="1:27" s="53" customFormat="1" ht="19.5" customHeight="1">
      <c r="A4" s="1724"/>
      <c r="B4" s="1725"/>
      <c r="C4" s="2186" t="s">
        <v>70</v>
      </c>
      <c r="D4" s="2186" t="s">
        <v>347</v>
      </c>
      <c r="E4" s="1981"/>
      <c r="F4" s="1981"/>
      <c r="G4" s="1958"/>
      <c r="H4" s="2196" t="s">
        <v>183</v>
      </c>
      <c r="I4" s="2197"/>
      <c r="J4" s="2197"/>
      <c r="K4" s="2198"/>
      <c r="L4" s="2196" t="s">
        <v>343</v>
      </c>
      <c r="M4" s="2197"/>
      <c r="N4" s="2197"/>
      <c r="O4" s="2197"/>
      <c r="P4" s="2197"/>
      <c r="Q4" s="2198"/>
      <c r="X4" s="459"/>
      <c r="Y4" s="459"/>
      <c r="Z4" s="459"/>
      <c r="AA4" s="459"/>
    </row>
    <row r="5" spans="1:27" s="53" customFormat="1" ht="39" customHeight="1">
      <c r="A5" s="1724"/>
      <c r="B5" s="1725"/>
      <c r="C5" s="2187"/>
      <c r="D5" s="2192" t="s">
        <v>503</v>
      </c>
      <c r="E5" s="2193"/>
      <c r="F5" s="2194" t="s">
        <v>504</v>
      </c>
      <c r="G5" s="2195"/>
      <c r="H5" s="2191" t="s">
        <v>7</v>
      </c>
      <c r="I5" s="2173"/>
      <c r="J5" s="2172" t="s">
        <v>139</v>
      </c>
      <c r="K5" s="2174"/>
      <c r="L5" s="2191" t="s">
        <v>344</v>
      </c>
      <c r="M5" s="2173"/>
      <c r="N5" s="2172" t="s">
        <v>345</v>
      </c>
      <c r="O5" s="2173"/>
      <c r="P5" s="2172" t="s">
        <v>346</v>
      </c>
      <c r="Q5" s="2174"/>
      <c r="X5" s="459"/>
      <c r="Y5" s="459"/>
      <c r="Z5" s="459"/>
      <c r="AA5" s="459"/>
    </row>
    <row r="6" spans="1:27" s="53" customFormat="1" ht="19.5" customHeight="1" thickBot="1">
      <c r="A6" s="1724"/>
      <c r="B6" s="1725"/>
      <c r="C6" s="2188"/>
      <c r="D6" s="1044" t="s">
        <v>145</v>
      </c>
      <c r="E6" s="1062" t="s">
        <v>146</v>
      </c>
      <c r="F6" s="1062" t="s">
        <v>145</v>
      </c>
      <c r="G6" s="678" t="s">
        <v>146</v>
      </c>
      <c r="H6" s="1044" t="s">
        <v>145</v>
      </c>
      <c r="I6" s="1062" t="s">
        <v>146</v>
      </c>
      <c r="J6" s="1062" t="s">
        <v>145</v>
      </c>
      <c r="K6" s="678" t="s">
        <v>146</v>
      </c>
      <c r="L6" s="1044" t="s">
        <v>145</v>
      </c>
      <c r="M6" s="1062" t="s">
        <v>146</v>
      </c>
      <c r="N6" s="1062" t="s">
        <v>145</v>
      </c>
      <c r="O6" s="1062" t="s">
        <v>146</v>
      </c>
      <c r="P6" s="1062" t="s">
        <v>145</v>
      </c>
      <c r="Q6" s="678" t="s">
        <v>146</v>
      </c>
      <c r="X6" s="459"/>
      <c r="Y6" s="459"/>
      <c r="Z6" s="459"/>
      <c r="AA6" s="459"/>
    </row>
    <row r="7" spans="1:27" s="53" customFormat="1" ht="19.5" customHeight="1">
      <c r="A7" s="1775" t="s">
        <v>10</v>
      </c>
      <c r="B7" s="1776"/>
      <c r="C7" s="47">
        <v>23964</v>
      </c>
      <c r="D7" s="825">
        <v>21064</v>
      </c>
      <c r="E7" s="1027">
        <v>0.87898514438324149</v>
      </c>
      <c r="F7" s="828">
        <v>2900</v>
      </c>
      <c r="G7" s="804">
        <v>0.12101485561675847</v>
      </c>
      <c r="H7" s="790">
        <v>14704</v>
      </c>
      <c r="I7" s="1027">
        <v>0.613587047237523</v>
      </c>
      <c r="J7" s="779">
        <v>9260</v>
      </c>
      <c r="K7" s="804">
        <v>0.38641295276247706</v>
      </c>
      <c r="L7" s="790">
        <v>13688</v>
      </c>
      <c r="M7" s="1027">
        <v>0.57119011851110002</v>
      </c>
      <c r="N7" s="779">
        <v>1955</v>
      </c>
      <c r="O7" s="1027">
        <v>8.1580704389918213E-2</v>
      </c>
      <c r="P7" s="779">
        <v>8321</v>
      </c>
      <c r="Q7" s="804">
        <v>0.34722917709898182</v>
      </c>
      <c r="R7" s="891"/>
      <c r="S7" s="1500"/>
      <c r="T7" s="1500"/>
      <c r="U7" s="307"/>
      <c r="V7" s="22"/>
      <c r="W7" s="22"/>
      <c r="X7" s="459"/>
      <c r="Y7" s="459"/>
      <c r="Z7" s="459"/>
      <c r="AA7" s="459"/>
    </row>
    <row r="8" spans="1:27" s="22" customFormat="1" ht="17.25" customHeight="1">
      <c r="A8" s="1728" t="s">
        <v>11</v>
      </c>
      <c r="B8" s="1729"/>
      <c r="C8" s="47">
        <v>22776</v>
      </c>
      <c r="D8" s="825">
        <v>20214</v>
      </c>
      <c r="E8" s="1027">
        <v>0.88751317175974709</v>
      </c>
      <c r="F8" s="828">
        <v>2562</v>
      </c>
      <c r="G8" s="804">
        <v>0.1124868282402529</v>
      </c>
      <c r="H8" s="790">
        <v>13666</v>
      </c>
      <c r="I8" s="1027">
        <v>0.60001756234632952</v>
      </c>
      <c r="J8" s="779">
        <v>9110</v>
      </c>
      <c r="K8" s="804">
        <v>0.39998243765367053</v>
      </c>
      <c r="L8" s="790">
        <v>12564</v>
      </c>
      <c r="M8" s="1027">
        <v>0.55163329820864071</v>
      </c>
      <c r="N8" s="779">
        <v>2024</v>
      </c>
      <c r="O8" s="1027">
        <v>8.886547242711626E-2</v>
      </c>
      <c r="P8" s="779">
        <v>8188</v>
      </c>
      <c r="Q8" s="804">
        <v>0.35950122936424306</v>
      </c>
      <c r="R8" s="891"/>
      <c r="S8" s="1500"/>
      <c r="T8" s="1500"/>
      <c r="U8" s="307"/>
      <c r="X8" s="460"/>
      <c r="Y8" s="460"/>
      <c r="Z8" s="460"/>
      <c r="AA8" s="460"/>
    </row>
    <row r="9" spans="1:27" s="22" customFormat="1" ht="17.25" customHeight="1">
      <c r="A9" s="1728" t="s">
        <v>12</v>
      </c>
      <c r="B9" s="1729"/>
      <c r="C9" s="47">
        <v>21244</v>
      </c>
      <c r="D9" s="825">
        <v>19104</v>
      </c>
      <c r="E9" s="1027">
        <v>0.89926567501412158</v>
      </c>
      <c r="F9" s="828">
        <v>2140</v>
      </c>
      <c r="G9" s="804">
        <v>0.10073432498587837</v>
      </c>
      <c r="H9" s="790">
        <v>12539</v>
      </c>
      <c r="I9" s="1027">
        <v>0.59023724345697604</v>
      </c>
      <c r="J9" s="779">
        <v>8705</v>
      </c>
      <c r="K9" s="804">
        <v>0.40976275654302391</v>
      </c>
      <c r="L9" s="790">
        <v>11569</v>
      </c>
      <c r="M9" s="1027">
        <v>0.54457729241197517</v>
      </c>
      <c r="N9" s="779">
        <v>2042</v>
      </c>
      <c r="O9" s="1027">
        <v>9.6121257766898893E-2</v>
      </c>
      <c r="P9" s="779">
        <v>7633</v>
      </c>
      <c r="Q9" s="804">
        <v>0.35930144982112594</v>
      </c>
      <c r="R9" s="891"/>
      <c r="S9" s="1500"/>
      <c r="T9" s="1500"/>
      <c r="U9" s="307"/>
      <c r="X9" s="460"/>
      <c r="Y9" s="460"/>
      <c r="Z9" s="460"/>
      <c r="AA9" s="460"/>
    </row>
    <row r="10" spans="1:27" s="22" customFormat="1" ht="17.25" customHeight="1">
      <c r="A10" s="1728" t="s">
        <v>13</v>
      </c>
      <c r="B10" s="1729"/>
      <c r="C10" s="237">
        <v>20591</v>
      </c>
      <c r="D10" s="773">
        <v>18425</v>
      </c>
      <c r="E10" s="1027">
        <v>0.89480841144189205</v>
      </c>
      <c r="F10" s="828">
        <v>2166</v>
      </c>
      <c r="G10" s="804">
        <v>0.10519158855810791</v>
      </c>
      <c r="H10" s="790">
        <v>12241</v>
      </c>
      <c r="I10" s="1027">
        <v>0.59448302656500418</v>
      </c>
      <c r="J10" s="779">
        <v>8350</v>
      </c>
      <c r="K10" s="804">
        <v>0.40551697343499588</v>
      </c>
      <c r="L10" s="790">
        <v>10901</v>
      </c>
      <c r="M10" s="1027">
        <v>0.52940605118741202</v>
      </c>
      <c r="N10" s="779">
        <v>1970</v>
      </c>
      <c r="O10" s="1027">
        <v>9.5672866786460101E-2</v>
      </c>
      <c r="P10" s="779">
        <v>7720</v>
      </c>
      <c r="Q10" s="804">
        <v>0.37492108202612789</v>
      </c>
      <c r="R10" s="891"/>
      <c r="S10" s="1500"/>
      <c r="T10" s="1500"/>
      <c r="U10" s="307"/>
      <c r="X10" s="460"/>
      <c r="Y10" s="460"/>
      <c r="Z10" s="460"/>
      <c r="AA10" s="460"/>
    </row>
    <row r="11" spans="1:27" s="22" customFormat="1" ht="17.25" customHeight="1">
      <c r="A11" s="1728" t="s">
        <v>14</v>
      </c>
      <c r="B11" s="1729"/>
      <c r="C11" s="237">
        <v>20279</v>
      </c>
      <c r="D11" s="773">
        <v>18224</v>
      </c>
      <c r="E11" s="1027">
        <v>0.89866364219142958</v>
      </c>
      <c r="F11" s="828">
        <v>2055</v>
      </c>
      <c r="G11" s="804">
        <v>0.10133635780857045</v>
      </c>
      <c r="H11" s="790">
        <v>12104</v>
      </c>
      <c r="I11" s="1027">
        <v>0.59687361309729281</v>
      </c>
      <c r="J11" s="779">
        <v>8175</v>
      </c>
      <c r="K11" s="804">
        <v>0.40312638690270725</v>
      </c>
      <c r="L11" s="790">
        <v>10748</v>
      </c>
      <c r="M11" s="1027">
        <v>0.53000641057251341</v>
      </c>
      <c r="N11" s="779">
        <v>1899</v>
      </c>
      <c r="O11" s="1027">
        <v>9.3643670792445385E-2</v>
      </c>
      <c r="P11" s="779">
        <v>7632</v>
      </c>
      <c r="Q11" s="804">
        <v>0.37634991863504119</v>
      </c>
      <c r="R11" s="891"/>
      <c r="S11" s="1500"/>
      <c r="T11" s="1500"/>
      <c r="U11" s="307"/>
      <c r="X11" s="460"/>
      <c r="Y11" s="460"/>
      <c r="Z11" s="460"/>
      <c r="AA11" s="460"/>
    </row>
    <row r="12" spans="1:27" s="22" customFormat="1" ht="17.25" customHeight="1">
      <c r="A12" s="1728" t="s">
        <v>15</v>
      </c>
      <c r="B12" s="1729"/>
      <c r="C12" s="237">
        <v>20466</v>
      </c>
      <c r="D12" s="773">
        <v>18226</v>
      </c>
      <c r="E12" s="1027">
        <v>0.8905501807876478</v>
      </c>
      <c r="F12" s="828">
        <v>2240</v>
      </c>
      <c r="G12" s="804">
        <v>0.1094498192123522</v>
      </c>
      <c r="H12" s="790">
        <v>12296</v>
      </c>
      <c r="I12" s="1027">
        <v>0.60080132903351902</v>
      </c>
      <c r="J12" s="779">
        <v>8170</v>
      </c>
      <c r="K12" s="804">
        <v>0.39919867096648098</v>
      </c>
      <c r="L12" s="790">
        <v>10986</v>
      </c>
      <c r="M12" s="1027">
        <v>0.53679272940486655</v>
      </c>
      <c r="N12" s="779">
        <v>1924</v>
      </c>
      <c r="O12" s="1027">
        <v>9.4009576859181085E-2</v>
      </c>
      <c r="P12" s="779">
        <v>7556</v>
      </c>
      <c r="Q12" s="804">
        <v>0.36919769373595229</v>
      </c>
      <c r="R12" s="891"/>
      <c r="S12" s="1500"/>
      <c r="T12" s="1500"/>
      <c r="U12" s="307"/>
      <c r="X12" s="460"/>
      <c r="Y12" s="460"/>
      <c r="Z12" s="460"/>
      <c r="AA12" s="460"/>
    </row>
    <row r="13" spans="1:27" s="22" customFormat="1" ht="17.25" customHeight="1">
      <c r="A13" s="1728" t="s">
        <v>138</v>
      </c>
      <c r="B13" s="1729"/>
      <c r="C13" s="237">
        <v>20347</v>
      </c>
      <c r="D13" s="773">
        <v>17986</v>
      </c>
      <c r="E13" s="1027">
        <v>0.88396323782375785</v>
      </c>
      <c r="F13" s="828">
        <v>2361</v>
      </c>
      <c r="G13" s="804">
        <v>0.1160367621762422</v>
      </c>
      <c r="H13" s="790">
        <v>11952</v>
      </c>
      <c r="I13" s="1027">
        <v>0.58740846316410278</v>
      </c>
      <c r="J13" s="779">
        <v>8395</v>
      </c>
      <c r="K13" s="804">
        <v>0.41259153683589717</v>
      </c>
      <c r="L13" s="790">
        <v>11072</v>
      </c>
      <c r="M13" s="1027">
        <v>0.54415884405563475</v>
      </c>
      <c r="N13" s="779">
        <v>1902</v>
      </c>
      <c r="O13" s="1027">
        <v>9.3478154027620775E-2</v>
      </c>
      <c r="P13" s="779">
        <v>7373</v>
      </c>
      <c r="Q13" s="804">
        <v>0.36236300191674448</v>
      </c>
      <c r="R13" s="891"/>
      <c r="S13" s="1500"/>
      <c r="T13" s="1500"/>
      <c r="U13" s="307"/>
      <c r="X13" s="460"/>
      <c r="Y13" s="460"/>
      <c r="Z13" s="460"/>
      <c r="AA13" s="460"/>
    </row>
    <row r="14" spans="1:27" s="22" customFormat="1" ht="17.25" customHeight="1">
      <c r="A14" s="1728" t="s">
        <v>188</v>
      </c>
      <c r="B14" s="1729"/>
      <c r="C14" s="237">
        <v>21038</v>
      </c>
      <c r="D14" s="773">
        <v>18506</v>
      </c>
      <c r="E14" s="1027">
        <v>0.8796463542161802</v>
      </c>
      <c r="F14" s="828">
        <v>2532</v>
      </c>
      <c r="G14" s="804">
        <v>0.12035364578381975</v>
      </c>
      <c r="H14" s="790">
        <v>12447</v>
      </c>
      <c r="I14" s="1027">
        <v>0.59164369236619452</v>
      </c>
      <c r="J14" s="779">
        <v>8591</v>
      </c>
      <c r="K14" s="804">
        <v>0.40835630763380548</v>
      </c>
      <c r="L14" s="790">
        <v>11453</v>
      </c>
      <c r="M14" s="1027">
        <v>0.54439585511930788</v>
      </c>
      <c r="N14" s="779">
        <v>1867</v>
      </c>
      <c r="O14" s="1027">
        <v>8.8744177203156194E-2</v>
      </c>
      <c r="P14" s="779">
        <v>7718</v>
      </c>
      <c r="Q14" s="804">
        <v>0.36685996767753587</v>
      </c>
      <c r="R14" s="891"/>
      <c r="S14" s="1500"/>
      <c r="T14" s="1500"/>
      <c r="U14" s="307"/>
      <c r="X14" s="460"/>
      <c r="Y14" s="460"/>
      <c r="Z14" s="460"/>
      <c r="AA14" s="460"/>
    </row>
    <row r="15" spans="1:27" s="22" customFormat="1" ht="17.25" customHeight="1">
      <c r="A15" s="1728" t="s">
        <v>449</v>
      </c>
      <c r="B15" s="1729"/>
      <c r="C15" s="237">
        <v>21274</v>
      </c>
      <c r="D15" s="773">
        <v>18696</v>
      </c>
      <c r="E15" s="1027">
        <v>0.8788192159443452</v>
      </c>
      <c r="F15" s="828">
        <v>2578</v>
      </c>
      <c r="G15" s="804">
        <v>0.12118078405565479</v>
      </c>
      <c r="H15" s="790">
        <v>12569</v>
      </c>
      <c r="I15" s="1027">
        <v>0.59081507943969169</v>
      </c>
      <c r="J15" s="779">
        <v>8705</v>
      </c>
      <c r="K15" s="804">
        <v>0.40918492056030836</v>
      </c>
      <c r="L15" s="790">
        <v>11684</v>
      </c>
      <c r="M15" s="1027">
        <v>0.54921500423051617</v>
      </c>
      <c r="N15" s="779">
        <v>1989</v>
      </c>
      <c r="O15" s="1027">
        <v>9.349440631757075E-2</v>
      </c>
      <c r="P15" s="779">
        <v>7601</v>
      </c>
      <c r="Q15" s="804">
        <v>0.35729058945191311</v>
      </c>
      <c r="R15" s="891"/>
      <c r="S15" s="1500"/>
      <c r="T15" s="1500"/>
      <c r="U15" s="307"/>
      <c r="W15" s="41"/>
      <c r="X15" s="460"/>
      <c r="Y15" s="460"/>
      <c r="Z15" s="460"/>
      <c r="AA15" s="460"/>
    </row>
    <row r="16" spans="1:27" s="22" customFormat="1" ht="17.25" customHeight="1">
      <c r="A16" s="1728" t="s">
        <v>554</v>
      </c>
      <c r="B16" s="1729"/>
      <c r="C16" s="237">
        <v>21360</v>
      </c>
      <c r="D16" s="773">
        <v>18670</v>
      </c>
      <c r="E16" s="1027">
        <v>0.87406367041198507</v>
      </c>
      <c r="F16" s="828">
        <v>2690</v>
      </c>
      <c r="G16" s="804">
        <v>0.12593632958801498</v>
      </c>
      <c r="H16" s="790">
        <v>12656</v>
      </c>
      <c r="I16" s="1027">
        <v>0.59250936329588011</v>
      </c>
      <c r="J16" s="779">
        <v>8704</v>
      </c>
      <c r="K16" s="804">
        <v>0.40749063670411984</v>
      </c>
      <c r="L16" s="790">
        <v>11701</v>
      </c>
      <c r="M16" s="1027">
        <v>0.54779962546816474</v>
      </c>
      <c r="N16" s="779">
        <v>2028</v>
      </c>
      <c r="O16" s="1027">
        <v>9.4943820224719103E-2</v>
      </c>
      <c r="P16" s="779">
        <v>7631</v>
      </c>
      <c r="Q16" s="804">
        <v>0.35725655430711611</v>
      </c>
      <c r="R16" s="891"/>
      <c r="S16" s="1500"/>
      <c r="T16" s="1500"/>
      <c r="U16" s="307"/>
      <c r="X16" s="460"/>
      <c r="Y16" s="460"/>
      <c r="Z16" s="460"/>
      <c r="AA16" s="460"/>
    </row>
    <row r="17" spans="1:27" s="22" customFormat="1" ht="17.25" customHeight="1" thickBot="1">
      <c r="A17" s="1773" t="s">
        <v>627</v>
      </c>
      <c r="B17" s="1774"/>
      <c r="C17" s="36">
        <v>21024</v>
      </c>
      <c r="D17" s="186">
        <v>18276</v>
      </c>
      <c r="E17" s="251">
        <f>D17/$C17</f>
        <v>0.86929223744292239</v>
      </c>
      <c r="F17" s="529">
        <v>2748</v>
      </c>
      <c r="G17" s="251">
        <f>F17/$C17</f>
        <v>0.13070776255707764</v>
      </c>
      <c r="H17" s="175">
        <v>12390</v>
      </c>
      <c r="I17" s="251">
        <f>H17/$C17</f>
        <v>0.58932648401826482</v>
      </c>
      <c r="J17" s="271">
        <f>C17-H17</f>
        <v>8634</v>
      </c>
      <c r="K17" s="251">
        <f>J17/$C17</f>
        <v>0.41067351598173518</v>
      </c>
      <c r="L17" s="175">
        <v>11425</v>
      </c>
      <c r="M17" s="251">
        <f>L17/$C17</f>
        <v>0.5434265601217656</v>
      </c>
      <c r="N17" s="271">
        <v>2018</v>
      </c>
      <c r="O17" s="251">
        <f>N17/$C17</f>
        <v>9.5985540334855401E-2</v>
      </c>
      <c r="P17" s="271">
        <v>7581</v>
      </c>
      <c r="Q17" s="298">
        <f>P17/$C17</f>
        <v>0.360587899543379</v>
      </c>
      <c r="R17" s="891"/>
      <c r="S17" s="1500"/>
      <c r="T17" s="1500"/>
      <c r="U17" s="307"/>
      <c r="X17" s="460"/>
      <c r="Y17" s="460"/>
      <c r="Z17" s="460"/>
      <c r="AA17" s="460"/>
    </row>
    <row r="18" spans="1:27" s="234" customFormat="1" ht="17.25" customHeight="1">
      <c r="A18" s="2018" t="s">
        <v>628</v>
      </c>
      <c r="B18" s="548" t="s">
        <v>190</v>
      </c>
      <c r="C18" s="794">
        <f>C17-C16</f>
        <v>-336</v>
      </c>
      <c r="D18" s="550">
        <f>D17-D16</f>
        <v>-394</v>
      </c>
      <c r="E18" s="604" t="s">
        <v>55</v>
      </c>
      <c r="F18" s="551">
        <f t="shared" ref="F18:P18" si="0">F17-F16</f>
        <v>58</v>
      </c>
      <c r="G18" s="680" t="s">
        <v>55</v>
      </c>
      <c r="H18" s="550">
        <f t="shared" si="0"/>
        <v>-266</v>
      </c>
      <c r="I18" s="681" t="s">
        <v>55</v>
      </c>
      <c r="J18" s="603">
        <f t="shared" si="0"/>
        <v>-70</v>
      </c>
      <c r="K18" s="680" t="s">
        <v>55</v>
      </c>
      <c r="L18" s="550">
        <f t="shared" si="0"/>
        <v>-276</v>
      </c>
      <c r="M18" s="681" t="s">
        <v>55</v>
      </c>
      <c r="N18" s="603">
        <f t="shared" si="0"/>
        <v>-10</v>
      </c>
      <c r="O18" s="681" t="s">
        <v>55</v>
      </c>
      <c r="P18" s="603">
        <f t="shared" si="0"/>
        <v>-50</v>
      </c>
      <c r="Q18" s="680" t="s">
        <v>55</v>
      </c>
      <c r="R18" s="891"/>
      <c r="X18" s="461"/>
      <c r="Y18" s="461"/>
      <c r="Z18" s="460"/>
      <c r="AA18" s="460"/>
    </row>
    <row r="19" spans="1:27" ht="17.25" customHeight="1">
      <c r="A19" s="1719"/>
      <c r="B19" s="542" t="s">
        <v>191</v>
      </c>
      <c r="C19" s="649">
        <f>C17/C16-1</f>
        <v>-1.5730337078651679E-2</v>
      </c>
      <c r="D19" s="545">
        <f t="shared" ref="D19:P19" si="1">D17/D16-1</f>
        <v>-2.1103374397429042E-2</v>
      </c>
      <c r="E19" s="601" t="s">
        <v>55</v>
      </c>
      <c r="F19" s="546">
        <f t="shared" si="1"/>
        <v>2.1561338289962872E-2</v>
      </c>
      <c r="G19" s="682" t="s">
        <v>55</v>
      </c>
      <c r="H19" s="545">
        <f t="shared" si="1"/>
        <v>-2.1017699115044253E-2</v>
      </c>
      <c r="I19" s="662" t="s">
        <v>55</v>
      </c>
      <c r="J19" s="600">
        <f t="shared" si="1"/>
        <v>-8.0422794117647189E-3</v>
      </c>
      <c r="K19" s="682" t="s">
        <v>55</v>
      </c>
      <c r="L19" s="545">
        <f t="shared" si="1"/>
        <v>-2.3587727544654324E-2</v>
      </c>
      <c r="M19" s="662" t="s">
        <v>55</v>
      </c>
      <c r="N19" s="600">
        <f t="shared" si="1"/>
        <v>-4.9309664694280331E-3</v>
      </c>
      <c r="O19" s="662" t="s">
        <v>55</v>
      </c>
      <c r="P19" s="600">
        <f t="shared" si="1"/>
        <v>-6.552221202987818E-3</v>
      </c>
      <c r="Q19" s="682" t="s">
        <v>55</v>
      </c>
      <c r="R19" s="891"/>
      <c r="X19" s="456"/>
      <c r="Y19" s="456"/>
      <c r="Z19" s="460"/>
      <c r="AA19" s="460"/>
    </row>
    <row r="20" spans="1:27" ht="17.25" customHeight="1">
      <c r="A20" s="1720" t="s">
        <v>629</v>
      </c>
      <c r="B20" s="558" t="s">
        <v>190</v>
      </c>
      <c r="C20" s="650">
        <f>C17-C12</f>
        <v>558</v>
      </c>
      <c r="D20" s="561">
        <f t="shared" ref="D20:P20" si="2">D17-D12</f>
        <v>50</v>
      </c>
      <c r="E20" s="598" t="s">
        <v>55</v>
      </c>
      <c r="F20" s="562">
        <f t="shared" si="2"/>
        <v>508</v>
      </c>
      <c r="G20" s="683" t="s">
        <v>55</v>
      </c>
      <c r="H20" s="561">
        <f t="shared" si="2"/>
        <v>94</v>
      </c>
      <c r="I20" s="665" t="s">
        <v>55</v>
      </c>
      <c r="J20" s="597">
        <f t="shared" si="2"/>
        <v>464</v>
      </c>
      <c r="K20" s="683" t="s">
        <v>55</v>
      </c>
      <c r="L20" s="561">
        <f t="shared" si="2"/>
        <v>439</v>
      </c>
      <c r="M20" s="665" t="s">
        <v>55</v>
      </c>
      <c r="N20" s="597">
        <f t="shared" si="2"/>
        <v>94</v>
      </c>
      <c r="O20" s="665" t="s">
        <v>55</v>
      </c>
      <c r="P20" s="597">
        <f t="shared" si="2"/>
        <v>25</v>
      </c>
      <c r="Q20" s="683" t="s">
        <v>55</v>
      </c>
      <c r="R20" s="891"/>
      <c r="X20" s="456"/>
      <c r="Y20" s="456"/>
      <c r="Z20" s="460"/>
      <c r="AA20" s="460"/>
    </row>
    <row r="21" spans="1:27" ht="17.25" customHeight="1">
      <c r="A21" s="1719"/>
      <c r="B21" s="542" t="s">
        <v>191</v>
      </c>
      <c r="C21" s="649">
        <f>C17/C12-1</f>
        <v>2.7264731750219928E-2</v>
      </c>
      <c r="D21" s="545">
        <f t="shared" ref="D21:P21" si="3">D17/D12-1</f>
        <v>2.7433336991111723E-3</v>
      </c>
      <c r="E21" s="601" t="s">
        <v>55</v>
      </c>
      <c r="F21" s="546">
        <f t="shared" si="3"/>
        <v>0.22678571428571437</v>
      </c>
      <c r="G21" s="682" t="s">
        <v>55</v>
      </c>
      <c r="H21" s="545">
        <f t="shared" si="3"/>
        <v>7.6447625243982742E-3</v>
      </c>
      <c r="I21" s="662" t="s">
        <v>55</v>
      </c>
      <c r="J21" s="600">
        <f t="shared" si="3"/>
        <v>5.6793145654834731E-2</v>
      </c>
      <c r="K21" s="682" t="s">
        <v>55</v>
      </c>
      <c r="L21" s="545">
        <f t="shared" si="3"/>
        <v>3.995994902603317E-2</v>
      </c>
      <c r="M21" s="662" t="s">
        <v>55</v>
      </c>
      <c r="N21" s="600">
        <f t="shared" si="3"/>
        <v>4.8856548856548887E-2</v>
      </c>
      <c r="O21" s="662" t="s">
        <v>55</v>
      </c>
      <c r="P21" s="600">
        <f t="shared" si="3"/>
        <v>3.3086289041821537E-3</v>
      </c>
      <c r="Q21" s="682" t="s">
        <v>55</v>
      </c>
      <c r="R21" s="891"/>
      <c r="X21" s="456"/>
      <c r="Y21" s="456"/>
      <c r="Z21" s="460"/>
      <c r="AA21" s="460"/>
    </row>
    <row r="22" spans="1:27" ht="17.25" customHeight="1">
      <c r="A22" s="1720" t="s">
        <v>630</v>
      </c>
      <c r="B22" s="558" t="s">
        <v>190</v>
      </c>
      <c r="C22" s="650">
        <f>C17-C7</f>
        <v>-2940</v>
      </c>
      <c r="D22" s="561">
        <f t="shared" ref="D22:P22" si="4">D17-D7</f>
        <v>-2788</v>
      </c>
      <c r="E22" s="598" t="s">
        <v>55</v>
      </c>
      <c r="F22" s="562">
        <f t="shared" si="4"/>
        <v>-152</v>
      </c>
      <c r="G22" s="683" t="s">
        <v>55</v>
      </c>
      <c r="H22" s="561">
        <f t="shared" si="4"/>
        <v>-2314</v>
      </c>
      <c r="I22" s="665" t="s">
        <v>55</v>
      </c>
      <c r="J22" s="597">
        <f t="shared" si="4"/>
        <v>-626</v>
      </c>
      <c r="K22" s="683" t="s">
        <v>55</v>
      </c>
      <c r="L22" s="561">
        <f t="shared" si="4"/>
        <v>-2263</v>
      </c>
      <c r="M22" s="665" t="s">
        <v>55</v>
      </c>
      <c r="N22" s="597">
        <f t="shared" si="4"/>
        <v>63</v>
      </c>
      <c r="O22" s="665" t="s">
        <v>55</v>
      </c>
      <c r="P22" s="597">
        <f t="shared" si="4"/>
        <v>-740</v>
      </c>
      <c r="Q22" s="683" t="s">
        <v>55</v>
      </c>
      <c r="R22" s="891"/>
      <c r="X22" s="456"/>
      <c r="Y22" s="456"/>
      <c r="Z22" s="460"/>
      <c r="AA22" s="460"/>
    </row>
    <row r="23" spans="1:27" ht="17.25" customHeight="1" thickBot="1">
      <c r="A23" s="1721"/>
      <c r="B23" s="576" t="s">
        <v>191</v>
      </c>
      <c r="C23" s="651">
        <f>C17/C7-1</f>
        <v>-0.12268402603905859</v>
      </c>
      <c r="D23" s="577">
        <f t="shared" ref="D23:P23" si="5">D17/D7-1</f>
        <v>-0.1323585263957463</v>
      </c>
      <c r="E23" s="638" t="s">
        <v>55</v>
      </c>
      <c r="F23" s="578">
        <f t="shared" si="5"/>
        <v>-5.2413793103448292E-2</v>
      </c>
      <c r="G23" s="684" t="s">
        <v>55</v>
      </c>
      <c r="H23" s="577">
        <f t="shared" si="5"/>
        <v>-0.15737214363438523</v>
      </c>
      <c r="I23" s="668" t="s">
        <v>55</v>
      </c>
      <c r="J23" s="640">
        <f t="shared" si="5"/>
        <v>-6.7602591792656597E-2</v>
      </c>
      <c r="K23" s="684" t="s">
        <v>55</v>
      </c>
      <c r="L23" s="577">
        <f t="shared" si="5"/>
        <v>-0.16532729398012858</v>
      </c>
      <c r="M23" s="668" t="s">
        <v>55</v>
      </c>
      <c r="N23" s="640">
        <f t="shared" si="5"/>
        <v>3.2225063938619014E-2</v>
      </c>
      <c r="O23" s="668" t="s">
        <v>55</v>
      </c>
      <c r="P23" s="640">
        <f t="shared" si="5"/>
        <v>-8.8931618795817791E-2</v>
      </c>
      <c r="Q23" s="684" t="s">
        <v>55</v>
      </c>
      <c r="R23" s="891"/>
      <c r="X23" s="456"/>
      <c r="Y23" s="456"/>
      <c r="Z23" s="460"/>
      <c r="AA23" s="460"/>
    </row>
    <row r="24" spans="1:27" ht="17.25" customHeight="1">
      <c r="A24" s="937" t="s">
        <v>411</v>
      </c>
      <c r="X24" s="456"/>
      <c r="Y24" s="456"/>
      <c r="Z24" s="460"/>
      <c r="AA24" s="460"/>
    </row>
    <row r="25" spans="1:27" ht="17.25" customHeight="1">
      <c r="A25" s="890" t="s">
        <v>502</v>
      </c>
      <c r="X25" s="456"/>
      <c r="Y25" s="456"/>
      <c r="Z25" s="460"/>
      <c r="AA25" s="460"/>
    </row>
    <row r="26" spans="1:27" ht="17.25" customHeight="1">
      <c r="A26" s="937" t="s">
        <v>536</v>
      </c>
      <c r="X26" s="456"/>
      <c r="Y26" s="456"/>
      <c r="Z26" s="460"/>
      <c r="AA26" s="460"/>
    </row>
    <row r="27" spans="1:27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27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</row>
    <row r="29" spans="1:27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27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  <row r="31" spans="1:27"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27"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</row>
  </sheetData>
  <mergeCells count="27">
    <mergeCell ref="J5:K5"/>
    <mergeCell ref="A16:B16"/>
    <mergeCell ref="L5:M5"/>
    <mergeCell ref="N5:O5"/>
    <mergeCell ref="P5:Q5"/>
    <mergeCell ref="A8:B8"/>
    <mergeCell ref="A9:B9"/>
    <mergeCell ref="A10:B10"/>
    <mergeCell ref="A3:B6"/>
    <mergeCell ref="C3:Q3"/>
    <mergeCell ref="C4:C6"/>
    <mergeCell ref="D4:G4"/>
    <mergeCell ref="H4:K4"/>
    <mergeCell ref="L4:Q4"/>
    <mergeCell ref="D5:E5"/>
    <mergeCell ref="F5:G5"/>
    <mergeCell ref="H5:I5"/>
    <mergeCell ref="A11:B11"/>
    <mergeCell ref="A12:B12"/>
    <mergeCell ref="A13:B13"/>
    <mergeCell ref="A14:B14"/>
    <mergeCell ref="A7:B7"/>
    <mergeCell ref="A22:A23"/>
    <mergeCell ref="A15:B15"/>
    <mergeCell ref="A17:B17"/>
    <mergeCell ref="A18:A19"/>
    <mergeCell ref="A20:A21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Q23" unlockedFormula="1"/>
    <ignoredError sqref="J17" formula="1"/>
  </ignoredError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/>
  </sheetViews>
  <sheetFormatPr defaultColWidth="9.140625" defaultRowHeight="15"/>
  <cols>
    <col min="1" max="1" width="12.85546875" style="206" customWidth="1"/>
    <col min="2" max="4" width="5.7109375" style="206" customWidth="1"/>
    <col min="5" max="5" width="7.140625" style="206" customWidth="1"/>
    <col min="6" max="8" width="6.42578125" style="206" customWidth="1"/>
    <col min="9" max="9" width="6" style="206" customWidth="1"/>
    <col min="10" max="10" width="5.42578125" style="206" customWidth="1"/>
    <col min="11" max="11" width="7.140625" style="206" customWidth="1"/>
    <col min="12" max="14" width="6.42578125" style="206" customWidth="1"/>
    <col min="15" max="16" width="5.42578125" style="206" customWidth="1"/>
    <col min="17" max="20" width="6.42578125" style="206" customWidth="1"/>
    <col min="21" max="16384" width="9.140625" style="206"/>
  </cols>
  <sheetData>
    <row r="1" spans="1:20" s="44" customFormat="1" ht="17.25" customHeight="1">
      <c r="A1" s="232" t="s">
        <v>836</v>
      </c>
      <c r="B1" s="232"/>
      <c r="N1" s="483"/>
    </row>
    <row r="2" spans="1:20" s="202" customFormat="1" ht="17.25" customHeight="1" thickBot="1">
      <c r="A2" s="314" t="s">
        <v>192</v>
      </c>
      <c r="I2" s="202" t="s">
        <v>0</v>
      </c>
    </row>
    <row r="3" spans="1:20" ht="17.25" customHeight="1">
      <c r="A3" s="1722" t="s">
        <v>197</v>
      </c>
      <c r="B3" s="1723"/>
      <c r="C3" s="2157" t="s">
        <v>349</v>
      </c>
      <c r="D3" s="2150"/>
      <c r="E3" s="2150"/>
      <c r="F3" s="2150"/>
      <c r="G3" s="2150"/>
      <c r="H3" s="2203"/>
      <c r="I3" s="2210" t="s">
        <v>350</v>
      </c>
      <c r="J3" s="2211"/>
      <c r="K3" s="2211"/>
      <c r="L3" s="2211"/>
      <c r="M3" s="2211"/>
      <c r="N3" s="2212"/>
      <c r="O3" s="2157" t="s">
        <v>351</v>
      </c>
      <c r="P3" s="2150"/>
      <c r="Q3" s="2150"/>
      <c r="R3" s="2150"/>
      <c r="S3" s="2150"/>
      <c r="T3" s="2203"/>
    </row>
    <row r="4" spans="1:20" ht="17.25" customHeight="1">
      <c r="A4" s="1724"/>
      <c r="B4" s="1725"/>
      <c r="C4" s="2200" t="s">
        <v>65</v>
      </c>
      <c r="D4" s="2204" t="s">
        <v>597</v>
      </c>
      <c r="E4" s="2207" t="s">
        <v>56</v>
      </c>
      <c r="F4" s="2208"/>
      <c r="G4" s="2208"/>
      <c r="H4" s="2209"/>
      <c r="I4" s="2200" t="s">
        <v>65</v>
      </c>
      <c r="J4" s="2204" t="s">
        <v>597</v>
      </c>
      <c r="K4" s="2207" t="s">
        <v>56</v>
      </c>
      <c r="L4" s="2208"/>
      <c r="M4" s="2208"/>
      <c r="N4" s="2209"/>
      <c r="O4" s="2200" t="s">
        <v>65</v>
      </c>
      <c r="P4" s="2204" t="s">
        <v>597</v>
      </c>
      <c r="Q4" s="2207" t="s">
        <v>56</v>
      </c>
      <c r="R4" s="2208"/>
      <c r="S4" s="2208"/>
      <c r="T4" s="2209"/>
    </row>
    <row r="5" spans="1:20" ht="17.25" customHeight="1">
      <c r="A5" s="1724"/>
      <c r="B5" s="1725"/>
      <c r="C5" s="2201"/>
      <c r="D5" s="2205"/>
      <c r="E5" s="2147" t="s">
        <v>4</v>
      </c>
      <c r="F5" s="2104" t="s">
        <v>343</v>
      </c>
      <c r="G5" s="2106"/>
      <c r="H5" s="2105"/>
      <c r="I5" s="2201"/>
      <c r="J5" s="2205"/>
      <c r="K5" s="2147" t="s">
        <v>4</v>
      </c>
      <c r="L5" s="2104" t="s">
        <v>343</v>
      </c>
      <c r="M5" s="2106"/>
      <c r="N5" s="2105"/>
      <c r="O5" s="2201"/>
      <c r="P5" s="2205"/>
      <c r="Q5" s="2147" t="s">
        <v>4</v>
      </c>
      <c r="R5" s="2104" t="s">
        <v>343</v>
      </c>
      <c r="S5" s="2106"/>
      <c r="T5" s="2105"/>
    </row>
    <row r="6" spans="1:20" ht="17.25" customHeight="1" thickBot="1">
      <c r="A6" s="1726"/>
      <c r="B6" s="1727"/>
      <c r="C6" s="2202"/>
      <c r="D6" s="2206"/>
      <c r="E6" s="2199"/>
      <c r="F6" s="677" t="s">
        <v>344</v>
      </c>
      <c r="G6" s="677" t="s">
        <v>345</v>
      </c>
      <c r="H6" s="678" t="s">
        <v>346</v>
      </c>
      <c r="I6" s="2202"/>
      <c r="J6" s="2206"/>
      <c r="K6" s="2199"/>
      <c r="L6" s="677" t="s">
        <v>344</v>
      </c>
      <c r="M6" s="677" t="s">
        <v>345</v>
      </c>
      <c r="N6" s="678" t="s">
        <v>346</v>
      </c>
      <c r="O6" s="2202"/>
      <c r="P6" s="2206"/>
      <c r="Q6" s="2199"/>
      <c r="R6" s="677" t="s">
        <v>344</v>
      </c>
      <c r="S6" s="677" t="s">
        <v>345</v>
      </c>
      <c r="T6" s="678" t="s">
        <v>346</v>
      </c>
    </row>
    <row r="7" spans="1:20" s="22" customFormat="1" ht="17.25" customHeight="1">
      <c r="A7" s="1775" t="s">
        <v>11</v>
      </c>
      <c r="B7" s="1776"/>
      <c r="C7" s="824">
        <v>280</v>
      </c>
      <c r="D7" s="282">
        <v>4194.6099999999997</v>
      </c>
      <c r="E7" s="386">
        <v>114930</v>
      </c>
      <c r="F7" s="386">
        <v>44587</v>
      </c>
      <c r="G7" s="386">
        <v>11125</v>
      </c>
      <c r="H7" s="386">
        <v>59218</v>
      </c>
      <c r="I7" s="169">
        <v>69</v>
      </c>
      <c r="J7" s="282">
        <v>525.42999999999995</v>
      </c>
      <c r="K7" s="386">
        <v>9429</v>
      </c>
      <c r="L7" s="386">
        <v>3057</v>
      </c>
      <c r="M7" s="386">
        <v>1269</v>
      </c>
      <c r="N7" s="386">
        <v>5103</v>
      </c>
      <c r="O7" s="169">
        <v>20</v>
      </c>
      <c r="P7" s="282">
        <v>255.25</v>
      </c>
      <c r="Q7" s="386">
        <v>6654</v>
      </c>
      <c r="R7" s="386">
        <v>1725</v>
      </c>
      <c r="S7" s="386">
        <v>417</v>
      </c>
      <c r="T7" s="413">
        <v>4512</v>
      </c>
    </row>
    <row r="8" spans="1:20" s="22" customFormat="1" ht="17.25" customHeight="1">
      <c r="A8" s="1728" t="s">
        <v>12</v>
      </c>
      <c r="B8" s="1729"/>
      <c r="C8" s="824">
        <v>279</v>
      </c>
      <c r="D8" s="282">
        <v>4111.97</v>
      </c>
      <c r="E8" s="386">
        <v>112477</v>
      </c>
      <c r="F8" s="386">
        <v>43194</v>
      </c>
      <c r="G8" s="386">
        <v>10978</v>
      </c>
      <c r="H8" s="386">
        <v>58305</v>
      </c>
      <c r="I8" s="169">
        <v>67</v>
      </c>
      <c r="J8" s="282">
        <v>529.01</v>
      </c>
      <c r="K8" s="386">
        <v>9247</v>
      </c>
      <c r="L8" s="386">
        <v>2769</v>
      </c>
      <c r="M8" s="386">
        <v>1246</v>
      </c>
      <c r="N8" s="386">
        <v>5232</v>
      </c>
      <c r="O8" s="169">
        <v>20</v>
      </c>
      <c r="P8" s="282">
        <v>256.76</v>
      </c>
      <c r="Q8" s="386">
        <v>6803</v>
      </c>
      <c r="R8" s="386">
        <v>1771</v>
      </c>
      <c r="S8" s="386">
        <v>424</v>
      </c>
      <c r="T8" s="413">
        <v>4608</v>
      </c>
    </row>
    <row r="9" spans="1:20" s="22" customFormat="1" ht="17.25" customHeight="1">
      <c r="A9" s="1728" t="s">
        <v>13</v>
      </c>
      <c r="B9" s="1729"/>
      <c r="C9" s="824">
        <v>278</v>
      </c>
      <c r="D9" s="282">
        <v>4043.19</v>
      </c>
      <c r="E9" s="386">
        <v>111016</v>
      </c>
      <c r="F9" s="386">
        <v>42545</v>
      </c>
      <c r="G9" s="386">
        <v>10844</v>
      </c>
      <c r="H9" s="386">
        <v>57627</v>
      </c>
      <c r="I9" s="169">
        <v>68</v>
      </c>
      <c r="J9" s="282">
        <v>547</v>
      </c>
      <c r="K9" s="386">
        <v>9659</v>
      </c>
      <c r="L9" s="386">
        <v>2744</v>
      </c>
      <c r="M9" s="386">
        <v>1308</v>
      </c>
      <c r="N9" s="386">
        <v>5607</v>
      </c>
      <c r="O9" s="169">
        <v>20</v>
      </c>
      <c r="P9" s="282">
        <v>257.27999999999997</v>
      </c>
      <c r="Q9" s="386">
        <v>6991</v>
      </c>
      <c r="R9" s="386">
        <v>1849</v>
      </c>
      <c r="S9" s="386">
        <v>445</v>
      </c>
      <c r="T9" s="413">
        <v>4697</v>
      </c>
    </row>
    <row r="10" spans="1:20" s="22" customFormat="1" ht="17.25" customHeight="1">
      <c r="A10" s="1728" t="s">
        <v>14</v>
      </c>
      <c r="B10" s="1729"/>
      <c r="C10" s="824">
        <v>277</v>
      </c>
      <c r="D10" s="282">
        <v>4013.2999999999993</v>
      </c>
      <c r="E10" s="387">
        <v>110821</v>
      </c>
      <c r="F10" s="387">
        <v>42745</v>
      </c>
      <c r="G10" s="387">
        <v>10804</v>
      </c>
      <c r="H10" s="387">
        <v>57272</v>
      </c>
      <c r="I10" s="169">
        <v>65</v>
      </c>
      <c r="J10" s="282">
        <v>558.93000000000006</v>
      </c>
      <c r="K10" s="387">
        <v>10158</v>
      </c>
      <c r="L10" s="387">
        <v>2895</v>
      </c>
      <c r="M10" s="387">
        <v>1416</v>
      </c>
      <c r="N10" s="387">
        <v>5847</v>
      </c>
      <c r="O10" s="169">
        <v>20</v>
      </c>
      <c r="P10" s="282">
        <v>258.68</v>
      </c>
      <c r="Q10" s="387">
        <v>7066</v>
      </c>
      <c r="R10" s="387">
        <v>1876</v>
      </c>
      <c r="S10" s="387">
        <v>470</v>
      </c>
      <c r="T10" s="414">
        <v>4720</v>
      </c>
    </row>
    <row r="11" spans="1:20" s="22" customFormat="1" ht="17.25" customHeight="1">
      <c r="A11" s="1728" t="s">
        <v>15</v>
      </c>
      <c r="B11" s="1729"/>
      <c r="C11" s="824">
        <v>274</v>
      </c>
      <c r="D11" s="282">
        <v>3999.83</v>
      </c>
      <c r="E11" s="387">
        <v>111005</v>
      </c>
      <c r="F11" s="387">
        <v>43212</v>
      </c>
      <c r="G11" s="387">
        <v>10859</v>
      </c>
      <c r="H11" s="387">
        <v>56934</v>
      </c>
      <c r="I11" s="169">
        <v>65</v>
      </c>
      <c r="J11" s="282">
        <v>579.01</v>
      </c>
      <c r="K11" s="387">
        <v>10856</v>
      </c>
      <c r="L11" s="387">
        <v>3079</v>
      </c>
      <c r="M11" s="387">
        <v>1542</v>
      </c>
      <c r="N11" s="387">
        <v>6235</v>
      </c>
      <c r="O11" s="169">
        <v>20</v>
      </c>
      <c r="P11" s="282">
        <v>259.76</v>
      </c>
      <c r="Q11" s="387">
        <v>7133</v>
      </c>
      <c r="R11" s="387">
        <v>1847</v>
      </c>
      <c r="S11" s="387">
        <v>478</v>
      </c>
      <c r="T11" s="414">
        <v>4808</v>
      </c>
    </row>
    <row r="12" spans="1:20" s="22" customFormat="1" ht="17.25" customHeight="1">
      <c r="A12" s="1728" t="s">
        <v>138</v>
      </c>
      <c r="B12" s="1729"/>
      <c r="C12" s="824">
        <v>274</v>
      </c>
      <c r="D12" s="282">
        <v>3992.6599999999994</v>
      </c>
      <c r="E12" s="387">
        <v>110944</v>
      </c>
      <c r="F12" s="387">
        <v>43374</v>
      </c>
      <c r="G12" s="387">
        <v>10778</v>
      </c>
      <c r="H12" s="387">
        <v>56792</v>
      </c>
      <c r="I12" s="169">
        <v>64</v>
      </c>
      <c r="J12" s="282">
        <v>595.93000000000006</v>
      </c>
      <c r="K12" s="387">
        <v>11439</v>
      </c>
      <c r="L12" s="387">
        <v>3138</v>
      </c>
      <c r="M12" s="387">
        <v>1688</v>
      </c>
      <c r="N12" s="387">
        <v>6613</v>
      </c>
      <c r="O12" s="169">
        <v>20</v>
      </c>
      <c r="P12" s="282">
        <v>260.63</v>
      </c>
      <c r="Q12" s="387">
        <v>7171</v>
      </c>
      <c r="R12" s="387">
        <v>1827</v>
      </c>
      <c r="S12" s="387">
        <v>490</v>
      </c>
      <c r="T12" s="414">
        <v>4854</v>
      </c>
    </row>
    <row r="13" spans="1:20" s="22" customFormat="1" ht="17.25" customHeight="1">
      <c r="A13" s="1728" t="s">
        <v>188</v>
      </c>
      <c r="B13" s="1729"/>
      <c r="C13" s="824">
        <v>272</v>
      </c>
      <c r="D13" s="282">
        <v>3988.67</v>
      </c>
      <c r="E13" s="387">
        <v>110972</v>
      </c>
      <c r="F13" s="387">
        <v>43443</v>
      </c>
      <c r="G13" s="387">
        <v>10819</v>
      </c>
      <c r="H13" s="387">
        <v>56710</v>
      </c>
      <c r="I13" s="169">
        <v>63</v>
      </c>
      <c r="J13" s="282">
        <v>618.99</v>
      </c>
      <c r="K13" s="387">
        <v>12005</v>
      </c>
      <c r="L13" s="387">
        <v>3238</v>
      </c>
      <c r="M13" s="387">
        <v>1801</v>
      </c>
      <c r="N13" s="387">
        <v>6966</v>
      </c>
      <c r="O13" s="169">
        <v>20</v>
      </c>
      <c r="P13" s="282">
        <v>258.98</v>
      </c>
      <c r="Q13" s="387">
        <v>7156</v>
      </c>
      <c r="R13" s="387">
        <v>1780</v>
      </c>
      <c r="S13" s="387">
        <v>498</v>
      </c>
      <c r="T13" s="414">
        <v>4878</v>
      </c>
    </row>
    <row r="14" spans="1:20" s="22" customFormat="1" ht="17.25" customHeight="1">
      <c r="A14" s="1728" t="s">
        <v>449</v>
      </c>
      <c r="B14" s="1729"/>
      <c r="C14" s="824">
        <v>272</v>
      </c>
      <c r="D14" s="282">
        <v>3991.27</v>
      </c>
      <c r="E14" s="387">
        <v>111187</v>
      </c>
      <c r="F14" s="387">
        <v>43620</v>
      </c>
      <c r="G14" s="387">
        <v>10957</v>
      </c>
      <c r="H14" s="387">
        <v>56610</v>
      </c>
      <c r="I14" s="169">
        <v>63</v>
      </c>
      <c r="J14" s="282">
        <v>646.01</v>
      </c>
      <c r="K14" s="387">
        <v>12440</v>
      </c>
      <c r="L14" s="387">
        <v>3304</v>
      </c>
      <c r="M14" s="387">
        <v>1908</v>
      </c>
      <c r="N14" s="387">
        <v>7228</v>
      </c>
      <c r="O14" s="169">
        <v>20</v>
      </c>
      <c r="P14" s="282">
        <v>257</v>
      </c>
      <c r="Q14" s="387">
        <v>7098</v>
      </c>
      <c r="R14" s="387">
        <v>1718</v>
      </c>
      <c r="S14" s="387">
        <v>503</v>
      </c>
      <c r="T14" s="414">
        <v>4877</v>
      </c>
    </row>
    <row r="15" spans="1:20" s="22" customFormat="1" ht="17.25" customHeight="1">
      <c r="A15" s="1728" t="s">
        <v>554</v>
      </c>
      <c r="B15" s="1729"/>
      <c r="C15" s="824">
        <v>271</v>
      </c>
      <c r="D15" s="282">
        <v>4002.12</v>
      </c>
      <c r="E15" s="387">
        <v>111599</v>
      </c>
      <c r="F15" s="387">
        <v>43865</v>
      </c>
      <c r="G15" s="387">
        <v>10949</v>
      </c>
      <c r="H15" s="387">
        <v>56785</v>
      </c>
      <c r="I15" s="169">
        <v>63</v>
      </c>
      <c r="J15" s="282">
        <v>659</v>
      </c>
      <c r="K15" s="387">
        <v>13021</v>
      </c>
      <c r="L15" s="387">
        <v>3669</v>
      </c>
      <c r="M15" s="387">
        <v>1916</v>
      </c>
      <c r="N15" s="387">
        <v>7436</v>
      </c>
      <c r="O15" s="169">
        <v>20</v>
      </c>
      <c r="P15" s="282">
        <v>260</v>
      </c>
      <c r="Q15" s="387">
        <v>7179</v>
      </c>
      <c r="R15" s="387">
        <v>1807</v>
      </c>
      <c r="S15" s="387">
        <v>496</v>
      </c>
      <c r="T15" s="414">
        <v>4876</v>
      </c>
    </row>
    <row r="16" spans="1:20" s="22" customFormat="1" ht="17.25" customHeight="1">
      <c r="A16" s="1728" t="s">
        <v>627</v>
      </c>
      <c r="B16" s="1729"/>
      <c r="C16" s="824">
        <v>275</v>
      </c>
      <c r="D16" s="282">
        <v>4030</v>
      </c>
      <c r="E16" s="387">
        <v>112311</v>
      </c>
      <c r="F16" s="387">
        <v>44513</v>
      </c>
      <c r="G16" s="387">
        <v>10999</v>
      </c>
      <c r="H16" s="387">
        <v>56799</v>
      </c>
      <c r="I16" s="169">
        <v>68</v>
      </c>
      <c r="J16" s="282">
        <v>675.01</v>
      </c>
      <c r="K16" s="387">
        <v>13773</v>
      </c>
      <c r="L16" s="387">
        <v>4196</v>
      </c>
      <c r="M16" s="387">
        <v>1996</v>
      </c>
      <c r="N16" s="387">
        <v>7581</v>
      </c>
      <c r="O16" s="169">
        <v>20</v>
      </c>
      <c r="P16" s="282">
        <v>262</v>
      </c>
      <c r="Q16" s="387">
        <v>7237</v>
      </c>
      <c r="R16" s="387">
        <v>1845</v>
      </c>
      <c r="S16" s="387">
        <v>506</v>
      </c>
      <c r="T16" s="414">
        <v>4886</v>
      </c>
    </row>
    <row r="17" spans="1:20" s="22" customFormat="1" ht="17.25" customHeight="1" thickBot="1">
      <c r="A17" s="1773" t="s">
        <v>725</v>
      </c>
      <c r="B17" s="1774"/>
      <c r="C17" s="463">
        <v>276</v>
      </c>
      <c r="D17" s="463">
        <v>4058</v>
      </c>
      <c r="E17" s="464">
        <v>113740</v>
      </c>
      <c r="F17" s="464">
        <v>45478</v>
      </c>
      <c r="G17" s="464">
        <v>11014</v>
      </c>
      <c r="H17" s="464">
        <v>57248</v>
      </c>
      <c r="I17" s="283">
        <v>74</v>
      </c>
      <c r="J17" s="284">
        <v>703.94</v>
      </c>
      <c r="K17" s="49">
        <v>14804</v>
      </c>
      <c r="L17" s="49">
        <v>5037</v>
      </c>
      <c r="M17" s="49">
        <v>2089</v>
      </c>
      <c r="N17" s="49">
        <v>7678</v>
      </c>
      <c r="O17" s="283">
        <v>20</v>
      </c>
      <c r="P17" s="284">
        <v>266</v>
      </c>
      <c r="Q17" s="49">
        <v>7385</v>
      </c>
      <c r="R17" s="49">
        <v>1954</v>
      </c>
      <c r="S17" s="49">
        <v>520</v>
      </c>
      <c r="T17" s="415">
        <v>4911</v>
      </c>
    </row>
    <row r="18" spans="1:20" s="234" customFormat="1" ht="17.25" customHeight="1">
      <c r="A18" s="2018" t="s">
        <v>721</v>
      </c>
      <c r="B18" s="548" t="s">
        <v>190</v>
      </c>
      <c r="C18" s="538">
        <f t="shared" ref="C18:T18" si="0">C17-C16</f>
        <v>1</v>
      </c>
      <c r="D18" s="539">
        <f t="shared" si="0"/>
        <v>28</v>
      </c>
      <c r="E18" s="539">
        <f t="shared" si="0"/>
        <v>1429</v>
      </c>
      <c r="F18" s="539">
        <f t="shared" si="0"/>
        <v>965</v>
      </c>
      <c r="G18" s="539">
        <f t="shared" si="0"/>
        <v>15</v>
      </c>
      <c r="H18" s="539">
        <f t="shared" si="0"/>
        <v>449</v>
      </c>
      <c r="I18" s="538">
        <f t="shared" si="0"/>
        <v>6</v>
      </c>
      <c r="J18" s="539">
        <f t="shared" si="0"/>
        <v>28.930000000000064</v>
      </c>
      <c r="K18" s="539">
        <f t="shared" si="0"/>
        <v>1031</v>
      </c>
      <c r="L18" s="539">
        <f t="shared" si="0"/>
        <v>841</v>
      </c>
      <c r="M18" s="539">
        <f t="shared" si="0"/>
        <v>93</v>
      </c>
      <c r="N18" s="539">
        <f t="shared" si="0"/>
        <v>97</v>
      </c>
      <c r="O18" s="538">
        <f t="shared" si="0"/>
        <v>0</v>
      </c>
      <c r="P18" s="539">
        <f t="shared" si="0"/>
        <v>4</v>
      </c>
      <c r="Q18" s="539">
        <f t="shared" si="0"/>
        <v>148</v>
      </c>
      <c r="R18" s="539">
        <f t="shared" si="0"/>
        <v>109</v>
      </c>
      <c r="S18" s="539">
        <f t="shared" si="0"/>
        <v>14</v>
      </c>
      <c r="T18" s="540">
        <f t="shared" si="0"/>
        <v>25</v>
      </c>
    </row>
    <row r="19" spans="1:20" ht="17.25" customHeight="1">
      <c r="A19" s="1719"/>
      <c r="B19" s="542" t="s">
        <v>191</v>
      </c>
      <c r="C19" s="545">
        <f>C17/C16-1</f>
        <v>3.6363636363636598E-3</v>
      </c>
      <c r="D19" s="546">
        <f>D17/D16-1</f>
        <v>6.9478908188584931E-3</v>
      </c>
      <c r="E19" s="546">
        <f>E17/E16-1</f>
        <v>1.2723597866638237E-2</v>
      </c>
      <c r="F19" s="546">
        <f t="shared" ref="F19:K19" si="1">F17/F16-1</f>
        <v>2.1679060049873078E-2</v>
      </c>
      <c r="G19" s="546">
        <f t="shared" si="1"/>
        <v>1.3637603418492628E-3</v>
      </c>
      <c r="H19" s="546">
        <f t="shared" si="1"/>
        <v>7.9050687512103313E-3</v>
      </c>
      <c r="I19" s="545">
        <f t="shared" si="1"/>
        <v>8.8235294117646967E-2</v>
      </c>
      <c r="J19" s="546">
        <f t="shared" si="1"/>
        <v>4.2858624316676863E-2</v>
      </c>
      <c r="K19" s="546">
        <f t="shared" si="1"/>
        <v>7.4856603499600771E-2</v>
      </c>
      <c r="L19" s="546">
        <f t="shared" ref="L19:T19" si="2">L17/L16-1</f>
        <v>0.20042897998093423</v>
      </c>
      <c r="M19" s="546">
        <f t="shared" si="2"/>
        <v>4.6593186372745565E-2</v>
      </c>
      <c r="N19" s="546">
        <f t="shared" si="2"/>
        <v>1.2795145759134652E-2</v>
      </c>
      <c r="O19" s="545">
        <f t="shared" si="2"/>
        <v>0</v>
      </c>
      <c r="P19" s="546">
        <f t="shared" si="2"/>
        <v>1.5267175572519109E-2</v>
      </c>
      <c r="Q19" s="546">
        <f t="shared" si="2"/>
        <v>2.0450462898991217E-2</v>
      </c>
      <c r="R19" s="546">
        <f t="shared" si="2"/>
        <v>5.9078590785907936E-2</v>
      </c>
      <c r="S19" s="546">
        <f t="shared" si="2"/>
        <v>2.7667984189723382E-2</v>
      </c>
      <c r="T19" s="547">
        <f t="shared" si="2"/>
        <v>5.1166598444536415E-3</v>
      </c>
    </row>
    <row r="20" spans="1:20" ht="17.25" customHeight="1">
      <c r="A20" s="1720" t="s">
        <v>722</v>
      </c>
      <c r="B20" s="558" t="s">
        <v>190</v>
      </c>
      <c r="C20" s="561">
        <f>C17-C12</f>
        <v>2</v>
      </c>
      <c r="D20" s="562">
        <f>D17-D12</f>
        <v>65.3400000000006</v>
      </c>
      <c r="E20" s="562">
        <f>E17-E12</f>
        <v>2796</v>
      </c>
      <c r="F20" s="562">
        <f t="shared" ref="F20:K20" si="3">F17-F12</f>
        <v>2104</v>
      </c>
      <c r="G20" s="562">
        <f t="shared" si="3"/>
        <v>236</v>
      </c>
      <c r="H20" s="562">
        <f t="shared" si="3"/>
        <v>456</v>
      </c>
      <c r="I20" s="561">
        <f t="shared" si="3"/>
        <v>10</v>
      </c>
      <c r="J20" s="562">
        <f t="shared" si="3"/>
        <v>108.00999999999999</v>
      </c>
      <c r="K20" s="562">
        <f t="shared" si="3"/>
        <v>3365</v>
      </c>
      <c r="L20" s="562">
        <f t="shared" ref="L20:T20" si="4">L17-L12</f>
        <v>1899</v>
      </c>
      <c r="M20" s="562">
        <f t="shared" si="4"/>
        <v>401</v>
      </c>
      <c r="N20" s="562">
        <f t="shared" si="4"/>
        <v>1065</v>
      </c>
      <c r="O20" s="561">
        <f t="shared" si="4"/>
        <v>0</v>
      </c>
      <c r="P20" s="562">
        <f t="shared" si="4"/>
        <v>5.3700000000000045</v>
      </c>
      <c r="Q20" s="562">
        <f t="shared" si="4"/>
        <v>214</v>
      </c>
      <c r="R20" s="562">
        <f t="shared" si="4"/>
        <v>127</v>
      </c>
      <c r="S20" s="562">
        <f t="shared" si="4"/>
        <v>30</v>
      </c>
      <c r="T20" s="563">
        <f t="shared" si="4"/>
        <v>57</v>
      </c>
    </row>
    <row r="21" spans="1:20" ht="17.25" customHeight="1">
      <c r="A21" s="1719"/>
      <c r="B21" s="542" t="s">
        <v>191</v>
      </c>
      <c r="C21" s="545">
        <f>C17/C12-1</f>
        <v>7.2992700729928028E-3</v>
      </c>
      <c r="D21" s="546">
        <f>D17/D12-1</f>
        <v>1.6365029829737754E-2</v>
      </c>
      <c r="E21" s="546">
        <f>E17/E12-1</f>
        <v>2.520190366310926E-2</v>
      </c>
      <c r="F21" s="546">
        <f t="shared" ref="F21:K21" si="5">F17/F12-1</f>
        <v>4.850832295845442E-2</v>
      </c>
      <c r="G21" s="546">
        <f t="shared" si="5"/>
        <v>2.1896455743180443E-2</v>
      </c>
      <c r="H21" s="546">
        <f t="shared" si="5"/>
        <v>8.0292999013946709E-3</v>
      </c>
      <c r="I21" s="545">
        <f t="shared" si="5"/>
        <v>0.15625</v>
      </c>
      <c r="J21" s="546">
        <f t="shared" si="5"/>
        <v>0.1812461195106807</v>
      </c>
      <c r="K21" s="546">
        <f t="shared" si="5"/>
        <v>0.29416907072296539</v>
      </c>
      <c r="L21" s="546">
        <f t="shared" ref="L21:T21" si="6">L17/L12-1</f>
        <v>0.60516252390057357</v>
      </c>
      <c r="M21" s="546">
        <f t="shared" si="6"/>
        <v>0.23755924170616116</v>
      </c>
      <c r="N21" s="546">
        <f t="shared" si="6"/>
        <v>0.16104642371087263</v>
      </c>
      <c r="O21" s="545">
        <f t="shared" si="6"/>
        <v>0</v>
      </c>
      <c r="P21" s="546">
        <f t="shared" si="6"/>
        <v>2.0603921267697611E-2</v>
      </c>
      <c r="Q21" s="546">
        <f t="shared" si="6"/>
        <v>2.9842420861804442E-2</v>
      </c>
      <c r="R21" s="546">
        <f t="shared" si="6"/>
        <v>6.9512862616310844E-2</v>
      </c>
      <c r="S21" s="546">
        <f t="shared" si="6"/>
        <v>6.1224489795918435E-2</v>
      </c>
      <c r="T21" s="547">
        <f t="shared" si="6"/>
        <v>1.1742892459826848E-2</v>
      </c>
    </row>
    <row r="22" spans="1:20" ht="17.25" customHeight="1">
      <c r="A22" s="1720" t="s">
        <v>723</v>
      </c>
      <c r="B22" s="558" t="s">
        <v>190</v>
      </c>
      <c r="C22" s="561">
        <f>C17-C7</f>
        <v>-4</v>
      </c>
      <c r="D22" s="562">
        <f>D17-D7</f>
        <v>-136.60999999999967</v>
      </c>
      <c r="E22" s="562">
        <f>E17-E7</f>
        <v>-1190</v>
      </c>
      <c r="F22" s="562">
        <f t="shared" ref="F22:K22" si="7">F17-F7</f>
        <v>891</v>
      </c>
      <c r="G22" s="562">
        <f t="shared" si="7"/>
        <v>-111</v>
      </c>
      <c r="H22" s="562">
        <f t="shared" si="7"/>
        <v>-1970</v>
      </c>
      <c r="I22" s="561">
        <f t="shared" si="7"/>
        <v>5</v>
      </c>
      <c r="J22" s="562">
        <f t="shared" si="7"/>
        <v>178.5100000000001</v>
      </c>
      <c r="K22" s="562">
        <f t="shared" si="7"/>
        <v>5375</v>
      </c>
      <c r="L22" s="562">
        <f t="shared" ref="L22:T22" si="8">L17-L7</f>
        <v>1980</v>
      </c>
      <c r="M22" s="562">
        <f t="shared" si="8"/>
        <v>820</v>
      </c>
      <c r="N22" s="562">
        <f t="shared" si="8"/>
        <v>2575</v>
      </c>
      <c r="O22" s="561">
        <f t="shared" si="8"/>
        <v>0</v>
      </c>
      <c r="P22" s="562">
        <f t="shared" si="8"/>
        <v>10.75</v>
      </c>
      <c r="Q22" s="562">
        <f t="shared" si="8"/>
        <v>731</v>
      </c>
      <c r="R22" s="562">
        <f t="shared" si="8"/>
        <v>229</v>
      </c>
      <c r="S22" s="562">
        <f t="shared" si="8"/>
        <v>103</v>
      </c>
      <c r="T22" s="563">
        <f t="shared" si="8"/>
        <v>399</v>
      </c>
    </row>
    <row r="23" spans="1:20" ht="17.25" customHeight="1" thickBot="1">
      <c r="A23" s="1721"/>
      <c r="B23" s="576" t="s">
        <v>191</v>
      </c>
      <c r="C23" s="577">
        <f>C17/C7-1</f>
        <v>-1.4285714285714235E-2</v>
      </c>
      <c r="D23" s="578">
        <f>D17/D7-1</f>
        <v>-3.2567986058298581E-2</v>
      </c>
      <c r="E23" s="578">
        <f>E17/E7-1</f>
        <v>-1.0354128600017387E-2</v>
      </c>
      <c r="F23" s="578">
        <f t="shared" ref="F23:K23" si="9">F17/F7-1</f>
        <v>1.9983403234126618E-2</v>
      </c>
      <c r="G23" s="578">
        <f t="shared" si="9"/>
        <v>-9.9775280898876106E-3</v>
      </c>
      <c r="H23" s="578">
        <f t="shared" si="9"/>
        <v>-3.3266912087540956E-2</v>
      </c>
      <c r="I23" s="577">
        <f t="shared" si="9"/>
        <v>7.2463768115942129E-2</v>
      </c>
      <c r="J23" s="578">
        <f t="shared" si="9"/>
        <v>0.33974078373903294</v>
      </c>
      <c r="K23" s="578">
        <f t="shared" si="9"/>
        <v>0.57004984621911126</v>
      </c>
      <c r="L23" s="578">
        <f t="shared" ref="L23:T23" si="10">L17/L7-1</f>
        <v>0.64769381746810595</v>
      </c>
      <c r="M23" s="578">
        <f t="shared" si="10"/>
        <v>0.64617809298660367</v>
      </c>
      <c r="N23" s="578">
        <f t="shared" si="10"/>
        <v>0.50460513423476394</v>
      </c>
      <c r="O23" s="577">
        <f t="shared" si="10"/>
        <v>0</v>
      </c>
      <c r="P23" s="578">
        <f t="shared" si="10"/>
        <v>4.211557296767876E-2</v>
      </c>
      <c r="Q23" s="578">
        <f t="shared" si="10"/>
        <v>0.10985873159002102</v>
      </c>
      <c r="R23" s="578">
        <f t="shared" si="10"/>
        <v>0.13275362318840589</v>
      </c>
      <c r="S23" s="578">
        <f t="shared" si="10"/>
        <v>0.24700239808153479</v>
      </c>
      <c r="T23" s="641">
        <f t="shared" si="10"/>
        <v>8.8430851063829863E-2</v>
      </c>
    </row>
    <row r="24" spans="1:20" ht="17.25" customHeight="1">
      <c r="A24" s="937" t="s">
        <v>338</v>
      </c>
    </row>
    <row r="27" spans="1:20">
      <c r="A27" s="185"/>
    </row>
  </sheetData>
  <mergeCells count="33">
    <mergeCell ref="C3:H3"/>
    <mergeCell ref="A11:B11"/>
    <mergeCell ref="R5:T5"/>
    <mergeCell ref="O3:T3"/>
    <mergeCell ref="D4:D6"/>
    <mergeCell ref="P4:P6"/>
    <mergeCell ref="Q4:T4"/>
    <mergeCell ref="Q5:Q6"/>
    <mergeCell ref="I3:N3"/>
    <mergeCell ref="E4:H4"/>
    <mergeCell ref="E5:E6"/>
    <mergeCell ref="F5:H5"/>
    <mergeCell ref="J4:J6"/>
    <mergeCell ref="K4:N4"/>
    <mergeCell ref="L5:N5"/>
    <mergeCell ref="O4:O6"/>
    <mergeCell ref="K5:K6"/>
    <mergeCell ref="I4:I6"/>
    <mergeCell ref="C4:C6"/>
    <mergeCell ref="A9:B9"/>
    <mergeCell ref="A10:B10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A7:B7"/>
    <mergeCell ref="A8:B8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ColWidth="9.140625" defaultRowHeight="15"/>
  <cols>
    <col min="1" max="1" width="18.28515625" style="206" customWidth="1"/>
    <col min="2" max="7" width="7.85546875" style="206" customWidth="1"/>
    <col min="8" max="8" width="7.85546875" style="846" customWidth="1"/>
    <col min="9" max="15" width="7.85546875" style="206" customWidth="1"/>
    <col min="16" max="16384" width="9.140625" style="206"/>
  </cols>
  <sheetData>
    <row r="1" spans="1:15" ht="17.25" customHeight="1">
      <c r="A1" s="232" t="s">
        <v>837</v>
      </c>
      <c r="B1" s="44"/>
      <c r="C1" s="44"/>
      <c r="D1" s="44"/>
      <c r="E1" s="44"/>
      <c r="F1" s="44"/>
      <c r="G1" s="44"/>
      <c r="H1" s="44"/>
      <c r="I1" s="44"/>
      <c r="J1" s="483"/>
      <c r="K1" s="44"/>
      <c r="L1" s="44"/>
      <c r="M1" s="44"/>
      <c r="N1" s="44"/>
    </row>
    <row r="2" spans="1:15" s="202" customFormat="1" ht="17.25" customHeight="1" thickBot="1">
      <c r="A2" s="314" t="s">
        <v>192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</row>
    <row r="3" spans="1:15" s="52" customFormat="1" ht="17.25" customHeight="1">
      <c r="A3" s="1722" t="s">
        <v>189</v>
      </c>
      <c r="B3" s="1805" t="s">
        <v>193</v>
      </c>
      <c r="C3" s="1985"/>
      <c r="D3" s="1985"/>
      <c r="E3" s="1986"/>
      <c r="F3" s="2162" t="s">
        <v>336</v>
      </c>
      <c r="G3" s="1934" t="s">
        <v>208</v>
      </c>
      <c r="H3" s="1909"/>
      <c r="I3" s="1935"/>
      <c r="J3" s="1935"/>
      <c r="K3" s="1935"/>
      <c r="L3" s="1935"/>
      <c r="M3" s="1935"/>
      <c r="N3" s="2214"/>
      <c r="O3" s="2216" t="s">
        <v>175</v>
      </c>
    </row>
    <row r="4" spans="1:15" s="53" customFormat="1" ht="17.25" customHeight="1">
      <c r="A4" s="1724"/>
      <c r="B4" s="1860" t="s">
        <v>602</v>
      </c>
      <c r="C4" s="1792" t="s">
        <v>647</v>
      </c>
      <c r="D4" s="1835"/>
      <c r="E4" s="1829"/>
      <c r="F4" s="2163"/>
      <c r="G4" s="2192" t="s">
        <v>4</v>
      </c>
      <c r="H4" s="2220" t="s">
        <v>7</v>
      </c>
      <c r="I4" s="2104" t="s">
        <v>343</v>
      </c>
      <c r="J4" s="2106"/>
      <c r="K4" s="2106"/>
      <c r="L4" s="2106"/>
      <c r="M4" s="2106"/>
      <c r="N4" s="2219"/>
      <c r="O4" s="2217"/>
    </row>
    <row r="5" spans="1:15" s="53" customFormat="1" ht="17.25" customHeight="1">
      <c r="A5" s="1724"/>
      <c r="B5" s="2028"/>
      <c r="C5" s="2175" t="s">
        <v>340</v>
      </c>
      <c r="D5" s="2175" t="s">
        <v>341</v>
      </c>
      <c r="E5" s="2177" t="s">
        <v>342</v>
      </c>
      <c r="F5" s="2163"/>
      <c r="G5" s="2192"/>
      <c r="H5" s="2220"/>
      <c r="I5" s="2172" t="s">
        <v>344</v>
      </c>
      <c r="J5" s="2173"/>
      <c r="K5" s="2172" t="s">
        <v>345</v>
      </c>
      <c r="L5" s="2173"/>
      <c r="M5" s="2172" t="s">
        <v>346</v>
      </c>
      <c r="N5" s="2213"/>
      <c r="O5" s="2217"/>
    </row>
    <row r="6" spans="1:15" s="53" customFormat="1" ht="23.25" customHeight="1" thickBot="1">
      <c r="A6" s="1726"/>
      <c r="B6" s="2029"/>
      <c r="C6" s="2176"/>
      <c r="D6" s="2176"/>
      <c r="E6" s="2178"/>
      <c r="F6" s="2164"/>
      <c r="G6" s="2215"/>
      <c r="H6" s="2221"/>
      <c r="I6" s="1062" t="s">
        <v>4</v>
      </c>
      <c r="J6" s="1183" t="s">
        <v>40</v>
      </c>
      <c r="K6" s="1062" t="s">
        <v>4</v>
      </c>
      <c r="L6" s="1183" t="s">
        <v>40</v>
      </c>
      <c r="M6" s="1062" t="s">
        <v>4</v>
      </c>
      <c r="N6" s="1183" t="s">
        <v>40</v>
      </c>
      <c r="O6" s="2218"/>
    </row>
    <row r="7" spans="1:15" s="22" customFormat="1" ht="17.25" customHeight="1">
      <c r="A7" s="416" t="s">
        <v>18</v>
      </c>
      <c r="B7" s="1532">
        <v>370</v>
      </c>
      <c r="C7" s="1289">
        <v>300</v>
      </c>
      <c r="D7" s="1289">
        <v>67</v>
      </c>
      <c r="E7" s="1403">
        <v>268</v>
      </c>
      <c r="F7" s="1532">
        <v>5027.9399999999996</v>
      </c>
      <c r="G7" s="1281">
        <v>135929</v>
      </c>
      <c r="H7" s="1282">
        <v>76952</v>
      </c>
      <c r="I7" s="1404">
        <v>52469</v>
      </c>
      <c r="J7" s="1404">
        <v>32250</v>
      </c>
      <c r="K7" s="1404">
        <v>13623</v>
      </c>
      <c r="L7" s="1404">
        <v>7909</v>
      </c>
      <c r="M7" s="1404">
        <v>69837</v>
      </c>
      <c r="N7" s="1404">
        <v>36793</v>
      </c>
      <c r="O7" s="1533">
        <f>G7/F7</f>
        <v>27.03472992915588</v>
      </c>
    </row>
    <row r="8" spans="1:15" s="22" customFormat="1" ht="17.25" customHeight="1">
      <c r="A8" s="194" t="s">
        <v>19</v>
      </c>
      <c r="B8" s="183">
        <v>79</v>
      </c>
      <c r="C8" s="335">
        <v>53</v>
      </c>
      <c r="D8" s="335">
        <v>15</v>
      </c>
      <c r="E8" s="217">
        <v>41</v>
      </c>
      <c r="F8" s="183">
        <v>1032.99</v>
      </c>
      <c r="G8" s="825">
        <v>27357</v>
      </c>
      <c r="H8" s="828">
        <v>14756</v>
      </c>
      <c r="I8" s="779">
        <v>8852</v>
      </c>
      <c r="J8" s="779">
        <v>5185</v>
      </c>
      <c r="K8" s="779">
        <v>4198</v>
      </c>
      <c r="L8" s="779">
        <v>2376</v>
      </c>
      <c r="M8" s="779">
        <v>14307</v>
      </c>
      <c r="N8" s="779">
        <v>7195</v>
      </c>
      <c r="O8" s="50">
        <f t="shared" ref="O8:O21" si="0">G8/F8</f>
        <v>26.483315424157059</v>
      </c>
    </row>
    <row r="9" spans="1:15" s="22" customFormat="1" ht="17.25" customHeight="1">
      <c r="A9" s="194" t="s">
        <v>20</v>
      </c>
      <c r="B9" s="183">
        <v>36</v>
      </c>
      <c r="C9" s="335">
        <v>30</v>
      </c>
      <c r="D9" s="335">
        <v>1</v>
      </c>
      <c r="E9" s="217">
        <v>31</v>
      </c>
      <c r="F9" s="183">
        <v>483</v>
      </c>
      <c r="G9" s="825">
        <v>13377</v>
      </c>
      <c r="H9" s="828">
        <v>7392</v>
      </c>
      <c r="I9" s="779">
        <v>5159</v>
      </c>
      <c r="J9" s="779">
        <v>3151</v>
      </c>
      <c r="K9" s="779">
        <v>146</v>
      </c>
      <c r="L9" s="779">
        <v>85</v>
      </c>
      <c r="M9" s="779">
        <v>8072</v>
      </c>
      <c r="N9" s="779">
        <v>4156</v>
      </c>
      <c r="O9" s="50">
        <f t="shared" si="0"/>
        <v>27.695652173913043</v>
      </c>
    </row>
    <row r="10" spans="1:15" s="22" customFormat="1" ht="17.25" customHeight="1">
      <c r="A10" s="194" t="s">
        <v>21</v>
      </c>
      <c r="B10" s="183">
        <v>23</v>
      </c>
      <c r="C10" s="335">
        <v>20</v>
      </c>
      <c r="D10" s="335">
        <v>7</v>
      </c>
      <c r="E10" s="217">
        <v>19</v>
      </c>
      <c r="F10" s="183">
        <v>302</v>
      </c>
      <c r="G10" s="825">
        <v>7996</v>
      </c>
      <c r="H10" s="828">
        <v>4712</v>
      </c>
      <c r="I10" s="779">
        <v>2926</v>
      </c>
      <c r="J10" s="779">
        <v>1863</v>
      </c>
      <c r="K10" s="779">
        <v>1042</v>
      </c>
      <c r="L10" s="779">
        <v>662</v>
      </c>
      <c r="M10" s="779">
        <v>4028</v>
      </c>
      <c r="N10" s="779">
        <v>2187</v>
      </c>
      <c r="O10" s="50">
        <f t="shared" si="0"/>
        <v>26.476821192052981</v>
      </c>
    </row>
    <row r="11" spans="1:15" s="22" customFormat="1" ht="17.25" customHeight="1">
      <c r="A11" s="194" t="s">
        <v>22</v>
      </c>
      <c r="B11" s="183">
        <v>15</v>
      </c>
      <c r="C11" s="335">
        <v>12</v>
      </c>
      <c r="D11" s="335">
        <v>5</v>
      </c>
      <c r="E11" s="217">
        <v>13</v>
      </c>
      <c r="F11" s="183">
        <v>228</v>
      </c>
      <c r="G11" s="825">
        <v>6450</v>
      </c>
      <c r="H11" s="828">
        <v>3663</v>
      </c>
      <c r="I11" s="779">
        <v>1899</v>
      </c>
      <c r="J11" s="779">
        <v>1211</v>
      </c>
      <c r="K11" s="779">
        <v>873</v>
      </c>
      <c r="L11" s="779">
        <v>515</v>
      </c>
      <c r="M11" s="779">
        <v>3678</v>
      </c>
      <c r="N11" s="779">
        <v>1937</v>
      </c>
      <c r="O11" s="50">
        <f t="shared" si="0"/>
        <v>28.289473684210527</v>
      </c>
    </row>
    <row r="12" spans="1:15" s="22" customFormat="1" ht="17.25" customHeight="1">
      <c r="A12" s="194" t="s">
        <v>23</v>
      </c>
      <c r="B12" s="183">
        <v>9</v>
      </c>
      <c r="C12" s="335">
        <v>7</v>
      </c>
      <c r="D12" s="335">
        <v>1</v>
      </c>
      <c r="E12" s="217">
        <v>7</v>
      </c>
      <c r="F12" s="183">
        <v>120</v>
      </c>
      <c r="G12" s="825">
        <v>3126</v>
      </c>
      <c r="H12" s="828">
        <v>1713</v>
      </c>
      <c r="I12" s="779">
        <v>738</v>
      </c>
      <c r="J12" s="779">
        <v>416</v>
      </c>
      <c r="K12" s="779">
        <v>139</v>
      </c>
      <c r="L12" s="779">
        <v>78</v>
      </c>
      <c r="M12" s="779">
        <v>2249</v>
      </c>
      <c r="N12" s="779">
        <v>1219</v>
      </c>
      <c r="O12" s="50">
        <f t="shared" si="0"/>
        <v>26.05</v>
      </c>
    </row>
    <row r="13" spans="1:15" s="22" customFormat="1" ht="17.25" customHeight="1">
      <c r="A13" s="194" t="s">
        <v>24</v>
      </c>
      <c r="B13" s="183">
        <v>22</v>
      </c>
      <c r="C13" s="335">
        <v>18</v>
      </c>
      <c r="D13" s="335">
        <v>1</v>
      </c>
      <c r="E13" s="217">
        <v>20</v>
      </c>
      <c r="F13" s="183">
        <v>323</v>
      </c>
      <c r="G13" s="825">
        <v>8416</v>
      </c>
      <c r="H13" s="828">
        <v>4900</v>
      </c>
      <c r="I13" s="779">
        <v>3674</v>
      </c>
      <c r="J13" s="779">
        <v>2286</v>
      </c>
      <c r="K13" s="779">
        <v>171</v>
      </c>
      <c r="L13" s="779">
        <v>106</v>
      </c>
      <c r="M13" s="779">
        <v>4571</v>
      </c>
      <c r="N13" s="779">
        <v>2508</v>
      </c>
      <c r="O13" s="50">
        <f t="shared" si="0"/>
        <v>26.055727554179565</v>
      </c>
    </row>
    <row r="14" spans="1:15" s="22" customFormat="1" ht="17.25" customHeight="1">
      <c r="A14" s="194" t="s">
        <v>25</v>
      </c>
      <c r="B14" s="183">
        <v>13</v>
      </c>
      <c r="C14" s="335">
        <v>10</v>
      </c>
      <c r="D14" s="335">
        <v>1</v>
      </c>
      <c r="E14" s="217">
        <v>11</v>
      </c>
      <c r="F14" s="183">
        <v>154</v>
      </c>
      <c r="G14" s="825">
        <v>4130</v>
      </c>
      <c r="H14" s="828">
        <v>2377</v>
      </c>
      <c r="I14" s="779">
        <v>1651</v>
      </c>
      <c r="J14" s="779">
        <v>1044</v>
      </c>
      <c r="K14" s="779">
        <v>160</v>
      </c>
      <c r="L14" s="779">
        <v>93</v>
      </c>
      <c r="M14" s="779">
        <v>2319</v>
      </c>
      <c r="N14" s="779">
        <v>1240</v>
      </c>
      <c r="O14" s="50">
        <f t="shared" si="0"/>
        <v>26.818181818181817</v>
      </c>
    </row>
    <row r="15" spans="1:15" s="22" customFormat="1" ht="17.25" customHeight="1">
      <c r="A15" s="194" t="s">
        <v>26</v>
      </c>
      <c r="B15" s="183">
        <v>19</v>
      </c>
      <c r="C15" s="335">
        <v>16</v>
      </c>
      <c r="D15" s="335">
        <v>5</v>
      </c>
      <c r="E15" s="217">
        <v>11</v>
      </c>
      <c r="F15" s="183">
        <v>258.95</v>
      </c>
      <c r="G15" s="825">
        <v>6823</v>
      </c>
      <c r="H15" s="828">
        <v>3840</v>
      </c>
      <c r="I15" s="779">
        <v>2648</v>
      </c>
      <c r="J15" s="779">
        <v>1587</v>
      </c>
      <c r="K15" s="779">
        <v>1219</v>
      </c>
      <c r="L15" s="779">
        <v>678</v>
      </c>
      <c r="M15" s="779">
        <v>2956</v>
      </c>
      <c r="N15" s="779">
        <v>1575</v>
      </c>
      <c r="O15" s="50">
        <f t="shared" si="0"/>
        <v>26.348715968333657</v>
      </c>
    </row>
    <row r="16" spans="1:15" s="22" customFormat="1" ht="17.25" customHeight="1">
      <c r="A16" s="194" t="s">
        <v>27</v>
      </c>
      <c r="B16" s="183">
        <v>20</v>
      </c>
      <c r="C16" s="335">
        <v>16</v>
      </c>
      <c r="D16" s="1507" t="s">
        <v>1048</v>
      </c>
      <c r="E16" s="217">
        <v>16</v>
      </c>
      <c r="F16" s="183">
        <v>224</v>
      </c>
      <c r="G16" s="825">
        <v>6007</v>
      </c>
      <c r="H16" s="828">
        <v>3419</v>
      </c>
      <c r="I16" s="779">
        <v>2453</v>
      </c>
      <c r="J16" s="779">
        <v>1499</v>
      </c>
      <c r="K16" s="974" t="s">
        <v>1048</v>
      </c>
      <c r="L16" s="779" t="s">
        <v>174</v>
      </c>
      <c r="M16" s="779">
        <v>3554</v>
      </c>
      <c r="N16" s="779">
        <v>1920</v>
      </c>
      <c r="O16" s="50">
        <f t="shared" si="0"/>
        <v>26.816964285714285</v>
      </c>
    </row>
    <row r="17" spans="1:15" s="22" customFormat="1" ht="17.25" customHeight="1">
      <c r="A17" s="194" t="s">
        <v>28</v>
      </c>
      <c r="B17" s="183">
        <v>18</v>
      </c>
      <c r="C17" s="335">
        <v>16</v>
      </c>
      <c r="D17" s="335">
        <v>2</v>
      </c>
      <c r="E17" s="217">
        <v>15</v>
      </c>
      <c r="F17" s="183">
        <v>228</v>
      </c>
      <c r="G17" s="825">
        <v>6282</v>
      </c>
      <c r="H17" s="828">
        <v>3725</v>
      </c>
      <c r="I17" s="779">
        <v>2586</v>
      </c>
      <c r="J17" s="779">
        <v>1676</v>
      </c>
      <c r="K17" s="779">
        <v>314</v>
      </c>
      <c r="L17" s="779">
        <v>198</v>
      </c>
      <c r="M17" s="779">
        <v>3382</v>
      </c>
      <c r="N17" s="779">
        <v>1851</v>
      </c>
      <c r="O17" s="50">
        <f t="shared" si="0"/>
        <v>27.55263157894737</v>
      </c>
    </row>
    <row r="18" spans="1:15" s="22" customFormat="1" ht="17.25" customHeight="1">
      <c r="A18" s="194" t="s">
        <v>29</v>
      </c>
      <c r="B18" s="183">
        <v>42</v>
      </c>
      <c r="C18" s="335">
        <v>36</v>
      </c>
      <c r="D18" s="335">
        <v>13</v>
      </c>
      <c r="E18" s="217">
        <v>31</v>
      </c>
      <c r="F18" s="183">
        <v>600</v>
      </c>
      <c r="G18" s="825">
        <v>16258</v>
      </c>
      <c r="H18" s="828">
        <v>9175</v>
      </c>
      <c r="I18" s="779">
        <v>6658</v>
      </c>
      <c r="J18" s="779">
        <v>4034</v>
      </c>
      <c r="K18" s="779">
        <v>2219</v>
      </c>
      <c r="L18" s="779">
        <v>1246</v>
      </c>
      <c r="M18" s="779">
        <v>7381</v>
      </c>
      <c r="N18" s="779">
        <v>3895</v>
      </c>
      <c r="O18" s="50">
        <f t="shared" si="0"/>
        <v>27.096666666666668</v>
      </c>
    </row>
    <row r="19" spans="1:15" s="22" customFormat="1" ht="17.25" customHeight="1">
      <c r="A19" s="194" t="s">
        <v>30</v>
      </c>
      <c r="B19" s="183">
        <v>19</v>
      </c>
      <c r="C19" s="335">
        <v>16</v>
      </c>
      <c r="D19" s="335">
        <v>6</v>
      </c>
      <c r="E19" s="217">
        <v>17</v>
      </c>
      <c r="F19" s="183">
        <v>295</v>
      </c>
      <c r="G19" s="790">
        <v>8188</v>
      </c>
      <c r="H19" s="818">
        <v>4739</v>
      </c>
      <c r="I19" s="779">
        <v>2920</v>
      </c>
      <c r="J19" s="779">
        <v>1807</v>
      </c>
      <c r="K19" s="779">
        <v>1143</v>
      </c>
      <c r="L19" s="779">
        <v>686</v>
      </c>
      <c r="M19" s="779">
        <v>4125</v>
      </c>
      <c r="N19" s="779">
        <v>2246</v>
      </c>
      <c r="O19" s="50">
        <f t="shared" si="0"/>
        <v>27.755932203389829</v>
      </c>
    </row>
    <row r="20" spans="1:15" s="22" customFormat="1" ht="17.25" customHeight="1">
      <c r="A20" s="194" t="s">
        <v>31</v>
      </c>
      <c r="B20" s="183">
        <v>16</v>
      </c>
      <c r="C20" s="335">
        <v>15</v>
      </c>
      <c r="D20" s="335">
        <v>3</v>
      </c>
      <c r="E20" s="217">
        <v>10</v>
      </c>
      <c r="F20" s="183">
        <v>262</v>
      </c>
      <c r="G20" s="790">
        <v>7421</v>
      </c>
      <c r="H20" s="818">
        <v>4421</v>
      </c>
      <c r="I20" s="779">
        <v>4106</v>
      </c>
      <c r="J20" s="779">
        <v>2647</v>
      </c>
      <c r="K20" s="779">
        <v>477</v>
      </c>
      <c r="L20" s="779">
        <v>285</v>
      </c>
      <c r="M20" s="779">
        <v>2838</v>
      </c>
      <c r="N20" s="779">
        <v>1489</v>
      </c>
      <c r="O20" s="50">
        <f t="shared" si="0"/>
        <v>28.324427480916029</v>
      </c>
    </row>
    <row r="21" spans="1:15" s="22" customFormat="1" ht="17.25" customHeight="1" thickBot="1">
      <c r="A21" s="192" t="s">
        <v>32</v>
      </c>
      <c r="B21" s="175">
        <v>39</v>
      </c>
      <c r="C21" s="271">
        <v>35</v>
      </c>
      <c r="D21" s="271">
        <v>7</v>
      </c>
      <c r="E21" s="152">
        <v>26</v>
      </c>
      <c r="F21" s="175">
        <v>517</v>
      </c>
      <c r="G21" s="175">
        <v>14098</v>
      </c>
      <c r="H21" s="180">
        <v>8120</v>
      </c>
      <c r="I21" s="271">
        <v>6199</v>
      </c>
      <c r="J21" s="271">
        <v>3844</v>
      </c>
      <c r="K21" s="271">
        <v>1522</v>
      </c>
      <c r="L21" s="271">
        <v>901</v>
      </c>
      <c r="M21" s="271">
        <v>6377</v>
      </c>
      <c r="N21" s="271">
        <v>3375</v>
      </c>
      <c r="O21" s="1247">
        <f t="shared" si="0"/>
        <v>27.268858800773696</v>
      </c>
    </row>
    <row r="22" spans="1:15" s="22" customFormat="1" ht="17.25" customHeight="1">
      <c r="A22" s="937" t="s">
        <v>646</v>
      </c>
      <c r="B22" s="181"/>
      <c r="C22" s="181"/>
      <c r="D22" s="181"/>
      <c r="E22" s="181"/>
      <c r="F22" s="181"/>
      <c r="G22" s="181"/>
      <c r="H22" s="181"/>
      <c r="I22" s="181"/>
      <c r="J22" s="189"/>
      <c r="K22" s="181"/>
      <c r="L22" s="189"/>
      <c r="M22" s="181"/>
      <c r="N22" s="189"/>
      <c r="O22" s="998"/>
    </row>
    <row r="23" spans="1:15" ht="17.25" customHeight="1">
      <c r="A23" s="937" t="s">
        <v>617</v>
      </c>
    </row>
    <row r="24" spans="1:15" ht="17.25" customHeight="1">
      <c r="A24" s="937"/>
    </row>
    <row r="25" spans="1:15">
      <c r="B25"/>
      <c r="C25"/>
      <c r="D25"/>
      <c r="E25"/>
      <c r="F25"/>
      <c r="G25"/>
      <c r="I25"/>
      <c r="J25"/>
      <c r="K25"/>
      <c r="L25"/>
      <c r="M25"/>
      <c r="N25"/>
      <c r="O25"/>
    </row>
    <row r="26" spans="1:15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</row>
    <row r="27" spans="1:15">
      <c r="B27"/>
      <c r="C27"/>
      <c r="D27"/>
      <c r="E27"/>
      <c r="F27"/>
      <c r="G27"/>
      <c r="I27"/>
      <c r="J27"/>
      <c r="K27"/>
      <c r="L27"/>
      <c r="M27"/>
      <c r="N27"/>
      <c r="O27"/>
    </row>
    <row r="28" spans="1:15">
      <c r="B28"/>
      <c r="C28"/>
      <c r="D28"/>
      <c r="E28"/>
      <c r="F28"/>
      <c r="G28"/>
      <c r="I28"/>
      <c r="J28"/>
      <c r="K28"/>
      <c r="L28"/>
      <c r="M28"/>
      <c r="N28"/>
      <c r="O28"/>
    </row>
    <row r="29" spans="1:15">
      <c r="B29"/>
      <c r="C29"/>
      <c r="D29"/>
      <c r="E29"/>
      <c r="F29"/>
      <c r="G29"/>
      <c r="I29"/>
      <c r="J29"/>
      <c r="K29"/>
      <c r="L29"/>
      <c r="M29"/>
      <c r="N29"/>
      <c r="O29"/>
    </row>
    <row r="30" spans="1:15">
      <c r="B30"/>
      <c r="C30"/>
      <c r="D30"/>
      <c r="E30"/>
      <c r="F30"/>
      <c r="G30"/>
      <c r="I30"/>
      <c r="J30"/>
      <c r="K30"/>
      <c r="L30"/>
      <c r="M30"/>
      <c r="N30"/>
      <c r="O30"/>
    </row>
  </sheetData>
  <mergeCells count="16">
    <mergeCell ref="O3:O6"/>
    <mergeCell ref="F3:F6"/>
    <mergeCell ref="D5:D6"/>
    <mergeCell ref="E5:E6"/>
    <mergeCell ref="I4:N4"/>
    <mergeCell ref="H4:H6"/>
    <mergeCell ref="C5:C6"/>
    <mergeCell ref="I5:J5"/>
    <mergeCell ref="K5:L5"/>
    <mergeCell ref="M5:N5"/>
    <mergeCell ref="A3:A6"/>
    <mergeCell ref="B3:E3"/>
    <mergeCell ref="G3:N3"/>
    <mergeCell ref="B4:B6"/>
    <mergeCell ref="C4:E4"/>
    <mergeCell ref="G4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/>
  </sheetViews>
  <sheetFormatPr defaultColWidth="9.140625" defaultRowHeight="15"/>
  <cols>
    <col min="1" max="1" width="18.28515625" style="206" customWidth="1"/>
    <col min="2" max="15" width="7.85546875" style="206" customWidth="1"/>
    <col min="16" max="16384" width="9.140625" style="206"/>
  </cols>
  <sheetData>
    <row r="1" spans="1:17" ht="17.25" customHeight="1">
      <c r="A1" s="232" t="s">
        <v>838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83"/>
    </row>
    <row r="2" spans="1:17" s="202" customFormat="1" ht="17.25" customHeight="1" thickBot="1">
      <c r="A2" s="314" t="s">
        <v>192</v>
      </c>
    </row>
    <row r="3" spans="1:17" s="52" customFormat="1" ht="17.25" customHeight="1">
      <c r="A3" s="1722" t="s">
        <v>189</v>
      </c>
      <c r="B3" s="1934" t="s">
        <v>669</v>
      </c>
      <c r="C3" s="1935"/>
      <c r="D3" s="1935"/>
      <c r="E3" s="1935"/>
      <c r="F3" s="1935"/>
      <c r="G3" s="1935"/>
      <c r="H3" s="2214"/>
      <c r="I3" s="1934" t="s">
        <v>670</v>
      </c>
      <c r="J3" s="1935"/>
      <c r="K3" s="1935"/>
      <c r="L3" s="1935"/>
      <c r="M3" s="1935"/>
      <c r="N3" s="1935"/>
      <c r="O3" s="1936"/>
    </row>
    <row r="4" spans="1:17" s="53" customFormat="1" ht="17.25" customHeight="1">
      <c r="A4" s="1724"/>
      <c r="B4" s="2169" t="s">
        <v>4</v>
      </c>
      <c r="C4" s="2104" t="s">
        <v>343</v>
      </c>
      <c r="D4" s="2106"/>
      <c r="E4" s="2106"/>
      <c r="F4" s="2106"/>
      <c r="G4" s="2106"/>
      <c r="H4" s="2219"/>
      <c r="I4" s="2169" t="s">
        <v>4</v>
      </c>
      <c r="J4" s="2104" t="s">
        <v>343</v>
      </c>
      <c r="K4" s="2106"/>
      <c r="L4" s="2106"/>
      <c r="M4" s="2106"/>
      <c r="N4" s="2106"/>
      <c r="O4" s="2105"/>
    </row>
    <row r="5" spans="1:17" s="53" customFormat="1" ht="17.25" customHeight="1">
      <c r="A5" s="1724"/>
      <c r="B5" s="2170"/>
      <c r="C5" s="2172" t="s">
        <v>344</v>
      </c>
      <c r="D5" s="2173"/>
      <c r="E5" s="2172" t="s">
        <v>345</v>
      </c>
      <c r="F5" s="2173"/>
      <c r="G5" s="2172" t="s">
        <v>346</v>
      </c>
      <c r="H5" s="2213"/>
      <c r="I5" s="2170"/>
      <c r="J5" s="2172" t="s">
        <v>344</v>
      </c>
      <c r="K5" s="2173"/>
      <c r="L5" s="2172" t="s">
        <v>345</v>
      </c>
      <c r="M5" s="2173"/>
      <c r="N5" s="2172" t="s">
        <v>346</v>
      </c>
      <c r="O5" s="2174"/>
    </row>
    <row r="6" spans="1:17" s="53" customFormat="1" ht="17.25" customHeight="1" thickBot="1">
      <c r="A6" s="1726"/>
      <c r="B6" s="2171"/>
      <c r="C6" s="677" t="s">
        <v>145</v>
      </c>
      <c r="D6" s="677" t="s">
        <v>146</v>
      </c>
      <c r="E6" s="677" t="s">
        <v>145</v>
      </c>
      <c r="F6" s="677" t="s">
        <v>146</v>
      </c>
      <c r="G6" s="677" t="s">
        <v>145</v>
      </c>
      <c r="H6" s="1074" t="s">
        <v>146</v>
      </c>
      <c r="I6" s="2171"/>
      <c r="J6" s="1062" t="s">
        <v>145</v>
      </c>
      <c r="K6" s="1062" t="s">
        <v>146</v>
      </c>
      <c r="L6" s="1062" t="s">
        <v>145</v>
      </c>
      <c r="M6" s="1062" t="s">
        <v>146</v>
      </c>
      <c r="N6" s="1062" t="s">
        <v>145</v>
      </c>
      <c r="O6" s="678" t="s">
        <v>146</v>
      </c>
    </row>
    <row r="7" spans="1:17" s="22" customFormat="1" ht="17.25" customHeight="1">
      <c r="A7" s="416" t="s">
        <v>18</v>
      </c>
      <c r="B7" s="1289">
        <v>25298</v>
      </c>
      <c r="C7" s="1289">
        <v>13780</v>
      </c>
      <c r="D7" s="1251">
        <f>C7/$B7</f>
        <v>0.54470709146968144</v>
      </c>
      <c r="E7" s="1289">
        <v>2363</v>
      </c>
      <c r="F7" s="1251">
        <f>E7/$B7</f>
        <v>9.3406593406593408E-2</v>
      </c>
      <c r="G7" s="1289">
        <v>9155</v>
      </c>
      <c r="H7" s="1530">
        <f>G7/$B7</f>
        <v>0.36188631512372521</v>
      </c>
      <c r="I7" s="1531">
        <v>21024</v>
      </c>
      <c r="J7" s="1289">
        <v>11425</v>
      </c>
      <c r="K7" s="1251">
        <f>J7/$I7</f>
        <v>0.5434265601217656</v>
      </c>
      <c r="L7" s="1289">
        <v>2018</v>
      </c>
      <c r="M7" s="1251">
        <f>L7/$I7</f>
        <v>9.5985540334855401E-2</v>
      </c>
      <c r="N7" s="1289">
        <v>7581</v>
      </c>
      <c r="O7" s="1252">
        <f>N7/$I7</f>
        <v>0.360587899543379</v>
      </c>
      <c r="P7" s="41"/>
      <c r="Q7" s="307"/>
    </row>
    <row r="8" spans="1:17" s="22" customFormat="1" ht="17.25" customHeight="1">
      <c r="A8" s="194" t="s">
        <v>19</v>
      </c>
      <c r="B8" s="335">
        <v>5085</v>
      </c>
      <c r="C8" s="335">
        <v>2518</v>
      </c>
      <c r="D8" s="337">
        <f t="shared" ref="D8:D21" si="0">C8/$B8</f>
        <v>0.4951819075712881</v>
      </c>
      <c r="E8" s="335">
        <v>718</v>
      </c>
      <c r="F8" s="337">
        <f t="shared" ref="F8:F15" si="1">E8/$B8</f>
        <v>0.14119960668633236</v>
      </c>
      <c r="G8" s="335">
        <v>1849</v>
      </c>
      <c r="H8" s="1263">
        <f t="shared" ref="H8:H21" si="2">G8/$B8</f>
        <v>0.36361848574237954</v>
      </c>
      <c r="I8" s="790">
        <v>3883</v>
      </c>
      <c r="J8" s="335">
        <v>1702</v>
      </c>
      <c r="K8" s="337">
        <f t="shared" ref="K8:M21" si="3">J8/$I8</f>
        <v>0.43832088591295393</v>
      </c>
      <c r="L8" s="335">
        <v>613</v>
      </c>
      <c r="M8" s="337">
        <f t="shared" si="3"/>
        <v>0.15786762812258562</v>
      </c>
      <c r="N8" s="335">
        <v>1568</v>
      </c>
      <c r="O8" s="300">
        <f t="shared" ref="O8:O21" si="4">N8/$I8</f>
        <v>0.40381148596446048</v>
      </c>
      <c r="P8" s="41"/>
      <c r="Q8" s="307"/>
    </row>
    <row r="9" spans="1:17" s="22" customFormat="1" ht="17.25" customHeight="1">
      <c r="A9" s="194" t="s">
        <v>20</v>
      </c>
      <c r="B9" s="335">
        <v>2404</v>
      </c>
      <c r="C9" s="335">
        <v>1328</v>
      </c>
      <c r="D9" s="337">
        <f t="shared" si="0"/>
        <v>0.55241264559068215</v>
      </c>
      <c r="E9" s="335">
        <v>0</v>
      </c>
      <c r="F9" s="337">
        <f t="shared" si="1"/>
        <v>0</v>
      </c>
      <c r="G9" s="335">
        <v>1076</v>
      </c>
      <c r="H9" s="1263">
        <f t="shared" si="2"/>
        <v>0.44758735440931779</v>
      </c>
      <c r="I9" s="790">
        <v>2037</v>
      </c>
      <c r="J9" s="335">
        <v>1085</v>
      </c>
      <c r="K9" s="337">
        <f t="shared" si="3"/>
        <v>0.53264604810996563</v>
      </c>
      <c r="L9" s="335">
        <v>26</v>
      </c>
      <c r="M9" s="337">
        <f t="shared" si="3"/>
        <v>1.2763868433971527E-2</v>
      </c>
      <c r="N9" s="335">
        <v>926</v>
      </c>
      <c r="O9" s="300">
        <f t="shared" si="4"/>
        <v>0.45459008345606283</v>
      </c>
      <c r="P9" s="41"/>
      <c r="Q9" s="307"/>
    </row>
    <row r="10" spans="1:17" s="22" customFormat="1" ht="17.25" customHeight="1">
      <c r="A10" s="194" t="s">
        <v>21</v>
      </c>
      <c r="B10" s="335">
        <v>1498</v>
      </c>
      <c r="C10" s="335">
        <v>767</v>
      </c>
      <c r="D10" s="337">
        <f t="shared" si="0"/>
        <v>0.51201602136181579</v>
      </c>
      <c r="E10" s="335">
        <v>192</v>
      </c>
      <c r="F10" s="337">
        <f t="shared" si="1"/>
        <v>0.12817089452603472</v>
      </c>
      <c r="G10" s="335">
        <v>539</v>
      </c>
      <c r="H10" s="1263">
        <f t="shared" si="2"/>
        <v>0.35981308411214952</v>
      </c>
      <c r="I10" s="790">
        <v>1274</v>
      </c>
      <c r="J10" s="335">
        <v>656</v>
      </c>
      <c r="K10" s="337">
        <f t="shared" si="3"/>
        <v>0.51491365777080067</v>
      </c>
      <c r="L10" s="335">
        <v>156</v>
      </c>
      <c r="M10" s="337">
        <f t="shared" si="3"/>
        <v>0.12244897959183673</v>
      </c>
      <c r="N10" s="335">
        <v>462</v>
      </c>
      <c r="O10" s="300">
        <f t="shared" si="4"/>
        <v>0.36263736263736263</v>
      </c>
      <c r="P10" s="41"/>
      <c r="Q10" s="307"/>
    </row>
    <row r="11" spans="1:17" s="22" customFormat="1" ht="17.25" customHeight="1">
      <c r="A11" s="194" t="s">
        <v>22</v>
      </c>
      <c r="B11" s="335">
        <v>1134</v>
      </c>
      <c r="C11" s="335">
        <v>479</v>
      </c>
      <c r="D11" s="337">
        <f t="shared" si="0"/>
        <v>0.42239858906525574</v>
      </c>
      <c r="E11" s="335">
        <v>170</v>
      </c>
      <c r="F11" s="337">
        <f t="shared" si="1"/>
        <v>0.14991181657848324</v>
      </c>
      <c r="G11" s="335">
        <v>485</v>
      </c>
      <c r="H11" s="1263">
        <f t="shared" si="2"/>
        <v>0.42768959435626103</v>
      </c>
      <c r="I11" s="790">
        <v>942</v>
      </c>
      <c r="J11" s="335">
        <v>423</v>
      </c>
      <c r="K11" s="337">
        <f t="shared" si="3"/>
        <v>0.44904458598726116</v>
      </c>
      <c r="L11" s="335">
        <v>146</v>
      </c>
      <c r="M11" s="337">
        <f t="shared" si="3"/>
        <v>0.15498938428874734</v>
      </c>
      <c r="N11" s="335">
        <v>373</v>
      </c>
      <c r="O11" s="300">
        <f t="shared" si="4"/>
        <v>0.39596602972399153</v>
      </c>
      <c r="P11" s="41"/>
      <c r="Q11" s="307"/>
    </row>
    <row r="12" spans="1:17" s="22" customFormat="1" ht="17.25" customHeight="1">
      <c r="A12" s="194" t="s">
        <v>23</v>
      </c>
      <c r="B12" s="335">
        <v>494</v>
      </c>
      <c r="C12" s="335">
        <v>190</v>
      </c>
      <c r="D12" s="337">
        <f t="shared" si="0"/>
        <v>0.38461538461538464</v>
      </c>
      <c r="E12" s="335">
        <v>22</v>
      </c>
      <c r="F12" s="337">
        <f t="shared" si="1"/>
        <v>4.4534412955465584E-2</v>
      </c>
      <c r="G12" s="335">
        <v>282</v>
      </c>
      <c r="H12" s="1263">
        <f t="shared" si="2"/>
        <v>0.57085020242914974</v>
      </c>
      <c r="I12" s="790">
        <v>432</v>
      </c>
      <c r="J12" s="335">
        <v>155</v>
      </c>
      <c r="K12" s="337">
        <f t="shared" si="3"/>
        <v>0.35879629629629628</v>
      </c>
      <c r="L12" s="335">
        <v>17</v>
      </c>
      <c r="M12" s="337">
        <f t="shared" si="3"/>
        <v>3.9351851851851853E-2</v>
      </c>
      <c r="N12" s="335">
        <v>260</v>
      </c>
      <c r="O12" s="300">
        <f t="shared" si="4"/>
        <v>0.60185185185185186</v>
      </c>
      <c r="P12" s="41"/>
      <c r="Q12" s="307"/>
    </row>
    <row r="13" spans="1:17" s="22" customFormat="1" ht="17.25" customHeight="1">
      <c r="A13" s="194" t="s">
        <v>24</v>
      </c>
      <c r="B13" s="335">
        <v>1565</v>
      </c>
      <c r="C13" s="335">
        <v>945</v>
      </c>
      <c r="D13" s="337">
        <f t="shared" si="0"/>
        <v>0.60383386581469645</v>
      </c>
      <c r="E13" s="335">
        <v>29</v>
      </c>
      <c r="F13" s="337">
        <f t="shared" si="1"/>
        <v>1.8530351437699679E-2</v>
      </c>
      <c r="G13" s="335">
        <v>591</v>
      </c>
      <c r="H13" s="1263">
        <f t="shared" si="2"/>
        <v>0.37763578274760384</v>
      </c>
      <c r="I13" s="790">
        <v>1266</v>
      </c>
      <c r="J13" s="335">
        <v>779</v>
      </c>
      <c r="K13" s="337">
        <f t="shared" si="3"/>
        <v>0.61532385466034756</v>
      </c>
      <c r="L13" s="335">
        <v>29</v>
      </c>
      <c r="M13" s="337">
        <f t="shared" si="3"/>
        <v>2.2906793048973143E-2</v>
      </c>
      <c r="N13" s="335">
        <v>458</v>
      </c>
      <c r="O13" s="300">
        <f t="shared" si="4"/>
        <v>0.3617693522906793</v>
      </c>
      <c r="P13" s="41"/>
      <c r="Q13" s="307"/>
    </row>
    <row r="14" spans="1:17" s="22" customFormat="1" ht="17.25" customHeight="1">
      <c r="A14" s="194" t="s">
        <v>25</v>
      </c>
      <c r="B14" s="335">
        <v>783</v>
      </c>
      <c r="C14" s="335">
        <v>441</v>
      </c>
      <c r="D14" s="337">
        <f t="shared" si="0"/>
        <v>0.56321839080459768</v>
      </c>
      <c r="E14" s="335">
        <v>30</v>
      </c>
      <c r="F14" s="337">
        <f t="shared" si="1"/>
        <v>3.8314176245210725E-2</v>
      </c>
      <c r="G14" s="335">
        <v>312</v>
      </c>
      <c r="H14" s="1263">
        <f t="shared" si="2"/>
        <v>0.39846743295019155</v>
      </c>
      <c r="I14" s="790">
        <v>560</v>
      </c>
      <c r="J14" s="335">
        <v>332</v>
      </c>
      <c r="K14" s="337">
        <f>J14/$I14</f>
        <v>0.59285714285714286</v>
      </c>
      <c r="L14" s="335">
        <v>25</v>
      </c>
      <c r="M14" s="337">
        <f>L14/$I14</f>
        <v>4.4642857142857144E-2</v>
      </c>
      <c r="N14" s="335">
        <v>203</v>
      </c>
      <c r="O14" s="300">
        <f t="shared" si="4"/>
        <v>0.36249999999999999</v>
      </c>
      <c r="P14" s="41"/>
      <c r="Q14" s="307"/>
    </row>
    <row r="15" spans="1:17" s="22" customFormat="1" ht="17.25" customHeight="1">
      <c r="A15" s="194" t="s">
        <v>26</v>
      </c>
      <c r="B15" s="335">
        <v>1271</v>
      </c>
      <c r="C15" s="335">
        <v>685</v>
      </c>
      <c r="D15" s="337">
        <f t="shared" si="0"/>
        <v>0.53894571203776553</v>
      </c>
      <c r="E15" s="335">
        <v>216</v>
      </c>
      <c r="F15" s="337">
        <f t="shared" si="1"/>
        <v>0.16994492525570418</v>
      </c>
      <c r="G15" s="335">
        <v>370</v>
      </c>
      <c r="H15" s="1263">
        <f t="shared" si="2"/>
        <v>0.29110936270653032</v>
      </c>
      <c r="I15" s="790">
        <v>1121</v>
      </c>
      <c r="J15" s="335">
        <v>596</v>
      </c>
      <c r="K15" s="337">
        <f t="shared" si="3"/>
        <v>0.53166815343443352</v>
      </c>
      <c r="L15" s="335">
        <v>187</v>
      </c>
      <c r="M15" s="337">
        <f t="shared" si="3"/>
        <v>0.16681534344335414</v>
      </c>
      <c r="N15" s="335">
        <v>338</v>
      </c>
      <c r="O15" s="300">
        <f t="shared" si="4"/>
        <v>0.30151650312221229</v>
      </c>
      <c r="P15" s="41"/>
      <c r="Q15" s="307"/>
    </row>
    <row r="16" spans="1:17" s="22" customFormat="1" ht="17.25" customHeight="1">
      <c r="A16" s="194" t="s">
        <v>27</v>
      </c>
      <c r="B16" s="335">
        <v>1089</v>
      </c>
      <c r="C16" s="335">
        <v>629</v>
      </c>
      <c r="D16" s="337">
        <f t="shared" si="0"/>
        <v>0.57759412304866853</v>
      </c>
      <c r="E16" s="1507" t="s">
        <v>174</v>
      </c>
      <c r="F16" s="1507" t="s">
        <v>174</v>
      </c>
      <c r="G16" s="335">
        <v>460</v>
      </c>
      <c r="H16" s="1263">
        <f t="shared" si="2"/>
        <v>0.42240587695133147</v>
      </c>
      <c r="I16" s="790">
        <v>992</v>
      </c>
      <c r="J16" s="335">
        <v>588</v>
      </c>
      <c r="K16" s="337">
        <f t="shared" si="3"/>
        <v>0.592741935483871</v>
      </c>
      <c r="L16" s="1507" t="s">
        <v>174</v>
      </c>
      <c r="M16" s="1507" t="s">
        <v>174</v>
      </c>
      <c r="N16" s="335">
        <v>404</v>
      </c>
      <c r="O16" s="300">
        <f t="shared" si="4"/>
        <v>0.40725806451612906</v>
      </c>
      <c r="P16" s="41"/>
      <c r="Q16" s="307"/>
    </row>
    <row r="17" spans="1:17" s="22" customFormat="1" ht="17.25" customHeight="1">
      <c r="A17" s="194" t="s">
        <v>28</v>
      </c>
      <c r="B17" s="335">
        <v>1174</v>
      </c>
      <c r="C17" s="335">
        <v>672</v>
      </c>
      <c r="D17" s="337">
        <f t="shared" si="0"/>
        <v>0.57240204429301533</v>
      </c>
      <c r="E17" s="335">
        <v>60</v>
      </c>
      <c r="F17" s="337">
        <f>E17/$B17</f>
        <v>5.1107325383304938E-2</v>
      </c>
      <c r="G17" s="335">
        <v>442</v>
      </c>
      <c r="H17" s="1263">
        <f t="shared" si="2"/>
        <v>0.37649063032367974</v>
      </c>
      <c r="I17" s="790">
        <v>1012</v>
      </c>
      <c r="J17" s="335">
        <v>561</v>
      </c>
      <c r="K17" s="337">
        <f t="shared" si="3"/>
        <v>0.55434782608695654</v>
      </c>
      <c r="L17" s="335">
        <v>39</v>
      </c>
      <c r="M17" s="337">
        <f t="shared" si="3"/>
        <v>3.8537549407114624E-2</v>
      </c>
      <c r="N17" s="335">
        <v>412</v>
      </c>
      <c r="O17" s="300">
        <f t="shared" si="4"/>
        <v>0.40711462450592883</v>
      </c>
      <c r="P17" s="41"/>
      <c r="Q17" s="307"/>
    </row>
    <row r="18" spans="1:17" s="22" customFormat="1" ht="17.25" customHeight="1">
      <c r="A18" s="194" t="s">
        <v>29</v>
      </c>
      <c r="B18" s="335">
        <v>3095</v>
      </c>
      <c r="C18" s="335">
        <v>1708</v>
      </c>
      <c r="D18" s="337">
        <f t="shared" si="0"/>
        <v>0.55185783521809373</v>
      </c>
      <c r="E18" s="335">
        <v>399</v>
      </c>
      <c r="F18" s="337">
        <f>E18/$B18</f>
        <v>0.12891760904684976</v>
      </c>
      <c r="G18" s="335">
        <v>988</v>
      </c>
      <c r="H18" s="1263">
        <f t="shared" si="2"/>
        <v>0.31922455573505654</v>
      </c>
      <c r="I18" s="790">
        <v>2599</v>
      </c>
      <c r="J18" s="335">
        <v>1519</v>
      </c>
      <c r="K18" s="337">
        <f t="shared" si="3"/>
        <v>0.58445555983070407</v>
      </c>
      <c r="L18" s="335">
        <v>302</v>
      </c>
      <c r="M18" s="337">
        <f t="shared" si="3"/>
        <v>0.116198537899192</v>
      </c>
      <c r="N18" s="335">
        <v>778</v>
      </c>
      <c r="O18" s="300">
        <f t="shared" si="4"/>
        <v>0.29934590227010388</v>
      </c>
      <c r="P18" s="41"/>
      <c r="Q18" s="307"/>
    </row>
    <row r="19" spans="1:17" s="22" customFormat="1" ht="17.25" customHeight="1">
      <c r="A19" s="194" t="s">
        <v>30</v>
      </c>
      <c r="B19" s="335">
        <v>1468</v>
      </c>
      <c r="C19" s="335">
        <v>709</v>
      </c>
      <c r="D19" s="337">
        <f t="shared" si="0"/>
        <v>0.4829700272479564</v>
      </c>
      <c r="E19" s="335">
        <v>200</v>
      </c>
      <c r="F19" s="337">
        <f>E19/$B19</f>
        <v>0.13623978201634879</v>
      </c>
      <c r="G19" s="335">
        <v>559</v>
      </c>
      <c r="H19" s="1263">
        <f t="shared" si="2"/>
        <v>0.38079019073569481</v>
      </c>
      <c r="I19" s="790">
        <v>1264</v>
      </c>
      <c r="J19" s="335">
        <v>648</v>
      </c>
      <c r="K19" s="337">
        <f t="shared" si="3"/>
        <v>0.51265822784810122</v>
      </c>
      <c r="L19" s="335">
        <v>145</v>
      </c>
      <c r="M19" s="337">
        <f t="shared" si="3"/>
        <v>0.11471518987341772</v>
      </c>
      <c r="N19" s="335">
        <v>471</v>
      </c>
      <c r="O19" s="300">
        <f t="shared" si="4"/>
        <v>0.372626582278481</v>
      </c>
      <c r="P19" s="41"/>
      <c r="Q19" s="307"/>
    </row>
    <row r="20" spans="1:17" s="22" customFormat="1" ht="17.25" customHeight="1">
      <c r="A20" s="194" t="s">
        <v>31</v>
      </c>
      <c r="B20" s="335">
        <v>1490</v>
      </c>
      <c r="C20" s="335">
        <v>1048</v>
      </c>
      <c r="D20" s="337">
        <f t="shared" si="0"/>
        <v>0.70335570469798658</v>
      </c>
      <c r="E20" s="335">
        <v>74</v>
      </c>
      <c r="F20" s="337">
        <f>E20/$B20</f>
        <v>4.9664429530201344E-2</v>
      </c>
      <c r="G20" s="335">
        <v>368</v>
      </c>
      <c r="H20" s="1263">
        <f t="shared" si="2"/>
        <v>0.24697986577181208</v>
      </c>
      <c r="I20" s="790">
        <v>1367</v>
      </c>
      <c r="J20" s="335">
        <v>966</v>
      </c>
      <c r="K20" s="337">
        <f t="shared" si="3"/>
        <v>0.70665691294806143</v>
      </c>
      <c r="L20" s="335">
        <v>77</v>
      </c>
      <c r="M20" s="337">
        <f t="shared" si="3"/>
        <v>5.6327724945135334E-2</v>
      </c>
      <c r="N20" s="335">
        <v>324</v>
      </c>
      <c r="O20" s="300">
        <f t="shared" si="4"/>
        <v>0.23701536210680321</v>
      </c>
      <c r="P20" s="41"/>
      <c r="Q20" s="307"/>
    </row>
    <row r="21" spans="1:17" s="22" customFormat="1" ht="17.25" customHeight="1" thickBot="1">
      <c r="A21" s="192" t="s">
        <v>32</v>
      </c>
      <c r="B21" s="271">
        <v>2748</v>
      </c>
      <c r="C21" s="271">
        <v>1661</v>
      </c>
      <c r="D21" s="251">
        <f t="shared" si="0"/>
        <v>0.60443959243085876</v>
      </c>
      <c r="E21" s="271">
        <v>253</v>
      </c>
      <c r="F21" s="251">
        <f>E21/$B21</f>
        <v>9.2066957787481807E-2</v>
      </c>
      <c r="G21" s="271">
        <v>834</v>
      </c>
      <c r="H21" s="1264">
        <f t="shared" si="2"/>
        <v>0.30349344978165937</v>
      </c>
      <c r="I21" s="175">
        <v>2275</v>
      </c>
      <c r="J21" s="271">
        <v>1415</v>
      </c>
      <c r="K21" s="251">
        <f t="shared" si="3"/>
        <v>0.62197802197802199</v>
      </c>
      <c r="L21" s="271">
        <v>256</v>
      </c>
      <c r="M21" s="251">
        <f t="shared" si="3"/>
        <v>0.11252747252747253</v>
      </c>
      <c r="N21" s="271">
        <v>604</v>
      </c>
      <c r="O21" s="298">
        <f t="shared" si="4"/>
        <v>0.26549450549450548</v>
      </c>
      <c r="P21" s="41"/>
      <c r="Q21" s="307"/>
    </row>
    <row r="22" spans="1:17" ht="17.25" customHeight="1">
      <c r="A22" s="938" t="s">
        <v>475</v>
      </c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7">
      <c r="B24"/>
      <c r="C24"/>
      <c r="D24" s="281"/>
      <c r="E24"/>
      <c r="F24"/>
      <c r="G24"/>
      <c r="H24"/>
      <c r="I24"/>
      <c r="J24"/>
      <c r="K24"/>
      <c r="L24"/>
      <c r="M24"/>
      <c r="N24"/>
      <c r="O24"/>
    </row>
    <row r="25" spans="1:17">
      <c r="B25"/>
      <c r="C25"/>
      <c r="D25" s="281"/>
      <c r="E25"/>
      <c r="F25"/>
      <c r="G25"/>
      <c r="H25"/>
      <c r="I25"/>
      <c r="J25"/>
      <c r="K25"/>
      <c r="L25"/>
      <c r="M25"/>
      <c r="N25"/>
      <c r="O25"/>
    </row>
    <row r="26" spans="1:17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</row>
    <row r="27" spans="1:17">
      <c r="B27"/>
      <c r="C27"/>
      <c r="D27" s="281"/>
      <c r="E27"/>
      <c r="F27"/>
      <c r="G27"/>
      <c r="H27"/>
      <c r="I27"/>
      <c r="J27"/>
      <c r="K27"/>
      <c r="L27"/>
      <c r="M27"/>
      <c r="N27"/>
      <c r="O27"/>
    </row>
    <row r="28" spans="1:17">
      <c r="B28"/>
      <c r="C28"/>
      <c r="D28" s="281"/>
      <c r="E28"/>
      <c r="F28"/>
      <c r="G28"/>
      <c r="H28"/>
      <c r="I28"/>
      <c r="J28"/>
      <c r="K28"/>
      <c r="L28"/>
      <c r="M28"/>
      <c r="N28"/>
      <c r="O28"/>
    </row>
    <row r="29" spans="1:17">
      <c r="D29" s="281"/>
    </row>
    <row r="30" spans="1:17" ht="13.5" customHeight="1">
      <c r="D30" s="281"/>
    </row>
    <row r="31" spans="1:17">
      <c r="D31" s="281"/>
    </row>
    <row r="32" spans="1:17">
      <c r="D32" s="281"/>
    </row>
    <row r="33" spans="4:4">
      <c r="D33" s="281"/>
    </row>
    <row r="34" spans="4:4">
      <c r="D34" s="281"/>
    </row>
    <row r="35" spans="4:4">
      <c r="D35" s="281"/>
    </row>
  </sheetData>
  <mergeCells count="13">
    <mergeCell ref="A3:A6"/>
    <mergeCell ref="B3:H3"/>
    <mergeCell ref="B4:B6"/>
    <mergeCell ref="C4:H4"/>
    <mergeCell ref="N5:O5"/>
    <mergeCell ref="C5:D5"/>
    <mergeCell ref="E5:F5"/>
    <mergeCell ref="G5:H5"/>
    <mergeCell ref="I3:O3"/>
    <mergeCell ref="I4:I6"/>
    <mergeCell ref="J4:O4"/>
    <mergeCell ref="J5:K5"/>
    <mergeCell ref="L5:M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3" width="6.5703125" style="206" customWidth="1"/>
    <col min="14" max="18" width="6.42578125" style="206" customWidth="1"/>
    <col min="19" max="16384" width="9.140625" style="206"/>
  </cols>
  <sheetData>
    <row r="1" spans="1:28" s="44" customFormat="1" ht="17.25" customHeight="1">
      <c r="A1" s="160" t="s">
        <v>839</v>
      </c>
      <c r="B1" s="164"/>
      <c r="C1" s="164"/>
      <c r="D1" s="164"/>
      <c r="E1" s="74"/>
      <c r="F1" s="74"/>
      <c r="G1" s="74"/>
      <c r="H1" s="74"/>
      <c r="I1" s="74"/>
      <c r="K1" s="483"/>
    </row>
    <row r="2" spans="1:28" ht="17.25" customHeight="1" thickBot="1">
      <c r="A2" s="314" t="s">
        <v>192</v>
      </c>
      <c r="B2" s="202"/>
      <c r="C2" s="202"/>
    </row>
    <row r="3" spans="1:2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2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87" t="s">
        <v>190</v>
      </c>
      <c r="P4" s="586" t="s">
        <v>191</v>
      </c>
      <c r="Q4" s="587" t="s">
        <v>190</v>
      </c>
      <c r="R4" s="630" t="s">
        <v>191</v>
      </c>
    </row>
    <row r="5" spans="1:28" ht="17.25" customHeight="1">
      <c r="A5" s="191" t="s">
        <v>18</v>
      </c>
      <c r="B5" s="315">
        <v>369</v>
      </c>
      <c r="C5" s="315">
        <v>366</v>
      </c>
      <c r="D5" s="315">
        <v>366</v>
      </c>
      <c r="E5" s="315">
        <v>362</v>
      </c>
      <c r="F5" s="315">
        <v>359</v>
      </c>
      <c r="G5" s="315">
        <v>358</v>
      </c>
      <c r="H5" s="315">
        <v>355</v>
      </c>
      <c r="I5" s="315">
        <v>355</v>
      </c>
      <c r="J5" s="315">
        <v>354</v>
      </c>
      <c r="K5" s="315">
        <v>363</v>
      </c>
      <c r="L5" s="316">
        <v>370</v>
      </c>
      <c r="M5" s="921">
        <f>L5-K5</f>
        <v>7</v>
      </c>
      <c r="N5" s="394">
        <f>L5/K5-1</f>
        <v>1.9283746556473913E-2</v>
      </c>
      <c r="O5" s="395">
        <f>L5-G5</f>
        <v>12</v>
      </c>
      <c r="P5" s="1061">
        <f>L5/G5-1</f>
        <v>3.3519553072625774E-2</v>
      </c>
      <c r="Q5" s="395">
        <f>L5-B5</f>
        <v>1</v>
      </c>
      <c r="R5" s="398">
        <f>L5/B5-1</f>
        <v>2.7100271002709064E-3</v>
      </c>
      <c r="T5"/>
      <c r="U5"/>
      <c r="V5"/>
      <c r="W5"/>
      <c r="X5"/>
      <c r="Y5"/>
      <c r="Z5"/>
      <c r="AA5"/>
      <c r="AB5"/>
    </row>
    <row r="6" spans="1:28" ht="17.25" customHeight="1">
      <c r="A6" s="194" t="s">
        <v>19</v>
      </c>
      <c r="B6" s="213">
        <v>69</v>
      </c>
      <c r="C6" s="213">
        <v>69</v>
      </c>
      <c r="D6" s="213">
        <v>69</v>
      </c>
      <c r="E6" s="213">
        <v>67</v>
      </c>
      <c r="F6" s="213">
        <v>67</v>
      </c>
      <c r="G6" s="213">
        <v>66</v>
      </c>
      <c r="H6" s="213">
        <v>65</v>
      </c>
      <c r="I6" s="213">
        <v>66</v>
      </c>
      <c r="J6" s="213">
        <v>67</v>
      </c>
      <c r="K6" s="213">
        <v>74</v>
      </c>
      <c r="L6" s="317">
        <v>79</v>
      </c>
      <c r="M6" s="399">
        <f t="shared" ref="M6" si="0">L6-K6</f>
        <v>5</v>
      </c>
      <c r="N6" s="400">
        <f t="shared" ref="N6" si="1">L6/K6-1</f>
        <v>6.7567567567567544E-2</v>
      </c>
      <c r="O6" s="401">
        <f t="shared" ref="O6" si="2">L6-G6</f>
        <v>13</v>
      </c>
      <c r="P6" s="400">
        <f t="shared" ref="P6" si="3">L6/G6-1</f>
        <v>0.19696969696969702</v>
      </c>
      <c r="Q6" s="401">
        <f t="shared" ref="Q6" si="4">L6-B6</f>
        <v>10</v>
      </c>
      <c r="R6" s="404">
        <f t="shared" ref="R6" si="5">L6/B6-1</f>
        <v>0.14492753623188404</v>
      </c>
      <c r="T6"/>
      <c r="U6"/>
      <c r="V6"/>
      <c r="W6"/>
      <c r="X6"/>
      <c r="Y6"/>
      <c r="Z6"/>
      <c r="AA6"/>
      <c r="AB6"/>
    </row>
    <row r="7" spans="1:28" ht="17.25" customHeight="1">
      <c r="A7" s="194" t="s">
        <v>20</v>
      </c>
      <c r="B7" s="213">
        <v>34</v>
      </c>
      <c r="C7" s="213">
        <v>34</v>
      </c>
      <c r="D7" s="213">
        <v>35</v>
      </c>
      <c r="E7" s="213">
        <v>35</v>
      </c>
      <c r="F7" s="213">
        <v>35</v>
      </c>
      <c r="G7" s="213">
        <v>35</v>
      </c>
      <c r="H7" s="213">
        <v>35</v>
      </c>
      <c r="I7" s="213">
        <v>36</v>
      </c>
      <c r="J7" s="213">
        <v>35</v>
      </c>
      <c r="K7" s="213">
        <v>37</v>
      </c>
      <c r="L7" s="317">
        <v>36</v>
      </c>
      <c r="M7" s="399">
        <f t="shared" ref="M7:M19" si="6">L7-K7</f>
        <v>-1</v>
      </c>
      <c r="N7" s="400">
        <f t="shared" ref="N7:N19" si="7">L7/K7-1</f>
        <v>-2.7027027027026973E-2</v>
      </c>
      <c r="O7" s="401">
        <f t="shared" ref="O7:O19" si="8">L7-G7</f>
        <v>1</v>
      </c>
      <c r="P7" s="400">
        <f t="shared" ref="P7:P19" si="9">L7/G7-1</f>
        <v>2.857142857142847E-2</v>
      </c>
      <c r="Q7" s="401">
        <f t="shared" ref="Q7:Q19" si="10">L7-B7</f>
        <v>2</v>
      </c>
      <c r="R7" s="404">
        <f t="shared" ref="R7:R19" si="11">L7/B7-1</f>
        <v>5.8823529411764719E-2</v>
      </c>
      <c r="T7"/>
      <c r="U7"/>
      <c r="V7"/>
      <c r="W7"/>
      <c r="X7"/>
      <c r="Y7"/>
      <c r="Z7"/>
      <c r="AA7"/>
      <c r="AB7"/>
    </row>
    <row r="8" spans="1:28" ht="17.25" customHeight="1">
      <c r="A8" s="194" t="s">
        <v>21</v>
      </c>
      <c r="B8" s="213">
        <v>24</v>
      </c>
      <c r="C8" s="213">
        <v>23</v>
      </c>
      <c r="D8" s="213">
        <v>23</v>
      </c>
      <c r="E8" s="213">
        <v>23</v>
      </c>
      <c r="F8" s="213">
        <v>23</v>
      </c>
      <c r="G8" s="213">
        <v>23</v>
      </c>
      <c r="H8" s="213">
        <v>22</v>
      </c>
      <c r="I8" s="213">
        <v>22</v>
      </c>
      <c r="J8" s="213">
        <v>22</v>
      </c>
      <c r="K8" s="213">
        <v>22</v>
      </c>
      <c r="L8" s="317">
        <v>23</v>
      </c>
      <c r="M8" s="1190">
        <f t="shared" si="6"/>
        <v>1</v>
      </c>
      <c r="N8" s="400">
        <f t="shared" si="7"/>
        <v>4.5454545454545414E-2</v>
      </c>
      <c r="O8" s="1192">
        <f t="shared" si="8"/>
        <v>0</v>
      </c>
      <c r="P8" s="400">
        <f t="shared" si="9"/>
        <v>0</v>
      </c>
      <c r="Q8" s="1192">
        <f t="shared" si="10"/>
        <v>-1</v>
      </c>
      <c r="R8" s="404">
        <f t="shared" si="11"/>
        <v>-4.166666666666663E-2</v>
      </c>
      <c r="T8"/>
      <c r="U8"/>
      <c r="V8"/>
      <c r="W8"/>
      <c r="X8"/>
      <c r="Y8"/>
      <c r="Z8"/>
      <c r="AA8"/>
      <c r="AB8"/>
    </row>
    <row r="9" spans="1:28" ht="17.25" customHeight="1">
      <c r="A9" s="194" t="s">
        <v>22</v>
      </c>
      <c r="B9" s="213">
        <v>15</v>
      </c>
      <c r="C9" s="213">
        <v>15</v>
      </c>
      <c r="D9" s="213">
        <v>15</v>
      </c>
      <c r="E9" s="213">
        <v>15</v>
      </c>
      <c r="F9" s="213">
        <v>15</v>
      </c>
      <c r="G9" s="213">
        <v>15</v>
      </c>
      <c r="H9" s="213">
        <v>15</v>
      </c>
      <c r="I9" s="213">
        <v>15</v>
      </c>
      <c r="J9" s="213">
        <v>15</v>
      </c>
      <c r="K9" s="213">
        <v>15</v>
      </c>
      <c r="L9" s="317">
        <v>15</v>
      </c>
      <c r="M9" s="1190">
        <f t="shared" si="6"/>
        <v>0</v>
      </c>
      <c r="N9" s="400">
        <f t="shared" si="7"/>
        <v>0</v>
      </c>
      <c r="O9" s="1192">
        <f t="shared" si="8"/>
        <v>0</v>
      </c>
      <c r="P9" s="400">
        <f t="shared" si="9"/>
        <v>0</v>
      </c>
      <c r="Q9" s="1192">
        <f t="shared" si="10"/>
        <v>0</v>
      </c>
      <c r="R9" s="404">
        <f t="shared" si="11"/>
        <v>0</v>
      </c>
      <c r="T9"/>
      <c r="U9"/>
      <c r="V9"/>
      <c r="W9"/>
      <c r="X9"/>
      <c r="Y9"/>
      <c r="Z9"/>
      <c r="AA9"/>
      <c r="AB9"/>
    </row>
    <row r="10" spans="1:28" ht="17.25" customHeight="1">
      <c r="A10" s="194" t="s">
        <v>23</v>
      </c>
      <c r="B10" s="213">
        <v>10</v>
      </c>
      <c r="C10" s="213">
        <v>10</v>
      </c>
      <c r="D10" s="213">
        <v>10</v>
      </c>
      <c r="E10" s="213">
        <v>10</v>
      </c>
      <c r="F10" s="213">
        <v>10</v>
      </c>
      <c r="G10" s="213">
        <v>10</v>
      </c>
      <c r="H10" s="213">
        <v>10</v>
      </c>
      <c r="I10" s="213">
        <v>10</v>
      </c>
      <c r="J10" s="213">
        <v>9</v>
      </c>
      <c r="K10" s="213">
        <v>9</v>
      </c>
      <c r="L10" s="317">
        <v>9</v>
      </c>
      <c r="M10" s="1190">
        <f t="shared" si="6"/>
        <v>0</v>
      </c>
      <c r="N10" s="400">
        <f t="shared" si="7"/>
        <v>0</v>
      </c>
      <c r="O10" s="1192">
        <f t="shared" si="8"/>
        <v>-1</v>
      </c>
      <c r="P10" s="400">
        <f t="shared" si="9"/>
        <v>-9.9999999999999978E-2</v>
      </c>
      <c r="Q10" s="1192">
        <f t="shared" si="10"/>
        <v>-1</v>
      </c>
      <c r="R10" s="404">
        <f t="shared" si="11"/>
        <v>-9.9999999999999978E-2</v>
      </c>
      <c r="T10"/>
      <c r="U10"/>
      <c r="V10"/>
      <c r="W10"/>
      <c r="X10"/>
      <c r="Y10"/>
      <c r="Z10"/>
      <c r="AA10"/>
      <c r="AB10"/>
    </row>
    <row r="11" spans="1:28" ht="17.25" customHeight="1">
      <c r="A11" s="194" t="s">
        <v>24</v>
      </c>
      <c r="B11" s="213">
        <v>23</v>
      </c>
      <c r="C11" s="213">
        <v>23</v>
      </c>
      <c r="D11" s="213">
        <v>22</v>
      </c>
      <c r="E11" s="213">
        <v>22</v>
      </c>
      <c r="F11" s="213">
        <v>22</v>
      </c>
      <c r="G11" s="213">
        <v>22</v>
      </c>
      <c r="H11" s="213">
        <v>22</v>
      </c>
      <c r="I11" s="213">
        <v>22</v>
      </c>
      <c r="J11" s="213">
        <v>22</v>
      </c>
      <c r="K11" s="213">
        <v>22</v>
      </c>
      <c r="L11" s="317">
        <v>22</v>
      </c>
      <c r="M11" s="1190">
        <f t="shared" si="6"/>
        <v>0</v>
      </c>
      <c r="N11" s="400">
        <f t="shared" si="7"/>
        <v>0</v>
      </c>
      <c r="O11" s="1192">
        <f t="shared" si="8"/>
        <v>0</v>
      </c>
      <c r="P11" s="400">
        <f t="shared" si="9"/>
        <v>0</v>
      </c>
      <c r="Q11" s="1192">
        <f t="shared" si="10"/>
        <v>-1</v>
      </c>
      <c r="R11" s="404">
        <f t="shared" si="11"/>
        <v>-4.3478260869565188E-2</v>
      </c>
      <c r="T11"/>
      <c r="U11"/>
      <c r="V11"/>
      <c r="W11"/>
      <c r="X11"/>
      <c r="Y11"/>
      <c r="Z11"/>
      <c r="AA11"/>
      <c r="AB11"/>
    </row>
    <row r="12" spans="1:28" ht="17.25" customHeight="1">
      <c r="A12" s="194" t="s">
        <v>25</v>
      </c>
      <c r="B12" s="213">
        <v>14</v>
      </c>
      <c r="C12" s="213">
        <v>14</v>
      </c>
      <c r="D12" s="213">
        <v>14</v>
      </c>
      <c r="E12" s="213">
        <v>14</v>
      </c>
      <c r="F12" s="213">
        <v>13</v>
      </c>
      <c r="G12" s="213">
        <v>13</v>
      </c>
      <c r="H12" s="213">
        <v>13</v>
      </c>
      <c r="I12" s="213">
        <v>13</v>
      </c>
      <c r="J12" s="213">
        <v>13</v>
      </c>
      <c r="K12" s="213">
        <v>13</v>
      </c>
      <c r="L12" s="317">
        <v>13</v>
      </c>
      <c r="M12" s="1190">
        <f t="shared" si="6"/>
        <v>0</v>
      </c>
      <c r="N12" s="400">
        <f t="shared" si="7"/>
        <v>0</v>
      </c>
      <c r="O12" s="1192">
        <f t="shared" si="8"/>
        <v>0</v>
      </c>
      <c r="P12" s="400">
        <f t="shared" si="9"/>
        <v>0</v>
      </c>
      <c r="Q12" s="1192">
        <f t="shared" si="10"/>
        <v>-1</v>
      </c>
      <c r="R12" s="404">
        <f t="shared" si="11"/>
        <v>-7.1428571428571397E-2</v>
      </c>
      <c r="T12"/>
      <c r="U12"/>
      <c r="V12"/>
      <c r="W12"/>
      <c r="X12"/>
      <c r="Y12"/>
      <c r="Z12"/>
      <c r="AA12"/>
      <c r="AB12"/>
    </row>
    <row r="13" spans="1:28" ht="17.25" customHeight="1">
      <c r="A13" s="194" t="s">
        <v>26</v>
      </c>
      <c r="B13" s="213">
        <v>20</v>
      </c>
      <c r="C13" s="213">
        <v>19</v>
      </c>
      <c r="D13" s="213">
        <v>21</v>
      </c>
      <c r="E13" s="213">
        <v>21</v>
      </c>
      <c r="F13" s="213">
        <v>21</v>
      </c>
      <c r="G13" s="213">
        <v>21</v>
      </c>
      <c r="H13" s="213">
        <v>20</v>
      </c>
      <c r="I13" s="213">
        <v>19</v>
      </c>
      <c r="J13" s="213">
        <v>19</v>
      </c>
      <c r="K13" s="213">
        <v>19</v>
      </c>
      <c r="L13" s="317">
        <v>19</v>
      </c>
      <c r="M13" s="1190">
        <f t="shared" si="6"/>
        <v>0</v>
      </c>
      <c r="N13" s="400">
        <f t="shared" si="7"/>
        <v>0</v>
      </c>
      <c r="O13" s="1192">
        <f t="shared" si="8"/>
        <v>-2</v>
      </c>
      <c r="P13" s="400">
        <f t="shared" si="9"/>
        <v>-9.5238095238095233E-2</v>
      </c>
      <c r="Q13" s="1192">
        <f t="shared" si="10"/>
        <v>-1</v>
      </c>
      <c r="R13" s="404">
        <f t="shared" si="11"/>
        <v>-5.0000000000000044E-2</v>
      </c>
      <c r="T13"/>
      <c r="U13"/>
      <c r="V13"/>
      <c r="W13"/>
      <c r="X13"/>
      <c r="Y13"/>
      <c r="Z13"/>
      <c r="AA13"/>
      <c r="AB13"/>
    </row>
    <row r="14" spans="1:28" ht="17.25" customHeight="1">
      <c r="A14" s="194" t="s">
        <v>27</v>
      </c>
      <c r="B14" s="213">
        <v>21</v>
      </c>
      <c r="C14" s="213">
        <v>20</v>
      </c>
      <c r="D14" s="213">
        <v>20</v>
      </c>
      <c r="E14" s="213">
        <v>20</v>
      </c>
      <c r="F14" s="213">
        <v>20</v>
      </c>
      <c r="G14" s="213">
        <v>20</v>
      </c>
      <c r="H14" s="213">
        <v>20</v>
      </c>
      <c r="I14" s="213">
        <v>20</v>
      </c>
      <c r="J14" s="213">
        <v>20</v>
      </c>
      <c r="K14" s="213">
        <v>20</v>
      </c>
      <c r="L14" s="317">
        <v>20</v>
      </c>
      <c r="M14" s="1190">
        <f t="shared" si="6"/>
        <v>0</v>
      </c>
      <c r="N14" s="400">
        <f t="shared" si="7"/>
        <v>0</v>
      </c>
      <c r="O14" s="1192">
        <f t="shared" si="8"/>
        <v>0</v>
      </c>
      <c r="P14" s="400">
        <f t="shared" si="9"/>
        <v>0</v>
      </c>
      <c r="Q14" s="1192">
        <f t="shared" si="10"/>
        <v>-1</v>
      </c>
      <c r="R14" s="404">
        <f t="shared" si="11"/>
        <v>-4.7619047619047672E-2</v>
      </c>
      <c r="T14"/>
      <c r="U14"/>
      <c r="V14"/>
      <c r="W14"/>
      <c r="X14"/>
      <c r="Y14"/>
      <c r="Z14"/>
      <c r="AA14"/>
      <c r="AB14"/>
    </row>
    <row r="15" spans="1:28" ht="17.25" customHeight="1">
      <c r="A15" s="194" t="s">
        <v>28</v>
      </c>
      <c r="B15" s="213">
        <v>18</v>
      </c>
      <c r="C15" s="213">
        <v>18</v>
      </c>
      <c r="D15" s="213">
        <v>18</v>
      </c>
      <c r="E15" s="213">
        <v>18</v>
      </c>
      <c r="F15" s="213">
        <v>18</v>
      </c>
      <c r="G15" s="213">
        <v>18</v>
      </c>
      <c r="H15" s="213">
        <v>18</v>
      </c>
      <c r="I15" s="213">
        <v>18</v>
      </c>
      <c r="J15" s="213">
        <v>18</v>
      </c>
      <c r="K15" s="213">
        <v>18</v>
      </c>
      <c r="L15" s="317">
        <v>18</v>
      </c>
      <c r="M15" s="1190">
        <f t="shared" si="6"/>
        <v>0</v>
      </c>
      <c r="N15" s="400">
        <f t="shared" si="7"/>
        <v>0</v>
      </c>
      <c r="O15" s="1192">
        <f t="shared" si="8"/>
        <v>0</v>
      </c>
      <c r="P15" s="400">
        <f t="shared" si="9"/>
        <v>0</v>
      </c>
      <c r="Q15" s="1192">
        <f t="shared" si="10"/>
        <v>0</v>
      </c>
      <c r="R15" s="404">
        <f t="shared" si="11"/>
        <v>0</v>
      </c>
      <c r="T15"/>
      <c r="U15"/>
      <c r="V15"/>
      <c r="W15"/>
      <c r="X15"/>
      <c r="Y15"/>
      <c r="Z15"/>
      <c r="AA15"/>
      <c r="AB15"/>
    </row>
    <row r="16" spans="1:28" ht="17.25" customHeight="1">
      <c r="A16" s="194" t="s">
        <v>29</v>
      </c>
      <c r="B16" s="213">
        <v>41</v>
      </c>
      <c r="C16" s="213">
        <v>41</v>
      </c>
      <c r="D16" s="213">
        <v>41</v>
      </c>
      <c r="E16" s="213">
        <v>40</v>
      </c>
      <c r="F16" s="213">
        <v>40</v>
      </c>
      <c r="G16" s="213">
        <v>40</v>
      </c>
      <c r="H16" s="213">
        <v>40</v>
      </c>
      <c r="I16" s="213">
        <v>40</v>
      </c>
      <c r="J16" s="213">
        <v>40</v>
      </c>
      <c r="K16" s="213">
        <v>40</v>
      </c>
      <c r="L16" s="317">
        <v>42</v>
      </c>
      <c r="M16" s="1190">
        <f t="shared" si="6"/>
        <v>2</v>
      </c>
      <c r="N16" s="400">
        <f t="shared" si="7"/>
        <v>5.0000000000000044E-2</v>
      </c>
      <c r="O16" s="1192">
        <f t="shared" si="8"/>
        <v>2</v>
      </c>
      <c r="P16" s="400">
        <f t="shared" si="9"/>
        <v>5.0000000000000044E-2</v>
      </c>
      <c r="Q16" s="1192">
        <f t="shared" si="10"/>
        <v>1</v>
      </c>
      <c r="R16" s="404">
        <f t="shared" si="11"/>
        <v>2.4390243902439046E-2</v>
      </c>
      <c r="T16"/>
      <c r="U16"/>
      <c r="V16"/>
      <c r="W16"/>
      <c r="X16"/>
      <c r="Y16"/>
      <c r="Z16"/>
      <c r="AA16"/>
      <c r="AB16"/>
    </row>
    <row r="17" spans="1:28" ht="17.25" customHeight="1">
      <c r="A17" s="194" t="s">
        <v>30</v>
      </c>
      <c r="B17" s="213">
        <v>19</v>
      </c>
      <c r="C17" s="213">
        <v>20</v>
      </c>
      <c r="D17" s="213">
        <v>20</v>
      </c>
      <c r="E17" s="213">
        <v>19</v>
      </c>
      <c r="F17" s="213">
        <v>19</v>
      </c>
      <c r="G17" s="213">
        <v>19</v>
      </c>
      <c r="H17" s="213">
        <v>19</v>
      </c>
      <c r="I17" s="213">
        <v>19</v>
      </c>
      <c r="J17" s="213">
        <v>19</v>
      </c>
      <c r="K17" s="213">
        <v>19</v>
      </c>
      <c r="L17" s="317">
        <v>19</v>
      </c>
      <c r="M17" s="1190">
        <f t="shared" si="6"/>
        <v>0</v>
      </c>
      <c r="N17" s="400">
        <f t="shared" si="7"/>
        <v>0</v>
      </c>
      <c r="O17" s="1192">
        <f t="shared" si="8"/>
        <v>0</v>
      </c>
      <c r="P17" s="400">
        <f t="shared" si="9"/>
        <v>0</v>
      </c>
      <c r="Q17" s="1192">
        <f t="shared" si="10"/>
        <v>0</v>
      </c>
      <c r="R17" s="404">
        <f t="shared" si="11"/>
        <v>0</v>
      </c>
      <c r="T17"/>
      <c r="U17"/>
      <c r="V17"/>
      <c r="W17"/>
      <c r="X17"/>
      <c r="Y17"/>
      <c r="Z17"/>
      <c r="AA17"/>
      <c r="AB17"/>
    </row>
    <row r="18" spans="1:28" ht="17.25" customHeight="1">
      <c r="A18" s="194" t="s">
        <v>31</v>
      </c>
      <c r="B18" s="213">
        <v>17</v>
      </c>
      <c r="C18" s="213">
        <v>16</v>
      </c>
      <c r="D18" s="213">
        <v>16</v>
      </c>
      <c r="E18" s="213">
        <v>16</v>
      </c>
      <c r="F18" s="213">
        <v>16</v>
      </c>
      <c r="G18" s="213">
        <v>16</v>
      </c>
      <c r="H18" s="213">
        <v>16</v>
      </c>
      <c r="I18" s="213">
        <v>16</v>
      </c>
      <c r="J18" s="213">
        <v>16</v>
      </c>
      <c r="K18" s="213">
        <v>16</v>
      </c>
      <c r="L18" s="317">
        <v>16</v>
      </c>
      <c r="M18" s="1190">
        <f t="shared" si="6"/>
        <v>0</v>
      </c>
      <c r="N18" s="400">
        <f t="shared" si="7"/>
        <v>0</v>
      </c>
      <c r="O18" s="1192">
        <f t="shared" si="8"/>
        <v>0</v>
      </c>
      <c r="P18" s="400">
        <f t="shared" si="9"/>
        <v>0</v>
      </c>
      <c r="Q18" s="1192">
        <f t="shared" si="10"/>
        <v>-1</v>
      </c>
      <c r="R18" s="404">
        <f t="shared" si="11"/>
        <v>-5.8823529411764719E-2</v>
      </c>
      <c r="T18"/>
      <c r="U18"/>
      <c r="V18"/>
      <c r="W18"/>
      <c r="X18"/>
      <c r="Y18"/>
      <c r="Z18"/>
      <c r="AA18"/>
      <c r="AB18"/>
    </row>
    <row r="19" spans="1:28" ht="17.25" customHeight="1" thickBot="1">
      <c r="A19" s="192" t="s">
        <v>32</v>
      </c>
      <c r="B19" s="225">
        <v>44</v>
      </c>
      <c r="C19" s="225">
        <v>44</v>
      </c>
      <c r="D19" s="225">
        <v>42</v>
      </c>
      <c r="E19" s="225">
        <v>42</v>
      </c>
      <c r="F19" s="225">
        <v>40</v>
      </c>
      <c r="G19" s="225">
        <v>40</v>
      </c>
      <c r="H19" s="225">
        <v>40</v>
      </c>
      <c r="I19" s="225">
        <v>39</v>
      </c>
      <c r="J19" s="225">
        <v>39</v>
      </c>
      <c r="K19" s="225">
        <v>39</v>
      </c>
      <c r="L19" s="318">
        <v>39</v>
      </c>
      <c r="M19" s="1191">
        <f t="shared" si="6"/>
        <v>0</v>
      </c>
      <c r="N19" s="406">
        <f t="shared" si="7"/>
        <v>0</v>
      </c>
      <c r="O19" s="1193">
        <f t="shared" si="8"/>
        <v>-1</v>
      </c>
      <c r="P19" s="406">
        <f t="shared" si="9"/>
        <v>-2.5000000000000022E-2</v>
      </c>
      <c r="Q19" s="1193">
        <f t="shared" si="10"/>
        <v>-5</v>
      </c>
      <c r="R19" s="410">
        <f t="shared" si="11"/>
        <v>-0.11363636363636365</v>
      </c>
      <c r="T19"/>
      <c r="U19"/>
      <c r="V19"/>
      <c r="W19"/>
      <c r="X19"/>
      <c r="Y19"/>
      <c r="Z19"/>
      <c r="AA19"/>
      <c r="AB19"/>
    </row>
    <row r="20" spans="1:28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28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/>
      <c r="N21"/>
      <c r="O21"/>
      <c r="P21"/>
      <c r="Q21"/>
      <c r="R21"/>
    </row>
    <row r="22" spans="1:28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8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8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8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8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RowHeight="15"/>
  <cols>
    <col min="1" max="1" width="19" customWidth="1"/>
    <col min="2" max="18" width="6.5703125" customWidth="1"/>
  </cols>
  <sheetData>
    <row r="1" spans="1:18">
      <c r="A1" s="160" t="s">
        <v>840</v>
      </c>
      <c r="B1" s="164"/>
      <c r="C1" s="164"/>
      <c r="D1" s="164"/>
      <c r="E1" s="74"/>
      <c r="F1" s="74"/>
      <c r="G1" s="74"/>
      <c r="H1" s="74"/>
      <c r="I1" s="74"/>
      <c r="J1" s="44"/>
      <c r="K1" s="483"/>
      <c r="L1" s="44"/>
      <c r="M1" s="44"/>
      <c r="N1" s="44"/>
      <c r="O1" s="44"/>
      <c r="P1" s="44"/>
      <c r="Q1" s="44"/>
      <c r="R1" s="44"/>
    </row>
    <row r="2" spans="1:18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</row>
    <row r="3" spans="1:18" ht="29.2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87" t="s">
        <v>190</v>
      </c>
      <c r="P4" s="586" t="s">
        <v>191</v>
      </c>
      <c r="Q4" s="587" t="s">
        <v>190</v>
      </c>
      <c r="R4" s="630" t="s">
        <v>191</v>
      </c>
    </row>
    <row r="5" spans="1:18">
      <c r="A5" s="191" t="s">
        <v>18</v>
      </c>
      <c r="B5" s="315">
        <v>302</v>
      </c>
      <c r="C5" s="315">
        <v>298</v>
      </c>
      <c r="D5" s="315">
        <v>298</v>
      </c>
      <c r="E5" s="315">
        <v>295</v>
      </c>
      <c r="F5" s="315">
        <v>291</v>
      </c>
      <c r="G5" s="315">
        <v>290</v>
      </c>
      <c r="H5" s="315">
        <v>290</v>
      </c>
      <c r="I5" s="315">
        <v>287</v>
      </c>
      <c r="J5" s="315">
        <v>287</v>
      </c>
      <c r="K5" s="315">
        <v>294</v>
      </c>
      <c r="L5" s="316">
        <v>300</v>
      </c>
      <c r="M5" s="921">
        <f>L5-K5</f>
        <v>6</v>
      </c>
      <c r="N5" s="394">
        <f>L5/K5-1</f>
        <v>2.0408163265306145E-2</v>
      </c>
      <c r="O5" s="395">
        <f>L5-G5</f>
        <v>10</v>
      </c>
      <c r="P5" s="1061">
        <f>L5/G5-1</f>
        <v>3.4482758620689724E-2</v>
      </c>
      <c r="Q5" s="395">
        <f>L5-B5</f>
        <v>-2</v>
      </c>
      <c r="R5" s="398">
        <f>L5/B5-1</f>
        <v>-6.6225165562914245E-3</v>
      </c>
    </row>
    <row r="6" spans="1:18">
      <c r="A6" s="194" t="s">
        <v>19</v>
      </c>
      <c r="B6" s="213">
        <v>45</v>
      </c>
      <c r="C6" s="213">
        <v>44</v>
      </c>
      <c r="D6" s="213">
        <v>45</v>
      </c>
      <c r="E6" s="213">
        <v>43</v>
      </c>
      <c r="F6" s="213">
        <v>41</v>
      </c>
      <c r="G6" s="213">
        <v>41</v>
      </c>
      <c r="H6" s="213">
        <v>40</v>
      </c>
      <c r="I6" s="213">
        <v>40</v>
      </c>
      <c r="J6" s="213">
        <v>41</v>
      </c>
      <c r="K6" s="213">
        <v>48</v>
      </c>
      <c r="L6" s="317">
        <v>53</v>
      </c>
      <c r="M6" s="399">
        <f t="shared" ref="M6:M19" si="0">L6-K6</f>
        <v>5</v>
      </c>
      <c r="N6" s="400">
        <f t="shared" ref="N6:N19" si="1">L6/K6-1</f>
        <v>0.10416666666666674</v>
      </c>
      <c r="O6" s="401">
        <f t="shared" ref="O6:O19" si="2">L6-G6</f>
        <v>12</v>
      </c>
      <c r="P6" s="400">
        <f t="shared" ref="P6:P19" si="3">L6/G6-1</f>
        <v>0.29268292682926833</v>
      </c>
      <c r="Q6" s="401">
        <f t="shared" ref="Q6:Q19" si="4">L6-B6</f>
        <v>8</v>
      </c>
      <c r="R6" s="404">
        <f t="shared" ref="R6:R19" si="5">L6/B6-1</f>
        <v>0.17777777777777781</v>
      </c>
    </row>
    <row r="7" spans="1:18">
      <c r="A7" s="194" t="s">
        <v>20</v>
      </c>
      <c r="B7" s="213">
        <v>29</v>
      </c>
      <c r="C7" s="213">
        <v>29</v>
      </c>
      <c r="D7" s="213">
        <v>29</v>
      </c>
      <c r="E7" s="213">
        <v>30</v>
      </c>
      <c r="F7" s="213">
        <v>29</v>
      </c>
      <c r="G7" s="213">
        <v>29</v>
      </c>
      <c r="H7" s="213">
        <v>30</v>
      </c>
      <c r="I7" s="213">
        <v>31</v>
      </c>
      <c r="J7" s="213">
        <v>30</v>
      </c>
      <c r="K7" s="213">
        <v>31</v>
      </c>
      <c r="L7" s="317">
        <v>30</v>
      </c>
      <c r="M7" s="399">
        <f t="shared" si="0"/>
        <v>-1</v>
      </c>
      <c r="N7" s="400">
        <f t="shared" si="1"/>
        <v>-3.2258064516129004E-2</v>
      </c>
      <c r="O7" s="401">
        <f t="shared" si="2"/>
        <v>1</v>
      </c>
      <c r="P7" s="400">
        <f t="shared" si="3"/>
        <v>3.4482758620689724E-2</v>
      </c>
      <c r="Q7" s="401">
        <f t="shared" si="4"/>
        <v>1</v>
      </c>
      <c r="R7" s="404">
        <f t="shared" si="5"/>
        <v>3.4482758620689724E-2</v>
      </c>
    </row>
    <row r="8" spans="1:18">
      <c r="A8" s="194" t="s">
        <v>21</v>
      </c>
      <c r="B8" s="213">
        <v>20</v>
      </c>
      <c r="C8" s="213">
        <v>19</v>
      </c>
      <c r="D8" s="213">
        <v>20</v>
      </c>
      <c r="E8" s="213">
        <v>20</v>
      </c>
      <c r="F8" s="213">
        <v>21</v>
      </c>
      <c r="G8" s="213">
        <v>20</v>
      </c>
      <c r="H8" s="213">
        <v>20</v>
      </c>
      <c r="I8" s="213">
        <v>19</v>
      </c>
      <c r="J8" s="213">
        <v>19</v>
      </c>
      <c r="K8" s="213">
        <v>19</v>
      </c>
      <c r="L8" s="317">
        <v>20</v>
      </c>
      <c r="M8" s="1190">
        <v>0</v>
      </c>
      <c r="N8" s="400">
        <f t="shared" si="1"/>
        <v>5.2631578947368363E-2</v>
      </c>
      <c r="O8" s="1192">
        <f t="shared" si="2"/>
        <v>0</v>
      </c>
      <c r="P8" s="400">
        <f t="shared" si="3"/>
        <v>0</v>
      </c>
      <c r="Q8" s="1192">
        <f t="shared" si="4"/>
        <v>0</v>
      </c>
      <c r="R8" s="404">
        <f t="shared" si="5"/>
        <v>0</v>
      </c>
    </row>
    <row r="9" spans="1:18">
      <c r="A9" s="194" t="s">
        <v>22</v>
      </c>
      <c r="B9" s="213">
        <v>12</v>
      </c>
      <c r="C9" s="213">
        <v>12</v>
      </c>
      <c r="D9" s="213">
        <v>12</v>
      </c>
      <c r="E9" s="213">
        <v>12</v>
      </c>
      <c r="F9" s="213">
        <v>12</v>
      </c>
      <c r="G9" s="213">
        <v>12</v>
      </c>
      <c r="H9" s="213">
        <v>12</v>
      </c>
      <c r="I9" s="213">
        <v>12</v>
      </c>
      <c r="J9" s="213">
        <v>12</v>
      </c>
      <c r="K9" s="213">
        <v>12</v>
      </c>
      <c r="L9" s="317">
        <v>12</v>
      </c>
      <c r="M9" s="1190">
        <v>0</v>
      </c>
      <c r="N9" s="400">
        <f t="shared" si="1"/>
        <v>0</v>
      </c>
      <c r="O9" s="1192">
        <v>0</v>
      </c>
      <c r="P9" s="400">
        <f t="shared" si="3"/>
        <v>0</v>
      </c>
      <c r="Q9" s="1192">
        <f t="shared" si="4"/>
        <v>0</v>
      </c>
      <c r="R9" s="404">
        <f t="shared" si="5"/>
        <v>0</v>
      </c>
    </row>
    <row r="10" spans="1:18">
      <c r="A10" s="194" t="s">
        <v>23</v>
      </c>
      <c r="B10" s="213">
        <v>7</v>
      </c>
      <c r="C10" s="213">
        <v>7</v>
      </c>
      <c r="D10" s="213">
        <v>7</v>
      </c>
      <c r="E10" s="213">
        <v>7</v>
      </c>
      <c r="F10" s="213">
        <v>7</v>
      </c>
      <c r="G10" s="213">
        <v>7</v>
      </c>
      <c r="H10" s="213">
        <v>7</v>
      </c>
      <c r="I10" s="213">
        <v>7</v>
      </c>
      <c r="J10" s="213">
        <v>7</v>
      </c>
      <c r="K10" s="213">
        <v>7</v>
      </c>
      <c r="L10" s="317">
        <v>7</v>
      </c>
      <c r="M10" s="1190">
        <v>0</v>
      </c>
      <c r="N10" s="400">
        <f t="shared" si="1"/>
        <v>0</v>
      </c>
      <c r="O10" s="1192">
        <v>0</v>
      </c>
      <c r="P10" s="400">
        <f t="shared" si="3"/>
        <v>0</v>
      </c>
      <c r="Q10" s="1192">
        <f t="shared" si="4"/>
        <v>0</v>
      </c>
      <c r="R10" s="404">
        <f t="shared" si="5"/>
        <v>0</v>
      </c>
    </row>
    <row r="11" spans="1:18">
      <c r="A11" s="194" t="s">
        <v>24</v>
      </c>
      <c r="B11" s="213">
        <v>18</v>
      </c>
      <c r="C11" s="213">
        <v>18</v>
      </c>
      <c r="D11" s="213">
        <v>17</v>
      </c>
      <c r="E11" s="213">
        <v>17</v>
      </c>
      <c r="F11" s="213">
        <v>17</v>
      </c>
      <c r="G11" s="213">
        <v>18</v>
      </c>
      <c r="H11" s="213">
        <v>17</v>
      </c>
      <c r="I11" s="213">
        <v>17</v>
      </c>
      <c r="J11" s="213">
        <v>17</v>
      </c>
      <c r="K11" s="213">
        <v>18</v>
      </c>
      <c r="L11" s="317">
        <v>18</v>
      </c>
      <c r="M11" s="1190">
        <v>0</v>
      </c>
      <c r="N11" s="400">
        <f t="shared" si="1"/>
        <v>0</v>
      </c>
      <c r="O11" s="1192">
        <f t="shared" si="2"/>
        <v>0</v>
      </c>
      <c r="P11" s="400">
        <f t="shared" si="3"/>
        <v>0</v>
      </c>
      <c r="Q11" s="1192">
        <f t="shared" si="4"/>
        <v>0</v>
      </c>
      <c r="R11" s="404">
        <f t="shared" si="5"/>
        <v>0</v>
      </c>
    </row>
    <row r="12" spans="1:18">
      <c r="A12" s="194" t="s">
        <v>25</v>
      </c>
      <c r="B12" s="213">
        <v>11</v>
      </c>
      <c r="C12" s="213">
        <v>11</v>
      </c>
      <c r="D12" s="213">
        <v>11</v>
      </c>
      <c r="E12" s="213">
        <v>11</v>
      </c>
      <c r="F12" s="213">
        <v>11</v>
      </c>
      <c r="G12" s="213">
        <v>10</v>
      </c>
      <c r="H12" s="213">
        <v>11</v>
      </c>
      <c r="I12" s="213">
        <v>10</v>
      </c>
      <c r="J12" s="213">
        <v>10</v>
      </c>
      <c r="K12" s="213">
        <v>10</v>
      </c>
      <c r="L12" s="317">
        <v>10</v>
      </c>
      <c r="M12" s="1190">
        <v>0</v>
      </c>
      <c r="N12" s="400">
        <f t="shared" si="1"/>
        <v>0</v>
      </c>
      <c r="O12" s="1192">
        <f t="shared" si="2"/>
        <v>0</v>
      </c>
      <c r="P12" s="400">
        <f t="shared" si="3"/>
        <v>0</v>
      </c>
      <c r="Q12" s="1192">
        <f t="shared" si="4"/>
        <v>-1</v>
      </c>
      <c r="R12" s="404">
        <f t="shared" si="5"/>
        <v>-9.0909090909090939E-2</v>
      </c>
    </row>
    <row r="13" spans="1:18">
      <c r="A13" s="194" t="s">
        <v>26</v>
      </c>
      <c r="B13" s="213">
        <v>18</v>
      </c>
      <c r="C13" s="213">
        <v>17</v>
      </c>
      <c r="D13" s="213">
        <v>18</v>
      </c>
      <c r="E13" s="213">
        <v>17</v>
      </c>
      <c r="F13" s="213">
        <v>17</v>
      </c>
      <c r="G13" s="213">
        <v>17</v>
      </c>
      <c r="H13" s="213">
        <v>17</v>
      </c>
      <c r="I13" s="213">
        <v>16</v>
      </c>
      <c r="J13" s="213">
        <v>16</v>
      </c>
      <c r="K13" s="213">
        <v>16</v>
      </c>
      <c r="L13" s="317">
        <v>16</v>
      </c>
      <c r="M13" s="1190">
        <v>0</v>
      </c>
      <c r="N13" s="400">
        <f t="shared" si="1"/>
        <v>0</v>
      </c>
      <c r="O13" s="1192">
        <f t="shared" si="2"/>
        <v>-1</v>
      </c>
      <c r="P13" s="400">
        <f t="shared" si="3"/>
        <v>-5.8823529411764719E-2</v>
      </c>
      <c r="Q13" s="1192">
        <f t="shared" si="4"/>
        <v>-2</v>
      </c>
      <c r="R13" s="404">
        <f t="shared" si="5"/>
        <v>-0.11111111111111116</v>
      </c>
    </row>
    <row r="14" spans="1:18">
      <c r="A14" s="194" t="s">
        <v>27</v>
      </c>
      <c r="B14" s="213">
        <v>18</v>
      </c>
      <c r="C14" s="213">
        <v>17</v>
      </c>
      <c r="D14" s="213">
        <v>16</v>
      </c>
      <c r="E14" s="213">
        <v>16</v>
      </c>
      <c r="F14" s="213">
        <v>16</v>
      </c>
      <c r="G14" s="213">
        <v>16</v>
      </c>
      <c r="H14" s="213">
        <v>16</v>
      </c>
      <c r="I14" s="213">
        <v>16</v>
      </c>
      <c r="J14" s="213">
        <v>16</v>
      </c>
      <c r="K14" s="213">
        <v>16</v>
      </c>
      <c r="L14" s="317">
        <v>16</v>
      </c>
      <c r="M14" s="1190">
        <v>0</v>
      </c>
      <c r="N14" s="400">
        <f t="shared" si="1"/>
        <v>0</v>
      </c>
      <c r="O14" s="1192">
        <v>0</v>
      </c>
      <c r="P14" s="400">
        <f t="shared" si="3"/>
        <v>0</v>
      </c>
      <c r="Q14" s="1192">
        <f t="shared" si="4"/>
        <v>-2</v>
      </c>
      <c r="R14" s="404">
        <f t="shared" si="5"/>
        <v>-0.11111111111111116</v>
      </c>
    </row>
    <row r="15" spans="1:18">
      <c r="A15" s="194" t="s">
        <v>28</v>
      </c>
      <c r="B15" s="213">
        <v>16</v>
      </c>
      <c r="C15" s="213">
        <v>16</v>
      </c>
      <c r="D15" s="213">
        <v>16</v>
      </c>
      <c r="E15" s="213">
        <v>16</v>
      </c>
      <c r="F15" s="213">
        <v>16</v>
      </c>
      <c r="G15" s="213">
        <v>16</v>
      </c>
      <c r="H15" s="213">
        <v>16</v>
      </c>
      <c r="I15" s="213">
        <v>16</v>
      </c>
      <c r="J15" s="213">
        <v>16</v>
      </c>
      <c r="K15" s="213">
        <v>16</v>
      </c>
      <c r="L15" s="317">
        <v>16</v>
      </c>
      <c r="M15" s="1190">
        <v>0</v>
      </c>
      <c r="N15" s="400">
        <f t="shared" si="1"/>
        <v>0</v>
      </c>
      <c r="O15" s="1192">
        <v>0</v>
      </c>
      <c r="P15" s="400">
        <f t="shared" si="3"/>
        <v>0</v>
      </c>
      <c r="Q15" s="1192">
        <v>0</v>
      </c>
      <c r="R15" s="404">
        <f t="shared" si="5"/>
        <v>0</v>
      </c>
    </row>
    <row r="16" spans="1:18">
      <c r="A16" s="194" t="s">
        <v>29</v>
      </c>
      <c r="B16" s="213">
        <v>36</v>
      </c>
      <c r="C16" s="213">
        <v>36</v>
      </c>
      <c r="D16" s="213">
        <v>35</v>
      </c>
      <c r="E16" s="213">
        <v>35</v>
      </c>
      <c r="F16" s="213">
        <v>35</v>
      </c>
      <c r="G16" s="213">
        <v>35</v>
      </c>
      <c r="H16" s="213">
        <v>35</v>
      </c>
      <c r="I16" s="213">
        <v>35</v>
      </c>
      <c r="J16" s="213">
        <v>35</v>
      </c>
      <c r="K16" s="213">
        <v>34</v>
      </c>
      <c r="L16" s="317">
        <v>36</v>
      </c>
      <c r="M16" s="1190">
        <f t="shared" si="0"/>
        <v>2</v>
      </c>
      <c r="N16" s="400">
        <f t="shared" si="1"/>
        <v>5.8823529411764719E-2</v>
      </c>
      <c r="O16" s="1192">
        <f t="shared" si="2"/>
        <v>1</v>
      </c>
      <c r="P16" s="400">
        <f t="shared" si="3"/>
        <v>2.857142857142847E-2</v>
      </c>
      <c r="Q16" s="1192">
        <f t="shared" si="4"/>
        <v>0</v>
      </c>
      <c r="R16" s="404">
        <f t="shared" si="5"/>
        <v>0</v>
      </c>
    </row>
    <row r="17" spans="1:18">
      <c r="A17" s="194" t="s">
        <v>30</v>
      </c>
      <c r="B17" s="213">
        <v>17</v>
      </c>
      <c r="C17" s="213">
        <v>17</v>
      </c>
      <c r="D17" s="213">
        <v>17</v>
      </c>
      <c r="E17" s="213">
        <v>16</v>
      </c>
      <c r="F17" s="213">
        <v>16</v>
      </c>
      <c r="G17" s="213">
        <v>16</v>
      </c>
      <c r="H17" s="213">
        <v>16</v>
      </c>
      <c r="I17" s="213">
        <v>16</v>
      </c>
      <c r="J17" s="213">
        <v>16</v>
      </c>
      <c r="K17" s="213">
        <v>16</v>
      </c>
      <c r="L17" s="317">
        <v>16</v>
      </c>
      <c r="M17" s="1190">
        <v>0</v>
      </c>
      <c r="N17" s="400">
        <f t="shared" si="1"/>
        <v>0</v>
      </c>
      <c r="O17" s="1192">
        <f t="shared" si="2"/>
        <v>0</v>
      </c>
      <c r="P17" s="400">
        <f t="shared" si="3"/>
        <v>0</v>
      </c>
      <c r="Q17" s="1192">
        <f t="shared" si="4"/>
        <v>-1</v>
      </c>
      <c r="R17" s="404">
        <f t="shared" si="5"/>
        <v>-5.8823529411764719E-2</v>
      </c>
    </row>
    <row r="18" spans="1:18">
      <c r="A18" s="194" t="s">
        <v>31</v>
      </c>
      <c r="B18" s="213">
        <v>16</v>
      </c>
      <c r="C18" s="213">
        <v>15</v>
      </c>
      <c r="D18" s="213">
        <v>15</v>
      </c>
      <c r="E18" s="213">
        <v>15</v>
      </c>
      <c r="F18" s="213">
        <v>15</v>
      </c>
      <c r="G18" s="213">
        <v>15</v>
      </c>
      <c r="H18" s="213">
        <v>15</v>
      </c>
      <c r="I18" s="213">
        <v>15</v>
      </c>
      <c r="J18" s="213">
        <v>15</v>
      </c>
      <c r="K18" s="213">
        <v>15</v>
      </c>
      <c r="L18" s="317">
        <v>15</v>
      </c>
      <c r="M18" s="1190">
        <v>0</v>
      </c>
      <c r="N18" s="400">
        <f t="shared" si="1"/>
        <v>0</v>
      </c>
      <c r="O18" s="1192">
        <v>0</v>
      </c>
      <c r="P18" s="400">
        <f t="shared" si="3"/>
        <v>0</v>
      </c>
      <c r="Q18" s="1192">
        <f t="shared" si="4"/>
        <v>-1</v>
      </c>
      <c r="R18" s="404">
        <f t="shared" si="5"/>
        <v>-6.25E-2</v>
      </c>
    </row>
    <row r="19" spans="1:18" ht="15.75" thickBot="1">
      <c r="A19" s="192" t="s">
        <v>32</v>
      </c>
      <c r="B19" s="225">
        <v>39</v>
      </c>
      <c r="C19" s="225">
        <v>40</v>
      </c>
      <c r="D19" s="225">
        <v>40</v>
      </c>
      <c r="E19" s="225">
        <v>40</v>
      </c>
      <c r="F19" s="225">
        <v>38</v>
      </c>
      <c r="G19" s="225">
        <v>38</v>
      </c>
      <c r="H19" s="225">
        <v>38</v>
      </c>
      <c r="I19" s="225">
        <v>37</v>
      </c>
      <c r="J19" s="225">
        <v>37</v>
      </c>
      <c r="K19" s="225">
        <v>36</v>
      </c>
      <c r="L19" s="318">
        <v>35</v>
      </c>
      <c r="M19" s="1191">
        <f t="shared" si="0"/>
        <v>-1</v>
      </c>
      <c r="N19" s="406">
        <f t="shared" si="1"/>
        <v>-2.777777777777779E-2</v>
      </c>
      <c r="O19" s="1193">
        <f t="shared" si="2"/>
        <v>-3</v>
      </c>
      <c r="P19" s="406">
        <f t="shared" si="3"/>
        <v>-7.8947368421052655E-2</v>
      </c>
      <c r="Q19" s="1193">
        <f t="shared" si="4"/>
        <v>-4</v>
      </c>
      <c r="R19" s="410">
        <f t="shared" si="5"/>
        <v>-0.10256410256410253</v>
      </c>
    </row>
    <row r="21" spans="1:18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</row>
    <row r="22" spans="1:18">
      <c r="A22" s="160"/>
    </row>
    <row r="23" spans="1:18">
      <c r="A23" s="160"/>
    </row>
    <row r="24" spans="1:18">
      <c r="A24" s="160"/>
    </row>
    <row r="25" spans="1:18">
      <c r="A25" s="160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5"/>
  <dimension ref="A1:N22"/>
  <sheetViews>
    <sheetView zoomScaleNormal="100" workbookViewId="0"/>
  </sheetViews>
  <sheetFormatPr defaultColWidth="9.140625" defaultRowHeight="15"/>
  <cols>
    <col min="1" max="1" width="20" style="206" customWidth="1"/>
    <col min="2" max="13" width="9" style="206" customWidth="1"/>
    <col min="14" max="14" width="7.5703125" style="206" customWidth="1"/>
    <col min="15" max="16384" width="9.140625" style="206"/>
  </cols>
  <sheetData>
    <row r="1" spans="1:14" ht="17.25" customHeight="1">
      <c r="A1" s="232" t="s">
        <v>737</v>
      </c>
      <c r="B1" s="201"/>
      <c r="C1" s="201"/>
      <c r="D1" s="201"/>
      <c r="E1" s="201"/>
      <c r="F1" s="164"/>
      <c r="G1" s="201"/>
      <c r="H1" s="201"/>
      <c r="I1" s="201"/>
      <c r="J1" s="201"/>
      <c r="K1" s="201"/>
      <c r="L1" s="201"/>
      <c r="M1" s="201"/>
      <c r="N1" s="483"/>
    </row>
    <row r="2" spans="1:14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 t="s">
        <v>0</v>
      </c>
      <c r="M2" s="202"/>
    </row>
    <row r="3" spans="1:14" ht="17.25" customHeight="1">
      <c r="A3" s="1757" t="s">
        <v>189</v>
      </c>
      <c r="B3" s="1757" t="s">
        <v>70</v>
      </c>
      <c r="C3" s="1759"/>
      <c r="D3" s="1852" t="s">
        <v>5</v>
      </c>
      <c r="E3" s="1758"/>
      <c r="F3" s="1758"/>
      <c r="G3" s="1758"/>
      <c r="H3" s="1758"/>
      <c r="I3" s="1758"/>
      <c r="J3" s="1758"/>
      <c r="K3" s="1758"/>
      <c r="L3" s="1758"/>
      <c r="M3" s="1759"/>
    </row>
    <row r="4" spans="1:14" ht="17.25" customHeight="1">
      <c r="A4" s="1850"/>
      <c r="B4" s="1760"/>
      <c r="C4" s="1762"/>
      <c r="D4" s="1834" t="s">
        <v>39</v>
      </c>
      <c r="E4" s="1835"/>
      <c r="F4" s="1792" t="s">
        <v>354</v>
      </c>
      <c r="G4" s="1835"/>
      <c r="H4" s="1792" t="s">
        <v>344</v>
      </c>
      <c r="I4" s="1835"/>
      <c r="J4" s="1792" t="s">
        <v>355</v>
      </c>
      <c r="K4" s="1835"/>
      <c r="L4" s="1792" t="s">
        <v>356</v>
      </c>
      <c r="M4" s="1829"/>
    </row>
    <row r="5" spans="1:14" ht="9" customHeight="1">
      <c r="A5" s="1850"/>
      <c r="B5" s="1845" t="s">
        <v>145</v>
      </c>
      <c r="C5" s="1846" t="s">
        <v>180</v>
      </c>
      <c r="D5" s="1845" t="s">
        <v>145</v>
      </c>
      <c r="E5" s="1848" t="s">
        <v>146</v>
      </c>
      <c r="F5" s="1769" t="s">
        <v>145</v>
      </c>
      <c r="G5" s="1848" t="s">
        <v>146</v>
      </c>
      <c r="H5" s="1769" t="s">
        <v>145</v>
      </c>
      <c r="I5" s="1848" t="s">
        <v>146</v>
      </c>
      <c r="J5" s="1769" t="s">
        <v>145</v>
      </c>
      <c r="K5" s="1848" t="s">
        <v>146</v>
      </c>
      <c r="L5" s="1769" t="s">
        <v>145</v>
      </c>
      <c r="M5" s="1763" t="s">
        <v>146</v>
      </c>
    </row>
    <row r="6" spans="1:14" ht="9" customHeight="1" thickBot="1">
      <c r="A6" s="1851"/>
      <c r="B6" s="1844"/>
      <c r="C6" s="1847"/>
      <c r="D6" s="1844"/>
      <c r="E6" s="1849"/>
      <c r="F6" s="1770"/>
      <c r="G6" s="1849"/>
      <c r="H6" s="1770"/>
      <c r="I6" s="1849"/>
      <c r="J6" s="1770"/>
      <c r="K6" s="1849"/>
      <c r="L6" s="1770"/>
      <c r="M6" s="1764"/>
    </row>
    <row r="7" spans="1:14" ht="17.25" customHeight="1">
      <c r="A7" s="9" t="s">
        <v>18</v>
      </c>
      <c r="B7" s="1221">
        <v>178049</v>
      </c>
      <c r="C7" s="1260">
        <v>0.48224969867688683</v>
      </c>
      <c r="D7" s="1253">
        <v>16250</v>
      </c>
      <c r="E7" s="1251">
        <v>0.5061043976579046</v>
      </c>
      <c r="F7" s="1261">
        <v>47262</v>
      </c>
      <c r="G7" s="1251">
        <v>0.49046813544898871</v>
      </c>
      <c r="H7" s="1254">
        <v>52508</v>
      </c>
      <c r="I7" s="1251">
        <v>0.49058683932692398</v>
      </c>
      <c r="J7" s="1254">
        <v>54140</v>
      </c>
      <c r="K7" s="1251">
        <v>0.48511240737256167</v>
      </c>
      <c r="L7" s="1254">
        <v>7889</v>
      </c>
      <c r="M7" s="1252">
        <v>0.35693602388924078</v>
      </c>
    </row>
    <row r="8" spans="1:14" ht="17.25" customHeight="1">
      <c r="A8" s="155" t="s">
        <v>19</v>
      </c>
      <c r="B8" s="788">
        <v>20960</v>
      </c>
      <c r="C8" s="804">
        <v>0.48172833831303147</v>
      </c>
      <c r="D8" s="779">
        <v>1691</v>
      </c>
      <c r="E8" s="1027">
        <v>0.5196681007990166</v>
      </c>
      <c r="F8" s="818">
        <v>5760</v>
      </c>
      <c r="G8" s="1027">
        <v>0.49042145593869729</v>
      </c>
      <c r="H8" s="779">
        <v>6257</v>
      </c>
      <c r="I8" s="1027">
        <v>0.48395080826049963</v>
      </c>
      <c r="J8" s="779">
        <v>6509</v>
      </c>
      <c r="K8" s="1027">
        <v>0.48093689966011527</v>
      </c>
      <c r="L8" s="779">
        <v>743</v>
      </c>
      <c r="M8" s="804">
        <v>0.36279296875</v>
      </c>
    </row>
    <row r="9" spans="1:14" ht="17.25" customHeight="1">
      <c r="A9" s="155" t="s">
        <v>20</v>
      </c>
      <c r="B9" s="788">
        <v>25711</v>
      </c>
      <c r="C9" s="804">
        <v>0.48203907158123666</v>
      </c>
      <c r="D9" s="779">
        <v>1857</v>
      </c>
      <c r="E9" s="1027">
        <v>0.50379815518176885</v>
      </c>
      <c r="F9" s="818">
        <v>6812</v>
      </c>
      <c r="G9" s="1027">
        <v>0.48856056802696696</v>
      </c>
      <c r="H9" s="779">
        <v>7830</v>
      </c>
      <c r="I9" s="1027">
        <v>0.49020221623990484</v>
      </c>
      <c r="J9" s="779">
        <v>8118</v>
      </c>
      <c r="K9" s="1027">
        <v>0.48628249670540313</v>
      </c>
      <c r="L9" s="779">
        <v>1094</v>
      </c>
      <c r="M9" s="804">
        <v>0.3596318211702827</v>
      </c>
    </row>
    <row r="10" spans="1:14" ht="17.25" customHeight="1">
      <c r="A10" s="155" t="s">
        <v>21</v>
      </c>
      <c r="B10" s="788">
        <v>11373</v>
      </c>
      <c r="C10" s="804">
        <v>0.4832171991842284</v>
      </c>
      <c r="D10" s="779">
        <v>1298</v>
      </c>
      <c r="E10" s="1027">
        <v>0.50564861706271913</v>
      </c>
      <c r="F10" s="818">
        <v>2977</v>
      </c>
      <c r="G10" s="1027">
        <v>0.49345267694347755</v>
      </c>
      <c r="H10" s="779">
        <v>3265</v>
      </c>
      <c r="I10" s="1027">
        <v>0.49492193421252084</v>
      </c>
      <c r="J10" s="779">
        <v>3330</v>
      </c>
      <c r="K10" s="1027">
        <v>0.4897779085159582</v>
      </c>
      <c r="L10" s="779">
        <v>503</v>
      </c>
      <c r="M10" s="804">
        <v>0.32662337662337665</v>
      </c>
    </row>
    <row r="11" spans="1:14" ht="17.25" customHeight="1">
      <c r="A11" s="155" t="s">
        <v>22</v>
      </c>
      <c r="B11" s="788">
        <v>9466</v>
      </c>
      <c r="C11" s="804">
        <v>0.48026382546930491</v>
      </c>
      <c r="D11" s="779">
        <v>764</v>
      </c>
      <c r="E11" s="1027">
        <v>0.49804432855280312</v>
      </c>
      <c r="F11" s="818">
        <v>2435</v>
      </c>
      <c r="G11" s="1027">
        <v>0.4862220447284345</v>
      </c>
      <c r="H11" s="779">
        <v>2903</v>
      </c>
      <c r="I11" s="1027">
        <v>0.4931204348564634</v>
      </c>
      <c r="J11" s="779">
        <v>2920</v>
      </c>
      <c r="K11" s="1027">
        <v>0.48577607719181498</v>
      </c>
      <c r="L11" s="779">
        <v>444</v>
      </c>
      <c r="M11" s="804">
        <v>0.34960629921259845</v>
      </c>
    </row>
    <row r="12" spans="1:14" ht="17.25" customHeight="1">
      <c r="A12" s="155" t="s">
        <v>23</v>
      </c>
      <c r="B12" s="788">
        <v>4301</v>
      </c>
      <c r="C12" s="804">
        <v>0.49953542392566785</v>
      </c>
      <c r="D12" s="779">
        <v>504</v>
      </c>
      <c r="E12" s="1027">
        <v>0.54427645788336931</v>
      </c>
      <c r="F12" s="818">
        <v>1086</v>
      </c>
      <c r="G12" s="1027">
        <v>0.4830960854092527</v>
      </c>
      <c r="H12" s="779">
        <v>1270</v>
      </c>
      <c r="I12" s="1027">
        <v>0.51710097719869708</v>
      </c>
      <c r="J12" s="779">
        <v>1291</v>
      </c>
      <c r="K12" s="1027">
        <v>0.50155400155400154</v>
      </c>
      <c r="L12" s="779">
        <v>150</v>
      </c>
      <c r="M12" s="804">
        <v>0.36945812807881773</v>
      </c>
    </row>
    <row r="13" spans="1:14" ht="17.25" customHeight="1">
      <c r="A13" s="155" t="s">
        <v>24</v>
      </c>
      <c r="B13" s="788">
        <v>12048</v>
      </c>
      <c r="C13" s="804">
        <v>0.48876267748478702</v>
      </c>
      <c r="D13" s="779">
        <v>1195</v>
      </c>
      <c r="E13" s="1027">
        <v>0.50592718035563078</v>
      </c>
      <c r="F13" s="818">
        <v>3137</v>
      </c>
      <c r="G13" s="1027">
        <v>0.49880744156463669</v>
      </c>
      <c r="H13" s="779">
        <v>3450</v>
      </c>
      <c r="I13" s="1027">
        <v>0.49306845791053311</v>
      </c>
      <c r="J13" s="779">
        <v>3794</v>
      </c>
      <c r="K13" s="1027">
        <v>0.48778606325533558</v>
      </c>
      <c r="L13" s="779">
        <v>472</v>
      </c>
      <c r="M13" s="804">
        <v>0.38562091503267976</v>
      </c>
    </row>
    <row r="14" spans="1:14" ht="17.25" customHeight="1">
      <c r="A14" s="155" t="s">
        <v>25</v>
      </c>
      <c r="B14" s="788">
        <v>7469</v>
      </c>
      <c r="C14" s="804">
        <v>0.48218205293737898</v>
      </c>
      <c r="D14" s="779">
        <v>678</v>
      </c>
      <c r="E14" s="1027">
        <v>0.49963154016212236</v>
      </c>
      <c r="F14" s="818">
        <v>1953</v>
      </c>
      <c r="G14" s="1027">
        <v>0.49644128113879005</v>
      </c>
      <c r="H14" s="779">
        <v>2172</v>
      </c>
      <c r="I14" s="1027">
        <v>0.49988492520138089</v>
      </c>
      <c r="J14" s="779">
        <v>2313</v>
      </c>
      <c r="K14" s="1027">
        <v>0.48107321131447589</v>
      </c>
      <c r="L14" s="779">
        <v>353</v>
      </c>
      <c r="M14" s="804">
        <v>0.33747609942638623</v>
      </c>
    </row>
    <row r="15" spans="1:14" ht="17.25" customHeight="1">
      <c r="A15" s="155" t="s">
        <v>26</v>
      </c>
      <c r="B15" s="788">
        <v>8975</v>
      </c>
      <c r="C15" s="804">
        <v>0.47668366263012535</v>
      </c>
      <c r="D15" s="779">
        <v>796</v>
      </c>
      <c r="E15" s="1027">
        <v>0.48389057750759878</v>
      </c>
      <c r="F15" s="818">
        <v>2393</v>
      </c>
      <c r="G15" s="1027">
        <v>0.48946614849662506</v>
      </c>
      <c r="H15" s="779">
        <v>2568</v>
      </c>
      <c r="I15" s="1027">
        <v>0.48562783661119518</v>
      </c>
      <c r="J15" s="779">
        <v>2741</v>
      </c>
      <c r="K15" s="1027">
        <v>0.48754891497687658</v>
      </c>
      <c r="L15" s="779">
        <v>477</v>
      </c>
      <c r="M15" s="804">
        <v>0.34465317919075145</v>
      </c>
    </row>
    <row r="16" spans="1:14" ht="17.25" customHeight="1">
      <c r="A16" s="155" t="s">
        <v>27</v>
      </c>
      <c r="B16" s="788">
        <v>8902</v>
      </c>
      <c r="C16" s="804">
        <v>0.48090324671816759</v>
      </c>
      <c r="D16" s="779">
        <v>924</v>
      </c>
      <c r="E16" s="1027">
        <v>0.50881057268722463</v>
      </c>
      <c r="F16" s="818">
        <v>2352</v>
      </c>
      <c r="G16" s="1027">
        <v>0.48335388409371149</v>
      </c>
      <c r="H16" s="779">
        <v>2601</v>
      </c>
      <c r="I16" s="1027">
        <v>0.48872604284103721</v>
      </c>
      <c r="J16" s="779">
        <v>2648</v>
      </c>
      <c r="K16" s="1027">
        <v>0.48703329041750965</v>
      </c>
      <c r="L16" s="779">
        <v>377</v>
      </c>
      <c r="M16" s="804">
        <v>0.35233644859813085</v>
      </c>
    </row>
    <row r="17" spans="1:13" ht="17.25" customHeight="1">
      <c r="A17" s="155" t="s">
        <v>28</v>
      </c>
      <c r="B17" s="788">
        <v>8750</v>
      </c>
      <c r="C17" s="804">
        <v>0.48251902503584426</v>
      </c>
      <c r="D17" s="779">
        <v>878</v>
      </c>
      <c r="E17" s="1027">
        <v>0.50028490028490025</v>
      </c>
      <c r="F17" s="818">
        <v>2409</v>
      </c>
      <c r="G17" s="1027">
        <v>0.49263803680981594</v>
      </c>
      <c r="H17" s="779">
        <v>2548</v>
      </c>
      <c r="I17" s="1027">
        <v>0.48728246318607765</v>
      </c>
      <c r="J17" s="779">
        <v>2550</v>
      </c>
      <c r="K17" s="1027">
        <v>0.48589939024390244</v>
      </c>
      <c r="L17" s="779">
        <v>365</v>
      </c>
      <c r="M17" s="804">
        <v>0.36067193675889331</v>
      </c>
    </row>
    <row r="18" spans="1:13" ht="17.25" customHeight="1">
      <c r="A18" s="155" t="s">
        <v>29</v>
      </c>
      <c r="B18" s="788">
        <v>20488</v>
      </c>
      <c r="C18" s="804">
        <v>0.4829569562962614</v>
      </c>
      <c r="D18" s="779">
        <v>1387</v>
      </c>
      <c r="E18" s="1027">
        <v>0.50546647230320696</v>
      </c>
      <c r="F18" s="818">
        <v>5608</v>
      </c>
      <c r="G18" s="1027">
        <v>0.49016694344899919</v>
      </c>
      <c r="H18" s="779">
        <v>6232</v>
      </c>
      <c r="I18" s="1027">
        <v>0.48962916404776868</v>
      </c>
      <c r="J18" s="779">
        <v>6309</v>
      </c>
      <c r="K18" s="1027">
        <v>0.4852330410706045</v>
      </c>
      <c r="L18" s="779">
        <v>952</v>
      </c>
      <c r="M18" s="804">
        <v>0.37973673713601913</v>
      </c>
    </row>
    <row r="19" spans="1:13" ht="17.25" customHeight="1">
      <c r="A19" s="155" t="s">
        <v>30</v>
      </c>
      <c r="B19" s="788">
        <v>11011</v>
      </c>
      <c r="C19" s="804">
        <v>0.48192401960784315</v>
      </c>
      <c r="D19" s="779">
        <v>1256</v>
      </c>
      <c r="E19" s="1027">
        <v>0.49703205381875742</v>
      </c>
      <c r="F19" s="818">
        <v>2872</v>
      </c>
      <c r="G19" s="1027">
        <v>0.50122164048865625</v>
      </c>
      <c r="H19" s="779">
        <v>3114</v>
      </c>
      <c r="I19" s="1027">
        <v>0.49147727272727271</v>
      </c>
      <c r="J19" s="779">
        <v>3148</v>
      </c>
      <c r="K19" s="1027">
        <v>0.48587745022379997</v>
      </c>
      <c r="L19" s="779">
        <v>621</v>
      </c>
      <c r="M19" s="804">
        <v>0.34966216216216217</v>
      </c>
    </row>
    <row r="20" spans="1:13" ht="17.25" customHeight="1">
      <c r="A20" s="155" t="s">
        <v>31</v>
      </c>
      <c r="B20" s="788">
        <v>9703</v>
      </c>
      <c r="C20" s="804">
        <v>0.4793735487377106</v>
      </c>
      <c r="D20" s="779">
        <v>1033</v>
      </c>
      <c r="E20" s="1027">
        <v>0.51189296333002976</v>
      </c>
      <c r="F20" s="818">
        <v>2474</v>
      </c>
      <c r="G20" s="1027">
        <v>0.48038834951456311</v>
      </c>
      <c r="H20" s="779">
        <v>2810</v>
      </c>
      <c r="I20" s="1027">
        <v>0.49324205722309988</v>
      </c>
      <c r="J20" s="779">
        <v>2892</v>
      </c>
      <c r="K20" s="1027">
        <v>0.48434098141014903</v>
      </c>
      <c r="L20" s="779">
        <v>494</v>
      </c>
      <c r="M20" s="804">
        <v>0.35160142348754447</v>
      </c>
    </row>
    <row r="21" spans="1:13" ht="17.25" customHeight="1" thickBot="1">
      <c r="A21" s="156" t="s">
        <v>32</v>
      </c>
      <c r="B21" s="11">
        <v>18892</v>
      </c>
      <c r="C21" s="298">
        <v>0.47977245600223478</v>
      </c>
      <c r="D21" s="271">
        <v>1989</v>
      </c>
      <c r="E21" s="251">
        <v>0.50778657135562932</v>
      </c>
      <c r="F21" s="180">
        <v>4994</v>
      </c>
      <c r="G21" s="251">
        <v>0.48984796468857283</v>
      </c>
      <c r="H21" s="271">
        <v>5488</v>
      </c>
      <c r="I21" s="251">
        <v>0.48795234284698141</v>
      </c>
      <c r="J21" s="271">
        <v>5577</v>
      </c>
      <c r="K21" s="251">
        <v>0.4788768675940237</v>
      </c>
      <c r="L21" s="271">
        <v>844</v>
      </c>
      <c r="M21" s="298">
        <v>0.35581787521079256</v>
      </c>
    </row>
    <row r="22" spans="1:13" ht="17.25" customHeight="1">
      <c r="A22" s="930" t="s">
        <v>357</v>
      </c>
      <c r="B22" s="185"/>
      <c r="C22" s="185"/>
      <c r="D22" s="185"/>
      <c r="E22" s="185"/>
      <c r="J22" s="467"/>
    </row>
  </sheetData>
  <mergeCells count="20">
    <mergeCell ref="A3:A6"/>
    <mergeCell ref="B3:C4"/>
    <mergeCell ref="D3:M3"/>
    <mergeCell ref="D4:E4"/>
    <mergeCell ref="F4:G4"/>
    <mergeCell ref="H4:I4"/>
    <mergeCell ref="J4:K4"/>
    <mergeCell ref="L4:M4"/>
    <mergeCell ref="H5:H6"/>
    <mergeCell ref="I5:I6"/>
    <mergeCell ref="L5:L6"/>
    <mergeCell ref="M5:M6"/>
    <mergeCell ref="B5:B6"/>
    <mergeCell ref="C5:C6"/>
    <mergeCell ref="D5:D6"/>
    <mergeCell ref="J5:J6"/>
    <mergeCell ref="K5:K6"/>
    <mergeCell ref="E5:E6"/>
    <mergeCell ref="F5:F6"/>
    <mergeCell ref="G5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7.5703125" customWidth="1"/>
    <col min="2" max="12" width="6.7109375" customWidth="1"/>
    <col min="13" max="18" width="6.28515625" customWidth="1"/>
  </cols>
  <sheetData>
    <row r="1" spans="1:18">
      <c r="A1" s="160" t="s">
        <v>841</v>
      </c>
      <c r="B1" s="164"/>
      <c r="C1" s="164"/>
      <c r="D1" s="164"/>
      <c r="E1" s="74"/>
      <c r="F1" s="74"/>
      <c r="G1" s="74"/>
      <c r="H1" s="74"/>
      <c r="I1" s="74"/>
      <c r="J1" s="44"/>
      <c r="K1" s="483"/>
      <c r="L1" s="44"/>
      <c r="M1" s="44"/>
      <c r="N1" s="44"/>
      <c r="O1" s="44"/>
      <c r="P1" s="44"/>
      <c r="Q1" s="44"/>
      <c r="R1" s="44"/>
    </row>
    <row r="2" spans="1:18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87" t="s">
        <v>190</v>
      </c>
      <c r="P4" s="586" t="s">
        <v>191</v>
      </c>
      <c r="Q4" s="587" t="s">
        <v>190</v>
      </c>
      <c r="R4" s="630" t="s">
        <v>191</v>
      </c>
    </row>
    <row r="5" spans="1:18">
      <c r="A5" s="191" t="s">
        <v>18</v>
      </c>
      <c r="B5" s="315">
        <v>67</v>
      </c>
      <c r="C5" s="315">
        <v>68</v>
      </c>
      <c r="D5" s="315">
        <v>71</v>
      </c>
      <c r="E5" s="315">
        <v>70</v>
      </c>
      <c r="F5" s="315">
        <v>70</v>
      </c>
      <c r="G5" s="315">
        <v>69</v>
      </c>
      <c r="H5" s="315">
        <v>69</v>
      </c>
      <c r="I5" s="315">
        <v>69</v>
      </c>
      <c r="J5" s="315">
        <v>67</v>
      </c>
      <c r="K5" s="315">
        <v>68</v>
      </c>
      <c r="L5" s="316">
        <v>67</v>
      </c>
      <c r="M5" s="921">
        <f>L5-K5</f>
        <v>-1</v>
      </c>
      <c r="N5" s="394">
        <f>L5/K5-1</f>
        <v>-1.4705882352941124E-2</v>
      </c>
      <c r="O5" s="395">
        <f>L5-G5</f>
        <v>-2</v>
      </c>
      <c r="P5" s="1061">
        <f>L5/G5-1</f>
        <v>-2.8985507246376829E-2</v>
      </c>
      <c r="Q5" s="395">
        <f>L5-B5</f>
        <v>0</v>
      </c>
      <c r="R5" s="398">
        <f>L5/B5-1</f>
        <v>0</v>
      </c>
    </row>
    <row r="6" spans="1:18">
      <c r="A6" s="194" t="s">
        <v>19</v>
      </c>
      <c r="B6" s="213">
        <v>15</v>
      </c>
      <c r="C6" s="213">
        <v>15</v>
      </c>
      <c r="D6" s="213">
        <v>15</v>
      </c>
      <c r="E6" s="213">
        <v>15</v>
      </c>
      <c r="F6" s="213">
        <v>15</v>
      </c>
      <c r="G6" s="213">
        <v>15</v>
      </c>
      <c r="H6" s="213">
        <v>15</v>
      </c>
      <c r="I6" s="213">
        <v>15</v>
      </c>
      <c r="J6" s="213">
        <v>15</v>
      </c>
      <c r="K6" s="213">
        <v>15</v>
      </c>
      <c r="L6" s="317">
        <v>15</v>
      </c>
      <c r="M6" s="1190">
        <f t="shared" ref="M6:M7" si="0">L6-K6</f>
        <v>0</v>
      </c>
      <c r="N6" s="400">
        <f t="shared" ref="N6:N7" si="1">L6/K6-1</f>
        <v>0</v>
      </c>
      <c r="O6" s="1192">
        <f t="shared" ref="O6:O7" si="2">L6-G6</f>
        <v>0</v>
      </c>
      <c r="P6" s="400">
        <f t="shared" ref="P6:P7" si="3">L6/G6-1</f>
        <v>0</v>
      </c>
      <c r="Q6" s="1192">
        <f t="shared" ref="Q6:Q7" si="4">L6-B6</f>
        <v>0</v>
      </c>
      <c r="R6" s="404">
        <f t="shared" ref="R6:R7" si="5">L6/B6-1</f>
        <v>0</v>
      </c>
    </row>
    <row r="7" spans="1:18">
      <c r="A7" s="194" t="s">
        <v>20</v>
      </c>
      <c r="B7" s="213">
        <v>1</v>
      </c>
      <c r="C7" s="213">
        <v>1</v>
      </c>
      <c r="D7" s="213">
        <v>1</v>
      </c>
      <c r="E7" s="213">
        <v>1</v>
      </c>
      <c r="F7" s="213">
        <v>1</v>
      </c>
      <c r="G7" s="213">
        <v>1</v>
      </c>
      <c r="H7" s="213">
        <v>1</v>
      </c>
      <c r="I7" s="213">
        <v>1</v>
      </c>
      <c r="J7" s="213">
        <v>1</v>
      </c>
      <c r="K7" s="213">
        <v>1</v>
      </c>
      <c r="L7" s="317">
        <v>1</v>
      </c>
      <c r="M7" s="1190">
        <f t="shared" si="0"/>
        <v>0</v>
      </c>
      <c r="N7" s="400">
        <f t="shared" si="1"/>
        <v>0</v>
      </c>
      <c r="O7" s="1192">
        <f t="shared" si="2"/>
        <v>0</v>
      </c>
      <c r="P7" s="400">
        <f t="shared" si="3"/>
        <v>0</v>
      </c>
      <c r="Q7" s="1192">
        <f t="shared" si="4"/>
        <v>0</v>
      </c>
      <c r="R7" s="404">
        <f t="shared" si="5"/>
        <v>0</v>
      </c>
    </row>
    <row r="8" spans="1:18">
      <c r="A8" s="194" t="s">
        <v>21</v>
      </c>
      <c r="B8" s="213">
        <v>6</v>
      </c>
      <c r="C8" s="213">
        <v>7</v>
      </c>
      <c r="D8" s="213">
        <v>7</v>
      </c>
      <c r="E8" s="213">
        <v>7</v>
      </c>
      <c r="F8" s="213">
        <v>7</v>
      </c>
      <c r="G8" s="213">
        <v>7</v>
      </c>
      <c r="H8" s="213">
        <v>7</v>
      </c>
      <c r="I8" s="213">
        <v>7</v>
      </c>
      <c r="J8" s="213">
        <v>7</v>
      </c>
      <c r="K8" s="213">
        <v>7</v>
      </c>
      <c r="L8" s="317">
        <v>7</v>
      </c>
      <c r="M8" s="1190">
        <f t="shared" ref="M8:M19" si="6">L8-K8</f>
        <v>0</v>
      </c>
      <c r="N8" s="400">
        <f t="shared" ref="N8:N19" si="7">L8/K8-1</f>
        <v>0</v>
      </c>
      <c r="O8" s="1192">
        <f t="shared" ref="O8:O19" si="8">L8-G8</f>
        <v>0</v>
      </c>
      <c r="P8" s="400">
        <f t="shared" ref="P8:P19" si="9">L8/G8-1</f>
        <v>0</v>
      </c>
      <c r="Q8" s="1192">
        <f t="shared" ref="Q8:Q19" si="10">L8-B8</f>
        <v>1</v>
      </c>
      <c r="R8" s="404">
        <f t="shared" ref="R8:R19" si="11">L8/B8-1</f>
        <v>0.16666666666666674</v>
      </c>
    </row>
    <row r="9" spans="1:18">
      <c r="A9" s="194" t="s">
        <v>22</v>
      </c>
      <c r="B9" s="213">
        <v>5</v>
      </c>
      <c r="C9" s="213">
        <v>5</v>
      </c>
      <c r="D9" s="213">
        <v>5</v>
      </c>
      <c r="E9" s="213">
        <v>5</v>
      </c>
      <c r="F9" s="213">
        <v>5</v>
      </c>
      <c r="G9" s="213">
        <v>5</v>
      </c>
      <c r="H9" s="213">
        <v>5</v>
      </c>
      <c r="I9" s="213">
        <v>5</v>
      </c>
      <c r="J9" s="213">
        <v>5</v>
      </c>
      <c r="K9" s="213">
        <v>5</v>
      </c>
      <c r="L9" s="317">
        <v>5</v>
      </c>
      <c r="M9" s="1190">
        <f t="shared" si="6"/>
        <v>0</v>
      </c>
      <c r="N9" s="400">
        <f t="shared" si="7"/>
        <v>0</v>
      </c>
      <c r="O9" s="1192">
        <f t="shared" si="8"/>
        <v>0</v>
      </c>
      <c r="P9" s="400">
        <f t="shared" si="9"/>
        <v>0</v>
      </c>
      <c r="Q9" s="1192">
        <f t="shared" si="10"/>
        <v>0</v>
      </c>
      <c r="R9" s="404">
        <f t="shared" si="11"/>
        <v>0</v>
      </c>
    </row>
    <row r="10" spans="1:18">
      <c r="A10" s="194" t="s">
        <v>23</v>
      </c>
      <c r="B10" s="1195">
        <v>0</v>
      </c>
      <c r="C10" s="1195">
        <v>0</v>
      </c>
      <c r="D10" s="213">
        <v>1</v>
      </c>
      <c r="E10" s="213">
        <v>1</v>
      </c>
      <c r="F10" s="213">
        <v>1</v>
      </c>
      <c r="G10" s="213">
        <v>1</v>
      </c>
      <c r="H10" s="213">
        <v>1</v>
      </c>
      <c r="I10" s="213">
        <v>1</v>
      </c>
      <c r="J10" s="213">
        <v>1</v>
      </c>
      <c r="K10" s="213">
        <v>1</v>
      </c>
      <c r="L10" s="317">
        <v>1</v>
      </c>
      <c r="M10" s="1190">
        <f t="shared" si="6"/>
        <v>0</v>
      </c>
      <c r="N10" s="400">
        <f t="shared" si="7"/>
        <v>0</v>
      </c>
      <c r="O10" s="1192">
        <f t="shared" si="8"/>
        <v>0</v>
      </c>
      <c r="P10" s="400">
        <f t="shared" si="9"/>
        <v>0</v>
      </c>
      <c r="Q10" s="1192">
        <f t="shared" si="10"/>
        <v>1</v>
      </c>
      <c r="R10" s="404">
        <v>0</v>
      </c>
    </row>
    <row r="11" spans="1:18">
      <c r="A11" s="194" t="s">
        <v>24</v>
      </c>
      <c r="B11" s="213">
        <v>1</v>
      </c>
      <c r="C11" s="213">
        <v>1</v>
      </c>
      <c r="D11" s="213">
        <v>1</v>
      </c>
      <c r="E11" s="213">
        <v>1</v>
      </c>
      <c r="F11" s="213">
        <v>1</v>
      </c>
      <c r="G11" s="213">
        <v>1</v>
      </c>
      <c r="H11" s="213">
        <v>1</v>
      </c>
      <c r="I11" s="213">
        <v>1</v>
      </c>
      <c r="J11" s="213">
        <v>1</v>
      </c>
      <c r="K11" s="213">
        <v>1</v>
      </c>
      <c r="L11" s="317">
        <v>1</v>
      </c>
      <c r="M11" s="1190">
        <f t="shared" si="6"/>
        <v>0</v>
      </c>
      <c r="N11" s="400">
        <f t="shared" si="7"/>
        <v>0</v>
      </c>
      <c r="O11" s="1192">
        <f t="shared" si="8"/>
        <v>0</v>
      </c>
      <c r="P11" s="400">
        <f t="shared" si="9"/>
        <v>0</v>
      </c>
      <c r="Q11" s="1192">
        <f t="shared" si="10"/>
        <v>0</v>
      </c>
      <c r="R11" s="404">
        <f t="shared" si="11"/>
        <v>0</v>
      </c>
    </row>
    <row r="12" spans="1:18">
      <c r="A12" s="194" t="s">
        <v>25</v>
      </c>
      <c r="B12" s="213">
        <v>2</v>
      </c>
      <c r="C12" s="213">
        <v>2</v>
      </c>
      <c r="D12" s="213">
        <v>2</v>
      </c>
      <c r="E12" s="213">
        <v>2</v>
      </c>
      <c r="F12" s="213">
        <v>1</v>
      </c>
      <c r="G12" s="213">
        <v>1</v>
      </c>
      <c r="H12" s="213">
        <v>1</v>
      </c>
      <c r="I12" s="213">
        <v>1</v>
      </c>
      <c r="J12" s="213">
        <v>1</v>
      </c>
      <c r="K12" s="213">
        <v>1</v>
      </c>
      <c r="L12" s="317">
        <v>1</v>
      </c>
      <c r="M12" s="1190">
        <f t="shared" si="6"/>
        <v>0</v>
      </c>
      <c r="N12" s="400">
        <f t="shared" si="7"/>
        <v>0</v>
      </c>
      <c r="O12" s="1192">
        <f t="shared" si="8"/>
        <v>0</v>
      </c>
      <c r="P12" s="400">
        <f t="shared" si="9"/>
        <v>0</v>
      </c>
      <c r="Q12" s="1192">
        <f t="shared" si="10"/>
        <v>-1</v>
      </c>
      <c r="R12" s="404">
        <f t="shared" si="11"/>
        <v>-0.5</v>
      </c>
    </row>
    <row r="13" spans="1:18">
      <c r="A13" s="194" t="s">
        <v>26</v>
      </c>
      <c r="B13" s="213">
        <v>5</v>
      </c>
      <c r="C13" s="213">
        <v>5</v>
      </c>
      <c r="D13" s="213">
        <v>5</v>
      </c>
      <c r="E13" s="213">
        <v>5</v>
      </c>
      <c r="F13" s="213">
        <v>5</v>
      </c>
      <c r="G13" s="213">
        <v>5</v>
      </c>
      <c r="H13" s="213">
        <v>5</v>
      </c>
      <c r="I13" s="213">
        <v>5</v>
      </c>
      <c r="J13" s="213">
        <v>5</v>
      </c>
      <c r="K13" s="213">
        <v>5</v>
      </c>
      <c r="L13" s="317">
        <v>5</v>
      </c>
      <c r="M13" s="1190">
        <f t="shared" si="6"/>
        <v>0</v>
      </c>
      <c r="N13" s="400">
        <f t="shared" si="7"/>
        <v>0</v>
      </c>
      <c r="O13" s="1192">
        <f t="shared" si="8"/>
        <v>0</v>
      </c>
      <c r="P13" s="400">
        <f t="shared" si="9"/>
        <v>0</v>
      </c>
      <c r="Q13" s="1192">
        <f t="shared" si="10"/>
        <v>0</v>
      </c>
      <c r="R13" s="404">
        <f t="shared" si="11"/>
        <v>0</v>
      </c>
    </row>
    <row r="14" spans="1:18">
      <c r="A14" s="194" t="s">
        <v>27</v>
      </c>
      <c r="B14" s="1195">
        <v>0</v>
      </c>
      <c r="C14" s="1195">
        <v>0</v>
      </c>
      <c r="D14" s="1195">
        <v>0</v>
      </c>
      <c r="E14" s="1195">
        <v>0</v>
      </c>
      <c r="F14" s="1195">
        <v>0</v>
      </c>
      <c r="G14" s="1195">
        <v>0</v>
      </c>
      <c r="H14" s="1195">
        <v>0</v>
      </c>
      <c r="I14" s="1195">
        <v>0</v>
      </c>
      <c r="J14" s="1195">
        <v>0</v>
      </c>
      <c r="K14" s="1195">
        <v>0</v>
      </c>
      <c r="L14" s="1196" t="s">
        <v>1048</v>
      </c>
      <c r="M14" s="399">
        <v>0</v>
      </c>
      <c r="N14" s="400">
        <v>0</v>
      </c>
      <c r="O14" s="401">
        <v>0</v>
      </c>
      <c r="P14" s="400">
        <v>0</v>
      </c>
      <c r="Q14" s="401">
        <v>0</v>
      </c>
      <c r="R14" s="404">
        <v>0</v>
      </c>
    </row>
    <row r="15" spans="1:18">
      <c r="A15" s="194" t="s">
        <v>28</v>
      </c>
      <c r="B15" s="213">
        <v>3</v>
      </c>
      <c r="C15" s="213">
        <v>3</v>
      </c>
      <c r="D15" s="213">
        <v>3</v>
      </c>
      <c r="E15" s="213">
        <v>3</v>
      </c>
      <c r="F15" s="213">
        <v>3</v>
      </c>
      <c r="G15" s="213">
        <v>3</v>
      </c>
      <c r="H15" s="213">
        <v>2</v>
      </c>
      <c r="I15" s="213">
        <v>2</v>
      </c>
      <c r="J15" s="213">
        <v>2</v>
      </c>
      <c r="K15" s="213">
        <v>2</v>
      </c>
      <c r="L15" s="317">
        <v>2</v>
      </c>
      <c r="M15" s="1190">
        <f t="shared" si="6"/>
        <v>0</v>
      </c>
      <c r="N15" s="400">
        <f t="shared" si="7"/>
        <v>0</v>
      </c>
      <c r="O15" s="1192">
        <f t="shared" si="8"/>
        <v>-1</v>
      </c>
      <c r="P15" s="400">
        <f t="shared" si="9"/>
        <v>-0.33333333333333337</v>
      </c>
      <c r="Q15" s="1192">
        <v>0</v>
      </c>
      <c r="R15" s="404">
        <f t="shared" si="11"/>
        <v>-0.33333333333333337</v>
      </c>
    </row>
    <row r="16" spans="1:18">
      <c r="A16" s="194" t="s">
        <v>29</v>
      </c>
      <c r="B16" s="213">
        <v>12</v>
      </c>
      <c r="C16" s="213">
        <v>12</v>
      </c>
      <c r="D16" s="213">
        <v>14</v>
      </c>
      <c r="E16" s="213">
        <v>13</v>
      </c>
      <c r="F16" s="213">
        <v>14</v>
      </c>
      <c r="G16" s="213">
        <v>14</v>
      </c>
      <c r="H16" s="213">
        <v>14</v>
      </c>
      <c r="I16" s="213">
        <v>14</v>
      </c>
      <c r="J16" s="213">
        <v>12</v>
      </c>
      <c r="K16" s="213">
        <v>13</v>
      </c>
      <c r="L16" s="317">
        <v>13</v>
      </c>
      <c r="M16" s="1190">
        <f t="shared" si="6"/>
        <v>0</v>
      </c>
      <c r="N16" s="400">
        <f t="shared" si="7"/>
        <v>0</v>
      </c>
      <c r="O16" s="1192">
        <f t="shared" si="8"/>
        <v>-1</v>
      </c>
      <c r="P16" s="400">
        <f t="shared" si="9"/>
        <v>-7.1428571428571397E-2</v>
      </c>
      <c r="Q16" s="1192">
        <f t="shared" si="10"/>
        <v>1</v>
      </c>
      <c r="R16" s="404">
        <f t="shared" si="11"/>
        <v>8.3333333333333259E-2</v>
      </c>
    </row>
    <row r="17" spans="1:18">
      <c r="A17" s="194" t="s">
        <v>30</v>
      </c>
      <c r="B17" s="213">
        <v>5</v>
      </c>
      <c r="C17" s="213">
        <v>5</v>
      </c>
      <c r="D17" s="213">
        <v>5</v>
      </c>
      <c r="E17" s="213">
        <v>5</v>
      </c>
      <c r="F17" s="213">
        <v>5</v>
      </c>
      <c r="G17" s="213">
        <v>5</v>
      </c>
      <c r="H17" s="213">
        <v>6</v>
      </c>
      <c r="I17" s="213">
        <v>6</v>
      </c>
      <c r="J17" s="213">
        <v>6</v>
      </c>
      <c r="K17" s="213">
        <v>6</v>
      </c>
      <c r="L17" s="317">
        <v>6</v>
      </c>
      <c r="M17" s="1190">
        <f t="shared" si="6"/>
        <v>0</v>
      </c>
      <c r="N17" s="400">
        <f t="shared" si="7"/>
        <v>0</v>
      </c>
      <c r="O17" s="1192">
        <f t="shared" si="8"/>
        <v>1</v>
      </c>
      <c r="P17" s="400">
        <f t="shared" si="9"/>
        <v>0.19999999999999996</v>
      </c>
      <c r="Q17" s="1192">
        <f t="shared" si="10"/>
        <v>1</v>
      </c>
      <c r="R17" s="404">
        <f t="shared" si="11"/>
        <v>0.19999999999999996</v>
      </c>
    </row>
    <row r="18" spans="1:18">
      <c r="A18" s="194" t="s">
        <v>31</v>
      </c>
      <c r="B18" s="213">
        <v>4</v>
      </c>
      <c r="C18" s="213">
        <v>4</v>
      </c>
      <c r="D18" s="213">
        <v>4</v>
      </c>
      <c r="E18" s="213">
        <v>4</v>
      </c>
      <c r="F18" s="213">
        <v>4</v>
      </c>
      <c r="G18" s="213">
        <v>3</v>
      </c>
      <c r="H18" s="213">
        <v>3</v>
      </c>
      <c r="I18" s="213">
        <v>3</v>
      </c>
      <c r="J18" s="213">
        <v>3</v>
      </c>
      <c r="K18" s="213">
        <v>3</v>
      </c>
      <c r="L18" s="317">
        <v>3</v>
      </c>
      <c r="M18" s="1190">
        <f t="shared" si="6"/>
        <v>0</v>
      </c>
      <c r="N18" s="400">
        <f t="shared" si="7"/>
        <v>0</v>
      </c>
      <c r="O18" s="1192">
        <f t="shared" si="8"/>
        <v>0</v>
      </c>
      <c r="P18" s="400">
        <f t="shared" si="9"/>
        <v>0</v>
      </c>
      <c r="Q18" s="1192">
        <f t="shared" si="10"/>
        <v>-1</v>
      </c>
      <c r="R18" s="404">
        <f t="shared" si="11"/>
        <v>-0.25</v>
      </c>
    </row>
    <row r="19" spans="1:18" ht="15.75" thickBot="1">
      <c r="A19" s="192" t="s">
        <v>32</v>
      </c>
      <c r="B19" s="225">
        <v>8</v>
      </c>
      <c r="C19" s="225">
        <v>8</v>
      </c>
      <c r="D19" s="225">
        <v>8</v>
      </c>
      <c r="E19" s="225">
        <v>8</v>
      </c>
      <c r="F19" s="225">
        <v>8</v>
      </c>
      <c r="G19" s="225">
        <v>8</v>
      </c>
      <c r="H19" s="225">
        <v>8</v>
      </c>
      <c r="I19" s="225">
        <v>8</v>
      </c>
      <c r="J19" s="225">
        <v>8</v>
      </c>
      <c r="K19" s="225">
        <v>8</v>
      </c>
      <c r="L19" s="318">
        <v>7</v>
      </c>
      <c r="M19" s="1191">
        <f t="shared" si="6"/>
        <v>-1</v>
      </c>
      <c r="N19" s="406">
        <f t="shared" si="7"/>
        <v>-0.125</v>
      </c>
      <c r="O19" s="1193">
        <f t="shared" si="8"/>
        <v>-1</v>
      </c>
      <c r="P19" s="406">
        <f t="shared" si="9"/>
        <v>-0.125</v>
      </c>
      <c r="Q19" s="1193">
        <f t="shared" si="10"/>
        <v>-1</v>
      </c>
      <c r="R19" s="410">
        <f t="shared" si="11"/>
        <v>-0.125</v>
      </c>
    </row>
    <row r="21" spans="1:18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9.42578125" customWidth="1"/>
    <col min="2" max="12" width="6.7109375" customWidth="1"/>
    <col min="13" max="18" width="6.28515625" customWidth="1"/>
  </cols>
  <sheetData>
    <row r="1" spans="1:18">
      <c r="A1" s="160" t="s">
        <v>842</v>
      </c>
      <c r="B1" s="164"/>
      <c r="C1" s="164"/>
      <c r="D1" s="164"/>
      <c r="E1" s="74"/>
      <c r="F1" s="74"/>
      <c r="G1" s="74"/>
      <c r="H1" s="74"/>
      <c r="I1" s="74"/>
      <c r="J1" s="44"/>
      <c r="K1" s="483"/>
      <c r="L1" s="44"/>
      <c r="M1" s="44"/>
      <c r="N1" s="44"/>
      <c r="O1" s="44"/>
      <c r="P1" s="44"/>
      <c r="Q1" s="44"/>
      <c r="R1" s="44"/>
    </row>
    <row r="2" spans="1:18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</row>
    <row r="3" spans="1:18" ht="22.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87" t="s">
        <v>190</v>
      </c>
      <c r="P4" s="586" t="s">
        <v>191</v>
      </c>
      <c r="Q4" s="587" t="s">
        <v>190</v>
      </c>
      <c r="R4" s="630" t="s">
        <v>191</v>
      </c>
    </row>
    <row r="5" spans="1:18">
      <c r="A5" s="191" t="s">
        <v>18</v>
      </c>
      <c r="B5" s="750">
        <v>279</v>
      </c>
      <c r="C5" s="750">
        <v>276</v>
      </c>
      <c r="D5" s="750">
        <v>275</v>
      </c>
      <c r="E5" s="750">
        <v>276</v>
      </c>
      <c r="F5" s="750">
        <v>275</v>
      </c>
      <c r="G5" s="750">
        <v>273</v>
      </c>
      <c r="H5" s="750">
        <v>271</v>
      </c>
      <c r="I5" s="750">
        <v>269</v>
      </c>
      <c r="J5" s="750">
        <v>268</v>
      </c>
      <c r="K5" s="750">
        <v>268</v>
      </c>
      <c r="L5" s="753">
        <v>268</v>
      </c>
      <c r="M5" s="921">
        <f>L5-K5</f>
        <v>0</v>
      </c>
      <c r="N5" s="394">
        <f>L5/K5-1</f>
        <v>0</v>
      </c>
      <c r="O5" s="395">
        <f>L5-G5</f>
        <v>-5</v>
      </c>
      <c r="P5" s="1061">
        <f>L5/G5-1</f>
        <v>-1.8315018315018361E-2</v>
      </c>
      <c r="Q5" s="395">
        <f>L5-B5</f>
        <v>-11</v>
      </c>
      <c r="R5" s="398">
        <f>L5/B5-1</f>
        <v>-3.9426523297491078E-2</v>
      </c>
    </row>
    <row r="6" spans="1:18">
      <c r="A6" s="194" t="s">
        <v>19</v>
      </c>
      <c r="B6" s="748">
        <v>40</v>
      </c>
      <c r="C6" s="748">
        <v>41</v>
      </c>
      <c r="D6" s="748">
        <v>41</v>
      </c>
      <c r="E6" s="748">
        <v>41</v>
      </c>
      <c r="F6" s="748">
        <v>41</v>
      </c>
      <c r="G6" s="748">
        <v>41</v>
      </c>
      <c r="H6" s="748">
        <v>41</v>
      </c>
      <c r="I6" s="748">
        <v>41</v>
      </c>
      <c r="J6" s="748">
        <v>41</v>
      </c>
      <c r="K6" s="748">
        <v>41</v>
      </c>
      <c r="L6" s="752">
        <v>41</v>
      </c>
      <c r="M6" s="1190">
        <f t="shared" ref="M6:M7" si="0">L6-K6</f>
        <v>0</v>
      </c>
      <c r="N6" s="400">
        <f t="shared" ref="N6:N7" si="1">L6/K6-1</f>
        <v>0</v>
      </c>
      <c r="O6" s="1192">
        <f>L6-G6</f>
        <v>0</v>
      </c>
      <c r="P6" s="400">
        <f t="shared" ref="P6:P7" si="2">L6/G6-1</f>
        <v>0</v>
      </c>
      <c r="Q6" s="1192">
        <f t="shared" ref="Q6:Q7" si="3">L6-B6</f>
        <v>1</v>
      </c>
      <c r="R6" s="404">
        <f t="shared" ref="R6:R7" si="4">L6/B6-1</f>
        <v>2.4999999999999911E-2</v>
      </c>
    </row>
    <row r="7" spans="1:18">
      <c r="A7" s="194" t="s">
        <v>20</v>
      </c>
      <c r="B7" s="748">
        <v>30</v>
      </c>
      <c r="C7" s="748">
        <v>30</v>
      </c>
      <c r="D7" s="748">
        <v>31</v>
      </c>
      <c r="E7" s="748">
        <v>31</v>
      </c>
      <c r="F7" s="748">
        <v>31</v>
      </c>
      <c r="G7" s="748">
        <v>31</v>
      </c>
      <c r="H7" s="748">
        <v>31</v>
      </c>
      <c r="I7" s="748">
        <v>31</v>
      </c>
      <c r="J7" s="748">
        <v>31</v>
      </c>
      <c r="K7" s="748">
        <v>31</v>
      </c>
      <c r="L7" s="752">
        <v>31</v>
      </c>
      <c r="M7" s="1190">
        <f t="shared" si="0"/>
        <v>0</v>
      </c>
      <c r="N7" s="400">
        <f t="shared" si="1"/>
        <v>0</v>
      </c>
      <c r="O7" s="1192">
        <f>L7-G7</f>
        <v>0</v>
      </c>
      <c r="P7" s="400">
        <f t="shared" si="2"/>
        <v>0</v>
      </c>
      <c r="Q7" s="1192">
        <f t="shared" si="3"/>
        <v>1</v>
      </c>
      <c r="R7" s="404">
        <f t="shared" si="4"/>
        <v>3.3333333333333437E-2</v>
      </c>
    </row>
    <row r="8" spans="1:18">
      <c r="A8" s="194" t="s">
        <v>21</v>
      </c>
      <c r="B8" s="748">
        <v>21</v>
      </c>
      <c r="C8" s="748">
        <v>21</v>
      </c>
      <c r="D8" s="748">
        <v>21</v>
      </c>
      <c r="E8" s="748">
        <v>21</v>
      </c>
      <c r="F8" s="748">
        <v>20</v>
      </c>
      <c r="G8" s="748">
        <v>20</v>
      </c>
      <c r="H8" s="748">
        <v>19</v>
      </c>
      <c r="I8" s="748">
        <v>19</v>
      </c>
      <c r="J8" s="748">
        <v>19</v>
      </c>
      <c r="K8" s="748">
        <v>19</v>
      </c>
      <c r="L8" s="752">
        <v>19</v>
      </c>
      <c r="M8" s="1190">
        <f t="shared" ref="M8:M19" si="5">L8-K8</f>
        <v>0</v>
      </c>
      <c r="N8" s="400">
        <f t="shared" ref="N8:N19" si="6">L8/K8-1</f>
        <v>0</v>
      </c>
      <c r="O8" s="1192">
        <f>L8-G8</f>
        <v>-1</v>
      </c>
      <c r="P8" s="400">
        <f t="shared" ref="P8:P19" si="7">L8/G8-1</f>
        <v>-5.0000000000000044E-2</v>
      </c>
      <c r="Q8" s="1192">
        <f t="shared" ref="Q8:Q19" si="8">L8-B8</f>
        <v>-2</v>
      </c>
      <c r="R8" s="404">
        <f t="shared" ref="R8:R19" si="9">L8/B8-1</f>
        <v>-9.5238095238095233E-2</v>
      </c>
    </row>
    <row r="9" spans="1:18">
      <c r="A9" s="194" t="s">
        <v>22</v>
      </c>
      <c r="B9" s="748">
        <v>13</v>
      </c>
      <c r="C9" s="748">
        <v>13</v>
      </c>
      <c r="D9" s="748">
        <v>13</v>
      </c>
      <c r="E9" s="748">
        <v>13</v>
      </c>
      <c r="F9" s="748">
        <v>13</v>
      </c>
      <c r="G9" s="748">
        <v>13</v>
      </c>
      <c r="H9" s="748">
        <v>13</v>
      </c>
      <c r="I9" s="748">
        <v>13</v>
      </c>
      <c r="J9" s="748">
        <v>13</v>
      </c>
      <c r="K9" s="748">
        <v>13</v>
      </c>
      <c r="L9" s="752">
        <v>13</v>
      </c>
      <c r="M9" s="1190">
        <f t="shared" si="5"/>
        <v>0</v>
      </c>
      <c r="N9" s="400">
        <f t="shared" si="6"/>
        <v>0</v>
      </c>
      <c r="O9" s="1192">
        <v>0</v>
      </c>
      <c r="P9" s="400">
        <f t="shared" si="7"/>
        <v>0</v>
      </c>
      <c r="Q9" s="1192">
        <f t="shared" si="8"/>
        <v>0</v>
      </c>
      <c r="R9" s="404">
        <f t="shared" si="9"/>
        <v>0</v>
      </c>
    </row>
    <row r="10" spans="1:18">
      <c r="A10" s="194" t="s">
        <v>23</v>
      </c>
      <c r="B10" s="748">
        <v>8</v>
      </c>
      <c r="C10" s="748">
        <v>8</v>
      </c>
      <c r="D10" s="748">
        <v>8</v>
      </c>
      <c r="E10" s="748">
        <v>8</v>
      </c>
      <c r="F10" s="748">
        <v>8</v>
      </c>
      <c r="G10" s="748">
        <v>8</v>
      </c>
      <c r="H10" s="748">
        <v>8</v>
      </c>
      <c r="I10" s="748">
        <v>8</v>
      </c>
      <c r="J10" s="748">
        <v>7</v>
      </c>
      <c r="K10" s="748">
        <v>7</v>
      </c>
      <c r="L10" s="752">
        <v>7</v>
      </c>
      <c r="M10" s="1190">
        <f t="shared" si="5"/>
        <v>0</v>
      </c>
      <c r="N10" s="400">
        <f t="shared" si="6"/>
        <v>0</v>
      </c>
      <c r="O10" s="1192">
        <v>0</v>
      </c>
      <c r="P10" s="400">
        <f t="shared" si="7"/>
        <v>-0.125</v>
      </c>
      <c r="Q10" s="1192">
        <f t="shared" si="8"/>
        <v>-1</v>
      </c>
      <c r="R10" s="404">
        <f t="shared" si="9"/>
        <v>-0.125</v>
      </c>
    </row>
    <row r="11" spans="1:18">
      <c r="A11" s="194" t="s">
        <v>24</v>
      </c>
      <c r="B11" s="748">
        <v>21</v>
      </c>
      <c r="C11" s="748">
        <v>21</v>
      </c>
      <c r="D11" s="748">
        <v>20</v>
      </c>
      <c r="E11" s="748">
        <v>20</v>
      </c>
      <c r="F11" s="748">
        <v>20</v>
      </c>
      <c r="G11" s="748">
        <v>20</v>
      </c>
      <c r="H11" s="748">
        <v>20</v>
      </c>
      <c r="I11" s="748">
        <v>20</v>
      </c>
      <c r="J11" s="748">
        <v>20</v>
      </c>
      <c r="K11" s="748">
        <v>20</v>
      </c>
      <c r="L11" s="752">
        <v>20</v>
      </c>
      <c r="M11" s="1190">
        <f t="shared" si="5"/>
        <v>0</v>
      </c>
      <c r="N11" s="400">
        <f t="shared" si="6"/>
        <v>0</v>
      </c>
      <c r="O11" s="1192">
        <v>0</v>
      </c>
      <c r="P11" s="400">
        <f t="shared" si="7"/>
        <v>0</v>
      </c>
      <c r="Q11" s="1192">
        <f t="shared" si="8"/>
        <v>-1</v>
      </c>
      <c r="R11" s="404">
        <f t="shared" si="9"/>
        <v>-4.7619047619047672E-2</v>
      </c>
    </row>
    <row r="12" spans="1:18">
      <c r="A12" s="194" t="s">
        <v>25</v>
      </c>
      <c r="B12" s="748">
        <v>12</v>
      </c>
      <c r="C12" s="748">
        <v>12</v>
      </c>
      <c r="D12" s="748">
        <v>12</v>
      </c>
      <c r="E12" s="748">
        <v>12</v>
      </c>
      <c r="F12" s="748">
        <v>12</v>
      </c>
      <c r="G12" s="748">
        <v>12</v>
      </c>
      <c r="H12" s="748">
        <v>12</v>
      </c>
      <c r="I12" s="748">
        <v>11</v>
      </c>
      <c r="J12" s="748">
        <v>11</v>
      </c>
      <c r="K12" s="748">
        <v>11</v>
      </c>
      <c r="L12" s="752">
        <v>11</v>
      </c>
      <c r="M12" s="1190">
        <f t="shared" si="5"/>
        <v>0</v>
      </c>
      <c r="N12" s="400">
        <f t="shared" si="6"/>
        <v>0</v>
      </c>
      <c r="O12" s="1192">
        <v>0</v>
      </c>
      <c r="P12" s="400">
        <f t="shared" si="7"/>
        <v>-8.333333333333337E-2</v>
      </c>
      <c r="Q12" s="1192">
        <f t="shared" si="8"/>
        <v>-1</v>
      </c>
      <c r="R12" s="404">
        <f t="shared" si="9"/>
        <v>-8.333333333333337E-2</v>
      </c>
    </row>
    <row r="13" spans="1:18">
      <c r="A13" s="194" t="s">
        <v>26</v>
      </c>
      <c r="B13" s="748">
        <v>13</v>
      </c>
      <c r="C13" s="748">
        <v>13</v>
      </c>
      <c r="D13" s="748">
        <v>12</v>
      </c>
      <c r="E13" s="748">
        <v>12</v>
      </c>
      <c r="F13" s="748">
        <v>12</v>
      </c>
      <c r="G13" s="748">
        <v>12</v>
      </c>
      <c r="H13" s="748">
        <v>11</v>
      </c>
      <c r="I13" s="748">
        <v>11</v>
      </c>
      <c r="J13" s="748">
        <v>11</v>
      </c>
      <c r="K13" s="748">
        <v>11</v>
      </c>
      <c r="L13" s="752">
        <v>11</v>
      </c>
      <c r="M13" s="1190">
        <f t="shared" si="5"/>
        <v>0</v>
      </c>
      <c r="N13" s="400">
        <f t="shared" si="6"/>
        <v>0</v>
      </c>
      <c r="O13" s="1192">
        <v>0</v>
      </c>
      <c r="P13" s="400">
        <f t="shared" si="7"/>
        <v>-8.333333333333337E-2</v>
      </c>
      <c r="Q13" s="1192">
        <f t="shared" si="8"/>
        <v>-2</v>
      </c>
      <c r="R13" s="404">
        <f t="shared" si="9"/>
        <v>-0.15384615384615385</v>
      </c>
    </row>
    <row r="14" spans="1:18">
      <c r="A14" s="194" t="s">
        <v>27</v>
      </c>
      <c r="B14" s="748">
        <v>18</v>
      </c>
      <c r="C14" s="748">
        <v>17</v>
      </c>
      <c r="D14" s="748">
        <v>17</v>
      </c>
      <c r="E14" s="748">
        <v>17</v>
      </c>
      <c r="F14" s="748">
        <v>17</v>
      </c>
      <c r="G14" s="748">
        <v>16</v>
      </c>
      <c r="H14" s="748">
        <v>16</v>
      </c>
      <c r="I14" s="748">
        <v>16</v>
      </c>
      <c r="J14" s="748">
        <v>16</v>
      </c>
      <c r="K14" s="748">
        <v>16</v>
      </c>
      <c r="L14" s="752">
        <v>16</v>
      </c>
      <c r="M14" s="1190">
        <f t="shared" si="5"/>
        <v>0</v>
      </c>
      <c r="N14" s="400">
        <f t="shared" si="6"/>
        <v>0</v>
      </c>
      <c r="O14" s="1192">
        <v>0</v>
      </c>
      <c r="P14" s="400">
        <f t="shared" si="7"/>
        <v>0</v>
      </c>
      <c r="Q14" s="1192">
        <f t="shared" si="8"/>
        <v>-2</v>
      </c>
      <c r="R14" s="404">
        <f t="shared" si="9"/>
        <v>-0.11111111111111116</v>
      </c>
    </row>
    <row r="15" spans="1:18">
      <c r="A15" s="194" t="s">
        <v>28</v>
      </c>
      <c r="B15" s="748">
        <v>15</v>
      </c>
      <c r="C15" s="748">
        <v>15</v>
      </c>
      <c r="D15" s="748">
        <v>15</v>
      </c>
      <c r="E15" s="748">
        <v>15</v>
      </c>
      <c r="F15" s="748">
        <v>15</v>
      </c>
      <c r="G15" s="748">
        <v>15</v>
      </c>
      <c r="H15" s="748">
        <v>15</v>
      </c>
      <c r="I15" s="748">
        <v>15</v>
      </c>
      <c r="J15" s="748">
        <v>15</v>
      </c>
      <c r="K15" s="748">
        <v>15</v>
      </c>
      <c r="L15" s="752">
        <v>15</v>
      </c>
      <c r="M15" s="1190">
        <f t="shared" si="5"/>
        <v>0</v>
      </c>
      <c r="N15" s="400">
        <f t="shared" si="6"/>
        <v>0</v>
      </c>
      <c r="O15" s="1192">
        <v>0</v>
      </c>
      <c r="P15" s="400">
        <f t="shared" si="7"/>
        <v>0</v>
      </c>
      <c r="Q15" s="1192">
        <f t="shared" si="8"/>
        <v>0</v>
      </c>
      <c r="R15" s="404">
        <f t="shared" si="9"/>
        <v>0</v>
      </c>
    </row>
    <row r="16" spans="1:18">
      <c r="A16" s="194" t="s">
        <v>29</v>
      </c>
      <c r="B16" s="748">
        <v>35</v>
      </c>
      <c r="C16" s="748">
        <v>33</v>
      </c>
      <c r="D16" s="748">
        <v>33</v>
      </c>
      <c r="E16" s="748">
        <v>33</v>
      </c>
      <c r="F16" s="748">
        <v>33</v>
      </c>
      <c r="G16" s="748">
        <v>33</v>
      </c>
      <c r="H16" s="748">
        <v>33</v>
      </c>
      <c r="I16" s="748">
        <v>31</v>
      </c>
      <c r="J16" s="748">
        <v>31</v>
      </c>
      <c r="K16" s="748">
        <v>31</v>
      </c>
      <c r="L16" s="752">
        <v>31</v>
      </c>
      <c r="M16" s="1190">
        <f t="shared" si="5"/>
        <v>0</v>
      </c>
      <c r="N16" s="400">
        <f t="shared" si="6"/>
        <v>0</v>
      </c>
      <c r="O16" s="1192">
        <v>0</v>
      </c>
      <c r="P16" s="400">
        <f t="shared" si="7"/>
        <v>-6.0606060606060552E-2</v>
      </c>
      <c r="Q16" s="1192">
        <f t="shared" si="8"/>
        <v>-4</v>
      </c>
      <c r="R16" s="404">
        <f t="shared" si="9"/>
        <v>-0.11428571428571432</v>
      </c>
    </row>
    <row r="17" spans="1:18">
      <c r="A17" s="194" t="s">
        <v>30</v>
      </c>
      <c r="B17" s="748">
        <v>17</v>
      </c>
      <c r="C17" s="748">
        <v>17</v>
      </c>
      <c r="D17" s="748">
        <v>17</v>
      </c>
      <c r="E17" s="748">
        <v>17</v>
      </c>
      <c r="F17" s="748">
        <v>17</v>
      </c>
      <c r="G17" s="748">
        <v>17</v>
      </c>
      <c r="H17" s="748">
        <v>17</v>
      </c>
      <c r="I17" s="748">
        <v>17</v>
      </c>
      <c r="J17" s="748">
        <v>17</v>
      </c>
      <c r="K17" s="748">
        <v>17</v>
      </c>
      <c r="L17" s="752">
        <v>17</v>
      </c>
      <c r="M17" s="1190">
        <f t="shared" si="5"/>
        <v>0</v>
      </c>
      <c r="N17" s="400">
        <f t="shared" si="6"/>
        <v>0</v>
      </c>
      <c r="O17" s="1192">
        <v>0</v>
      </c>
      <c r="P17" s="400">
        <f t="shared" si="7"/>
        <v>0</v>
      </c>
      <c r="Q17" s="1192">
        <f t="shared" si="8"/>
        <v>0</v>
      </c>
      <c r="R17" s="404">
        <f t="shared" si="9"/>
        <v>0</v>
      </c>
    </row>
    <row r="18" spans="1:18">
      <c r="A18" s="194" t="s">
        <v>31</v>
      </c>
      <c r="B18" s="748">
        <v>11</v>
      </c>
      <c r="C18" s="748">
        <v>11</v>
      </c>
      <c r="D18" s="748">
        <v>11</v>
      </c>
      <c r="E18" s="748">
        <v>11</v>
      </c>
      <c r="F18" s="748">
        <v>11</v>
      </c>
      <c r="G18" s="748">
        <v>10</v>
      </c>
      <c r="H18" s="748">
        <v>10</v>
      </c>
      <c r="I18" s="748">
        <v>10</v>
      </c>
      <c r="J18" s="748">
        <v>10</v>
      </c>
      <c r="K18" s="748">
        <v>10</v>
      </c>
      <c r="L18" s="752">
        <v>10</v>
      </c>
      <c r="M18" s="1190">
        <f t="shared" si="5"/>
        <v>0</v>
      </c>
      <c r="N18" s="400">
        <f t="shared" si="6"/>
        <v>0</v>
      </c>
      <c r="O18" s="1192">
        <v>0</v>
      </c>
      <c r="P18" s="400">
        <f t="shared" si="7"/>
        <v>0</v>
      </c>
      <c r="Q18" s="1192">
        <f t="shared" si="8"/>
        <v>-1</v>
      </c>
      <c r="R18" s="404">
        <f t="shared" si="9"/>
        <v>-9.0909090909090939E-2</v>
      </c>
    </row>
    <row r="19" spans="1:18" ht="15.75" thickBot="1">
      <c r="A19" s="192" t="s">
        <v>32</v>
      </c>
      <c r="B19" s="225">
        <v>25</v>
      </c>
      <c r="C19" s="225">
        <v>24</v>
      </c>
      <c r="D19" s="225">
        <v>24</v>
      </c>
      <c r="E19" s="225">
        <v>25</v>
      </c>
      <c r="F19" s="225">
        <v>25</v>
      </c>
      <c r="G19" s="225">
        <v>25</v>
      </c>
      <c r="H19" s="225">
        <v>25</v>
      </c>
      <c r="I19" s="225">
        <v>26</v>
      </c>
      <c r="J19" s="225">
        <v>26</v>
      </c>
      <c r="K19" s="225">
        <v>26</v>
      </c>
      <c r="L19" s="318">
        <v>26</v>
      </c>
      <c r="M19" s="1191">
        <f t="shared" si="5"/>
        <v>0</v>
      </c>
      <c r="N19" s="406">
        <f t="shared" si="6"/>
        <v>0</v>
      </c>
      <c r="O19" s="1193">
        <v>0</v>
      </c>
      <c r="P19" s="406">
        <f t="shared" si="7"/>
        <v>4.0000000000000036E-2</v>
      </c>
      <c r="Q19" s="1193">
        <f t="shared" si="8"/>
        <v>1</v>
      </c>
      <c r="R19" s="410">
        <f t="shared" si="9"/>
        <v>4.0000000000000036E-2</v>
      </c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/>
  </sheetViews>
  <sheetFormatPr defaultRowHeight="15"/>
  <cols>
    <col min="1" max="1" width="18.140625" customWidth="1"/>
    <col min="2" max="12" width="6.5703125" customWidth="1"/>
    <col min="13" max="18" width="6.28515625" customWidth="1"/>
  </cols>
  <sheetData>
    <row r="1" spans="1:18">
      <c r="A1" s="160" t="s">
        <v>843</v>
      </c>
      <c r="B1" s="164"/>
      <c r="C1" s="164"/>
      <c r="D1" s="164"/>
      <c r="E1" s="74"/>
      <c r="F1" s="74"/>
      <c r="G1" s="74"/>
      <c r="H1" s="74"/>
      <c r="I1" s="74"/>
      <c r="J1" s="44"/>
      <c r="K1" s="483"/>
      <c r="L1" s="44"/>
      <c r="M1" s="44"/>
      <c r="N1" s="44"/>
      <c r="O1" s="44"/>
      <c r="P1" s="44"/>
      <c r="Q1" s="44"/>
      <c r="R1" s="44"/>
    </row>
    <row r="2" spans="1:18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</row>
    <row r="3" spans="1:18" ht="26.2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87" t="s">
        <v>190</v>
      </c>
      <c r="P4" s="630" t="s">
        <v>191</v>
      </c>
      <c r="Q4" s="587" t="s">
        <v>190</v>
      </c>
      <c r="R4" s="630" t="s">
        <v>191</v>
      </c>
    </row>
    <row r="5" spans="1:18">
      <c r="A5" s="191" t="s">
        <v>18</v>
      </c>
      <c r="B5" s="315">
        <v>4975.29</v>
      </c>
      <c r="C5" s="315">
        <v>4897.74</v>
      </c>
      <c r="D5" s="315">
        <v>4847.47</v>
      </c>
      <c r="E5" s="315">
        <v>4830.91</v>
      </c>
      <c r="F5" s="315">
        <v>4838.6000000000004</v>
      </c>
      <c r="G5" s="315">
        <v>4849.22</v>
      </c>
      <c r="H5" s="315">
        <v>4866.6400000000003</v>
      </c>
      <c r="I5" s="315">
        <v>4894.28</v>
      </c>
      <c r="J5" s="315">
        <v>4921.12</v>
      </c>
      <c r="K5" s="315">
        <v>4967.01</v>
      </c>
      <c r="L5" s="316">
        <v>5027.9399999999996</v>
      </c>
      <c r="M5" s="921">
        <f>L5-K5</f>
        <v>60.929999999999382</v>
      </c>
      <c r="N5" s="394">
        <f>L5/K5-1</f>
        <v>1.2266937251988574E-2</v>
      </c>
      <c r="O5" s="395">
        <f>L5-G5</f>
        <v>178.71999999999935</v>
      </c>
      <c r="P5" s="1061">
        <f>L5/G5-1</f>
        <v>3.6855411798185855E-2</v>
      </c>
      <c r="Q5" s="395">
        <f>L5-B5</f>
        <v>52.649999999999636</v>
      </c>
      <c r="R5" s="398">
        <f>L5/B5-1</f>
        <v>1.0582297715308941E-2</v>
      </c>
    </row>
    <row r="6" spans="1:18">
      <c r="A6" s="194" t="s">
        <v>19</v>
      </c>
      <c r="B6" s="213">
        <v>913</v>
      </c>
      <c r="C6" s="213">
        <v>911</v>
      </c>
      <c r="D6" s="213">
        <v>915.89</v>
      </c>
      <c r="E6" s="213">
        <v>922.93</v>
      </c>
      <c r="F6" s="213">
        <v>939.01</v>
      </c>
      <c r="G6" s="213">
        <v>947</v>
      </c>
      <c r="H6" s="213">
        <v>966.21</v>
      </c>
      <c r="I6" s="213">
        <v>985.1</v>
      </c>
      <c r="J6" s="213">
        <v>995.11</v>
      </c>
      <c r="K6" s="213">
        <v>1013.01</v>
      </c>
      <c r="L6" s="317">
        <v>1032.99</v>
      </c>
      <c r="M6" s="399">
        <f t="shared" ref="M6:M19" si="0">L6-K6</f>
        <v>19.980000000000018</v>
      </c>
      <c r="N6" s="400">
        <f t="shared" ref="N6:N19" si="1">L6/K6-1</f>
        <v>1.972339858441674E-2</v>
      </c>
      <c r="O6" s="401">
        <f t="shared" ref="O6:O19" si="2">L6-G6</f>
        <v>85.990000000000009</v>
      </c>
      <c r="P6" s="400">
        <f t="shared" ref="P6:P19" si="3">L6/G6-1</f>
        <v>9.080253431890184E-2</v>
      </c>
      <c r="Q6" s="401">
        <f t="shared" ref="Q6:Q19" si="4">L6-B6</f>
        <v>119.99000000000001</v>
      </c>
      <c r="R6" s="404">
        <f t="shared" ref="R6:R19" si="5">L6/B6-1</f>
        <v>0.13142387732749183</v>
      </c>
    </row>
    <row r="7" spans="1:18">
      <c r="A7" s="194" t="s">
        <v>20</v>
      </c>
      <c r="B7" s="213">
        <v>450</v>
      </c>
      <c r="C7" s="213">
        <v>449</v>
      </c>
      <c r="D7" s="213">
        <v>447.01</v>
      </c>
      <c r="E7" s="213">
        <v>449</v>
      </c>
      <c r="F7" s="213">
        <v>455</v>
      </c>
      <c r="G7" s="213">
        <v>460</v>
      </c>
      <c r="H7" s="213">
        <v>466</v>
      </c>
      <c r="I7" s="213">
        <v>472</v>
      </c>
      <c r="J7" s="213">
        <v>474</v>
      </c>
      <c r="K7" s="213">
        <v>480</v>
      </c>
      <c r="L7" s="317">
        <v>483</v>
      </c>
      <c r="M7" s="399">
        <f t="shared" si="0"/>
        <v>3</v>
      </c>
      <c r="N7" s="400">
        <f t="shared" si="1"/>
        <v>6.2500000000000888E-3</v>
      </c>
      <c r="O7" s="401">
        <f t="shared" si="2"/>
        <v>23</v>
      </c>
      <c r="P7" s="400">
        <f t="shared" si="3"/>
        <v>5.0000000000000044E-2</v>
      </c>
      <c r="Q7" s="401">
        <f t="shared" si="4"/>
        <v>33</v>
      </c>
      <c r="R7" s="404">
        <f t="shared" si="5"/>
        <v>7.333333333333325E-2</v>
      </c>
    </row>
    <row r="8" spans="1:18">
      <c r="A8" s="194" t="s">
        <v>21</v>
      </c>
      <c r="B8" s="213">
        <v>314.08</v>
      </c>
      <c r="C8" s="213">
        <v>308.93</v>
      </c>
      <c r="D8" s="213">
        <v>306.02999999999997</v>
      </c>
      <c r="E8" s="213">
        <v>305.48</v>
      </c>
      <c r="F8" s="213">
        <v>304.89999999999998</v>
      </c>
      <c r="G8" s="213">
        <v>304.01</v>
      </c>
      <c r="H8" s="213">
        <v>302</v>
      </c>
      <c r="I8" s="213">
        <v>300.99</v>
      </c>
      <c r="J8" s="213">
        <v>299</v>
      </c>
      <c r="K8" s="213">
        <v>300</v>
      </c>
      <c r="L8" s="317">
        <v>302</v>
      </c>
      <c r="M8" s="1190">
        <f t="shared" si="0"/>
        <v>2</v>
      </c>
      <c r="N8" s="400">
        <f t="shared" si="1"/>
        <v>6.6666666666665986E-3</v>
      </c>
      <c r="O8" s="1192">
        <f t="shared" si="2"/>
        <v>-2.0099999999999909</v>
      </c>
      <c r="P8" s="400">
        <f t="shared" si="3"/>
        <v>-6.6116246176112226E-3</v>
      </c>
      <c r="Q8" s="1192">
        <f t="shared" si="4"/>
        <v>-12.079999999999984</v>
      </c>
      <c r="R8" s="404">
        <f t="shared" si="5"/>
        <v>-3.8461538461538436E-2</v>
      </c>
    </row>
    <row r="9" spans="1:18">
      <c r="A9" s="194" t="s">
        <v>22</v>
      </c>
      <c r="B9" s="213">
        <v>219</v>
      </c>
      <c r="C9" s="213">
        <v>216</v>
      </c>
      <c r="D9" s="213">
        <v>214.07</v>
      </c>
      <c r="E9" s="213">
        <v>214</v>
      </c>
      <c r="F9" s="213">
        <v>215</v>
      </c>
      <c r="G9" s="213">
        <v>216</v>
      </c>
      <c r="H9" s="213">
        <v>216</v>
      </c>
      <c r="I9" s="213">
        <v>219</v>
      </c>
      <c r="J9" s="213">
        <v>220</v>
      </c>
      <c r="K9" s="213">
        <v>224</v>
      </c>
      <c r="L9" s="317">
        <v>228</v>
      </c>
      <c r="M9" s="1190">
        <f t="shared" si="0"/>
        <v>4</v>
      </c>
      <c r="N9" s="400">
        <f t="shared" si="1"/>
        <v>1.7857142857142794E-2</v>
      </c>
      <c r="O9" s="1192">
        <f t="shared" si="2"/>
        <v>12</v>
      </c>
      <c r="P9" s="400">
        <f t="shared" si="3"/>
        <v>5.555555555555558E-2</v>
      </c>
      <c r="Q9" s="1192">
        <f t="shared" si="4"/>
        <v>9</v>
      </c>
      <c r="R9" s="404">
        <f t="shared" si="5"/>
        <v>4.1095890410958846E-2</v>
      </c>
    </row>
    <row r="10" spans="1:18">
      <c r="A10" s="194" t="s">
        <v>23</v>
      </c>
      <c r="B10" s="213">
        <v>130.36000000000001</v>
      </c>
      <c r="C10" s="213">
        <v>128.44999999999999</v>
      </c>
      <c r="D10" s="213">
        <v>128.53</v>
      </c>
      <c r="E10" s="213">
        <v>128.32</v>
      </c>
      <c r="F10" s="213">
        <v>127.59</v>
      </c>
      <c r="G10" s="213">
        <v>125.62</v>
      </c>
      <c r="H10" s="213">
        <v>124.63</v>
      </c>
      <c r="I10" s="213">
        <v>124.9</v>
      </c>
      <c r="J10" s="213">
        <v>123</v>
      </c>
      <c r="K10" s="213">
        <v>122</v>
      </c>
      <c r="L10" s="317">
        <v>120</v>
      </c>
      <c r="M10" s="1190">
        <f t="shared" si="0"/>
        <v>-2</v>
      </c>
      <c r="N10" s="400">
        <f t="shared" si="1"/>
        <v>-1.6393442622950838E-2</v>
      </c>
      <c r="O10" s="1192">
        <v>0</v>
      </c>
      <c r="P10" s="400">
        <f t="shared" si="3"/>
        <v>-4.4738099028817091E-2</v>
      </c>
      <c r="Q10" s="1192">
        <f t="shared" si="4"/>
        <v>-10.360000000000014</v>
      </c>
      <c r="R10" s="404">
        <f t="shared" si="5"/>
        <v>-7.9472230745627592E-2</v>
      </c>
    </row>
    <row r="11" spans="1:18">
      <c r="A11" s="194" t="s">
        <v>24</v>
      </c>
      <c r="B11" s="213">
        <v>321</v>
      </c>
      <c r="C11" s="213">
        <v>318.55</v>
      </c>
      <c r="D11" s="213">
        <v>310.5</v>
      </c>
      <c r="E11" s="213">
        <v>311.5</v>
      </c>
      <c r="F11" s="213">
        <v>312.43</v>
      </c>
      <c r="G11" s="213">
        <v>310</v>
      </c>
      <c r="H11" s="213">
        <v>306</v>
      </c>
      <c r="I11" s="213">
        <v>305</v>
      </c>
      <c r="J11" s="213">
        <v>309</v>
      </c>
      <c r="K11" s="213">
        <v>316</v>
      </c>
      <c r="L11" s="317">
        <v>323</v>
      </c>
      <c r="M11" s="1190">
        <f t="shared" si="0"/>
        <v>7</v>
      </c>
      <c r="N11" s="400">
        <f t="shared" si="1"/>
        <v>2.2151898734177111E-2</v>
      </c>
      <c r="O11" s="1192">
        <f t="shared" si="2"/>
        <v>13</v>
      </c>
      <c r="P11" s="400">
        <f t="shared" si="3"/>
        <v>4.1935483870967794E-2</v>
      </c>
      <c r="Q11" s="1192">
        <f t="shared" si="4"/>
        <v>2</v>
      </c>
      <c r="R11" s="404">
        <f t="shared" si="5"/>
        <v>6.230529595015577E-3</v>
      </c>
    </row>
    <row r="12" spans="1:18">
      <c r="A12" s="194" t="s">
        <v>25</v>
      </c>
      <c r="B12" s="213">
        <v>173</v>
      </c>
      <c r="C12" s="213">
        <v>168.03</v>
      </c>
      <c r="D12" s="213">
        <v>161</v>
      </c>
      <c r="E12" s="213">
        <v>156</v>
      </c>
      <c r="F12" s="213">
        <v>152.91</v>
      </c>
      <c r="G12" s="213">
        <v>151.03</v>
      </c>
      <c r="H12" s="213">
        <v>152.03</v>
      </c>
      <c r="I12" s="213">
        <v>151</v>
      </c>
      <c r="J12" s="213">
        <v>153</v>
      </c>
      <c r="K12" s="213">
        <v>154</v>
      </c>
      <c r="L12" s="317">
        <v>154</v>
      </c>
      <c r="M12" s="1190">
        <f t="shared" si="0"/>
        <v>0</v>
      </c>
      <c r="N12" s="400">
        <f t="shared" si="1"/>
        <v>0</v>
      </c>
      <c r="O12" s="1192">
        <f t="shared" si="2"/>
        <v>2.9699999999999989</v>
      </c>
      <c r="P12" s="400">
        <f t="shared" si="3"/>
        <v>1.9664967225054619E-2</v>
      </c>
      <c r="Q12" s="1192">
        <f t="shared" si="4"/>
        <v>-19</v>
      </c>
      <c r="R12" s="404">
        <f t="shared" si="5"/>
        <v>-0.10982658959537572</v>
      </c>
    </row>
    <row r="13" spans="1:18">
      <c r="A13" s="194" t="s">
        <v>26</v>
      </c>
      <c r="B13" s="213">
        <v>251.84</v>
      </c>
      <c r="C13" s="213">
        <v>247.77</v>
      </c>
      <c r="D13" s="213">
        <v>247.28</v>
      </c>
      <c r="E13" s="213">
        <v>249.68</v>
      </c>
      <c r="F13" s="213">
        <v>253.76</v>
      </c>
      <c r="G13" s="213">
        <v>255.63</v>
      </c>
      <c r="H13" s="213">
        <v>254.98</v>
      </c>
      <c r="I13" s="213">
        <v>257</v>
      </c>
      <c r="J13" s="213">
        <v>258</v>
      </c>
      <c r="K13" s="213">
        <v>259</v>
      </c>
      <c r="L13" s="317">
        <v>258.95</v>
      </c>
      <c r="M13" s="1190">
        <f t="shared" si="0"/>
        <v>-5.0000000000011369E-2</v>
      </c>
      <c r="N13" s="400">
        <f t="shared" si="1"/>
        <v>-1.9305019305027038E-4</v>
      </c>
      <c r="O13" s="1192">
        <f t="shared" si="2"/>
        <v>3.3199999999999932</v>
      </c>
      <c r="P13" s="400">
        <f t="shared" si="3"/>
        <v>1.2987521026483595E-2</v>
      </c>
      <c r="Q13" s="1192">
        <f t="shared" si="4"/>
        <v>7.1099999999999852</v>
      </c>
      <c r="R13" s="404">
        <f t="shared" si="5"/>
        <v>2.8232210927572998E-2</v>
      </c>
    </row>
    <row r="14" spans="1:18">
      <c r="A14" s="194" t="s">
        <v>27</v>
      </c>
      <c r="B14" s="213">
        <v>231</v>
      </c>
      <c r="C14" s="213">
        <v>225</v>
      </c>
      <c r="D14" s="213">
        <v>224</v>
      </c>
      <c r="E14" s="213">
        <v>224</v>
      </c>
      <c r="F14" s="213">
        <v>224</v>
      </c>
      <c r="G14" s="213">
        <v>224</v>
      </c>
      <c r="H14" s="213">
        <v>224</v>
      </c>
      <c r="I14" s="213">
        <v>224</v>
      </c>
      <c r="J14" s="213">
        <v>224</v>
      </c>
      <c r="K14" s="213">
        <v>224</v>
      </c>
      <c r="L14" s="317">
        <v>224</v>
      </c>
      <c r="M14" s="1190">
        <f t="shared" si="0"/>
        <v>0</v>
      </c>
      <c r="N14" s="400">
        <f t="shared" si="1"/>
        <v>0</v>
      </c>
      <c r="O14" s="1192">
        <v>0</v>
      </c>
      <c r="P14" s="400">
        <f t="shared" si="3"/>
        <v>0</v>
      </c>
      <c r="Q14" s="1192">
        <f t="shared" si="4"/>
        <v>-7</v>
      </c>
      <c r="R14" s="404">
        <f t="shared" si="5"/>
        <v>-3.0303030303030276E-2</v>
      </c>
    </row>
    <row r="15" spans="1:18">
      <c r="A15" s="194" t="s">
        <v>28</v>
      </c>
      <c r="B15" s="213">
        <v>234</v>
      </c>
      <c r="C15" s="213">
        <v>231</v>
      </c>
      <c r="D15" s="213">
        <v>227.09</v>
      </c>
      <c r="E15" s="213">
        <v>226</v>
      </c>
      <c r="F15" s="213">
        <v>226</v>
      </c>
      <c r="G15" s="213">
        <v>227</v>
      </c>
      <c r="H15" s="213">
        <v>222.79</v>
      </c>
      <c r="I15" s="213">
        <v>222.28</v>
      </c>
      <c r="J15" s="213">
        <v>224</v>
      </c>
      <c r="K15" s="213">
        <v>225</v>
      </c>
      <c r="L15" s="317">
        <v>228</v>
      </c>
      <c r="M15" s="1190">
        <f t="shared" si="0"/>
        <v>3</v>
      </c>
      <c r="N15" s="400">
        <f t="shared" si="1"/>
        <v>1.3333333333333419E-2</v>
      </c>
      <c r="O15" s="1192">
        <v>0</v>
      </c>
      <c r="P15" s="400">
        <f t="shared" si="3"/>
        <v>4.405286343612369E-3</v>
      </c>
      <c r="Q15" s="1192">
        <v>0</v>
      </c>
      <c r="R15" s="404">
        <f t="shared" si="5"/>
        <v>-2.5641025641025661E-2</v>
      </c>
    </row>
    <row r="16" spans="1:18">
      <c r="A16" s="194" t="s">
        <v>29</v>
      </c>
      <c r="B16" s="213">
        <v>593</v>
      </c>
      <c r="C16" s="213">
        <v>586</v>
      </c>
      <c r="D16" s="213">
        <v>580</v>
      </c>
      <c r="E16" s="213">
        <v>575</v>
      </c>
      <c r="F16" s="213">
        <v>575</v>
      </c>
      <c r="G16" s="213">
        <v>578</v>
      </c>
      <c r="H16" s="213">
        <v>580</v>
      </c>
      <c r="I16" s="213">
        <v>581.01</v>
      </c>
      <c r="J16" s="213">
        <v>586</v>
      </c>
      <c r="K16" s="213">
        <v>591</v>
      </c>
      <c r="L16" s="317">
        <v>600</v>
      </c>
      <c r="M16" s="1190">
        <f t="shared" si="0"/>
        <v>9</v>
      </c>
      <c r="N16" s="400">
        <f t="shared" si="1"/>
        <v>1.5228426395939021E-2</v>
      </c>
      <c r="O16" s="1192">
        <f t="shared" si="2"/>
        <v>22</v>
      </c>
      <c r="P16" s="400">
        <f t="shared" si="3"/>
        <v>3.8062283737024138E-2</v>
      </c>
      <c r="Q16" s="1192">
        <f t="shared" si="4"/>
        <v>7</v>
      </c>
      <c r="R16" s="404">
        <f t="shared" si="5"/>
        <v>1.180438448566612E-2</v>
      </c>
    </row>
    <row r="17" spans="1:18">
      <c r="A17" s="194" t="s">
        <v>30</v>
      </c>
      <c r="B17" s="213">
        <v>317</v>
      </c>
      <c r="C17" s="213">
        <v>311</v>
      </c>
      <c r="D17" s="213">
        <v>303.07</v>
      </c>
      <c r="E17" s="213">
        <v>300</v>
      </c>
      <c r="F17" s="213">
        <v>298</v>
      </c>
      <c r="G17" s="213">
        <v>299</v>
      </c>
      <c r="H17" s="213">
        <v>299</v>
      </c>
      <c r="I17" s="213">
        <v>296</v>
      </c>
      <c r="J17" s="213">
        <v>295.01</v>
      </c>
      <c r="K17" s="213">
        <v>294</v>
      </c>
      <c r="L17" s="317">
        <v>295</v>
      </c>
      <c r="M17" s="1190">
        <f t="shared" si="0"/>
        <v>1</v>
      </c>
      <c r="N17" s="400">
        <f t="shared" si="1"/>
        <v>3.4013605442175798E-3</v>
      </c>
      <c r="O17" s="1192">
        <f t="shared" si="2"/>
        <v>-4</v>
      </c>
      <c r="P17" s="400">
        <f t="shared" si="3"/>
        <v>-1.3377926421404673E-2</v>
      </c>
      <c r="Q17" s="1192">
        <f t="shared" si="4"/>
        <v>-22</v>
      </c>
      <c r="R17" s="404">
        <f t="shared" si="5"/>
        <v>-6.9400630914826511E-2</v>
      </c>
    </row>
    <row r="18" spans="1:18">
      <c r="A18" s="194" t="s">
        <v>31</v>
      </c>
      <c r="B18" s="213">
        <v>273.01</v>
      </c>
      <c r="C18" s="213">
        <v>267</v>
      </c>
      <c r="D18" s="213">
        <v>265</v>
      </c>
      <c r="E18" s="213">
        <v>261</v>
      </c>
      <c r="F18" s="213">
        <v>260</v>
      </c>
      <c r="G18" s="213">
        <v>259</v>
      </c>
      <c r="H18" s="213">
        <v>260</v>
      </c>
      <c r="I18" s="213">
        <v>262</v>
      </c>
      <c r="J18" s="213">
        <v>261</v>
      </c>
      <c r="K18" s="213">
        <v>261</v>
      </c>
      <c r="L18" s="317">
        <v>262</v>
      </c>
      <c r="M18" s="1190">
        <f t="shared" si="0"/>
        <v>1</v>
      </c>
      <c r="N18" s="400">
        <f t="shared" si="1"/>
        <v>3.8314176245211051E-3</v>
      </c>
      <c r="O18" s="1192">
        <v>0</v>
      </c>
      <c r="P18" s="400">
        <f t="shared" si="3"/>
        <v>1.158301158301156E-2</v>
      </c>
      <c r="Q18" s="1192">
        <f t="shared" si="4"/>
        <v>-11.009999999999991</v>
      </c>
      <c r="R18" s="404">
        <f t="shared" si="5"/>
        <v>-4.0328193106479615E-2</v>
      </c>
    </row>
    <row r="19" spans="1:18" ht="15.75" thickBot="1">
      <c r="A19" s="192" t="s">
        <v>32</v>
      </c>
      <c r="B19" s="225">
        <v>555</v>
      </c>
      <c r="C19" s="225">
        <v>530.01</v>
      </c>
      <c r="D19" s="225">
        <v>518</v>
      </c>
      <c r="E19" s="225">
        <v>508</v>
      </c>
      <c r="F19" s="225">
        <v>495</v>
      </c>
      <c r="G19" s="225">
        <v>492.93</v>
      </c>
      <c r="H19" s="225">
        <v>493</v>
      </c>
      <c r="I19" s="225">
        <v>494</v>
      </c>
      <c r="J19" s="225">
        <v>500</v>
      </c>
      <c r="K19" s="225">
        <v>504</v>
      </c>
      <c r="L19" s="318">
        <v>517</v>
      </c>
      <c r="M19" s="1191">
        <f t="shared" si="0"/>
        <v>13</v>
      </c>
      <c r="N19" s="406">
        <f t="shared" si="1"/>
        <v>2.5793650793650702E-2</v>
      </c>
      <c r="O19" s="1193">
        <f t="shared" si="2"/>
        <v>24.069999999999993</v>
      </c>
      <c r="P19" s="406">
        <f t="shared" si="3"/>
        <v>4.8830462743188585E-2</v>
      </c>
      <c r="Q19" s="1193">
        <f t="shared" si="4"/>
        <v>-38</v>
      </c>
      <c r="R19" s="410">
        <f t="shared" si="5"/>
        <v>-6.8468468468468435E-2</v>
      </c>
    </row>
    <row r="21" spans="1:18" s="1018" customFormat="1">
      <c r="L21" s="462"/>
    </row>
    <row r="22" spans="1:18" s="1018" customFormat="1"/>
    <row r="23" spans="1:18" s="1018" customFormat="1"/>
    <row r="24" spans="1:18" s="1018" customFormat="1"/>
    <row r="25" spans="1:18" s="1018" customFormat="1"/>
    <row r="26" spans="1:18" s="1018" customFormat="1"/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18" s="44" customFormat="1" ht="17.25" customHeight="1">
      <c r="A1" s="160" t="s">
        <v>844</v>
      </c>
      <c r="B1" s="164"/>
      <c r="C1" s="164"/>
      <c r="D1" s="164"/>
      <c r="E1" s="74"/>
      <c r="F1" s="74"/>
      <c r="G1" s="74"/>
      <c r="H1" s="74"/>
      <c r="I1" s="74"/>
      <c r="K1" s="483"/>
    </row>
    <row r="2" spans="1:18" ht="17.25" customHeight="1" thickBot="1">
      <c r="A2" s="314" t="s">
        <v>192</v>
      </c>
      <c r="B2" s="202"/>
      <c r="C2" s="202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25" customHeight="1">
      <c r="A5" s="191" t="s">
        <v>18</v>
      </c>
      <c r="B5" s="315">
        <v>131013</v>
      </c>
      <c r="C5" s="315">
        <v>128527</v>
      </c>
      <c r="D5" s="315">
        <v>127666</v>
      </c>
      <c r="E5" s="315">
        <v>128045</v>
      </c>
      <c r="F5" s="315">
        <v>128994</v>
      </c>
      <c r="G5" s="315">
        <v>129554</v>
      </c>
      <c r="H5" s="315">
        <v>130133</v>
      </c>
      <c r="I5" s="315">
        <v>130725</v>
      </c>
      <c r="J5" s="315">
        <v>131799</v>
      </c>
      <c r="K5" s="315">
        <v>133321</v>
      </c>
      <c r="L5" s="316">
        <v>135929</v>
      </c>
      <c r="M5" s="921">
        <f>L5-K5</f>
        <v>2608</v>
      </c>
      <c r="N5" s="394">
        <f>L5/K5-1</f>
        <v>1.9561809467375735E-2</v>
      </c>
      <c r="O5" s="395">
        <f>L5-G5</f>
        <v>6375</v>
      </c>
      <c r="P5" s="1061">
        <f>L5/G5-1</f>
        <v>4.9207280361856842E-2</v>
      </c>
      <c r="Q5" s="395">
        <f>L5-B5</f>
        <v>4916</v>
      </c>
      <c r="R5" s="398">
        <f>L5/B5-1</f>
        <v>3.7522993901368595E-2</v>
      </c>
    </row>
    <row r="6" spans="1:18" ht="17.25" customHeight="1">
      <c r="A6" s="194" t="s">
        <v>19</v>
      </c>
      <c r="B6" s="213">
        <v>23547</v>
      </c>
      <c r="C6" s="213">
        <v>23245</v>
      </c>
      <c r="D6" s="213">
        <v>23314</v>
      </c>
      <c r="E6" s="213">
        <v>23678</v>
      </c>
      <c r="F6" s="213">
        <v>24261</v>
      </c>
      <c r="G6" s="213">
        <v>24611</v>
      </c>
      <c r="H6" s="213">
        <v>25006</v>
      </c>
      <c r="I6" s="213">
        <v>25336</v>
      </c>
      <c r="J6" s="213">
        <v>25847</v>
      </c>
      <c r="K6" s="213">
        <v>26496</v>
      </c>
      <c r="L6" s="317">
        <v>27357</v>
      </c>
      <c r="M6" s="399">
        <f t="shared" ref="M6:M19" si="0">L6-K6</f>
        <v>861</v>
      </c>
      <c r="N6" s="400">
        <f t="shared" ref="N6:N19" si="1">L6/K6-1</f>
        <v>3.2495471014492683E-2</v>
      </c>
      <c r="O6" s="401">
        <f t="shared" ref="O6:O19" si="2">L6-G6</f>
        <v>2746</v>
      </c>
      <c r="P6" s="400">
        <f t="shared" ref="P6:P19" si="3">L6/G6-1</f>
        <v>0.11157612449717602</v>
      </c>
      <c r="Q6" s="401">
        <f t="shared" ref="Q6:Q19" si="4">L6-B6</f>
        <v>3810</v>
      </c>
      <c r="R6" s="404">
        <f t="shared" ref="R6:R19" si="5">L6/B6-1</f>
        <v>0.1618040514715251</v>
      </c>
    </row>
    <row r="7" spans="1:18" ht="17.25" customHeight="1">
      <c r="A7" s="194" t="s">
        <v>20</v>
      </c>
      <c r="B7" s="213">
        <v>11958</v>
      </c>
      <c r="C7" s="213">
        <v>11977</v>
      </c>
      <c r="D7" s="213">
        <v>12094</v>
      </c>
      <c r="E7" s="213">
        <v>12158</v>
      </c>
      <c r="F7" s="213">
        <v>12404</v>
      </c>
      <c r="G7" s="213">
        <v>12484</v>
      </c>
      <c r="H7" s="213">
        <v>12620</v>
      </c>
      <c r="I7" s="213">
        <v>12775</v>
      </c>
      <c r="J7" s="213">
        <v>12943</v>
      </c>
      <c r="K7" s="213">
        <v>13150</v>
      </c>
      <c r="L7" s="317">
        <v>13377</v>
      </c>
      <c r="M7" s="399">
        <f t="shared" si="0"/>
        <v>227</v>
      </c>
      <c r="N7" s="400">
        <f t="shared" si="1"/>
        <v>1.7262357414448593E-2</v>
      </c>
      <c r="O7" s="401">
        <f t="shared" si="2"/>
        <v>893</v>
      </c>
      <c r="P7" s="400">
        <f t="shared" si="3"/>
        <v>7.1531560397308569E-2</v>
      </c>
      <c r="Q7" s="401">
        <f t="shared" si="4"/>
        <v>1419</v>
      </c>
      <c r="R7" s="404">
        <f t="shared" si="5"/>
        <v>0.1186653286502759</v>
      </c>
    </row>
    <row r="8" spans="1:18" ht="17.25" customHeight="1">
      <c r="A8" s="194" t="s">
        <v>21</v>
      </c>
      <c r="B8" s="213">
        <v>8028</v>
      </c>
      <c r="C8" s="213">
        <v>7872</v>
      </c>
      <c r="D8" s="213">
        <v>7768</v>
      </c>
      <c r="E8" s="213">
        <v>7775</v>
      </c>
      <c r="F8" s="213">
        <v>7766</v>
      </c>
      <c r="G8" s="213">
        <v>7784</v>
      </c>
      <c r="H8" s="213">
        <v>7811</v>
      </c>
      <c r="I8" s="213">
        <v>7811</v>
      </c>
      <c r="J8" s="213">
        <v>7796</v>
      </c>
      <c r="K8" s="213">
        <v>7877</v>
      </c>
      <c r="L8" s="317">
        <v>7996</v>
      </c>
      <c r="M8" s="1190">
        <f t="shared" si="0"/>
        <v>119</v>
      </c>
      <c r="N8" s="400">
        <f t="shared" si="1"/>
        <v>1.5107274343024057E-2</v>
      </c>
      <c r="O8" s="1192">
        <f t="shared" si="2"/>
        <v>212</v>
      </c>
      <c r="P8" s="400">
        <f t="shared" si="3"/>
        <v>2.7235354573484027E-2</v>
      </c>
      <c r="Q8" s="1192">
        <f t="shared" si="4"/>
        <v>-32</v>
      </c>
      <c r="R8" s="404">
        <f t="shared" si="5"/>
        <v>-3.9860488290981433E-3</v>
      </c>
    </row>
    <row r="9" spans="1:18" ht="17.25" customHeight="1">
      <c r="A9" s="194" t="s">
        <v>22</v>
      </c>
      <c r="B9" s="213">
        <v>6090</v>
      </c>
      <c r="C9" s="213">
        <v>6020</v>
      </c>
      <c r="D9" s="213">
        <v>6026</v>
      </c>
      <c r="E9" s="213">
        <v>6019</v>
      </c>
      <c r="F9" s="213">
        <v>6097</v>
      </c>
      <c r="G9" s="213">
        <v>6205</v>
      </c>
      <c r="H9" s="213">
        <v>6228</v>
      </c>
      <c r="I9" s="213">
        <v>6275</v>
      </c>
      <c r="J9" s="213">
        <v>6292</v>
      </c>
      <c r="K9" s="213">
        <v>6321</v>
      </c>
      <c r="L9" s="317">
        <v>6450</v>
      </c>
      <c r="M9" s="1190">
        <f t="shared" si="0"/>
        <v>129</v>
      </c>
      <c r="N9" s="400">
        <f t="shared" si="1"/>
        <v>2.0408163265306145E-2</v>
      </c>
      <c r="O9" s="1192">
        <f t="shared" si="2"/>
        <v>245</v>
      </c>
      <c r="P9" s="400">
        <f t="shared" si="3"/>
        <v>3.948428686543104E-2</v>
      </c>
      <c r="Q9" s="1192">
        <f t="shared" si="4"/>
        <v>360</v>
      </c>
      <c r="R9" s="404">
        <f t="shared" si="5"/>
        <v>5.9113300492610765E-2</v>
      </c>
    </row>
    <row r="10" spans="1:18" ht="17.25" customHeight="1">
      <c r="A10" s="194" t="s">
        <v>23</v>
      </c>
      <c r="B10" s="213">
        <v>3363</v>
      </c>
      <c r="C10" s="213">
        <v>3354</v>
      </c>
      <c r="D10" s="213">
        <v>3328</v>
      </c>
      <c r="E10" s="213">
        <v>3357</v>
      </c>
      <c r="F10" s="213">
        <v>3366</v>
      </c>
      <c r="G10" s="213">
        <v>3300</v>
      </c>
      <c r="H10" s="213">
        <v>3256</v>
      </c>
      <c r="I10" s="213">
        <v>3236</v>
      </c>
      <c r="J10" s="213">
        <v>3154</v>
      </c>
      <c r="K10" s="213">
        <v>3127</v>
      </c>
      <c r="L10" s="317">
        <v>3126</v>
      </c>
      <c r="M10" s="1190">
        <f t="shared" si="0"/>
        <v>-1</v>
      </c>
      <c r="N10" s="400">
        <f t="shared" si="1"/>
        <v>-3.1979533098813739E-4</v>
      </c>
      <c r="O10" s="1192">
        <f t="shared" si="2"/>
        <v>-174</v>
      </c>
      <c r="P10" s="400">
        <f t="shared" si="3"/>
        <v>-5.2727272727272734E-2</v>
      </c>
      <c r="Q10" s="1192">
        <f t="shared" si="4"/>
        <v>-237</v>
      </c>
      <c r="R10" s="404">
        <f t="shared" si="5"/>
        <v>-7.0472792149866237E-2</v>
      </c>
    </row>
    <row r="11" spans="1:18" ht="17.25" customHeight="1">
      <c r="A11" s="194" t="s">
        <v>24</v>
      </c>
      <c r="B11" s="213">
        <v>8193</v>
      </c>
      <c r="C11" s="213">
        <v>8111</v>
      </c>
      <c r="D11" s="213">
        <v>8005</v>
      </c>
      <c r="E11" s="213">
        <v>8103</v>
      </c>
      <c r="F11" s="213">
        <v>8182</v>
      </c>
      <c r="G11" s="213">
        <v>8167</v>
      </c>
      <c r="H11" s="213">
        <v>8042</v>
      </c>
      <c r="I11" s="213">
        <v>8025</v>
      </c>
      <c r="J11" s="213">
        <v>8050</v>
      </c>
      <c r="K11" s="213">
        <v>8175</v>
      </c>
      <c r="L11" s="317">
        <v>8416</v>
      </c>
      <c r="M11" s="1190">
        <f t="shared" si="0"/>
        <v>241</v>
      </c>
      <c r="N11" s="400">
        <f t="shared" si="1"/>
        <v>2.9480122324158975E-2</v>
      </c>
      <c r="O11" s="1192">
        <f t="shared" si="2"/>
        <v>249</v>
      </c>
      <c r="P11" s="400">
        <f t="shared" si="3"/>
        <v>3.0488551487694471E-2</v>
      </c>
      <c r="Q11" s="1192">
        <f t="shared" si="4"/>
        <v>223</v>
      </c>
      <c r="R11" s="404">
        <f t="shared" si="5"/>
        <v>2.7218357134138893E-2</v>
      </c>
    </row>
    <row r="12" spans="1:18" ht="17.25" customHeight="1">
      <c r="A12" s="194" t="s">
        <v>25</v>
      </c>
      <c r="B12" s="213">
        <v>4340</v>
      </c>
      <c r="C12" s="213">
        <v>4211</v>
      </c>
      <c r="D12" s="213">
        <v>4086</v>
      </c>
      <c r="E12" s="213">
        <v>4036</v>
      </c>
      <c r="F12" s="213">
        <v>3956</v>
      </c>
      <c r="G12" s="213">
        <v>3984</v>
      </c>
      <c r="H12" s="213">
        <v>4014</v>
      </c>
      <c r="I12" s="213">
        <v>4034</v>
      </c>
      <c r="J12" s="213">
        <v>4055</v>
      </c>
      <c r="K12" s="213">
        <v>4025</v>
      </c>
      <c r="L12" s="317">
        <v>4130</v>
      </c>
      <c r="M12" s="1190">
        <f t="shared" si="0"/>
        <v>105</v>
      </c>
      <c r="N12" s="400">
        <f t="shared" si="1"/>
        <v>2.6086956521739202E-2</v>
      </c>
      <c r="O12" s="1192">
        <f t="shared" si="2"/>
        <v>146</v>
      </c>
      <c r="P12" s="400">
        <f t="shared" si="3"/>
        <v>3.6646586345381538E-2</v>
      </c>
      <c r="Q12" s="1192">
        <f t="shared" si="4"/>
        <v>-210</v>
      </c>
      <c r="R12" s="404">
        <f t="shared" si="5"/>
        <v>-4.8387096774193505E-2</v>
      </c>
    </row>
    <row r="13" spans="1:18" ht="17.25" customHeight="1">
      <c r="A13" s="194" t="s">
        <v>26</v>
      </c>
      <c r="B13" s="213">
        <v>6847</v>
      </c>
      <c r="C13" s="213">
        <v>6689</v>
      </c>
      <c r="D13" s="213">
        <v>6647</v>
      </c>
      <c r="E13" s="213">
        <v>6604</v>
      </c>
      <c r="F13" s="213">
        <v>6695</v>
      </c>
      <c r="G13" s="213">
        <v>6683</v>
      </c>
      <c r="H13" s="213">
        <v>6646</v>
      </c>
      <c r="I13" s="213">
        <v>6699</v>
      </c>
      <c r="J13" s="213">
        <v>6705</v>
      </c>
      <c r="K13" s="213">
        <v>6767</v>
      </c>
      <c r="L13" s="317">
        <v>6823</v>
      </c>
      <c r="M13" s="1190">
        <f t="shared" si="0"/>
        <v>56</v>
      </c>
      <c r="N13" s="400">
        <f t="shared" si="1"/>
        <v>8.2754544111127704E-3</v>
      </c>
      <c r="O13" s="1192">
        <f t="shared" si="2"/>
        <v>140</v>
      </c>
      <c r="P13" s="400">
        <f t="shared" si="3"/>
        <v>2.094867574442616E-2</v>
      </c>
      <c r="Q13" s="1192">
        <f t="shared" si="4"/>
        <v>-24</v>
      </c>
      <c r="R13" s="404">
        <f t="shared" si="5"/>
        <v>-3.505184752446322E-3</v>
      </c>
    </row>
    <row r="14" spans="1:18" ht="17.25" customHeight="1">
      <c r="A14" s="194" t="s">
        <v>27</v>
      </c>
      <c r="B14" s="213">
        <v>6014</v>
      </c>
      <c r="C14" s="213">
        <v>5987</v>
      </c>
      <c r="D14" s="213">
        <v>5939</v>
      </c>
      <c r="E14" s="213">
        <v>6003</v>
      </c>
      <c r="F14" s="213">
        <v>6044</v>
      </c>
      <c r="G14" s="213">
        <v>5944</v>
      </c>
      <c r="H14" s="213">
        <v>5994</v>
      </c>
      <c r="I14" s="213">
        <v>5981</v>
      </c>
      <c r="J14" s="213">
        <v>5938</v>
      </c>
      <c r="K14" s="213">
        <v>5989</v>
      </c>
      <c r="L14" s="317">
        <v>6007</v>
      </c>
      <c r="M14" s="1190">
        <f t="shared" si="0"/>
        <v>18</v>
      </c>
      <c r="N14" s="400">
        <f t="shared" si="1"/>
        <v>3.0055101018533481E-3</v>
      </c>
      <c r="O14" s="1192">
        <f t="shared" si="2"/>
        <v>63</v>
      </c>
      <c r="P14" s="400">
        <f t="shared" si="3"/>
        <v>1.0598923283983819E-2</v>
      </c>
      <c r="Q14" s="1192">
        <f t="shared" si="4"/>
        <v>-7</v>
      </c>
      <c r="R14" s="404">
        <f t="shared" si="5"/>
        <v>-1.1639507815097705E-3</v>
      </c>
    </row>
    <row r="15" spans="1:18" ht="17.25" customHeight="1">
      <c r="A15" s="194" t="s">
        <v>28</v>
      </c>
      <c r="B15" s="213">
        <v>6120</v>
      </c>
      <c r="C15" s="213">
        <v>6063</v>
      </c>
      <c r="D15" s="213">
        <v>6101</v>
      </c>
      <c r="E15" s="213">
        <v>6117</v>
      </c>
      <c r="F15" s="213">
        <v>6130</v>
      </c>
      <c r="G15" s="213">
        <v>6191</v>
      </c>
      <c r="H15" s="213">
        <v>6191</v>
      </c>
      <c r="I15" s="213">
        <v>6146</v>
      </c>
      <c r="J15" s="213">
        <v>6184</v>
      </c>
      <c r="K15" s="213">
        <v>6176</v>
      </c>
      <c r="L15" s="317">
        <v>6282</v>
      </c>
      <c r="M15" s="1190">
        <f t="shared" si="0"/>
        <v>106</v>
      </c>
      <c r="N15" s="400">
        <f t="shared" si="1"/>
        <v>1.7163212435233222E-2</v>
      </c>
      <c r="O15" s="1192">
        <f t="shared" si="2"/>
        <v>91</v>
      </c>
      <c r="P15" s="400">
        <f t="shared" si="3"/>
        <v>1.4698756259085677E-2</v>
      </c>
      <c r="Q15" s="1192">
        <f t="shared" si="4"/>
        <v>162</v>
      </c>
      <c r="R15" s="404">
        <f t="shared" si="5"/>
        <v>2.6470588235294024E-2</v>
      </c>
    </row>
    <row r="16" spans="1:18" ht="17.25" customHeight="1">
      <c r="A16" s="194" t="s">
        <v>29</v>
      </c>
      <c r="B16" s="213">
        <v>15639</v>
      </c>
      <c r="C16" s="213">
        <v>15182</v>
      </c>
      <c r="D16" s="213">
        <v>15061</v>
      </c>
      <c r="E16" s="213">
        <v>15159</v>
      </c>
      <c r="F16" s="213">
        <v>15291</v>
      </c>
      <c r="G16" s="213">
        <v>15471</v>
      </c>
      <c r="H16" s="213">
        <v>15580</v>
      </c>
      <c r="I16" s="213">
        <v>15608</v>
      </c>
      <c r="J16" s="213">
        <v>15799</v>
      </c>
      <c r="K16" s="213">
        <v>16001</v>
      </c>
      <c r="L16" s="317">
        <v>16258</v>
      </c>
      <c r="M16" s="1190">
        <f t="shared" si="0"/>
        <v>257</v>
      </c>
      <c r="N16" s="400">
        <f t="shared" si="1"/>
        <v>1.6061496156490218E-2</v>
      </c>
      <c r="O16" s="1192">
        <f t="shared" si="2"/>
        <v>787</v>
      </c>
      <c r="P16" s="400">
        <f t="shared" si="3"/>
        <v>5.0869368495895628E-2</v>
      </c>
      <c r="Q16" s="1192">
        <f t="shared" si="4"/>
        <v>619</v>
      </c>
      <c r="R16" s="404">
        <f t="shared" si="5"/>
        <v>3.9580535839887521E-2</v>
      </c>
    </row>
    <row r="17" spans="1:18" ht="17.25" customHeight="1">
      <c r="A17" s="194" t="s">
        <v>30</v>
      </c>
      <c r="B17" s="213">
        <v>8684</v>
      </c>
      <c r="C17" s="213">
        <v>8463</v>
      </c>
      <c r="D17" s="213">
        <v>8336</v>
      </c>
      <c r="E17" s="213">
        <v>8280</v>
      </c>
      <c r="F17" s="213">
        <v>8135</v>
      </c>
      <c r="G17" s="213">
        <v>8117</v>
      </c>
      <c r="H17" s="213">
        <v>8112</v>
      </c>
      <c r="I17" s="213">
        <v>8087</v>
      </c>
      <c r="J17" s="213">
        <v>8148</v>
      </c>
      <c r="K17" s="213">
        <v>8118</v>
      </c>
      <c r="L17" s="317">
        <v>8188</v>
      </c>
      <c r="M17" s="1190">
        <f t="shared" si="0"/>
        <v>70</v>
      </c>
      <c r="N17" s="400">
        <f t="shared" si="1"/>
        <v>8.6228135008623585E-3</v>
      </c>
      <c r="O17" s="1192">
        <f t="shared" si="2"/>
        <v>71</v>
      </c>
      <c r="P17" s="400">
        <f t="shared" si="3"/>
        <v>8.7470740421338178E-3</v>
      </c>
      <c r="Q17" s="1192">
        <f t="shared" si="4"/>
        <v>-496</v>
      </c>
      <c r="R17" s="404">
        <f t="shared" si="5"/>
        <v>-5.7116536158452358E-2</v>
      </c>
    </row>
    <row r="18" spans="1:18" ht="17.25" customHeight="1">
      <c r="A18" s="194" t="s">
        <v>31</v>
      </c>
      <c r="B18" s="213">
        <v>7377</v>
      </c>
      <c r="C18" s="213">
        <v>7194</v>
      </c>
      <c r="D18" s="213">
        <v>7109</v>
      </c>
      <c r="E18" s="213">
        <v>7084</v>
      </c>
      <c r="F18" s="213">
        <v>7155</v>
      </c>
      <c r="G18" s="213">
        <v>7192</v>
      </c>
      <c r="H18" s="213">
        <v>7252</v>
      </c>
      <c r="I18" s="213">
        <v>7280</v>
      </c>
      <c r="J18" s="213">
        <v>7282</v>
      </c>
      <c r="K18" s="213">
        <v>7348</v>
      </c>
      <c r="L18" s="317">
        <v>7421</v>
      </c>
      <c r="M18" s="1190">
        <f t="shared" si="0"/>
        <v>73</v>
      </c>
      <c r="N18" s="400">
        <f t="shared" si="1"/>
        <v>9.9346761023406671E-3</v>
      </c>
      <c r="O18" s="1192">
        <f t="shared" si="2"/>
        <v>229</v>
      </c>
      <c r="P18" s="400">
        <f t="shared" si="3"/>
        <v>3.1840934371524021E-2</v>
      </c>
      <c r="Q18" s="1192">
        <f t="shared" si="4"/>
        <v>44</v>
      </c>
      <c r="R18" s="404">
        <f t="shared" si="5"/>
        <v>5.9644842076724824E-3</v>
      </c>
    </row>
    <row r="19" spans="1:18" ht="17.25" customHeight="1" thickBot="1">
      <c r="A19" s="192" t="s">
        <v>32</v>
      </c>
      <c r="B19" s="225">
        <v>14813</v>
      </c>
      <c r="C19" s="225">
        <v>14159</v>
      </c>
      <c r="D19" s="225">
        <v>13852</v>
      </c>
      <c r="E19" s="225">
        <v>13672</v>
      </c>
      <c r="F19" s="225">
        <v>13512</v>
      </c>
      <c r="G19" s="225">
        <v>13421</v>
      </c>
      <c r="H19" s="225">
        <v>13381</v>
      </c>
      <c r="I19" s="225">
        <v>13432</v>
      </c>
      <c r="J19" s="225">
        <v>13606</v>
      </c>
      <c r="K19" s="225">
        <v>13751</v>
      </c>
      <c r="L19" s="318">
        <v>14098</v>
      </c>
      <c r="M19" s="1191">
        <f t="shared" si="0"/>
        <v>347</v>
      </c>
      <c r="N19" s="406">
        <f t="shared" si="1"/>
        <v>2.5234528397934719E-2</v>
      </c>
      <c r="O19" s="1193">
        <f t="shared" si="2"/>
        <v>677</v>
      </c>
      <c r="P19" s="406">
        <f t="shared" si="3"/>
        <v>5.044333507190224E-2</v>
      </c>
      <c r="Q19" s="1193">
        <f t="shared" si="4"/>
        <v>-715</v>
      </c>
      <c r="R19" s="410">
        <f t="shared" si="5"/>
        <v>-4.8268412880577816E-2</v>
      </c>
    </row>
    <row r="20" spans="1:18" s="24" customFormat="1" ht="17.25" customHeight="1">
      <c r="A20" s="82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/>
  </sheetViews>
  <sheetFormatPr defaultRowHeight="15"/>
  <cols>
    <col min="1" max="1" width="19" customWidth="1"/>
    <col min="2" max="12" width="6.7109375" customWidth="1"/>
    <col min="13" max="18" width="6.28515625" customWidth="1"/>
  </cols>
  <sheetData>
    <row r="1" spans="1:21">
      <c r="A1" s="160" t="s">
        <v>1067</v>
      </c>
      <c r="B1" s="164"/>
      <c r="C1" s="164"/>
      <c r="D1" s="164"/>
      <c r="E1" s="74"/>
      <c r="F1" s="74"/>
      <c r="G1" s="74"/>
      <c r="H1" s="74"/>
      <c r="I1" s="74"/>
      <c r="J1" s="44"/>
      <c r="K1" s="483"/>
      <c r="L1" s="44"/>
      <c r="M1" s="44"/>
      <c r="N1" s="44"/>
      <c r="O1" s="44"/>
      <c r="P1" s="44"/>
      <c r="Q1" s="44"/>
      <c r="R1" s="44"/>
      <c r="S1" s="44"/>
      <c r="T1" s="44"/>
    </row>
    <row r="2" spans="1:21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</row>
    <row r="3" spans="1:21" ht="30.7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  <c r="S3" s="846"/>
      <c r="T3" s="846"/>
    </row>
    <row r="4" spans="1:21" ht="15.75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S4" s="846"/>
      <c r="T4" s="846"/>
    </row>
    <row r="5" spans="1:21">
      <c r="A5" s="191" t="s">
        <v>18</v>
      </c>
      <c r="B5" s="315">
        <v>49369</v>
      </c>
      <c r="C5" s="315">
        <v>47734</v>
      </c>
      <c r="D5" s="315">
        <v>47138</v>
      </c>
      <c r="E5" s="315">
        <v>47516</v>
      </c>
      <c r="F5" s="315">
        <v>48138</v>
      </c>
      <c r="G5" s="315">
        <v>48339</v>
      </c>
      <c r="H5" s="315">
        <v>48461</v>
      </c>
      <c r="I5" s="315">
        <v>48642</v>
      </c>
      <c r="J5" s="315">
        <v>49341</v>
      </c>
      <c r="K5" s="315">
        <v>50554</v>
      </c>
      <c r="L5" s="316">
        <v>52469</v>
      </c>
      <c r="M5" s="393">
        <f>L5-K5</f>
        <v>1915</v>
      </c>
      <c r="N5" s="394">
        <f>L5/K5-1</f>
        <v>3.7880286426395626E-2</v>
      </c>
      <c r="O5" s="395">
        <f>L5-G5</f>
        <v>4130</v>
      </c>
      <c r="P5" s="396">
        <f>L5/G5-1</f>
        <v>8.5438258962742264E-2</v>
      </c>
      <c r="Q5" s="397">
        <f>L5-B5</f>
        <v>3100</v>
      </c>
      <c r="R5" s="398">
        <f>L5/B5-1</f>
        <v>6.2792440600376809E-2</v>
      </c>
      <c r="S5" s="846"/>
      <c r="T5" s="846"/>
    </row>
    <row r="6" spans="1:21">
      <c r="A6" s="194" t="s">
        <v>19</v>
      </c>
      <c r="B6" s="213">
        <v>7601</v>
      </c>
      <c r="C6" s="213">
        <v>7199</v>
      </c>
      <c r="D6" s="213">
        <v>6961</v>
      </c>
      <c r="E6" s="213">
        <v>6994</v>
      </c>
      <c r="F6" s="213">
        <v>7218</v>
      </c>
      <c r="G6" s="213">
        <v>7306</v>
      </c>
      <c r="H6" s="213">
        <v>7379</v>
      </c>
      <c r="I6" s="213">
        <v>7412</v>
      </c>
      <c r="J6" s="213">
        <v>7677</v>
      </c>
      <c r="K6" s="213">
        <v>8136</v>
      </c>
      <c r="L6" s="317">
        <v>8852</v>
      </c>
      <c r="M6" s="399">
        <f t="shared" ref="M6:M19" si="0">L6-K6</f>
        <v>716</v>
      </c>
      <c r="N6" s="400">
        <f t="shared" ref="N6:N19" si="1">L6/K6-1</f>
        <v>8.8003933136676427E-2</v>
      </c>
      <c r="O6" s="401">
        <f t="shared" ref="O6:O19" si="2">L6-G6</f>
        <v>1546</v>
      </c>
      <c r="P6" s="402">
        <f t="shared" ref="P6:P19" si="3">L6/G6-1</f>
        <v>0.21160689843963865</v>
      </c>
      <c r="Q6" s="403">
        <f t="shared" ref="Q6:Q19" si="4">L6-B6</f>
        <v>1251</v>
      </c>
      <c r="R6" s="404">
        <f t="shared" ref="R6:R19" si="5">L6/B6-1</f>
        <v>0.16458360742007638</v>
      </c>
      <c r="S6" s="846"/>
      <c r="T6" s="846"/>
      <c r="U6" s="1197"/>
    </row>
    <row r="7" spans="1:21">
      <c r="A7" s="194" t="s">
        <v>20</v>
      </c>
      <c r="B7" s="213">
        <v>4418</v>
      </c>
      <c r="C7" s="213">
        <v>4362</v>
      </c>
      <c r="D7" s="213">
        <v>4404</v>
      </c>
      <c r="E7" s="213">
        <v>4373</v>
      </c>
      <c r="F7" s="213">
        <v>4477</v>
      </c>
      <c r="G7" s="213">
        <v>4489</v>
      </c>
      <c r="H7" s="213">
        <v>4517</v>
      </c>
      <c r="I7" s="213">
        <v>4666</v>
      </c>
      <c r="J7" s="213">
        <v>4777</v>
      </c>
      <c r="K7" s="213">
        <v>4960</v>
      </c>
      <c r="L7" s="317">
        <v>5159</v>
      </c>
      <c r="M7" s="399">
        <f t="shared" si="0"/>
        <v>199</v>
      </c>
      <c r="N7" s="400">
        <f t="shared" si="1"/>
        <v>4.0120967741935409E-2</v>
      </c>
      <c r="O7" s="401">
        <f t="shared" si="2"/>
        <v>670</v>
      </c>
      <c r="P7" s="402">
        <f t="shared" si="3"/>
        <v>0.14925373134328357</v>
      </c>
      <c r="Q7" s="403">
        <f t="shared" si="4"/>
        <v>741</v>
      </c>
      <c r="R7" s="404">
        <f t="shared" si="5"/>
        <v>0.16772295156179262</v>
      </c>
      <c r="S7" s="846"/>
      <c r="T7" s="846"/>
    </row>
    <row r="8" spans="1:21">
      <c r="A8" s="194" t="s">
        <v>21</v>
      </c>
      <c r="B8" s="213">
        <v>3056</v>
      </c>
      <c r="C8" s="213">
        <v>2942</v>
      </c>
      <c r="D8" s="213">
        <v>2812</v>
      </c>
      <c r="E8" s="213">
        <v>2787</v>
      </c>
      <c r="F8" s="213">
        <v>2785</v>
      </c>
      <c r="G8" s="213">
        <v>2779</v>
      </c>
      <c r="H8" s="213">
        <v>2769</v>
      </c>
      <c r="I8" s="213">
        <v>2772</v>
      </c>
      <c r="J8" s="213">
        <v>2782</v>
      </c>
      <c r="K8" s="213">
        <v>2834</v>
      </c>
      <c r="L8" s="317">
        <v>2926</v>
      </c>
      <c r="M8" s="521">
        <f t="shared" si="0"/>
        <v>92</v>
      </c>
      <c r="N8" s="400">
        <f t="shared" si="1"/>
        <v>3.2462949894142445E-2</v>
      </c>
      <c r="O8" s="401">
        <f t="shared" si="2"/>
        <v>147</v>
      </c>
      <c r="P8" s="402">
        <f t="shared" si="3"/>
        <v>5.2896725440806147E-2</v>
      </c>
      <c r="Q8" s="403">
        <f t="shared" si="4"/>
        <v>-130</v>
      </c>
      <c r="R8" s="404">
        <f t="shared" si="5"/>
        <v>-4.2539267015706761E-2</v>
      </c>
      <c r="S8" s="846"/>
      <c r="T8" s="846"/>
    </row>
    <row r="9" spans="1:21">
      <c r="A9" s="194" t="s">
        <v>22</v>
      </c>
      <c r="B9" s="213">
        <v>1572</v>
      </c>
      <c r="C9" s="213">
        <v>1540</v>
      </c>
      <c r="D9" s="213">
        <v>1565</v>
      </c>
      <c r="E9" s="213">
        <v>1601</v>
      </c>
      <c r="F9" s="213">
        <v>1650</v>
      </c>
      <c r="G9" s="213">
        <v>1748</v>
      </c>
      <c r="H9" s="213">
        <v>1776</v>
      </c>
      <c r="I9" s="213">
        <v>1781</v>
      </c>
      <c r="J9" s="213">
        <v>1808</v>
      </c>
      <c r="K9" s="213">
        <v>1821</v>
      </c>
      <c r="L9" s="317">
        <v>1899</v>
      </c>
      <c r="M9" s="399">
        <f t="shared" si="0"/>
        <v>78</v>
      </c>
      <c r="N9" s="400">
        <f t="shared" si="1"/>
        <v>4.2833607907742932E-2</v>
      </c>
      <c r="O9" s="401">
        <f t="shared" si="2"/>
        <v>151</v>
      </c>
      <c r="P9" s="402">
        <f t="shared" si="3"/>
        <v>8.6384439359267651E-2</v>
      </c>
      <c r="Q9" s="403">
        <f t="shared" si="4"/>
        <v>327</v>
      </c>
      <c r="R9" s="404">
        <f t="shared" si="5"/>
        <v>0.20801526717557262</v>
      </c>
      <c r="S9" s="846"/>
      <c r="T9" s="846"/>
    </row>
    <row r="10" spans="1:21">
      <c r="A10" s="194" t="s">
        <v>23</v>
      </c>
      <c r="B10" s="213">
        <v>921</v>
      </c>
      <c r="C10" s="213">
        <v>890</v>
      </c>
      <c r="D10" s="213">
        <v>849</v>
      </c>
      <c r="E10" s="213">
        <v>849</v>
      </c>
      <c r="F10" s="213">
        <v>838</v>
      </c>
      <c r="G10" s="213">
        <v>814</v>
      </c>
      <c r="H10" s="213">
        <v>783</v>
      </c>
      <c r="I10" s="213">
        <v>764</v>
      </c>
      <c r="J10" s="213">
        <v>739</v>
      </c>
      <c r="K10" s="213">
        <v>733</v>
      </c>
      <c r="L10" s="317">
        <v>738</v>
      </c>
      <c r="M10" s="399">
        <f>L10-K10</f>
        <v>5</v>
      </c>
      <c r="N10" s="400">
        <f t="shared" si="1"/>
        <v>6.8212824010913664E-3</v>
      </c>
      <c r="O10" s="401">
        <f t="shared" si="2"/>
        <v>-76</v>
      </c>
      <c r="P10" s="402">
        <f t="shared" si="3"/>
        <v>-9.3366093366093361E-2</v>
      </c>
      <c r="Q10" s="403">
        <f t="shared" si="4"/>
        <v>-183</v>
      </c>
      <c r="R10" s="404">
        <f t="shared" si="5"/>
        <v>-0.19869706840390877</v>
      </c>
      <c r="S10" s="846"/>
      <c r="T10" s="846"/>
    </row>
    <row r="11" spans="1:21">
      <c r="A11" s="194" t="s">
        <v>24</v>
      </c>
      <c r="B11" s="213">
        <v>3387</v>
      </c>
      <c r="C11" s="213">
        <v>3319</v>
      </c>
      <c r="D11" s="213">
        <v>3275</v>
      </c>
      <c r="E11" s="213">
        <v>3379</v>
      </c>
      <c r="F11" s="213">
        <v>3447</v>
      </c>
      <c r="G11" s="213">
        <v>3472</v>
      </c>
      <c r="H11" s="213">
        <v>3376</v>
      </c>
      <c r="I11" s="213">
        <v>3380</v>
      </c>
      <c r="J11" s="213">
        <v>3407</v>
      </c>
      <c r="K11" s="213">
        <v>3536</v>
      </c>
      <c r="L11" s="317">
        <v>3674</v>
      </c>
      <c r="M11" s="399">
        <f t="shared" si="0"/>
        <v>138</v>
      </c>
      <c r="N11" s="400">
        <f t="shared" si="1"/>
        <v>3.9027149321267052E-2</v>
      </c>
      <c r="O11" s="401">
        <f t="shared" si="2"/>
        <v>202</v>
      </c>
      <c r="P11" s="402">
        <f t="shared" si="3"/>
        <v>5.8179723502304048E-2</v>
      </c>
      <c r="Q11" s="403">
        <f t="shared" si="4"/>
        <v>287</v>
      </c>
      <c r="R11" s="404">
        <f t="shared" si="5"/>
        <v>8.4735754354886339E-2</v>
      </c>
      <c r="S11" s="846"/>
      <c r="T11" s="846"/>
    </row>
    <row r="12" spans="1:21">
      <c r="A12" s="194" t="s">
        <v>25</v>
      </c>
      <c r="B12" s="213">
        <v>1486</v>
      </c>
      <c r="C12" s="213">
        <v>1489</v>
      </c>
      <c r="D12" s="213">
        <v>1421</v>
      </c>
      <c r="E12" s="213">
        <v>1415</v>
      </c>
      <c r="F12" s="213">
        <v>1429</v>
      </c>
      <c r="G12" s="213">
        <v>1443</v>
      </c>
      <c r="H12" s="213">
        <v>1543</v>
      </c>
      <c r="I12" s="213">
        <v>1596</v>
      </c>
      <c r="J12" s="213">
        <v>1625</v>
      </c>
      <c r="K12" s="213">
        <v>1618</v>
      </c>
      <c r="L12" s="317">
        <v>1651</v>
      </c>
      <c r="M12" s="399">
        <f t="shared" si="0"/>
        <v>33</v>
      </c>
      <c r="N12" s="400">
        <f t="shared" si="1"/>
        <v>2.0395550061804713E-2</v>
      </c>
      <c r="O12" s="401">
        <f t="shared" si="2"/>
        <v>208</v>
      </c>
      <c r="P12" s="402">
        <f t="shared" si="3"/>
        <v>0.14414414414414423</v>
      </c>
      <c r="Q12" s="403">
        <f t="shared" si="4"/>
        <v>165</v>
      </c>
      <c r="R12" s="404">
        <f t="shared" si="5"/>
        <v>0.11103633916554512</v>
      </c>
      <c r="S12" s="846"/>
      <c r="T12" s="846"/>
    </row>
    <row r="13" spans="1:21">
      <c r="A13" s="194" t="s">
        <v>26</v>
      </c>
      <c r="B13" s="213">
        <v>2588</v>
      </c>
      <c r="C13" s="213">
        <v>2499</v>
      </c>
      <c r="D13" s="213">
        <v>2501</v>
      </c>
      <c r="E13" s="213">
        <v>2490</v>
      </c>
      <c r="F13" s="213">
        <v>2539</v>
      </c>
      <c r="G13" s="213">
        <v>2504</v>
      </c>
      <c r="H13" s="213">
        <v>2480</v>
      </c>
      <c r="I13" s="213">
        <v>2528</v>
      </c>
      <c r="J13" s="213">
        <v>2527</v>
      </c>
      <c r="K13" s="213">
        <v>2586</v>
      </c>
      <c r="L13" s="317">
        <v>2648</v>
      </c>
      <c r="M13" s="399">
        <f t="shared" si="0"/>
        <v>62</v>
      </c>
      <c r="N13" s="400">
        <f t="shared" si="1"/>
        <v>2.3975251353441696E-2</v>
      </c>
      <c r="O13" s="401">
        <f t="shared" si="2"/>
        <v>144</v>
      </c>
      <c r="P13" s="402">
        <f t="shared" si="3"/>
        <v>5.7507987220447365E-2</v>
      </c>
      <c r="Q13" s="403">
        <f t="shared" si="4"/>
        <v>60</v>
      </c>
      <c r="R13" s="404">
        <f t="shared" si="5"/>
        <v>2.3183925811437467E-2</v>
      </c>
      <c r="S13" s="846"/>
      <c r="T13" s="846"/>
    </row>
    <row r="14" spans="1:21">
      <c r="A14" s="194" t="s">
        <v>27</v>
      </c>
      <c r="B14" s="213">
        <v>2333</v>
      </c>
      <c r="C14" s="213">
        <v>2316</v>
      </c>
      <c r="D14" s="213">
        <v>2276</v>
      </c>
      <c r="E14" s="213">
        <v>2389</v>
      </c>
      <c r="F14" s="213">
        <v>2439</v>
      </c>
      <c r="G14" s="213">
        <v>2396</v>
      </c>
      <c r="H14" s="213">
        <v>2442</v>
      </c>
      <c r="I14" s="213">
        <v>2428</v>
      </c>
      <c r="J14" s="213">
        <v>2414</v>
      </c>
      <c r="K14" s="213">
        <v>2452</v>
      </c>
      <c r="L14" s="317">
        <v>2453</v>
      </c>
      <c r="M14" s="399">
        <f t="shared" si="0"/>
        <v>1</v>
      </c>
      <c r="N14" s="400">
        <f t="shared" si="1"/>
        <v>4.078303425774088E-4</v>
      </c>
      <c r="O14" s="401">
        <f t="shared" si="2"/>
        <v>57</v>
      </c>
      <c r="P14" s="402">
        <f t="shared" si="3"/>
        <v>2.3789649415692837E-2</v>
      </c>
      <c r="Q14" s="403">
        <f t="shared" si="4"/>
        <v>120</v>
      </c>
      <c r="R14" s="404">
        <f t="shared" si="5"/>
        <v>5.1435919417059495E-2</v>
      </c>
      <c r="S14" s="846"/>
      <c r="T14" s="846"/>
    </row>
    <row r="15" spans="1:21">
      <c r="A15" s="194" t="s">
        <v>28</v>
      </c>
      <c r="B15" s="213">
        <v>2393</v>
      </c>
      <c r="C15" s="213">
        <v>2384</v>
      </c>
      <c r="D15" s="213">
        <v>2419</v>
      </c>
      <c r="E15" s="213">
        <v>2481</v>
      </c>
      <c r="F15" s="213">
        <v>2527</v>
      </c>
      <c r="G15" s="213">
        <v>2554</v>
      </c>
      <c r="H15" s="213">
        <v>2527</v>
      </c>
      <c r="I15" s="213">
        <v>2472</v>
      </c>
      <c r="J15" s="213">
        <v>2486</v>
      </c>
      <c r="K15" s="213">
        <v>2489</v>
      </c>
      <c r="L15" s="317">
        <v>2586</v>
      </c>
      <c r="M15" s="399">
        <f t="shared" si="0"/>
        <v>97</v>
      </c>
      <c r="N15" s="400">
        <f t="shared" si="1"/>
        <v>3.8971474487746072E-2</v>
      </c>
      <c r="O15" s="401">
        <f t="shared" si="2"/>
        <v>32</v>
      </c>
      <c r="P15" s="402">
        <f t="shared" si="3"/>
        <v>1.2529365700861383E-2</v>
      </c>
      <c r="Q15" s="403">
        <f t="shared" si="4"/>
        <v>193</v>
      </c>
      <c r="R15" s="404">
        <f t="shared" si="5"/>
        <v>8.0651901379022117E-2</v>
      </c>
      <c r="S15" s="846"/>
      <c r="T15" s="846"/>
    </row>
    <row r="16" spans="1:21">
      <c r="A16" s="194" t="s">
        <v>29</v>
      </c>
      <c r="B16" s="213">
        <v>6111</v>
      </c>
      <c r="C16" s="213">
        <v>5910</v>
      </c>
      <c r="D16" s="213">
        <v>5813</v>
      </c>
      <c r="E16" s="213">
        <v>5906</v>
      </c>
      <c r="F16" s="213">
        <v>5988</v>
      </c>
      <c r="G16" s="213">
        <v>6064</v>
      </c>
      <c r="H16" s="213">
        <v>6122</v>
      </c>
      <c r="I16" s="213">
        <v>6157</v>
      </c>
      <c r="J16" s="213">
        <v>6330</v>
      </c>
      <c r="K16" s="213">
        <v>6449</v>
      </c>
      <c r="L16" s="317">
        <v>6658</v>
      </c>
      <c r="M16" s="399">
        <f t="shared" si="0"/>
        <v>209</v>
      </c>
      <c r="N16" s="400">
        <f t="shared" si="1"/>
        <v>3.2408125290742662E-2</v>
      </c>
      <c r="O16" s="401">
        <f t="shared" si="2"/>
        <v>594</v>
      </c>
      <c r="P16" s="402">
        <f t="shared" si="3"/>
        <v>9.7955145118733489E-2</v>
      </c>
      <c r="Q16" s="403">
        <f t="shared" si="4"/>
        <v>547</v>
      </c>
      <c r="R16" s="404">
        <f t="shared" si="5"/>
        <v>8.9510718376697662E-2</v>
      </c>
      <c r="S16" s="846"/>
      <c r="T16" s="846"/>
    </row>
    <row r="17" spans="1:20">
      <c r="A17" s="194" t="s">
        <v>30</v>
      </c>
      <c r="B17" s="213">
        <v>3064</v>
      </c>
      <c r="C17" s="213">
        <v>2885</v>
      </c>
      <c r="D17" s="213">
        <v>2835</v>
      </c>
      <c r="E17" s="213">
        <v>2867</v>
      </c>
      <c r="F17" s="213">
        <v>2874</v>
      </c>
      <c r="G17" s="213">
        <v>2902</v>
      </c>
      <c r="H17" s="213">
        <v>2904</v>
      </c>
      <c r="I17" s="213">
        <v>2906</v>
      </c>
      <c r="J17" s="213">
        <v>2893</v>
      </c>
      <c r="K17" s="213">
        <v>2881</v>
      </c>
      <c r="L17" s="317">
        <v>2920</v>
      </c>
      <c r="M17" s="399">
        <f t="shared" si="0"/>
        <v>39</v>
      </c>
      <c r="N17" s="400">
        <f t="shared" si="1"/>
        <v>1.3536966331135103E-2</v>
      </c>
      <c r="O17" s="401">
        <f t="shared" si="2"/>
        <v>18</v>
      </c>
      <c r="P17" s="402">
        <f t="shared" si="3"/>
        <v>6.2026188835286877E-3</v>
      </c>
      <c r="Q17" s="403">
        <f t="shared" si="4"/>
        <v>-144</v>
      </c>
      <c r="R17" s="404">
        <f t="shared" si="5"/>
        <v>-4.6997389033942572E-2</v>
      </c>
      <c r="S17" s="846"/>
      <c r="T17" s="846"/>
    </row>
    <row r="18" spans="1:20">
      <c r="A18" s="194" t="s">
        <v>31</v>
      </c>
      <c r="B18" s="213">
        <v>3764</v>
      </c>
      <c r="C18" s="213">
        <v>3714</v>
      </c>
      <c r="D18" s="213">
        <v>3747</v>
      </c>
      <c r="E18" s="213">
        <v>3767</v>
      </c>
      <c r="F18" s="213">
        <v>3899</v>
      </c>
      <c r="G18" s="213">
        <v>3949</v>
      </c>
      <c r="H18" s="213">
        <v>4005</v>
      </c>
      <c r="I18" s="213">
        <v>4024</v>
      </c>
      <c r="J18" s="213">
        <v>4026</v>
      </c>
      <c r="K18" s="213">
        <v>4077</v>
      </c>
      <c r="L18" s="317">
        <v>4106</v>
      </c>
      <c r="M18" s="399">
        <f t="shared" si="0"/>
        <v>29</v>
      </c>
      <c r="N18" s="400">
        <f t="shared" si="1"/>
        <v>7.1130733382389622E-3</v>
      </c>
      <c r="O18" s="401">
        <f t="shared" si="2"/>
        <v>157</v>
      </c>
      <c r="P18" s="402">
        <f t="shared" si="3"/>
        <v>3.975690048113445E-2</v>
      </c>
      <c r="Q18" s="403">
        <f t="shared" si="4"/>
        <v>342</v>
      </c>
      <c r="R18" s="404">
        <f t="shared" si="5"/>
        <v>9.0860786397449544E-2</v>
      </c>
      <c r="S18" s="846"/>
      <c r="T18" s="846"/>
    </row>
    <row r="19" spans="1:20" ht="15.75" thickBot="1">
      <c r="A19" s="192" t="s">
        <v>32</v>
      </c>
      <c r="B19" s="225">
        <v>6675</v>
      </c>
      <c r="C19" s="225">
        <v>6285</v>
      </c>
      <c r="D19" s="225">
        <v>6260</v>
      </c>
      <c r="E19" s="225">
        <v>6218</v>
      </c>
      <c r="F19" s="225">
        <v>6028</v>
      </c>
      <c r="G19" s="225">
        <v>5919</v>
      </c>
      <c r="H19" s="225">
        <v>5838</v>
      </c>
      <c r="I19" s="225">
        <v>5756</v>
      </c>
      <c r="J19" s="225">
        <v>5850</v>
      </c>
      <c r="K19" s="225">
        <v>5982</v>
      </c>
      <c r="L19" s="318">
        <v>6199</v>
      </c>
      <c r="M19" s="405">
        <f t="shared" si="0"/>
        <v>217</v>
      </c>
      <c r="N19" s="406">
        <f t="shared" si="1"/>
        <v>3.6275493146104898E-2</v>
      </c>
      <c r="O19" s="407">
        <f t="shared" si="2"/>
        <v>280</v>
      </c>
      <c r="P19" s="408">
        <f t="shared" si="3"/>
        <v>4.7305288055414785E-2</v>
      </c>
      <c r="Q19" s="409">
        <f t="shared" si="4"/>
        <v>-476</v>
      </c>
      <c r="R19" s="410">
        <f t="shared" si="5"/>
        <v>-7.1310861423220961E-2</v>
      </c>
      <c r="S19" s="846"/>
      <c r="T19" s="846"/>
    </row>
    <row r="21" spans="1:20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7.5703125" customWidth="1"/>
    <col min="2" max="12" width="6.7109375" customWidth="1"/>
    <col min="13" max="18" width="6.28515625" customWidth="1"/>
  </cols>
  <sheetData>
    <row r="1" spans="1:18" s="846" customFormat="1">
      <c r="A1" s="160" t="s">
        <v>845</v>
      </c>
      <c r="B1" s="74"/>
      <c r="C1" s="74"/>
      <c r="D1" s="44"/>
      <c r="E1" s="1024"/>
      <c r="F1" s="44"/>
      <c r="G1" s="44"/>
      <c r="H1" s="44"/>
      <c r="I1" s="44"/>
      <c r="J1" s="44"/>
      <c r="K1" s="44"/>
      <c r="L1" s="44"/>
    </row>
    <row r="2" spans="1:18" s="846" customFormat="1" ht="15.75" thickBot="1">
      <c r="A2" s="1025" t="s">
        <v>192</v>
      </c>
    </row>
    <row r="3" spans="1:18" s="846" customFormat="1" ht="22.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s="846" customFormat="1" ht="15.75" thickBot="1">
      <c r="A4" s="1818"/>
      <c r="B4" s="583" t="s">
        <v>11</v>
      </c>
      <c r="C4" s="583" t="s">
        <v>12</v>
      </c>
      <c r="D4" s="583" t="s">
        <v>13</v>
      </c>
      <c r="E4" s="583" t="s">
        <v>14</v>
      </c>
      <c r="F4" s="583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898" t="s">
        <v>191</v>
      </c>
      <c r="Q4" s="590" t="s">
        <v>190</v>
      </c>
      <c r="R4" s="630" t="s">
        <v>191</v>
      </c>
    </row>
    <row r="5" spans="1:18" s="846" customFormat="1">
      <c r="A5" s="191" t="s">
        <v>18</v>
      </c>
      <c r="B5" s="750">
        <v>12811</v>
      </c>
      <c r="C5" s="750">
        <v>12648</v>
      </c>
      <c r="D5" s="750">
        <v>12597</v>
      </c>
      <c r="E5" s="750">
        <v>12690</v>
      </c>
      <c r="F5" s="750">
        <v>12879</v>
      </c>
      <c r="G5" s="750">
        <v>12956</v>
      </c>
      <c r="H5" s="750">
        <v>13118</v>
      </c>
      <c r="I5" s="750">
        <v>13368</v>
      </c>
      <c r="J5" s="750">
        <v>13361</v>
      </c>
      <c r="K5" s="750">
        <v>13501</v>
      </c>
      <c r="L5" s="750">
        <v>13623</v>
      </c>
      <c r="M5" s="393">
        <f>L5-K5</f>
        <v>122</v>
      </c>
      <c r="N5" s="394">
        <f>L5/K5-1</f>
        <v>9.0363676764684264E-3</v>
      </c>
      <c r="O5" s="395">
        <f>L5-G5</f>
        <v>667</v>
      </c>
      <c r="P5" s="1061">
        <f>L5/G5-1</f>
        <v>5.1481938870021615E-2</v>
      </c>
      <c r="Q5" s="441">
        <f>L5-B5</f>
        <v>812</v>
      </c>
      <c r="R5" s="398">
        <f>L5/B5-1</f>
        <v>6.3383030208414626E-2</v>
      </c>
    </row>
    <row r="6" spans="1:18" s="846" customFormat="1">
      <c r="A6" s="194" t="s">
        <v>19</v>
      </c>
      <c r="B6" s="748">
        <v>3718</v>
      </c>
      <c r="C6" s="748">
        <v>3655</v>
      </c>
      <c r="D6" s="748">
        <v>3667</v>
      </c>
      <c r="E6" s="748">
        <v>3713</v>
      </c>
      <c r="F6" s="748">
        <v>3819</v>
      </c>
      <c r="G6" s="748">
        <v>3815</v>
      </c>
      <c r="H6" s="748">
        <v>3917</v>
      </c>
      <c r="I6" s="748">
        <v>4025</v>
      </c>
      <c r="J6" s="748">
        <v>4105</v>
      </c>
      <c r="K6" s="748">
        <v>4147</v>
      </c>
      <c r="L6" s="748">
        <v>4198</v>
      </c>
      <c r="M6" s="399">
        <f t="shared" ref="M6:M19" si="0">L6-K6</f>
        <v>51</v>
      </c>
      <c r="N6" s="400">
        <f t="shared" ref="N6:N18" si="1">L6/K6-1</f>
        <v>1.2298046780805372E-2</v>
      </c>
      <c r="O6" s="401">
        <f t="shared" ref="O6:O19" si="2">L6-G6</f>
        <v>383</v>
      </c>
      <c r="P6" s="400">
        <f t="shared" ref="P6:P18" si="3">L6/G6-1</f>
        <v>0.10039318479685444</v>
      </c>
      <c r="Q6" s="401">
        <f t="shared" ref="Q6:Q19" si="4">L6-B6</f>
        <v>480</v>
      </c>
      <c r="R6" s="404">
        <f t="shared" ref="R6:R18" si="5">L6/B6-1</f>
        <v>0.12910166756320596</v>
      </c>
    </row>
    <row r="7" spans="1:18" s="846" customFormat="1">
      <c r="A7" s="194" t="s">
        <v>20</v>
      </c>
      <c r="B7" s="748">
        <v>135</v>
      </c>
      <c r="C7" s="748">
        <v>137</v>
      </c>
      <c r="D7" s="748">
        <v>117</v>
      </c>
      <c r="E7" s="748">
        <v>114</v>
      </c>
      <c r="F7" s="748">
        <v>132</v>
      </c>
      <c r="G7" s="748">
        <v>140</v>
      </c>
      <c r="H7" s="748">
        <v>166</v>
      </c>
      <c r="I7" s="748">
        <v>167</v>
      </c>
      <c r="J7" s="748">
        <v>166</v>
      </c>
      <c r="K7" s="748">
        <v>178</v>
      </c>
      <c r="L7" s="748">
        <v>146</v>
      </c>
      <c r="M7" s="399">
        <f t="shared" si="0"/>
        <v>-32</v>
      </c>
      <c r="N7" s="400">
        <f t="shared" si="1"/>
        <v>-0.1797752808988764</v>
      </c>
      <c r="O7" s="401">
        <f t="shared" si="2"/>
        <v>6</v>
      </c>
      <c r="P7" s="400">
        <f t="shared" si="3"/>
        <v>4.2857142857142927E-2</v>
      </c>
      <c r="Q7" s="401">
        <f t="shared" si="4"/>
        <v>11</v>
      </c>
      <c r="R7" s="404">
        <f t="shared" si="5"/>
        <v>8.1481481481481488E-2</v>
      </c>
    </row>
    <row r="8" spans="1:18" s="846" customFormat="1">
      <c r="A8" s="194" t="s">
        <v>21</v>
      </c>
      <c r="B8" s="748">
        <v>919</v>
      </c>
      <c r="C8" s="748">
        <v>964</v>
      </c>
      <c r="D8" s="748">
        <v>1011</v>
      </c>
      <c r="E8" s="748">
        <v>1039</v>
      </c>
      <c r="F8" s="748">
        <v>1067</v>
      </c>
      <c r="G8" s="748">
        <v>1079</v>
      </c>
      <c r="H8" s="748">
        <v>1072</v>
      </c>
      <c r="I8" s="748">
        <v>1069</v>
      </c>
      <c r="J8" s="748">
        <v>1007</v>
      </c>
      <c r="K8" s="748">
        <v>1033</v>
      </c>
      <c r="L8" s="748">
        <v>1042</v>
      </c>
      <c r="M8" s="521">
        <f t="shared" si="0"/>
        <v>9</v>
      </c>
      <c r="N8" s="400">
        <f t="shared" si="1"/>
        <v>8.7124878993223298E-3</v>
      </c>
      <c r="O8" s="401">
        <f t="shared" si="2"/>
        <v>-37</v>
      </c>
      <c r="P8" s="400">
        <f t="shared" si="3"/>
        <v>-3.429101019462466E-2</v>
      </c>
      <c r="Q8" s="401">
        <f t="shared" si="4"/>
        <v>123</v>
      </c>
      <c r="R8" s="404">
        <f t="shared" si="5"/>
        <v>0.13384113166485312</v>
      </c>
    </row>
    <row r="9" spans="1:18" s="846" customFormat="1">
      <c r="A9" s="194" t="s">
        <v>22</v>
      </c>
      <c r="B9" s="748">
        <v>900</v>
      </c>
      <c r="C9" s="748">
        <v>914</v>
      </c>
      <c r="D9" s="748">
        <v>931</v>
      </c>
      <c r="E9" s="748">
        <v>899</v>
      </c>
      <c r="F9" s="748">
        <v>878</v>
      </c>
      <c r="G9" s="748">
        <v>869</v>
      </c>
      <c r="H9" s="748">
        <v>873</v>
      </c>
      <c r="I9" s="748">
        <v>895</v>
      </c>
      <c r="J9" s="748">
        <v>859</v>
      </c>
      <c r="K9" s="748">
        <v>876</v>
      </c>
      <c r="L9" s="748">
        <v>873</v>
      </c>
      <c r="M9" s="399">
        <f t="shared" si="0"/>
        <v>-3</v>
      </c>
      <c r="N9" s="400">
        <f t="shared" si="1"/>
        <v>-3.424657534246589E-3</v>
      </c>
      <c r="O9" s="401">
        <f t="shared" si="2"/>
        <v>4</v>
      </c>
      <c r="P9" s="400">
        <f t="shared" si="3"/>
        <v>4.602991944764101E-3</v>
      </c>
      <c r="Q9" s="401">
        <f t="shared" si="4"/>
        <v>-27</v>
      </c>
      <c r="R9" s="404">
        <f t="shared" si="5"/>
        <v>-3.0000000000000027E-2</v>
      </c>
    </row>
    <row r="10" spans="1:18" s="846" customFormat="1">
      <c r="A10" s="194" t="s">
        <v>23</v>
      </c>
      <c r="B10" s="1194">
        <v>0</v>
      </c>
      <c r="C10" s="1194">
        <v>0</v>
      </c>
      <c r="D10" s="748">
        <v>27</v>
      </c>
      <c r="E10" s="748">
        <v>53</v>
      </c>
      <c r="F10" s="748">
        <v>80</v>
      </c>
      <c r="G10" s="748">
        <v>97</v>
      </c>
      <c r="H10" s="748">
        <v>106</v>
      </c>
      <c r="I10" s="748">
        <v>124</v>
      </c>
      <c r="J10" s="748">
        <v>121</v>
      </c>
      <c r="K10" s="748">
        <v>127</v>
      </c>
      <c r="L10" s="748">
        <v>139</v>
      </c>
      <c r="M10" s="399">
        <f t="shared" si="0"/>
        <v>12</v>
      </c>
      <c r="N10" s="400">
        <f t="shared" si="1"/>
        <v>9.4488188976378007E-2</v>
      </c>
      <c r="O10" s="401">
        <f t="shared" si="2"/>
        <v>42</v>
      </c>
      <c r="P10" s="400">
        <f t="shared" si="3"/>
        <v>0.4329896907216495</v>
      </c>
      <c r="Q10" s="401">
        <f t="shared" si="4"/>
        <v>139</v>
      </c>
      <c r="R10" s="404">
        <v>0</v>
      </c>
    </row>
    <row r="11" spans="1:18" s="846" customFormat="1">
      <c r="A11" s="194" t="s">
        <v>24</v>
      </c>
      <c r="B11" s="748">
        <v>226</v>
      </c>
      <c r="C11" s="748">
        <v>200</v>
      </c>
      <c r="D11" s="748">
        <v>182</v>
      </c>
      <c r="E11" s="748">
        <v>183</v>
      </c>
      <c r="F11" s="748">
        <v>175</v>
      </c>
      <c r="G11" s="748">
        <v>173</v>
      </c>
      <c r="H11" s="748">
        <v>172</v>
      </c>
      <c r="I11" s="748">
        <v>178</v>
      </c>
      <c r="J11" s="748">
        <v>178</v>
      </c>
      <c r="K11" s="748">
        <v>171</v>
      </c>
      <c r="L11" s="748">
        <v>171</v>
      </c>
      <c r="M11" s="399">
        <f t="shared" si="0"/>
        <v>0</v>
      </c>
      <c r="N11" s="400">
        <f t="shared" si="1"/>
        <v>0</v>
      </c>
      <c r="O11" s="401">
        <f t="shared" si="2"/>
        <v>-2</v>
      </c>
      <c r="P11" s="400">
        <f t="shared" si="3"/>
        <v>-1.1560693641618491E-2</v>
      </c>
      <c r="Q11" s="401">
        <f t="shared" si="4"/>
        <v>-55</v>
      </c>
      <c r="R11" s="404">
        <f t="shared" si="5"/>
        <v>-0.24336283185840712</v>
      </c>
    </row>
    <row r="12" spans="1:18" s="846" customFormat="1">
      <c r="A12" s="194" t="s">
        <v>25</v>
      </c>
      <c r="B12" s="748">
        <v>294</v>
      </c>
      <c r="C12" s="748">
        <v>243</v>
      </c>
      <c r="D12" s="748">
        <v>202</v>
      </c>
      <c r="E12" s="748">
        <v>196</v>
      </c>
      <c r="F12" s="748">
        <v>172</v>
      </c>
      <c r="G12" s="748">
        <v>170</v>
      </c>
      <c r="H12" s="748">
        <v>159</v>
      </c>
      <c r="I12" s="748">
        <v>162</v>
      </c>
      <c r="J12" s="748">
        <v>161</v>
      </c>
      <c r="K12" s="748">
        <v>158</v>
      </c>
      <c r="L12" s="748">
        <v>160</v>
      </c>
      <c r="M12" s="399">
        <f t="shared" si="0"/>
        <v>2</v>
      </c>
      <c r="N12" s="400">
        <f t="shared" si="1"/>
        <v>1.2658227848101333E-2</v>
      </c>
      <c r="O12" s="401">
        <f t="shared" si="2"/>
        <v>-10</v>
      </c>
      <c r="P12" s="400">
        <f t="shared" si="3"/>
        <v>-5.8823529411764719E-2</v>
      </c>
      <c r="Q12" s="401">
        <f t="shared" si="4"/>
        <v>-134</v>
      </c>
      <c r="R12" s="404">
        <f t="shared" si="5"/>
        <v>-0.45578231292517002</v>
      </c>
    </row>
    <row r="13" spans="1:18" s="846" customFormat="1">
      <c r="A13" s="194" t="s">
        <v>26</v>
      </c>
      <c r="B13" s="748">
        <v>1056</v>
      </c>
      <c r="C13" s="748">
        <v>1089</v>
      </c>
      <c r="D13" s="748">
        <v>1130</v>
      </c>
      <c r="E13" s="748">
        <v>1146</v>
      </c>
      <c r="F13" s="748">
        <v>1185</v>
      </c>
      <c r="G13" s="748">
        <v>1196</v>
      </c>
      <c r="H13" s="748">
        <v>1180</v>
      </c>
      <c r="I13" s="748">
        <v>1190</v>
      </c>
      <c r="J13" s="748">
        <v>1213</v>
      </c>
      <c r="K13" s="748">
        <v>1200</v>
      </c>
      <c r="L13" s="748">
        <v>1219</v>
      </c>
      <c r="M13" s="399">
        <f t="shared" si="0"/>
        <v>19</v>
      </c>
      <c r="N13" s="400">
        <f t="shared" si="1"/>
        <v>1.5833333333333366E-2</v>
      </c>
      <c r="O13" s="401">
        <f t="shared" si="2"/>
        <v>23</v>
      </c>
      <c r="P13" s="400">
        <f t="shared" si="3"/>
        <v>1.9230769230769162E-2</v>
      </c>
      <c r="Q13" s="401">
        <f t="shared" si="4"/>
        <v>163</v>
      </c>
      <c r="R13" s="404">
        <f t="shared" si="5"/>
        <v>0.15435606060606055</v>
      </c>
    </row>
    <row r="14" spans="1:18" s="846" customFormat="1">
      <c r="A14" s="194" t="s">
        <v>27</v>
      </c>
      <c r="B14" s="1194">
        <v>0</v>
      </c>
      <c r="C14" s="1194">
        <v>0</v>
      </c>
      <c r="D14" s="1194">
        <v>0</v>
      </c>
      <c r="E14" s="1194">
        <v>0</v>
      </c>
      <c r="F14" s="1194">
        <v>0</v>
      </c>
      <c r="G14" s="1194">
        <v>0</v>
      </c>
      <c r="H14" s="1194">
        <v>0</v>
      </c>
      <c r="I14" s="1194">
        <v>0</v>
      </c>
      <c r="J14" s="1194">
        <v>0</v>
      </c>
      <c r="K14" s="1194">
        <v>0</v>
      </c>
      <c r="L14" s="1194" t="s">
        <v>1048</v>
      </c>
      <c r="M14" s="399">
        <v>0</v>
      </c>
      <c r="N14" s="400">
        <v>0</v>
      </c>
      <c r="O14" s="401">
        <v>0</v>
      </c>
      <c r="P14" s="400">
        <v>0</v>
      </c>
      <c r="Q14" s="401">
        <v>0</v>
      </c>
      <c r="R14" s="404">
        <v>0</v>
      </c>
    </row>
    <row r="15" spans="1:18" s="846" customFormat="1">
      <c r="A15" s="194" t="s">
        <v>28</v>
      </c>
      <c r="B15" s="748">
        <v>416</v>
      </c>
      <c r="C15" s="748">
        <v>417</v>
      </c>
      <c r="D15" s="748">
        <v>399</v>
      </c>
      <c r="E15" s="748">
        <v>355</v>
      </c>
      <c r="F15" s="748">
        <v>342</v>
      </c>
      <c r="G15" s="748">
        <v>306</v>
      </c>
      <c r="H15" s="748">
        <v>296</v>
      </c>
      <c r="I15" s="748">
        <v>293</v>
      </c>
      <c r="J15" s="748">
        <v>289</v>
      </c>
      <c r="K15" s="748">
        <v>299</v>
      </c>
      <c r="L15" s="748">
        <v>314</v>
      </c>
      <c r="M15" s="399">
        <f t="shared" si="0"/>
        <v>15</v>
      </c>
      <c r="N15" s="400">
        <f t="shared" si="1"/>
        <v>5.0167224080267525E-2</v>
      </c>
      <c r="O15" s="401">
        <f t="shared" si="2"/>
        <v>8</v>
      </c>
      <c r="P15" s="400">
        <f t="shared" si="3"/>
        <v>2.614379084967311E-2</v>
      </c>
      <c r="Q15" s="401">
        <f t="shared" si="4"/>
        <v>-102</v>
      </c>
      <c r="R15" s="404">
        <f t="shared" si="5"/>
        <v>-0.24519230769230771</v>
      </c>
    </row>
    <row r="16" spans="1:18" s="846" customFormat="1">
      <c r="A16" s="194" t="s">
        <v>29</v>
      </c>
      <c r="B16" s="748">
        <v>1676</v>
      </c>
      <c r="C16" s="748">
        <v>1739</v>
      </c>
      <c r="D16" s="748">
        <v>1829</v>
      </c>
      <c r="E16" s="748">
        <v>1931</v>
      </c>
      <c r="F16" s="748">
        <v>2021</v>
      </c>
      <c r="G16" s="748">
        <v>2118</v>
      </c>
      <c r="H16" s="748">
        <v>2167</v>
      </c>
      <c r="I16" s="748">
        <v>2221</v>
      </c>
      <c r="J16" s="748">
        <v>2172</v>
      </c>
      <c r="K16" s="748">
        <v>2219</v>
      </c>
      <c r="L16" s="748">
        <v>2219</v>
      </c>
      <c r="M16" s="399">
        <f t="shared" si="0"/>
        <v>0</v>
      </c>
      <c r="N16" s="400">
        <f t="shared" si="1"/>
        <v>0</v>
      </c>
      <c r="O16" s="401">
        <f t="shared" si="2"/>
        <v>101</v>
      </c>
      <c r="P16" s="400">
        <f t="shared" si="3"/>
        <v>4.7686496694995251E-2</v>
      </c>
      <c r="Q16" s="401">
        <f t="shared" si="4"/>
        <v>543</v>
      </c>
      <c r="R16" s="404">
        <f t="shared" si="5"/>
        <v>0.32398568019093088</v>
      </c>
    </row>
    <row r="17" spans="1:18" s="846" customFormat="1">
      <c r="A17" s="194" t="s">
        <v>30</v>
      </c>
      <c r="B17" s="748">
        <v>1047</v>
      </c>
      <c r="C17" s="748">
        <v>1025</v>
      </c>
      <c r="D17" s="748">
        <v>986</v>
      </c>
      <c r="E17" s="748">
        <v>975</v>
      </c>
      <c r="F17" s="748">
        <v>943</v>
      </c>
      <c r="G17" s="748">
        <v>936</v>
      </c>
      <c r="H17" s="748">
        <v>971</v>
      </c>
      <c r="I17" s="748">
        <v>1000</v>
      </c>
      <c r="J17" s="748">
        <v>1081</v>
      </c>
      <c r="K17" s="748">
        <v>1109</v>
      </c>
      <c r="L17" s="748">
        <v>1143</v>
      </c>
      <c r="M17" s="399">
        <f t="shared" si="0"/>
        <v>34</v>
      </c>
      <c r="N17" s="400">
        <f t="shared" si="1"/>
        <v>3.0658250676284915E-2</v>
      </c>
      <c r="O17" s="401">
        <f t="shared" si="2"/>
        <v>207</v>
      </c>
      <c r="P17" s="400">
        <f t="shared" si="3"/>
        <v>0.22115384615384626</v>
      </c>
      <c r="Q17" s="401">
        <f t="shared" si="4"/>
        <v>96</v>
      </c>
      <c r="R17" s="404">
        <f t="shared" si="5"/>
        <v>9.1690544412607489E-2</v>
      </c>
    </row>
    <row r="18" spans="1:18" s="846" customFormat="1">
      <c r="A18" s="194" t="s">
        <v>31</v>
      </c>
      <c r="B18" s="748">
        <v>482</v>
      </c>
      <c r="C18" s="748">
        <v>450</v>
      </c>
      <c r="D18" s="748">
        <v>440</v>
      </c>
      <c r="E18" s="748">
        <v>444</v>
      </c>
      <c r="F18" s="748">
        <v>427</v>
      </c>
      <c r="G18" s="748">
        <v>433</v>
      </c>
      <c r="H18" s="748">
        <v>443</v>
      </c>
      <c r="I18" s="748">
        <v>440</v>
      </c>
      <c r="J18" s="748">
        <v>435</v>
      </c>
      <c r="K18" s="748">
        <v>447</v>
      </c>
      <c r="L18" s="748">
        <v>477</v>
      </c>
      <c r="M18" s="399">
        <f t="shared" si="0"/>
        <v>30</v>
      </c>
      <c r="N18" s="400">
        <f t="shared" si="1"/>
        <v>6.7114093959731447E-2</v>
      </c>
      <c r="O18" s="401">
        <f t="shared" si="2"/>
        <v>44</v>
      </c>
      <c r="P18" s="400">
        <f t="shared" si="3"/>
        <v>0.10161662817551953</v>
      </c>
      <c r="Q18" s="401">
        <f t="shared" si="4"/>
        <v>-5</v>
      </c>
      <c r="R18" s="404">
        <f t="shared" si="5"/>
        <v>-1.0373443983402453E-2</v>
      </c>
    </row>
    <row r="19" spans="1:18" s="846" customFormat="1" ht="15.75" thickBot="1">
      <c r="A19" s="192" t="s">
        <v>32</v>
      </c>
      <c r="B19" s="225">
        <v>1942</v>
      </c>
      <c r="C19" s="225">
        <v>1815</v>
      </c>
      <c r="D19" s="225">
        <v>1676</v>
      </c>
      <c r="E19" s="225">
        <v>1642</v>
      </c>
      <c r="F19" s="225">
        <v>1638</v>
      </c>
      <c r="G19" s="225">
        <v>1624</v>
      </c>
      <c r="H19" s="225">
        <v>1596</v>
      </c>
      <c r="I19" s="225">
        <v>1604</v>
      </c>
      <c r="J19" s="225">
        <v>1574</v>
      </c>
      <c r="K19" s="225">
        <v>1537</v>
      </c>
      <c r="L19" s="225">
        <v>1522</v>
      </c>
      <c r="M19" s="405">
        <f t="shared" si="0"/>
        <v>-15</v>
      </c>
      <c r="N19" s="406">
        <f>L19/K19-1</f>
        <v>-9.7592713077423454E-3</v>
      </c>
      <c r="O19" s="407">
        <f t="shared" si="2"/>
        <v>-102</v>
      </c>
      <c r="P19" s="406">
        <f>L19/G19-1</f>
        <v>-6.2807881773399021E-2</v>
      </c>
      <c r="Q19" s="407">
        <f t="shared" si="4"/>
        <v>-420</v>
      </c>
      <c r="R19" s="410">
        <f>L19/B19-1</f>
        <v>-0.21627188465499481</v>
      </c>
    </row>
    <row r="20" spans="1:18">
      <c r="A20" s="822" t="s">
        <v>578</v>
      </c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/>
  </sheetViews>
  <sheetFormatPr defaultRowHeight="15"/>
  <cols>
    <col min="1" max="1" width="19.140625" customWidth="1"/>
    <col min="2" max="12" width="6.7109375" customWidth="1"/>
    <col min="13" max="18" width="6.28515625" style="846" customWidth="1"/>
    <col min="19" max="19" width="9.140625" style="846"/>
  </cols>
  <sheetData>
    <row r="1" spans="1:18">
      <c r="A1" s="160" t="s">
        <v>846</v>
      </c>
      <c r="B1" s="74"/>
      <c r="C1" s="74"/>
      <c r="D1" s="44"/>
      <c r="E1" s="1024"/>
      <c r="F1" s="44"/>
      <c r="G1" s="44"/>
      <c r="H1" s="44"/>
      <c r="I1" s="44"/>
      <c r="J1" s="44"/>
      <c r="K1" s="44"/>
      <c r="L1" s="44"/>
    </row>
    <row r="2" spans="1:18" ht="15.75" thickBot="1">
      <c r="A2" s="1025" t="s">
        <v>192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</row>
    <row r="3" spans="1:18" ht="27.7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3" t="s">
        <v>11</v>
      </c>
      <c r="C4" s="583" t="s">
        <v>12</v>
      </c>
      <c r="D4" s="583" t="s">
        <v>13</v>
      </c>
      <c r="E4" s="583" t="s">
        <v>14</v>
      </c>
      <c r="F4" s="583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898" t="s">
        <v>191</v>
      </c>
      <c r="Q4" s="590" t="s">
        <v>190</v>
      </c>
      <c r="R4" s="630" t="s">
        <v>191</v>
      </c>
    </row>
    <row r="5" spans="1:18">
      <c r="A5" s="191" t="s">
        <v>18</v>
      </c>
      <c r="B5" s="750">
        <v>68833</v>
      </c>
      <c r="C5" s="750">
        <v>68145</v>
      </c>
      <c r="D5" s="750">
        <v>67931</v>
      </c>
      <c r="E5" s="750">
        <v>67839</v>
      </c>
      <c r="F5" s="750">
        <v>67977</v>
      </c>
      <c r="G5" s="750">
        <v>68259</v>
      </c>
      <c r="H5" s="750">
        <v>68554</v>
      </c>
      <c r="I5" s="750">
        <v>68715</v>
      </c>
      <c r="J5" s="750">
        <v>69097</v>
      </c>
      <c r="K5" s="750">
        <v>69266</v>
      </c>
      <c r="L5" s="753">
        <v>69837</v>
      </c>
      <c r="M5" s="393">
        <f>L5-K5</f>
        <v>571</v>
      </c>
      <c r="N5" s="394">
        <f>L5/K5-1</f>
        <v>8.2435827101319248E-3</v>
      </c>
      <c r="O5" s="395">
        <f>L5-G5</f>
        <v>1578</v>
      </c>
      <c r="P5" s="1061">
        <f>L5/G5-1</f>
        <v>2.3117830615742907E-2</v>
      </c>
      <c r="Q5" s="441">
        <f>L5-B5</f>
        <v>1004</v>
      </c>
      <c r="R5" s="398">
        <f>L5/B5-1</f>
        <v>1.4586027050978556E-2</v>
      </c>
    </row>
    <row r="6" spans="1:18">
      <c r="A6" s="194" t="s">
        <v>19</v>
      </c>
      <c r="B6" s="748">
        <v>12228</v>
      </c>
      <c r="C6" s="748">
        <v>12391</v>
      </c>
      <c r="D6" s="748">
        <v>12686</v>
      </c>
      <c r="E6" s="748">
        <v>12971</v>
      </c>
      <c r="F6" s="748">
        <v>13224</v>
      </c>
      <c r="G6" s="748">
        <v>13490</v>
      </c>
      <c r="H6" s="748">
        <v>13710</v>
      </c>
      <c r="I6" s="748">
        <v>13899</v>
      </c>
      <c r="J6" s="748">
        <v>14065</v>
      </c>
      <c r="K6" s="748">
        <v>14213</v>
      </c>
      <c r="L6" s="752">
        <v>14307</v>
      </c>
      <c r="M6" s="399">
        <f t="shared" ref="M6:M19" si="0">L6-K6</f>
        <v>94</v>
      </c>
      <c r="N6" s="400">
        <f t="shared" ref="N6:N18" si="1">L6/K6-1</f>
        <v>6.6136635474565164E-3</v>
      </c>
      <c r="O6" s="401">
        <f t="shared" ref="O6:O19" si="2">L6-G6</f>
        <v>817</v>
      </c>
      <c r="P6" s="400">
        <f t="shared" ref="P6:P18" si="3">L6/G6-1</f>
        <v>6.056338028169006E-2</v>
      </c>
      <c r="Q6" s="401">
        <f t="shared" ref="Q6:Q19" si="4">L6-B6</f>
        <v>2079</v>
      </c>
      <c r="R6" s="404">
        <f t="shared" ref="R6:R18" si="5">L6/B6-1</f>
        <v>0.17001962708537777</v>
      </c>
    </row>
    <row r="7" spans="1:18">
      <c r="A7" s="194" t="s">
        <v>20</v>
      </c>
      <c r="B7" s="748">
        <v>7405</v>
      </c>
      <c r="C7" s="748">
        <v>7478</v>
      </c>
      <c r="D7" s="748">
        <v>7573</v>
      </c>
      <c r="E7" s="748">
        <v>7671</v>
      </c>
      <c r="F7" s="748">
        <v>7795</v>
      </c>
      <c r="G7" s="748">
        <v>7855</v>
      </c>
      <c r="H7" s="748">
        <v>7937</v>
      </c>
      <c r="I7" s="748">
        <v>7942</v>
      </c>
      <c r="J7" s="748">
        <v>8000</v>
      </c>
      <c r="K7" s="748">
        <v>8012</v>
      </c>
      <c r="L7" s="752">
        <v>8072</v>
      </c>
      <c r="M7" s="399">
        <f t="shared" si="0"/>
        <v>60</v>
      </c>
      <c r="N7" s="400">
        <f t="shared" si="1"/>
        <v>7.4887668497254367E-3</v>
      </c>
      <c r="O7" s="401">
        <f t="shared" si="2"/>
        <v>217</v>
      </c>
      <c r="P7" s="400">
        <f t="shared" si="3"/>
        <v>2.7625716104392017E-2</v>
      </c>
      <c r="Q7" s="401">
        <f t="shared" si="4"/>
        <v>667</v>
      </c>
      <c r="R7" s="404">
        <f t="shared" si="5"/>
        <v>9.007427413909519E-2</v>
      </c>
    </row>
    <row r="8" spans="1:18">
      <c r="A8" s="194" t="s">
        <v>21</v>
      </c>
      <c r="B8" s="748">
        <v>4053</v>
      </c>
      <c r="C8" s="748">
        <v>3966</v>
      </c>
      <c r="D8" s="748">
        <v>3945</v>
      </c>
      <c r="E8" s="748">
        <v>3949</v>
      </c>
      <c r="F8" s="748">
        <v>3914</v>
      </c>
      <c r="G8" s="748">
        <v>3926</v>
      </c>
      <c r="H8" s="748">
        <v>3970</v>
      </c>
      <c r="I8" s="748">
        <v>3970</v>
      </c>
      <c r="J8" s="748">
        <v>4007</v>
      </c>
      <c r="K8" s="748">
        <v>4010</v>
      </c>
      <c r="L8" s="752">
        <v>4028</v>
      </c>
      <c r="M8" s="521">
        <f t="shared" si="0"/>
        <v>18</v>
      </c>
      <c r="N8" s="400">
        <f t="shared" si="1"/>
        <v>4.4887780548628076E-3</v>
      </c>
      <c r="O8" s="401">
        <f t="shared" si="2"/>
        <v>102</v>
      </c>
      <c r="P8" s="400">
        <f t="shared" si="3"/>
        <v>2.598064187468152E-2</v>
      </c>
      <c r="Q8" s="401">
        <f t="shared" si="4"/>
        <v>-25</v>
      </c>
      <c r="R8" s="404">
        <f t="shared" si="5"/>
        <v>-6.1682704169750968E-3</v>
      </c>
    </row>
    <row r="9" spans="1:18">
      <c r="A9" s="194" t="s">
        <v>22</v>
      </c>
      <c r="B9" s="748">
        <v>3618</v>
      </c>
      <c r="C9" s="748">
        <v>3566</v>
      </c>
      <c r="D9" s="748">
        <v>3530</v>
      </c>
      <c r="E9" s="748">
        <v>3519</v>
      </c>
      <c r="F9" s="748">
        <v>3569</v>
      </c>
      <c r="G9" s="748">
        <v>3588</v>
      </c>
      <c r="H9" s="748">
        <v>3579</v>
      </c>
      <c r="I9" s="748">
        <v>3599</v>
      </c>
      <c r="J9" s="748">
        <v>3625</v>
      </c>
      <c r="K9" s="748">
        <v>3624</v>
      </c>
      <c r="L9" s="752">
        <v>3678</v>
      </c>
      <c r="M9" s="399">
        <f t="shared" si="0"/>
        <v>54</v>
      </c>
      <c r="N9" s="400">
        <f t="shared" si="1"/>
        <v>1.490066225165565E-2</v>
      </c>
      <c r="O9" s="401">
        <f t="shared" si="2"/>
        <v>90</v>
      </c>
      <c r="P9" s="400">
        <f t="shared" si="3"/>
        <v>2.5083612040133874E-2</v>
      </c>
      <c r="Q9" s="401">
        <f t="shared" si="4"/>
        <v>60</v>
      </c>
      <c r="R9" s="404">
        <f t="shared" si="5"/>
        <v>1.6583747927031434E-2</v>
      </c>
    </row>
    <row r="10" spans="1:18">
      <c r="A10" s="194" t="s">
        <v>23</v>
      </c>
      <c r="B10" s="748">
        <v>2442</v>
      </c>
      <c r="C10" s="748">
        <v>2464</v>
      </c>
      <c r="D10" s="748">
        <v>2452</v>
      </c>
      <c r="E10" s="748">
        <v>2455</v>
      </c>
      <c r="F10" s="748">
        <v>2448</v>
      </c>
      <c r="G10" s="748">
        <v>2389</v>
      </c>
      <c r="H10" s="748">
        <v>2367</v>
      </c>
      <c r="I10" s="748">
        <v>2348</v>
      </c>
      <c r="J10" s="748">
        <v>2294</v>
      </c>
      <c r="K10" s="748">
        <v>2267</v>
      </c>
      <c r="L10" s="752">
        <v>2249</v>
      </c>
      <c r="M10" s="399">
        <f t="shared" si="0"/>
        <v>-18</v>
      </c>
      <c r="N10" s="400">
        <f t="shared" si="1"/>
        <v>-7.9400088222320031E-3</v>
      </c>
      <c r="O10" s="401">
        <f t="shared" si="2"/>
        <v>-140</v>
      </c>
      <c r="P10" s="400">
        <f t="shared" si="3"/>
        <v>-5.8601925491837625E-2</v>
      </c>
      <c r="Q10" s="401">
        <f t="shared" si="4"/>
        <v>-193</v>
      </c>
      <c r="R10" s="404">
        <v>0</v>
      </c>
    </row>
    <row r="11" spans="1:18">
      <c r="A11" s="194" t="s">
        <v>24</v>
      </c>
      <c r="B11" s="748">
        <v>4580</v>
      </c>
      <c r="C11" s="748">
        <v>4592</v>
      </c>
      <c r="D11" s="748">
        <v>4548</v>
      </c>
      <c r="E11" s="748">
        <v>4541</v>
      </c>
      <c r="F11" s="748">
        <v>4560</v>
      </c>
      <c r="G11" s="748">
        <v>4522</v>
      </c>
      <c r="H11" s="748">
        <v>4494</v>
      </c>
      <c r="I11" s="748">
        <v>4467</v>
      </c>
      <c r="J11" s="748">
        <v>4465</v>
      </c>
      <c r="K11" s="748">
        <v>4468</v>
      </c>
      <c r="L11" s="752">
        <v>4571</v>
      </c>
      <c r="M11" s="399">
        <f t="shared" si="0"/>
        <v>103</v>
      </c>
      <c r="N11" s="400">
        <f t="shared" si="1"/>
        <v>2.3052820053715228E-2</v>
      </c>
      <c r="O11" s="401">
        <f t="shared" si="2"/>
        <v>49</v>
      </c>
      <c r="P11" s="400">
        <f t="shared" si="3"/>
        <v>1.0835913312693402E-2</v>
      </c>
      <c r="Q11" s="401">
        <f t="shared" si="4"/>
        <v>-9</v>
      </c>
      <c r="R11" s="404">
        <f t="shared" si="5"/>
        <v>-1.9650655021834496E-3</v>
      </c>
    </row>
    <row r="12" spans="1:18">
      <c r="A12" s="194" t="s">
        <v>25</v>
      </c>
      <c r="B12" s="748">
        <v>2560</v>
      </c>
      <c r="C12" s="748">
        <v>2479</v>
      </c>
      <c r="D12" s="748">
        <v>2463</v>
      </c>
      <c r="E12" s="748">
        <v>2425</v>
      </c>
      <c r="F12" s="748">
        <v>2355</v>
      </c>
      <c r="G12" s="748">
        <v>2371</v>
      </c>
      <c r="H12" s="748">
        <v>2312</v>
      </c>
      <c r="I12" s="748">
        <v>2276</v>
      </c>
      <c r="J12" s="748">
        <v>2269</v>
      </c>
      <c r="K12" s="748">
        <v>2249</v>
      </c>
      <c r="L12" s="752">
        <v>2319</v>
      </c>
      <c r="M12" s="399">
        <f t="shared" si="0"/>
        <v>70</v>
      </c>
      <c r="N12" s="400">
        <f t="shared" si="1"/>
        <v>3.1124944419742118E-2</v>
      </c>
      <c r="O12" s="401">
        <f t="shared" si="2"/>
        <v>-52</v>
      </c>
      <c r="P12" s="400">
        <f t="shared" si="3"/>
        <v>-2.1931674398987799E-2</v>
      </c>
      <c r="Q12" s="401">
        <f t="shared" si="4"/>
        <v>-241</v>
      </c>
      <c r="R12" s="404">
        <f t="shared" si="5"/>
        <v>-9.4140624999999978E-2</v>
      </c>
    </row>
    <row r="13" spans="1:18">
      <c r="A13" s="194" t="s">
        <v>26</v>
      </c>
      <c r="B13" s="748">
        <v>3203</v>
      </c>
      <c r="C13" s="748">
        <v>3101</v>
      </c>
      <c r="D13" s="748">
        <v>3016</v>
      </c>
      <c r="E13" s="748">
        <v>2968</v>
      </c>
      <c r="F13" s="748">
        <v>2971</v>
      </c>
      <c r="G13" s="748">
        <v>2983</v>
      </c>
      <c r="H13" s="748">
        <v>2986</v>
      </c>
      <c r="I13" s="748">
        <v>2981</v>
      </c>
      <c r="J13" s="748">
        <v>2965</v>
      </c>
      <c r="K13" s="748">
        <v>2981</v>
      </c>
      <c r="L13" s="752">
        <v>2956</v>
      </c>
      <c r="M13" s="399">
        <f t="shared" si="0"/>
        <v>-25</v>
      </c>
      <c r="N13" s="400">
        <f t="shared" si="1"/>
        <v>-8.3864475008386119E-3</v>
      </c>
      <c r="O13" s="401">
        <f t="shared" si="2"/>
        <v>-27</v>
      </c>
      <c r="P13" s="400">
        <f t="shared" si="3"/>
        <v>-9.0512906469996102E-3</v>
      </c>
      <c r="Q13" s="401">
        <f t="shared" si="4"/>
        <v>-247</v>
      </c>
      <c r="R13" s="404">
        <f t="shared" si="5"/>
        <v>-7.7115204495785239E-2</v>
      </c>
    </row>
    <row r="14" spans="1:18">
      <c r="A14" s="194" t="s">
        <v>27</v>
      </c>
      <c r="B14" s="748">
        <v>3681</v>
      </c>
      <c r="C14" s="748">
        <v>3671</v>
      </c>
      <c r="D14" s="748">
        <v>3663</v>
      </c>
      <c r="E14" s="748">
        <v>3614</v>
      </c>
      <c r="F14" s="748">
        <v>3605</v>
      </c>
      <c r="G14" s="748">
        <v>3548</v>
      </c>
      <c r="H14" s="748">
        <v>3552</v>
      </c>
      <c r="I14" s="748">
        <v>3553</v>
      </c>
      <c r="J14" s="748">
        <v>3524</v>
      </c>
      <c r="K14" s="748">
        <v>3537</v>
      </c>
      <c r="L14" s="752">
        <v>3554</v>
      </c>
      <c r="M14" s="399">
        <f t="shared" si="0"/>
        <v>17</v>
      </c>
      <c r="N14" s="400">
        <v>0</v>
      </c>
      <c r="O14" s="401">
        <f t="shared" si="2"/>
        <v>6</v>
      </c>
      <c r="P14" s="400">
        <v>0</v>
      </c>
      <c r="Q14" s="401">
        <f t="shared" si="4"/>
        <v>-127</v>
      </c>
      <c r="R14" s="404">
        <v>0</v>
      </c>
    </row>
    <row r="15" spans="1:18">
      <c r="A15" s="194" t="s">
        <v>28</v>
      </c>
      <c r="B15" s="748">
        <v>3311</v>
      </c>
      <c r="C15" s="748">
        <v>3262</v>
      </c>
      <c r="D15" s="748">
        <v>3283</v>
      </c>
      <c r="E15" s="748">
        <v>3281</v>
      </c>
      <c r="F15" s="748">
        <v>3261</v>
      </c>
      <c r="G15" s="748">
        <v>3331</v>
      </c>
      <c r="H15" s="748">
        <v>3368</v>
      </c>
      <c r="I15" s="748">
        <v>3381</v>
      </c>
      <c r="J15" s="748">
        <v>3409</v>
      </c>
      <c r="K15" s="748">
        <v>3388</v>
      </c>
      <c r="L15" s="752">
        <v>3382</v>
      </c>
      <c r="M15" s="399">
        <f t="shared" si="0"/>
        <v>-6</v>
      </c>
      <c r="N15" s="400">
        <f t="shared" si="1"/>
        <v>-1.7709563164108877E-3</v>
      </c>
      <c r="O15" s="401">
        <f t="shared" si="2"/>
        <v>51</v>
      </c>
      <c r="P15" s="400">
        <f t="shared" si="3"/>
        <v>1.5310717502251547E-2</v>
      </c>
      <c r="Q15" s="401">
        <f t="shared" si="4"/>
        <v>71</v>
      </c>
      <c r="R15" s="404">
        <f t="shared" si="5"/>
        <v>2.1443672606463293E-2</v>
      </c>
    </row>
    <row r="16" spans="1:18">
      <c r="A16" s="194" t="s">
        <v>29</v>
      </c>
      <c r="B16" s="748">
        <v>7852</v>
      </c>
      <c r="C16" s="748">
        <v>7533</v>
      </c>
      <c r="D16" s="748">
        <v>7419</v>
      </c>
      <c r="E16" s="748">
        <v>7322</v>
      </c>
      <c r="F16" s="748">
        <v>7282</v>
      </c>
      <c r="G16" s="748">
        <v>7289</v>
      </c>
      <c r="H16" s="748">
        <v>7291</v>
      </c>
      <c r="I16" s="748">
        <v>7230</v>
      </c>
      <c r="J16" s="748">
        <v>7297</v>
      </c>
      <c r="K16" s="748">
        <v>7333</v>
      </c>
      <c r="L16" s="752">
        <v>7381</v>
      </c>
      <c r="M16" s="399">
        <f t="shared" si="0"/>
        <v>48</v>
      </c>
      <c r="N16" s="400">
        <f t="shared" si="1"/>
        <v>6.5457520796399216E-3</v>
      </c>
      <c r="O16" s="401">
        <f t="shared" si="2"/>
        <v>92</v>
      </c>
      <c r="P16" s="400">
        <f t="shared" si="3"/>
        <v>1.2621758814652217E-2</v>
      </c>
      <c r="Q16" s="401">
        <f t="shared" si="4"/>
        <v>-471</v>
      </c>
      <c r="R16" s="404">
        <f t="shared" si="5"/>
        <v>-5.998471726948551E-2</v>
      </c>
    </row>
    <row r="17" spans="1:18">
      <c r="A17" s="194" t="s">
        <v>30</v>
      </c>
      <c r="B17" s="748">
        <v>4573</v>
      </c>
      <c r="C17" s="748">
        <v>4553</v>
      </c>
      <c r="D17" s="748">
        <v>4515</v>
      </c>
      <c r="E17" s="748">
        <v>4438</v>
      </c>
      <c r="F17" s="748">
        <v>4318</v>
      </c>
      <c r="G17" s="748">
        <v>4279</v>
      </c>
      <c r="H17" s="748">
        <v>4237</v>
      </c>
      <c r="I17" s="748">
        <v>4181</v>
      </c>
      <c r="J17" s="748">
        <v>4174</v>
      </c>
      <c r="K17" s="748">
        <v>4128</v>
      </c>
      <c r="L17" s="752">
        <v>4125</v>
      </c>
      <c r="M17" s="399">
        <f t="shared" si="0"/>
        <v>-3</v>
      </c>
      <c r="N17" s="400">
        <f t="shared" si="1"/>
        <v>-7.2674418604645741E-4</v>
      </c>
      <c r="O17" s="401">
        <f t="shared" si="2"/>
        <v>-154</v>
      </c>
      <c r="P17" s="400">
        <f t="shared" si="3"/>
        <v>-3.5989717223650408E-2</v>
      </c>
      <c r="Q17" s="401">
        <f t="shared" si="4"/>
        <v>-448</v>
      </c>
      <c r="R17" s="404">
        <f t="shared" si="5"/>
        <v>-9.7966324076098843E-2</v>
      </c>
    </row>
    <row r="18" spans="1:18">
      <c r="A18" s="194" t="s">
        <v>31</v>
      </c>
      <c r="B18" s="748">
        <v>3131</v>
      </c>
      <c r="C18" s="748">
        <v>3030</v>
      </c>
      <c r="D18" s="748">
        <v>2922</v>
      </c>
      <c r="E18" s="748">
        <v>2873</v>
      </c>
      <c r="F18" s="748">
        <v>2829</v>
      </c>
      <c r="G18" s="748">
        <v>2810</v>
      </c>
      <c r="H18" s="748">
        <v>2804</v>
      </c>
      <c r="I18" s="748">
        <v>2816</v>
      </c>
      <c r="J18" s="748">
        <v>2821</v>
      </c>
      <c r="K18" s="748">
        <v>2824</v>
      </c>
      <c r="L18" s="752">
        <v>2838</v>
      </c>
      <c r="M18" s="399">
        <f t="shared" si="0"/>
        <v>14</v>
      </c>
      <c r="N18" s="400">
        <f t="shared" si="1"/>
        <v>4.9575070821530343E-3</v>
      </c>
      <c r="O18" s="401">
        <f t="shared" si="2"/>
        <v>28</v>
      </c>
      <c r="P18" s="400">
        <f t="shared" si="3"/>
        <v>9.9644128113878239E-3</v>
      </c>
      <c r="Q18" s="401">
        <f t="shared" si="4"/>
        <v>-293</v>
      </c>
      <c r="R18" s="404">
        <f t="shared" si="5"/>
        <v>-9.3580325774512918E-2</v>
      </c>
    </row>
    <row r="19" spans="1:18" ht="15.75" thickBot="1">
      <c r="A19" s="192" t="s">
        <v>32</v>
      </c>
      <c r="B19" s="225">
        <v>6196</v>
      </c>
      <c r="C19" s="225">
        <v>6059</v>
      </c>
      <c r="D19" s="225">
        <v>5916</v>
      </c>
      <c r="E19" s="225">
        <v>5812</v>
      </c>
      <c r="F19" s="225">
        <v>5846</v>
      </c>
      <c r="G19" s="225">
        <v>5878</v>
      </c>
      <c r="H19" s="225">
        <v>5947</v>
      </c>
      <c r="I19" s="225">
        <v>6072</v>
      </c>
      <c r="J19" s="225">
        <v>6182</v>
      </c>
      <c r="K19" s="225">
        <v>6232</v>
      </c>
      <c r="L19" s="318">
        <v>6377</v>
      </c>
      <c r="M19" s="405">
        <f t="shared" si="0"/>
        <v>145</v>
      </c>
      <c r="N19" s="406">
        <f>L19/K19-1</f>
        <v>2.3267008985879301E-2</v>
      </c>
      <c r="O19" s="407">
        <f t="shared" si="2"/>
        <v>499</v>
      </c>
      <c r="P19" s="406">
        <f>L19/G19-1</f>
        <v>8.4892820687308523E-2</v>
      </c>
      <c r="Q19" s="407">
        <f t="shared" si="4"/>
        <v>181</v>
      </c>
      <c r="R19" s="410">
        <f>L19/B19-1</f>
        <v>2.9212395093608734E-2</v>
      </c>
    </row>
    <row r="20" spans="1:18">
      <c r="A20" s="822" t="s">
        <v>578</v>
      </c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18" s="44" customFormat="1" ht="17.25" customHeight="1">
      <c r="A1" s="160" t="s">
        <v>847</v>
      </c>
      <c r="B1" s="164"/>
      <c r="C1" s="164"/>
      <c r="D1" s="164"/>
      <c r="E1" s="74"/>
      <c r="F1" s="74"/>
      <c r="G1" s="74"/>
      <c r="H1" s="74"/>
      <c r="I1" s="74"/>
      <c r="P1" s="483"/>
    </row>
    <row r="2" spans="1:18" ht="17.25" customHeight="1" thickBot="1">
      <c r="A2" s="314" t="s">
        <v>192</v>
      </c>
      <c r="B2" s="202"/>
      <c r="C2" s="202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25" customHeight="1">
      <c r="A5" s="191" t="s">
        <v>18</v>
      </c>
      <c r="B5" s="315">
        <v>22940</v>
      </c>
      <c r="C5" s="315">
        <v>23250</v>
      </c>
      <c r="D5" s="315">
        <v>23019</v>
      </c>
      <c r="E5" s="315">
        <v>23586</v>
      </c>
      <c r="F5" s="315">
        <v>23812</v>
      </c>
      <c r="G5" s="315">
        <v>23683</v>
      </c>
      <c r="H5" s="315">
        <v>23641</v>
      </c>
      <c r="I5" s="315">
        <v>24120</v>
      </c>
      <c r="J5" s="315">
        <v>24070</v>
      </c>
      <c r="K5" s="315">
        <v>24724</v>
      </c>
      <c r="L5" s="316">
        <v>25298</v>
      </c>
      <c r="M5" s="372">
        <f>L5-K5</f>
        <v>574</v>
      </c>
      <c r="N5" s="375">
        <f>L5/K5-1</f>
        <v>2.3216308040770128E-2</v>
      </c>
      <c r="O5" s="381">
        <f>L5-G5</f>
        <v>1615</v>
      </c>
      <c r="P5" s="382">
        <f>L5/G5-1</f>
        <v>6.8192374276907497E-2</v>
      </c>
      <c r="Q5" s="378">
        <f>L5-B5</f>
        <v>2358</v>
      </c>
      <c r="R5" s="323">
        <f>L5/B5-1</f>
        <v>0.10278988666085431</v>
      </c>
    </row>
    <row r="6" spans="1:18" ht="17.25" customHeight="1">
      <c r="A6" s="194" t="s">
        <v>19</v>
      </c>
      <c r="B6" s="213">
        <v>4148</v>
      </c>
      <c r="C6" s="213">
        <v>4143</v>
      </c>
      <c r="D6" s="213">
        <v>4095</v>
      </c>
      <c r="E6" s="213">
        <v>4347</v>
      </c>
      <c r="F6" s="213">
        <v>4354</v>
      </c>
      <c r="G6" s="213">
        <v>4424</v>
      </c>
      <c r="H6" s="213">
        <v>4446</v>
      </c>
      <c r="I6" s="213">
        <v>4586</v>
      </c>
      <c r="J6" s="213">
        <v>4597</v>
      </c>
      <c r="K6" s="213">
        <v>4842</v>
      </c>
      <c r="L6" s="317">
        <v>5085</v>
      </c>
      <c r="M6" s="373">
        <f t="shared" ref="M6:M19" si="0">L6-K6</f>
        <v>243</v>
      </c>
      <c r="N6" s="376">
        <f t="shared" ref="N6:N19" si="1">L6/K6-1</f>
        <v>5.018587360594795E-2</v>
      </c>
      <c r="O6" s="383">
        <f t="shared" ref="O6:O19" si="2">L6-G6</f>
        <v>661</v>
      </c>
      <c r="P6" s="322">
        <f t="shared" ref="P6:P19" si="3">L6/G6-1</f>
        <v>0.1494122965641953</v>
      </c>
      <c r="Q6" s="379">
        <f t="shared" ref="Q6:Q19" si="4">L6-B6</f>
        <v>937</v>
      </c>
      <c r="R6" s="324">
        <f t="shared" ref="R6:R19" si="5">L6/B6-1</f>
        <v>0.22589199614271949</v>
      </c>
    </row>
    <row r="7" spans="1:18" ht="17.25" customHeight="1">
      <c r="A7" s="194" t="s">
        <v>20</v>
      </c>
      <c r="B7" s="213">
        <v>2122</v>
      </c>
      <c r="C7" s="213">
        <v>2289</v>
      </c>
      <c r="D7" s="213">
        <v>2226</v>
      </c>
      <c r="E7" s="213">
        <v>2147</v>
      </c>
      <c r="F7" s="213">
        <v>2278</v>
      </c>
      <c r="G7" s="213">
        <v>2243</v>
      </c>
      <c r="H7" s="213">
        <v>2242</v>
      </c>
      <c r="I7" s="213">
        <v>2282</v>
      </c>
      <c r="J7" s="213">
        <v>2366</v>
      </c>
      <c r="K7" s="213">
        <v>2414</v>
      </c>
      <c r="L7" s="317">
        <v>2404</v>
      </c>
      <c r="M7" s="373">
        <f t="shared" si="0"/>
        <v>-10</v>
      </c>
      <c r="N7" s="376">
        <f t="shared" si="1"/>
        <v>-4.1425020712509975E-3</v>
      </c>
      <c r="O7" s="383">
        <f t="shared" si="2"/>
        <v>161</v>
      </c>
      <c r="P7" s="322">
        <f t="shared" si="3"/>
        <v>7.1778867588051742E-2</v>
      </c>
      <c r="Q7" s="379">
        <f t="shared" si="4"/>
        <v>282</v>
      </c>
      <c r="R7" s="324">
        <f t="shared" si="5"/>
        <v>0.13289349670122519</v>
      </c>
    </row>
    <row r="8" spans="1:18" ht="17.25" customHeight="1">
      <c r="A8" s="194" t="s">
        <v>21</v>
      </c>
      <c r="B8" s="213">
        <v>1439</v>
      </c>
      <c r="C8" s="213">
        <v>1412</v>
      </c>
      <c r="D8" s="213">
        <v>1411</v>
      </c>
      <c r="E8" s="213">
        <v>1388</v>
      </c>
      <c r="F8" s="213">
        <v>1437</v>
      </c>
      <c r="G8" s="213">
        <v>1389</v>
      </c>
      <c r="H8" s="213">
        <v>1386</v>
      </c>
      <c r="I8" s="213">
        <v>1389</v>
      </c>
      <c r="J8" s="213">
        <v>1406</v>
      </c>
      <c r="K8" s="213">
        <v>1498</v>
      </c>
      <c r="L8" s="317">
        <v>1498</v>
      </c>
      <c r="M8" s="373">
        <f t="shared" si="0"/>
        <v>0</v>
      </c>
      <c r="N8" s="376">
        <f t="shared" si="1"/>
        <v>0</v>
      </c>
      <c r="O8" s="383">
        <f t="shared" si="2"/>
        <v>109</v>
      </c>
      <c r="P8" s="322">
        <f t="shared" si="3"/>
        <v>7.8473722102231802E-2</v>
      </c>
      <c r="Q8" s="379">
        <f t="shared" si="4"/>
        <v>59</v>
      </c>
      <c r="R8" s="324">
        <f t="shared" si="5"/>
        <v>4.1000694927032733E-2</v>
      </c>
    </row>
    <row r="9" spans="1:18" ht="17.25" customHeight="1">
      <c r="A9" s="194" t="s">
        <v>22</v>
      </c>
      <c r="B9" s="213">
        <v>1014</v>
      </c>
      <c r="C9" s="213">
        <v>1035</v>
      </c>
      <c r="D9" s="213">
        <v>1057</v>
      </c>
      <c r="E9" s="213">
        <v>1064</v>
      </c>
      <c r="F9" s="213">
        <v>1075</v>
      </c>
      <c r="G9" s="213">
        <v>1077</v>
      </c>
      <c r="H9" s="213">
        <v>1060</v>
      </c>
      <c r="I9" s="213">
        <v>1103</v>
      </c>
      <c r="J9" s="213">
        <v>1073</v>
      </c>
      <c r="K9" s="213">
        <v>1103</v>
      </c>
      <c r="L9" s="317">
        <v>1134</v>
      </c>
      <c r="M9" s="373">
        <f t="shared" si="0"/>
        <v>31</v>
      </c>
      <c r="N9" s="376">
        <f t="shared" si="1"/>
        <v>2.810516772438798E-2</v>
      </c>
      <c r="O9" s="383">
        <f t="shared" si="2"/>
        <v>57</v>
      </c>
      <c r="P9" s="322">
        <f t="shared" si="3"/>
        <v>5.2924791086351064E-2</v>
      </c>
      <c r="Q9" s="379">
        <f t="shared" si="4"/>
        <v>120</v>
      </c>
      <c r="R9" s="324">
        <f t="shared" si="5"/>
        <v>0.11834319526627213</v>
      </c>
    </row>
    <row r="10" spans="1:18" ht="17.25" customHeight="1">
      <c r="A10" s="194" t="s">
        <v>23</v>
      </c>
      <c r="B10" s="213">
        <v>527</v>
      </c>
      <c r="C10" s="213">
        <v>546</v>
      </c>
      <c r="D10" s="213">
        <v>565</v>
      </c>
      <c r="E10" s="213">
        <v>568</v>
      </c>
      <c r="F10" s="213">
        <v>537</v>
      </c>
      <c r="G10" s="213">
        <v>525</v>
      </c>
      <c r="H10" s="213">
        <v>506</v>
      </c>
      <c r="I10" s="213">
        <v>541</v>
      </c>
      <c r="J10" s="213">
        <v>467</v>
      </c>
      <c r="K10" s="213">
        <v>502</v>
      </c>
      <c r="L10" s="317">
        <v>494</v>
      </c>
      <c r="M10" s="373">
        <f t="shared" si="0"/>
        <v>-8</v>
      </c>
      <c r="N10" s="376">
        <f t="shared" si="1"/>
        <v>-1.5936254980079667E-2</v>
      </c>
      <c r="O10" s="383">
        <f t="shared" si="2"/>
        <v>-31</v>
      </c>
      <c r="P10" s="322">
        <f t="shared" si="3"/>
        <v>-5.9047619047619015E-2</v>
      </c>
      <c r="Q10" s="379">
        <f t="shared" si="4"/>
        <v>-33</v>
      </c>
      <c r="R10" s="324">
        <f t="shared" si="5"/>
        <v>-6.2618595825426948E-2</v>
      </c>
    </row>
    <row r="11" spans="1:18" ht="17.25" customHeight="1">
      <c r="A11" s="194" t="s">
        <v>24</v>
      </c>
      <c r="B11" s="213">
        <v>1444</v>
      </c>
      <c r="C11" s="213">
        <v>1532</v>
      </c>
      <c r="D11" s="213">
        <v>1495</v>
      </c>
      <c r="E11" s="213">
        <v>1519</v>
      </c>
      <c r="F11" s="213">
        <v>1547</v>
      </c>
      <c r="G11" s="213">
        <v>1516</v>
      </c>
      <c r="H11" s="213">
        <v>1438</v>
      </c>
      <c r="I11" s="213">
        <v>1518</v>
      </c>
      <c r="J11" s="213">
        <v>1500</v>
      </c>
      <c r="K11" s="213">
        <v>1570</v>
      </c>
      <c r="L11" s="317">
        <v>1565</v>
      </c>
      <c r="M11" s="373">
        <f t="shared" si="0"/>
        <v>-5</v>
      </c>
      <c r="N11" s="376">
        <f t="shared" si="1"/>
        <v>-3.1847133757961776E-3</v>
      </c>
      <c r="O11" s="383">
        <f t="shared" si="2"/>
        <v>49</v>
      </c>
      <c r="P11" s="322">
        <f t="shared" si="3"/>
        <v>3.2321899736147852E-2</v>
      </c>
      <c r="Q11" s="379">
        <f t="shared" si="4"/>
        <v>121</v>
      </c>
      <c r="R11" s="324">
        <f t="shared" si="5"/>
        <v>8.3795013850415545E-2</v>
      </c>
    </row>
    <row r="12" spans="1:18" ht="17.25" customHeight="1">
      <c r="A12" s="194" t="s">
        <v>25</v>
      </c>
      <c r="B12" s="213">
        <v>680</v>
      </c>
      <c r="C12" s="213">
        <v>699</v>
      </c>
      <c r="D12" s="213">
        <v>644</v>
      </c>
      <c r="E12" s="213">
        <v>677</v>
      </c>
      <c r="F12" s="213">
        <v>686</v>
      </c>
      <c r="G12" s="213">
        <v>738</v>
      </c>
      <c r="H12" s="213">
        <v>765</v>
      </c>
      <c r="I12" s="213">
        <v>761</v>
      </c>
      <c r="J12" s="213">
        <v>735</v>
      </c>
      <c r="K12" s="213">
        <v>734</v>
      </c>
      <c r="L12" s="317">
        <v>783</v>
      </c>
      <c r="M12" s="373">
        <f t="shared" si="0"/>
        <v>49</v>
      </c>
      <c r="N12" s="376">
        <f t="shared" si="1"/>
        <v>6.675749318801083E-2</v>
      </c>
      <c r="O12" s="383">
        <f t="shared" si="2"/>
        <v>45</v>
      </c>
      <c r="P12" s="322">
        <f t="shared" si="3"/>
        <v>6.0975609756097615E-2</v>
      </c>
      <c r="Q12" s="379">
        <f t="shared" si="4"/>
        <v>103</v>
      </c>
      <c r="R12" s="324">
        <f t="shared" si="5"/>
        <v>0.15147058823529402</v>
      </c>
    </row>
    <row r="13" spans="1:18" ht="17.25" customHeight="1">
      <c r="A13" s="194" t="s">
        <v>26</v>
      </c>
      <c r="B13" s="213">
        <v>1203</v>
      </c>
      <c r="C13" s="213">
        <v>1213</v>
      </c>
      <c r="D13" s="213">
        <v>1248</v>
      </c>
      <c r="E13" s="213">
        <v>1231</v>
      </c>
      <c r="F13" s="213">
        <v>1243</v>
      </c>
      <c r="G13" s="213">
        <v>1182</v>
      </c>
      <c r="H13" s="213">
        <v>1237</v>
      </c>
      <c r="I13" s="213">
        <v>1291</v>
      </c>
      <c r="J13" s="213">
        <v>1242</v>
      </c>
      <c r="K13" s="213">
        <v>1264</v>
      </c>
      <c r="L13" s="317">
        <v>1271</v>
      </c>
      <c r="M13" s="373">
        <f t="shared" si="0"/>
        <v>7</v>
      </c>
      <c r="N13" s="376">
        <f t="shared" si="1"/>
        <v>5.5379746835442223E-3</v>
      </c>
      <c r="O13" s="383">
        <f t="shared" si="2"/>
        <v>89</v>
      </c>
      <c r="P13" s="322">
        <f t="shared" si="3"/>
        <v>7.5296108291032171E-2</v>
      </c>
      <c r="Q13" s="379">
        <f t="shared" si="4"/>
        <v>68</v>
      </c>
      <c r="R13" s="324">
        <f t="shared" si="5"/>
        <v>5.652535328345798E-2</v>
      </c>
    </row>
    <row r="14" spans="1:18" ht="17.25" customHeight="1">
      <c r="A14" s="194" t="s">
        <v>27</v>
      </c>
      <c r="B14" s="213">
        <v>1014</v>
      </c>
      <c r="C14" s="213">
        <v>1099</v>
      </c>
      <c r="D14" s="213">
        <v>1057</v>
      </c>
      <c r="E14" s="213">
        <v>1119</v>
      </c>
      <c r="F14" s="213">
        <v>1113</v>
      </c>
      <c r="G14" s="213">
        <v>1044</v>
      </c>
      <c r="H14" s="213">
        <v>1088</v>
      </c>
      <c r="I14" s="213">
        <v>1093</v>
      </c>
      <c r="J14" s="213">
        <v>1051</v>
      </c>
      <c r="K14" s="213">
        <v>1097</v>
      </c>
      <c r="L14" s="317">
        <v>1089</v>
      </c>
      <c r="M14" s="373">
        <f t="shared" si="0"/>
        <v>-8</v>
      </c>
      <c r="N14" s="376">
        <f t="shared" si="1"/>
        <v>-7.2926162260711358E-3</v>
      </c>
      <c r="O14" s="383">
        <f t="shared" si="2"/>
        <v>45</v>
      </c>
      <c r="P14" s="322">
        <f t="shared" si="3"/>
        <v>4.31034482758621E-2</v>
      </c>
      <c r="Q14" s="379">
        <f t="shared" si="4"/>
        <v>75</v>
      </c>
      <c r="R14" s="324">
        <f t="shared" si="5"/>
        <v>7.3964497041420163E-2</v>
      </c>
    </row>
    <row r="15" spans="1:18" ht="17.25" customHeight="1">
      <c r="A15" s="194" t="s">
        <v>28</v>
      </c>
      <c r="B15" s="213">
        <v>1085</v>
      </c>
      <c r="C15" s="213">
        <v>1118</v>
      </c>
      <c r="D15" s="213">
        <v>1128</v>
      </c>
      <c r="E15" s="213">
        <v>1142</v>
      </c>
      <c r="F15" s="213">
        <v>1128</v>
      </c>
      <c r="G15" s="213">
        <v>1138</v>
      </c>
      <c r="H15" s="213">
        <v>1096</v>
      </c>
      <c r="I15" s="213">
        <v>1129</v>
      </c>
      <c r="J15" s="213">
        <v>1152</v>
      </c>
      <c r="K15" s="213">
        <v>1117</v>
      </c>
      <c r="L15" s="317">
        <v>1174</v>
      </c>
      <c r="M15" s="373">
        <f t="shared" si="0"/>
        <v>57</v>
      </c>
      <c r="N15" s="376">
        <f t="shared" si="1"/>
        <v>5.1029543419874646E-2</v>
      </c>
      <c r="O15" s="383">
        <f t="shared" si="2"/>
        <v>36</v>
      </c>
      <c r="P15" s="322">
        <f t="shared" si="3"/>
        <v>3.1634446397188043E-2</v>
      </c>
      <c r="Q15" s="379">
        <f t="shared" si="4"/>
        <v>89</v>
      </c>
      <c r="R15" s="324">
        <f t="shared" si="5"/>
        <v>8.202764976958532E-2</v>
      </c>
    </row>
    <row r="16" spans="1:18" ht="17.25" customHeight="1">
      <c r="A16" s="194" t="s">
        <v>29</v>
      </c>
      <c r="B16" s="213">
        <v>2657</v>
      </c>
      <c r="C16" s="213">
        <v>2735</v>
      </c>
      <c r="D16" s="213">
        <v>2813</v>
      </c>
      <c r="E16" s="213">
        <v>2886</v>
      </c>
      <c r="F16" s="213">
        <v>2875</v>
      </c>
      <c r="G16" s="213">
        <v>2963</v>
      </c>
      <c r="H16" s="213">
        <v>2936</v>
      </c>
      <c r="I16" s="213">
        <v>2969</v>
      </c>
      <c r="J16" s="213">
        <v>2882</v>
      </c>
      <c r="K16" s="213">
        <v>3010</v>
      </c>
      <c r="L16" s="317">
        <v>3095</v>
      </c>
      <c r="M16" s="373">
        <f t="shared" si="0"/>
        <v>85</v>
      </c>
      <c r="N16" s="376">
        <f t="shared" si="1"/>
        <v>2.8239202657807327E-2</v>
      </c>
      <c r="O16" s="383">
        <f t="shared" si="2"/>
        <v>132</v>
      </c>
      <c r="P16" s="322">
        <f t="shared" si="3"/>
        <v>4.4549443131960853E-2</v>
      </c>
      <c r="Q16" s="379">
        <f t="shared" si="4"/>
        <v>438</v>
      </c>
      <c r="R16" s="324">
        <f t="shared" si="5"/>
        <v>0.16484757245013171</v>
      </c>
    </row>
    <row r="17" spans="1:18" ht="17.25" customHeight="1">
      <c r="A17" s="194" t="s">
        <v>30</v>
      </c>
      <c r="B17" s="213">
        <v>1536</v>
      </c>
      <c r="C17" s="213">
        <v>1482</v>
      </c>
      <c r="D17" s="213">
        <v>1428</v>
      </c>
      <c r="E17" s="213">
        <v>1478</v>
      </c>
      <c r="F17" s="213">
        <v>1440</v>
      </c>
      <c r="G17" s="213">
        <v>1460</v>
      </c>
      <c r="H17" s="213">
        <v>1438</v>
      </c>
      <c r="I17" s="213">
        <v>1467</v>
      </c>
      <c r="J17" s="213">
        <v>1506</v>
      </c>
      <c r="K17" s="213">
        <v>1477</v>
      </c>
      <c r="L17" s="317">
        <v>1468</v>
      </c>
      <c r="M17" s="373">
        <f t="shared" si="0"/>
        <v>-9</v>
      </c>
      <c r="N17" s="376">
        <f t="shared" si="1"/>
        <v>-6.0934326337169775E-3</v>
      </c>
      <c r="O17" s="383">
        <f t="shared" si="2"/>
        <v>8</v>
      </c>
      <c r="P17" s="322">
        <f t="shared" si="3"/>
        <v>5.479452054794498E-3</v>
      </c>
      <c r="Q17" s="379">
        <f t="shared" si="4"/>
        <v>-68</v>
      </c>
      <c r="R17" s="324">
        <f t="shared" si="5"/>
        <v>-4.427083333333337E-2</v>
      </c>
    </row>
    <row r="18" spans="1:18" ht="17.25" customHeight="1">
      <c r="A18" s="194" t="s">
        <v>31</v>
      </c>
      <c r="B18" s="213">
        <v>1344</v>
      </c>
      <c r="C18" s="213">
        <v>1391</v>
      </c>
      <c r="D18" s="213">
        <v>1366</v>
      </c>
      <c r="E18" s="213">
        <v>1426</v>
      </c>
      <c r="F18" s="213">
        <v>1482</v>
      </c>
      <c r="G18" s="213">
        <v>1427</v>
      </c>
      <c r="H18" s="213">
        <v>1459</v>
      </c>
      <c r="I18" s="213">
        <v>1463</v>
      </c>
      <c r="J18" s="213">
        <v>1470</v>
      </c>
      <c r="K18" s="213">
        <v>1464</v>
      </c>
      <c r="L18" s="317">
        <v>1490</v>
      </c>
      <c r="M18" s="373">
        <f t="shared" si="0"/>
        <v>26</v>
      </c>
      <c r="N18" s="376">
        <f t="shared" si="1"/>
        <v>1.775956284153013E-2</v>
      </c>
      <c r="O18" s="383">
        <f t="shared" si="2"/>
        <v>63</v>
      </c>
      <c r="P18" s="322">
        <f t="shared" si="3"/>
        <v>4.414856341976181E-2</v>
      </c>
      <c r="Q18" s="379">
        <f t="shared" si="4"/>
        <v>146</v>
      </c>
      <c r="R18" s="324">
        <f t="shared" si="5"/>
        <v>0.10863095238095233</v>
      </c>
    </row>
    <row r="19" spans="1:18" ht="17.25" customHeight="1" thickBot="1">
      <c r="A19" s="192" t="s">
        <v>32</v>
      </c>
      <c r="B19" s="225">
        <v>2727</v>
      </c>
      <c r="C19" s="225">
        <v>2556</v>
      </c>
      <c r="D19" s="225">
        <v>2486</v>
      </c>
      <c r="E19" s="225">
        <v>2594</v>
      </c>
      <c r="F19" s="225">
        <v>2617</v>
      </c>
      <c r="G19" s="225">
        <v>2557</v>
      </c>
      <c r="H19" s="225">
        <v>2544</v>
      </c>
      <c r="I19" s="225">
        <v>2528</v>
      </c>
      <c r="J19" s="225">
        <v>2623</v>
      </c>
      <c r="K19" s="225">
        <v>2632</v>
      </c>
      <c r="L19" s="318">
        <v>2748</v>
      </c>
      <c r="M19" s="374">
        <f t="shared" si="0"/>
        <v>116</v>
      </c>
      <c r="N19" s="377">
        <f t="shared" si="1"/>
        <v>4.407294832826758E-2</v>
      </c>
      <c r="O19" s="384">
        <f t="shared" si="2"/>
        <v>191</v>
      </c>
      <c r="P19" s="325">
        <f t="shared" si="3"/>
        <v>7.4696910441924169E-2</v>
      </c>
      <c r="Q19" s="380">
        <f t="shared" si="4"/>
        <v>21</v>
      </c>
      <c r="R19" s="327">
        <f t="shared" si="5"/>
        <v>7.700770077007757E-3</v>
      </c>
    </row>
    <row r="20" spans="1:18" s="24" customFormat="1" ht="17.25" customHeight="1">
      <c r="A20" s="82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8">
      <c r="L21" s="462"/>
    </row>
    <row r="24" spans="1:18">
      <c r="L24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8" s="44" customFormat="1" ht="17.25" customHeight="1">
      <c r="A1" s="160" t="s">
        <v>848</v>
      </c>
      <c r="B1" s="164"/>
      <c r="C1" s="164"/>
      <c r="D1" s="164"/>
      <c r="E1" s="74"/>
      <c r="F1" s="74"/>
      <c r="G1" s="74"/>
      <c r="H1" s="74"/>
      <c r="I1" s="74"/>
      <c r="S1"/>
      <c r="T1"/>
      <c r="U1"/>
      <c r="V1"/>
      <c r="W1"/>
      <c r="X1"/>
      <c r="Y1"/>
      <c r="Z1"/>
      <c r="AA1"/>
      <c r="AB1"/>
    </row>
    <row r="2" spans="1:28" ht="17.25" customHeight="1" thickBot="1">
      <c r="A2" s="314" t="s">
        <v>192</v>
      </c>
      <c r="B2" s="202"/>
      <c r="C2" s="202"/>
      <c r="S2"/>
      <c r="T2"/>
      <c r="U2"/>
      <c r="V2"/>
      <c r="W2"/>
      <c r="X2"/>
      <c r="Y2"/>
      <c r="Z2"/>
      <c r="AA2"/>
      <c r="AB2"/>
    </row>
    <row r="3" spans="1:2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  <c r="S3"/>
      <c r="T3"/>
      <c r="U3"/>
      <c r="V3"/>
      <c r="W3"/>
      <c r="X3"/>
      <c r="Y3"/>
      <c r="Z3"/>
      <c r="AA3"/>
      <c r="AB3"/>
    </row>
    <row r="4" spans="1:2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S4"/>
      <c r="T4"/>
      <c r="U4"/>
      <c r="V4"/>
      <c r="W4"/>
      <c r="X4"/>
      <c r="Y4"/>
      <c r="Z4"/>
      <c r="AA4"/>
      <c r="AB4"/>
    </row>
    <row r="5" spans="1:28" ht="17.25" customHeight="1">
      <c r="A5" s="191" t="s">
        <v>18</v>
      </c>
      <c r="B5" s="315">
        <v>11842</v>
      </c>
      <c r="C5" s="315">
        <v>11986</v>
      </c>
      <c r="D5" s="315">
        <v>11829</v>
      </c>
      <c r="E5" s="315">
        <v>12189</v>
      </c>
      <c r="F5" s="315">
        <v>12200</v>
      </c>
      <c r="G5" s="315">
        <v>11996</v>
      </c>
      <c r="H5" s="315">
        <v>12005</v>
      </c>
      <c r="I5" s="315">
        <v>12362</v>
      </c>
      <c r="J5" s="315">
        <v>12621</v>
      </c>
      <c r="K5" s="315">
        <v>13139</v>
      </c>
      <c r="L5" s="316">
        <v>13780</v>
      </c>
      <c r="M5" s="393">
        <f>L5-K5</f>
        <v>641</v>
      </c>
      <c r="N5" s="394">
        <f>L5/K5-1</f>
        <v>4.8786056777532449E-2</v>
      </c>
      <c r="O5" s="395">
        <f>L5-G5</f>
        <v>1784</v>
      </c>
      <c r="P5" s="396">
        <f>L5/G5-1</f>
        <v>0.14871623874624884</v>
      </c>
      <c r="Q5" s="397">
        <f>L5-B5</f>
        <v>1938</v>
      </c>
      <c r="R5" s="398">
        <f>L5/B5-1</f>
        <v>0.16365478804256028</v>
      </c>
      <c r="S5"/>
      <c r="T5"/>
      <c r="U5"/>
      <c r="V5"/>
      <c r="W5"/>
      <c r="X5"/>
      <c r="Y5"/>
      <c r="Z5"/>
      <c r="AA5"/>
      <c r="AB5"/>
    </row>
    <row r="6" spans="1:28" ht="17.25" customHeight="1">
      <c r="A6" s="194" t="s">
        <v>19</v>
      </c>
      <c r="B6" s="213">
        <v>1747</v>
      </c>
      <c r="C6" s="213">
        <v>1773</v>
      </c>
      <c r="D6" s="213">
        <v>1711</v>
      </c>
      <c r="E6" s="213">
        <v>1839</v>
      </c>
      <c r="F6" s="213">
        <v>1830</v>
      </c>
      <c r="G6" s="213">
        <v>1832</v>
      </c>
      <c r="H6" s="213">
        <v>1857</v>
      </c>
      <c r="I6" s="213">
        <v>1964</v>
      </c>
      <c r="J6" s="213">
        <v>2045</v>
      </c>
      <c r="K6" s="213">
        <v>2265</v>
      </c>
      <c r="L6" s="317">
        <v>2518</v>
      </c>
      <c r="M6" s="399">
        <f t="shared" ref="M6:M19" si="0">L6-K6</f>
        <v>253</v>
      </c>
      <c r="N6" s="400">
        <f t="shared" ref="N6:N19" si="1">L6/K6-1</f>
        <v>0.11169977924944807</v>
      </c>
      <c r="O6" s="401">
        <f t="shared" ref="O6:O19" si="2">L6-G6</f>
        <v>686</v>
      </c>
      <c r="P6" s="402">
        <f t="shared" ref="P6:P19" si="3">L6/G6-1</f>
        <v>0.37445414847161573</v>
      </c>
      <c r="Q6" s="403">
        <f t="shared" ref="Q6:Q19" si="4">L6-B6</f>
        <v>771</v>
      </c>
      <c r="R6" s="404">
        <f t="shared" ref="R6:R19" si="5">L6/B6-1</f>
        <v>0.44132799084144247</v>
      </c>
      <c r="S6"/>
      <c r="T6"/>
      <c r="U6"/>
      <c r="V6"/>
      <c r="W6"/>
      <c r="X6"/>
      <c r="Y6"/>
      <c r="Z6"/>
      <c r="AA6"/>
      <c r="AB6"/>
    </row>
    <row r="7" spans="1:28" ht="17.25" customHeight="1">
      <c r="A7" s="194" t="s">
        <v>20</v>
      </c>
      <c r="B7" s="213">
        <v>1068</v>
      </c>
      <c r="C7" s="213">
        <v>1156</v>
      </c>
      <c r="D7" s="213">
        <v>1106</v>
      </c>
      <c r="E7" s="213">
        <v>1080</v>
      </c>
      <c r="F7" s="213">
        <v>1177</v>
      </c>
      <c r="G7" s="213">
        <v>1130</v>
      </c>
      <c r="H7" s="213">
        <v>1141</v>
      </c>
      <c r="I7" s="213">
        <v>1216</v>
      </c>
      <c r="J7" s="213">
        <v>1278</v>
      </c>
      <c r="K7" s="213">
        <v>1311</v>
      </c>
      <c r="L7" s="317">
        <v>1328</v>
      </c>
      <c r="M7" s="399">
        <f t="shared" si="0"/>
        <v>17</v>
      </c>
      <c r="N7" s="400">
        <f t="shared" si="1"/>
        <v>1.2967200610221274E-2</v>
      </c>
      <c r="O7" s="401">
        <f t="shared" si="2"/>
        <v>198</v>
      </c>
      <c r="P7" s="402">
        <f t="shared" si="3"/>
        <v>0.17522123893805319</v>
      </c>
      <c r="Q7" s="403">
        <f t="shared" si="4"/>
        <v>260</v>
      </c>
      <c r="R7" s="404">
        <f t="shared" si="5"/>
        <v>0.24344569288389506</v>
      </c>
      <c r="S7"/>
      <c r="T7"/>
      <c r="U7"/>
      <c r="V7"/>
      <c r="W7"/>
      <c r="X7"/>
      <c r="Y7"/>
      <c r="Z7"/>
      <c r="AA7"/>
      <c r="AB7"/>
    </row>
    <row r="8" spans="1:28" ht="17.25" customHeight="1">
      <c r="A8" s="194" t="s">
        <v>21</v>
      </c>
      <c r="B8" s="213">
        <v>714</v>
      </c>
      <c r="C8" s="213">
        <v>704</v>
      </c>
      <c r="D8" s="213">
        <v>678</v>
      </c>
      <c r="E8" s="213">
        <v>676</v>
      </c>
      <c r="F8" s="213">
        <v>698</v>
      </c>
      <c r="G8" s="213">
        <v>674</v>
      </c>
      <c r="H8" s="213">
        <v>668</v>
      </c>
      <c r="I8" s="213">
        <v>673</v>
      </c>
      <c r="J8" s="213">
        <v>699</v>
      </c>
      <c r="K8" s="213">
        <v>739</v>
      </c>
      <c r="L8" s="317">
        <v>767</v>
      </c>
      <c r="M8" s="399">
        <f t="shared" si="0"/>
        <v>28</v>
      </c>
      <c r="N8" s="400">
        <f t="shared" si="1"/>
        <v>3.7889039242219313E-2</v>
      </c>
      <c r="O8" s="401">
        <f t="shared" si="2"/>
        <v>93</v>
      </c>
      <c r="P8" s="402">
        <f t="shared" si="3"/>
        <v>0.13798219584569726</v>
      </c>
      <c r="Q8" s="403">
        <f t="shared" si="4"/>
        <v>53</v>
      </c>
      <c r="R8" s="404">
        <f t="shared" si="5"/>
        <v>7.4229691876750659E-2</v>
      </c>
      <c r="S8"/>
      <c r="T8"/>
      <c r="U8"/>
      <c r="V8"/>
      <c r="W8"/>
      <c r="X8"/>
      <c r="Y8"/>
      <c r="Z8"/>
      <c r="AA8"/>
      <c r="AB8"/>
    </row>
    <row r="9" spans="1:28" ht="17.25" customHeight="1">
      <c r="A9" s="194" t="s">
        <v>22</v>
      </c>
      <c r="B9" s="213">
        <v>372</v>
      </c>
      <c r="C9" s="213">
        <v>400</v>
      </c>
      <c r="D9" s="213">
        <v>414</v>
      </c>
      <c r="E9" s="213">
        <v>421</v>
      </c>
      <c r="F9" s="213">
        <v>421</v>
      </c>
      <c r="G9" s="213">
        <v>443</v>
      </c>
      <c r="H9" s="213">
        <v>414</v>
      </c>
      <c r="I9" s="213">
        <v>424</v>
      </c>
      <c r="J9" s="213">
        <v>430</v>
      </c>
      <c r="K9" s="213">
        <v>437</v>
      </c>
      <c r="L9" s="317">
        <v>479</v>
      </c>
      <c r="M9" s="399">
        <f t="shared" si="0"/>
        <v>42</v>
      </c>
      <c r="N9" s="400">
        <f t="shared" si="1"/>
        <v>9.6109839816933551E-2</v>
      </c>
      <c r="O9" s="401">
        <f t="shared" si="2"/>
        <v>36</v>
      </c>
      <c r="P9" s="402">
        <f t="shared" si="3"/>
        <v>8.1264108352144371E-2</v>
      </c>
      <c r="Q9" s="403">
        <f t="shared" si="4"/>
        <v>107</v>
      </c>
      <c r="R9" s="404">
        <f t="shared" si="5"/>
        <v>0.2876344086021505</v>
      </c>
      <c r="S9"/>
      <c r="T9"/>
      <c r="U9"/>
      <c r="V9"/>
      <c r="W9"/>
      <c r="X9"/>
      <c r="Y9"/>
      <c r="Z9"/>
      <c r="AA9"/>
      <c r="AB9"/>
    </row>
    <row r="10" spans="1:28" ht="17.25" customHeight="1">
      <c r="A10" s="194" t="s">
        <v>23</v>
      </c>
      <c r="B10" s="213">
        <v>209</v>
      </c>
      <c r="C10" s="213">
        <v>226</v>
      </c>
      <c r="D10" s="213">
        <v>223</v>
      </c>
      <c r="E10" s="213">
        <v>228</v>
      </c>
      <c r="F10" s="213">
        <v>194</v>
      </c>
      <c r="G10" s="213">
        <v>196</v>
      </c>
      <c r="H10" s="213">
        <v>174</v>
      </c>
      <c r="I10" s="213">
        <v>195</v>
      </c>
      <c r="J10" s="213">
        <v>172</v>
      </c>
      <c r="K10" s="213">
        <v>190</v>
      </c>
      <c r="L10" s="317">
        <v>190</v>
      </c>
      <c r="M10" s="399">
        <f t="shared" si="0"/>
        <v>0</v>
      </c>
      <c r="N10" s="400">
        <f t="shared" si="1"/>
        <v>0</v>
      </c>
      <c r="O10" s="401">
        <f t="shared" si="2"/>
        <v>-6</v>
      </c>
      <c r="P10" s="402">
        <f t="shared" si="3"/>
        <v>-3.0612244897959218E-2</v>
      </c>
      <c r="Q10" s="403">
        <f t="shared" si="4"/>
        <v>-19</v>
      </c>
      <c r="R10" s="404">
        <f t="shared" si="5"/>
        <v>-9.0909090909090939E-2</v>
      </c>
      <c r="S10"/>
      <c r="T10"/>
      <c r="U10"/>
      <c r="V10"/>
      <c r="W10"/>
      <c r="X10"/>
      <c r="Y10"/>
      <c r="Z10"/>
      <c r="AA10"/>
      <c r="AB10"/>
    </row>
    <row r="11" spans="1:28" ht="17.25" customHeight="1">
      <c r="A11" s="194" t="s">
        <v>24</v>
      </c>
      <c r="B11" s="213">
        <v>838</v>
      </c>
      <c r="C11" s="213">
        <v>874</v>
      </c>
      <c r="D11" s="213">
        <v>892</v>
      </c>
      <c r="E11" s="213">
        <v>902</v>
      </c>
      <c r="F11" s="213">
        <v>886</v>
      </c>
      <c r="G11" s="213">
        <v>865</v>
      </c>
      <c r="H11" s="213">
        <v>820</v>
      </c>
      <c r="I11" s="213">
        <v>881</v>
      </c>
      <c r="J11" s="213">
        <v>871</v>
      </c>
      <c r="K11" s="213">
        <v>967</v>
      </c>
      <c r="L11" s="317">
        <v>945</v>
      </c>
      <c r="M11" s="399">
        <f t="shared" si="0"/>
        <v>-22</v>
      </c>
      <c r="N11" s="400">
        <f t="shared" si="1"/>
        <v>-2.2750775594622574E-2</v>
      </c>
      <c r="O11" s="401">
        <f t="shared" si="2"/>
        <v>80</v>
      </c>
      <c r="P11" s="402">
        <f t="shared" si="3"/>
        <v>9.2485549132947931E-2</v>
      </c>
      <c r="Q11" s="403">
        <f t="shared" si="4"/>
        <v>107</v>
      </c>
      <c r="R11" s="404">
        <f t="shared" si="5"/>
        <v>0.12768496420047737</v>
      </c>
      <c r="S11"/>
      <c r="T11"/>
      <c r="U11"/>
      <c r="V11"/>
      <c r="W11"/>
      <c r="X11"/>
      <c r="Y11"/>
      <c r="Z11"/>
      <c r="AA11"/>
      <c r="AB11"/>
    </row>
    <row r="12" spans="1:28" ht="17.25" customHeight="1">
      <c r="A12" s="194" t="s">
        <v>25</v>
      </c>
      <c r="B12" s="213">
        <v>358</v>
      </c>
      <c r="C12" s="213">
        <v>378</v>
      </c>
      <c r="D12" s="213">
        <v>329</v>
      </c>
      <c r="E12" s="213">
        <v>371</v>
      </c>
      <c r="F12" s="213">
        <v>352</v>
      </c>
      <c r="G12" s="213">
        <v>398</v>
      </c>
      <c r="H12" s="213">
        <v>419</v>
      </c>
      <c r="I12" s="213">
        <v>420</v>
      </c>
      <c r="J12" s="213">
        <v>399</v>
      </c>
      <c r="K12" s="213">
        <v>406</v>
      </c>
      <c r="L12" s="317">
        <v>441</v>
      </c>
      <c r="M12" s="399">
        <f t="shared" si="0"/>
        <v>35</v>
      </c>
      <c r="N12" s="400">
        <f t="shared" si="1"/>
        <v>8.6206896551724199E-2</v>
      </c>
      <c r="O12" s="401">
        <f t="shared" si="2"/>
        <v>43</v>
      </c>
      <c r="P12" s="402">
        <f t="shared" si="3"/>
        <v>0.1080402010050252</v>
      </c>
      <c r="Q12" s="403">
        <f t="shared" si="4"/>
        <v>83</v>
      </c>
      <c r="R12" s="404">
        <f t="shared" si="5"/>
        <v>0.23184357541899447</v>
      </c>
      <c r="S12"/>
      <c r="T12"/>
      <c r="U12"/>
      <c r="V12"/>
      <c r="W12"/>
      <c r="X12"/>
      <c r="Y12"/>
      <c r="Z12"/>
      <c r="AA12"/>
      <c r="AB12"/>
    </row>
    <row r="13" spans="1:28" ht="17.25" customHeight="1">
      <c r="A13" s="194" t="s">
        <v>26</v>
      </c>
      <c r="B13" s="213">
        <v>608</v>
      </c>
      <c r="C13" s="213">
        <v>617</v>
      </c>
      <c r="D13" s="213">
        <v>659</v>
      </c>
      <c r="E13" s="213">
        <v>624</v>
      </c>
      <c r="F13" s="213">
        <v>638</v>
      </c>
      <c r="G13" s="213">
        <v>592</v>
      </c>
      <c r="H13" s="213">
        <v>644</v>
      </c>
      <c r="I13" s="213">
        <v>662</v>
      </c>
      <c r="J13" s="213">
        <v>630</v>
      </c>
      <c r="K13" s="213">
        <v>654</v>
      </c>
      <c r="L13" s="317">
        <v>685</v>
      </c>
      <c r="M13" s="399">
        <f t="shared" si="0"/>
        <v>31</v>
      </c>
      <c r="N13" s="400">
        <f t="shared" si="1"/>
        <v>4.7400611620795008E-2</v>
      </c>
      <c r="O13" s="401">
        <f t="shared" si="2"/>
        <v>93</v>
      </c>
      <c r="P13" s="402">
        <f t="shared" si="3"/>
        <v>0.15709459459459452</v>
      </c>
      <c r="Q13" s="403">
        <f t="shared" si="4"/>
        <v>77</v>
      </c>
      <c r="R13" s="404">
        <f t="shared" si="5"/>
        <v>0.12664473684210531</v>
      </c>
      <c r="S13"/>
      <c r="T13"/>
      <c r="U13"/>
      <c r="V13"/>
      <c r="W13"/>
      <c r="X13"/>
      <c r="Y13"/>
      <c r="Z13"/>
      <c r="AA13"/>
      <c r="AB13"/>
    </row>
    <row r="14" spans="1:28" ht="17.25" customHeight="1">
      <c r="A14" s="194" t="s">
        <v>27</v>
      </c>
      <c r="B14" s="213">
        <v>565</v>
      </c>
      <c r="C14" s="213">
        <v>631</v>
      </c>
      <c r="D14" s="213">
        <v>580</v>
      </c>
      <c r="E14" s="213">
        <v>646</v>
      </c>
      <c r="F14" s="213">
        <v>625</v>
      </c>
      <c r="G14" s="213">
        <v>583</v>
      </c>
      <c r="H14" s="213">
        <v>625</v>
      </c>
      <c r="I14" s="213">
        <v>618</v>
      </c>
      <c r="J14" s="213">
        <v>601</v>
      </c>
      <c r="K14" s="213">
        <v>626</v>
      </c>
      <c r="L14" s="317">
        <v>629</v>
      </c>
      <c r="M14" s="399">
        <f t="shared" si="0"/>
        <v>3</v>
      </c>
      <c r="N14" s="400">
        <f t="shared" si="1"/>
        <v>4.7923322683705027E-3</v>
      </c>
      <c r="O14" s="401">
        <f t="shared" si="2"/>
        <v>46</v>
      </c>
      <c r="P14" s="402">
        <f t="shared" si="3"/>
        <v>7.8902229845626115E-2</v>
      </c>
      <c r="Q14" s="403">
        <f t="shared" si="4"/>
        <v>64</v>
      </c>
      <c r="R14" s="404">
        <f t="shared" si="5"/>
        <v>0.11327433628318584</v>
      </c>
      <c r="S14"/>
      <c r="T14"/>
      <c r="U14"/>
      <c r="V14"/>
      <c r="W14"/>
      <c r="X14"/>
      <c r="Y14"/>
      <c r="Z14"/>
      <c r="AA14"/>
      <c r="AB14"/>
    </row>
    <row r="15" spans="1:28" ht="17.25" customHeight="1">
      <c r="A15" s="194" t="s">
        <v>28</v>
      </c>
      <c r="B15" s="213">
        <v>604</v>
      </c>
      <c r="C15" s="213">
        <v>615</v>
      </c>
      <c r="D15" s="213">
        <v>619</v>
      </c>
      <c r="E15" s="213">
        <v>657</v>
      </c>
      <c r="F15" s="213">
        <v>638</v>
      </c>
      <c r="G15" s="213">
        <v>642</v>
      </c>
      <c r="H15" s="213">
        <v>602</v>
      </c>
      <c r="I15" s="213">
        <v>630</v>
      </c>
      <c r="J15" s="213">
        <v>660</v>
      </c>
      <c r="K15" s="213">
        <v>632</v>
      </c>
      <c r="L15" s="317">
        <v>672</v>
      </c>
      <c r="M15" s="399">
        <f t="shared" si="0"/>
        <v>40</v>
      </c>
      <c r="N15" s="400">
        <f t="shared" si="1"/>
        <v>6.3291139240506222E-2</v>
      </c>
      <c r="O15" s="401">
        <f t="shared" si="2"/>
        <v>30</v>
      </c>
      <c r="P15" s="402">
        <f t="shared" si="3"/>
        <v>4.6728971962616717E-2</v>
      </c>
      <c r="Q15" s="403">
        <f t="shared" si="4"/>
        <v>68</v>
      </c>
      <c r="R15" s="404">
        <f t="shared" si="5"/>
        <v>0.11258278145695355</v>
      </c>
      <c r="S15"/>
      <c r="T15"/>
      <c r="U15"/>
      <c r="V15"/>
      <c r="W15"/>
      <c r="X15"/>
      <c r="Y15"/>
      <c r="Z15"/>
      <c r="AA15"/>
      <c r="AB15"/>
    </row>
    <row r="16" spans="1:28" ht="17.25" customHeight="1">
      <c r="A16" s="194" t="s">
        <v>29</v>
      </c>
      <c r="B16" s="213">
        <v>1414</v>
      </c>
      <c r="C16" s="213">
        <v>1441</v>
      </c>
      <c r="D16" s="213">
        <v>1487</v>
      </c>
      <c r="E16" s="213">
        <v>1507</v>
      </c>
      <c r="F16" s="213">
        <v>1496</v>
      </c>
      <c r="G16" s="213">
        <v>1509</v>
      </c>
      <c r="H16" s="213">
        <v>1519</v>
      </c>
      <c r="I16" s="213">
        <v>1533</v>
      </c>
      <c r="J16" s="213">
        <v>1548</v>
      </c>
      <c r="K16" s="213">
        <v>1632</v>
      </c>
      <c r="L16" s="317">
        <v>1708</v>
      </c>
      <c r="M16" s="399">
        <f t="shared" si="0"/>
        <v>76</v>
      </c>
      <c r="N16" s="400">
        <f t="shared" si="1"/>
        <v>4.6568627450980449E-2</v>
      </c>
      <c r="O16" s="401">
        <f t="shared" si="2"/>
        <v>199</v>
      </c>
      <c r="P16" s="402">
        <f t="shared" si="3"/>
        <v>0.13187541418157722</v>
      </c>
      <c r="Q16" s="403">
        <f t="shared" si="4"/>
        <v>294</v>
      </c>
      <c r="R16" s="404">
        <f t="shared" si="5"/>
        <v>0.20792079207920788</v>
      </c>
      <c r="S16"/>
      <c r="T16"/>
      <c r="U16"/>
      <c r="V16"/>
      <c r="W16"/>
      <c r="X16"/>
      <c r="Y16"/>
      <c r="Z16"/>
      <c r="AA16"/>
      <c r="AB16"/>
    </row>
    <row r="17" spans="1:28" ht="17.25" customHeight="1">
      <c r="A17" s="194" t="s">
        <v>30</v>
      </c>
      <c r="B17" s="213">
        <v>763</v>
      </c>
      <c r="C17" s="213">
        <v>690</v>
      </c>
      <c r="D17" s="213">
        <v>684</v>
      </c>
      <c r="E17" s="213">
        <v>746</v>
      </c>
      <c r="F17" s="213">
        <v>737</v>
      </c>
      <c r="G17" s="213">
        <v>706</v>
      </c>
      <c r="H17" s="213">
        <v>672</v>
      </c>
      <c r="I17" s="213">
        <v>716</v>
      </c>
      <c r="J17" s="213">
        <v>716</v>
      </c>
      <c r="K17" s="213">
        <v>692</v>
      </c>
      <c r="L17" s="317">
        <v>709</v>
      </c>
      <c r="M17" s="399">
        <f t="shared" si="0"/>
        <v>17</v>
      </c>
      <c r="N17" s="400">
        <f t="shared" si="1"/>
        <v>2.4566473988439252E-2</v>
      </c>
      <c r="O17" s="401">
        <f t="shared" si="2"/>
        <v>3</v>
      </c>
      <c r="P17" s="402">
        <f t="shared" si="3"/>
        <v>4.2492917847025691E-3</v>
      </c>
      <c r="Q17" s="403">
        <f t="shared" si="4"/>
        <v>-54</v>
      </c>
      <c r="R17" s="404">
        <f t="shared" si="5"/>
        <v>-7.0773263433813849E-2</v>
      </c>
      <c r="S17"/>
      <c r="T17"/>
      <c r="U17"/>
      <c r="V17"/>
      <c r="W17"/>
      <c r="X17"/>
      <c r="Y17"/>
      <c r="Z17"/>
      <c r="AA17"/>
      <c r="AB17"/>
    </row>
    <row r="18" spans="1:28" ht="17.25" customHeight="1">
      <c r="A18" s="194" t="s">
        <v>31</v>
      </c>
      <c r="B18" s="213">
        <v>922</v>
      </c>
      <c r="C18" s="213">
        <v>961</v>
      </c>
      <c r="D18" s="213">
        <v>945</v>
      </c>
      <c r="E18" s="213">
        <v>987</v>
      </c>
      <c r="F18" s="213">
        <v>1044</v>
      </c>
      <c r="G18" s="213">
        <v>998</v>
      </c>
      <c r="H18" s="213">
        <v>1014</v>
      </c>
      <c r="I18" s="213">
        <v>1023</v>
      </c>
      <c r="J18" s="213">
        <v>1040</v>
      </c>
      <c r="K18" s="213">
        <v>1030</v>
      </c>
      <c r="L18" s="317">
        <v>1048</v>
      </c>
      <c r="M18" s="399">
        <f t="shared" si="0"/>
        <v>18</v>
      </c>
      <c r="N18" s="400">
        <f t="shared" si="1"/>
        <v>1.7475728155339709E-2</v>
      </c>
      <c r="O18" s="401">
        <f t="shared" si="2"/>
        <v>50</v>
      </c>
      <c r="P18" s="402">
        <f t="shared" si="3"/>
        <v>5.0100200400801542E-2</v>
      </c>
      <c r="Q18" s="403">
        <f t="shared" si="4"/>
        <v>126</v>
      </c>
      <c r="R18" s="404">
        <f t="shared" si="5"/>
        <v>0.1366594360086768</v>
      </c>
      <c r="S18"/>
      <c r="T18"/>
      <c r="U18"/>
      <c r="V18"/>
      <c r="W18"/>
      <c r="X18"/>
      <c r="Y18"/>
      <c r="Z18"/>
      <c r="AA18"/>
      <c r="AB18"/>
    </row>
    <row r="19" spans="1:28" ht="17.25" customHeight="1" thickBot="1">
      <c r="A19" s="192" t="s">
        <v>32</v>
      </c>
      <c r="B19" s="225">
        <v>1660</v>
      </c>
      <c r="C19" s="225">
        <v>1520</v>
      </c>
      <c r="D19" s="225">
        <v>1502</v>
      </c>
      <c r="E19" s="225">
        <v>1505</v>
      </c>
      <c r="F19" s="225">
        <v>1464</v>
      </c>
      <c r="G19" s="225">
        <v>1428</v>
      </c>
      <c r="H19" s="225">
        <v>1436</v>
      </c>
      <c r="I19" s="225">
        <v>1407</v>
      </c>
      <c r="J19" s="225">
        <v>1532</v>
      </c>
      <c r="K19" s="225">
        <v>1558</v>
      </c>
      <c r="L19" s="318">
        <v>1661</v>
      </c>
      <c r="M19" s="405">
        <f t="shared" si="0"/>
        <v>103</v>
      </c>
      <c r="N19" s="406">
        <f t="shared" si="1"/>
        <v>6.6110397946084642E-2</v>
      </c>
      <c r="O19" s="407">
        <f t="shared" si="2"/>
        <v>233</v>
      </c>
      <c r="P19" s="408">
        <f t="shared" si="3"/>
        <v>0.16316526610644266</v>
      </c>
      <c r="Q19" s="409">
        <f t="shared" si="4"/>
        <v>1</v>
      </c>
      <c r="R19" s="410">
        <f t="shared" si="5"/>
        <v>6.0240963855417995E-4</v>
      </c>
      <c r="S19"/>
      <c r="T19"/>
      <c r="U19"/>
      <c r="V19"/>
      <c r="W19"/>
      <c r="X19"/>
      <c r="Y19"/>
      <c r="Z19"/>
      <c r="AA19"/>
      <c r="AB19"/>
    </row>
    <row r="21" spans="1:2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7.140625" customWidth="1"/>
    <col min="2" max="12" width="6.7109375" customWidth="1"/>
    <col min="13" max="18" width="6.28515625" customWidth="1"/>
  </cols>
  <sheetData>
    <row r="1" spans="1:18" ht="20.25" customHeight="1">
      <c r="A1" s="426" t="s">
        <v>849</v>
      </c>
      <c r="B1" s="74"/>
      <c r="C1" s="74"/>
      <c r="D1" s="44"/>
      <c r="E1" s="44"/>
      <c r="F1" s="44"/>
      <c r="G1" s="44"/>
      <c r="H1" s="44"/>
      <c r="I1" s="44"/>
      <c r="J1" s="44"/>
      <c r="K1" s="44"/>
      <c r="L1" s="44"/>
    </row>
    <row r="2" spans="1:18" ht="15.75" thickBot="1">
      <c r="A2" s="1025" t="s">
        <v>192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</row>
    <row r="3" spans="1:18" ht="27.7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3" t="s">
        <v>11</v>
      </c>
      <c r="C4" s="583" t="s">
        <v>12</v>
      </c>
      <c r="D4" s="583" t="s">
        <v>13</v>
      </c>
      <c r="E4" s="583" t="s">
        <v>14</v>
      </c>
      <c r="F4" s="583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100000000000001" customHeight="1">
      <c r="A5" s="191" t="s">
        <v>18</v>
      </c>
      <c r="B5" s="750">
        <v>2239</v>
      </c>
      <c r="C5" s="750">
        <v>2199</v>
      </c>
      <c r="D5" s="750">
        <v>2225</v>
      </c>
      <c r="E5" s="750">
        <v>2328</v>
      </c>
      <c r="F5" s="750">
        <v>2337</v>
      </c>
      <c r="G5" s="750">
        <v>2354</v>
      </c>
      <c r="H5" s="750">
        <v>2386</v>
      </c>
      <c r="I5" s="750">
        <v>2432</v>
      </c>
      <c r="J5" s="750">
        <v>2317</v>
      </c>
      <c r="K5" s="750">
        <v>2440</v>
      </c>
      <c r="L5" s="753">
        <v>2363</v>
      </c>
      <c r="M5" s="393">
        <f>L5-K5</f>
        <v>-77</v>
      </c>
      <c r="N5" s="394">
        <f>L5/K5-1</f>
        <v>-3.155737704918038E-2</v>
      </c>
      <c r="O5" s="395">
        <f>L5-G5</f>
        <v>9</v>
      </c>
      <c r="P5" s="396">
        <f>L5/G5-1</f>
        <v>3.8232795242141293E-3</v>
      </c>
      <c r="Q5" s="397">
        <f>L5-B5</f>
        <v>124</v>
      </c>
      <c r="R5" s="398">
        <f>L5/B5-1</f>
        <v>5.5381866904868238E-2</v>
      </c>
    </row>
    <row r="6" spans="1:18" ht="17.100000000000001" customHeight="1">
      <c r="A6" s="194" t="s">
        <v>19</v>
      </c>
      <c r="B6" s="748">
        <v>669</v>
      </c>
      <c r="C6" s="748">
        <v>646</v>
      </c>
      <c r="D6" s="748">
        <v>603</v>
      </c>
      <c r="E6" s="748">
        <v>672</v>
      </c>
      <c r="F6" s="748">
        <v>688</v>
      </c>
      <c r="G6" s="748">
        <v>666</v>
      </c>
      <c r="H6" s="748">
        <v>724</v>
      </c>
      <c r="I6" s="748">
        <v>723</v>
      </c>
      <c r="J6" s="748">
        <v>711</v>
      </c>
      <c r="K6" s="748">
        <v>725</v>
      </c>
      <c r="L6" s="752">
        <v>718</v>
      </c>
      <c r="M6" s="399">
        <f t="shared" ref="M6:M19" si="0">L6-K6</f>
        <v>-7</v>
      </c>
      <c r="N6" s="400">
        <f t="shared" ref="N6:N19" si="1">L6/K6-1</f>
        <v>-9.6551724137931005E-3</v>
      </c>
      <c r="O6" s="401">
        <f t="shared" ref="O6:O19" si="2">L6-G6</f>
        <v>52</v>
      </c>
      <c r="P6" s="402">
        <f t="shared" ref="P6:P19" si="3">L6/G6-1</f>
        <v>7.8078078078078095E-2</v>
      </c>
      <c r="Q6" s="403">
        <f t="shared" ref="Q6:Q19" si="4">L6-B6</f>
        <v>49</v>
      </c>
      <c r="R6" s="404">
        <f t="shared" ref="R6:R19" si="5">L6/B6-1</f>
        <v>7.3243647234678688E-2</v>
      </c>
    </row>
    <row r="7" spans="1:18" ht="17.100000000000001" customHeight="1">
      <c r="A7" s="194" t="s">
        <v>20</v>
      </c>
      <c r="B7" s="748">
        <v>19</v>
      </c>
      <c r="C7" s="748">
        <v>30</v>
      </c>
      <c r="D7" s="748">
        <v>27</v>
      </c>
      <c r="E7" s="748">
        <v>25</v>
      </c>
      <c r="F7" s="748">
        <v>31</v>
      </c>
      <c r="G7" s="748">
        <v>32</v>
      </c>
      <c r="H7" s="748">
        <v>31</v>
      </c>
      <c r="I7" s="748">
        <v>32</v>
      </c>
      <c r="J7" s="748">
        <v>32</v>
      </c>
      <c r="K7" s="748">
        <v>31</v>
      </c>
      <c r="L7" s="752">
        <v>0</v>
      </c>
      <c r="M7" s="399">
        <f t="shared" si="0"/>
        <v>-31</v>
      </c>
      <c r="N7" s="906" t="s">
        <v>611</v>
      </c>
      <c r="O7" s="1192">
        <f t="shared" si="2"/>
        <v>-32</v>
      </c>
      <c r="P7" s="481" t="s">
        <v>611</v>
      </c>
      <c r="Q7" s="403">
        <f t="shared" si="4"/>
        <v>-19</v>
      </c>
      <c r="R7" s="455" t="s">
        <v>611</v>
      </c>
    </row>
    <row r="8" spans="1:18" ht="17.100000000000001" customHeight="1">
      <c r="A8" s="194" t="s">
        <v>21</v>
      </c>
      <c r="B8" s="748">
        <v>176</v>
      </c>
      <c r="C8" s="748">
        <v>199</v>
      </c>
      <c r="D8" s="748">
        <v>192</v>
      </c>
      <c r="E8" s="748">
        <v>179</v>
      </c>
      <c r="F8" s="748">
        <v>190</v>
      </c>
      <c r="G8" s="748">
        <v>184</v>
      </c>
      <c r="H8" s="748">
        <v>171</v>
      </c>
      <c r="I8" s="748">
        <v>196</v>
      </c>
      <c r="J8" s="748">
        <v>167</v>
      </c>
      <c r="K8" s="748">
        <v>216</v>
      </c>
      <c r="L8" s="752">
        <v>192</v>
      </c>
      <c r="M8" s="399">
        <f t="shared" si="0"/>
        <v>-24</v>
      </c>
      <c r="N8" s="400">
        <f t="shared" si="1"/>
        <v>-0.11111111111111116</v>
      </c>
      <c r="O8" s="401">
        <f t="shared" si="2"/>
        <v>8</v>
      </c>
      <c r="P8" s="402">
        <f t="shared" si="3"/>
        <v>4.3478260869565188E-2</v>
      </c>
      <c r="Q8" s="403">
        <f t="shared" si="4"/>
        <v>16</v>
      </c>
      <c r="R8" s="404">
        <f t="shared" si="5"/>
        <v>9.0909090909090828E-2</v>
      </c>
    </row>
    <row r="9" spans="1:18" ht="17.100000000000001" customHeight="1">
      <c r="A9" s="194" t="s">
        <v>22</v>
      </c>
      <c r="B9" s="748">
        <v>162</v>
      </c>
      <c r="C9" s="748">
        <v>155</v>
      </c>
      <c r="D9" s="748">
        <v>174</v>
      </c>
      <c r="E9" s="748">
        <v>153</v>
      </c>
      <c r="F9" s="748">
        <v>157</v>
      </c>
      <c r="G9" s="748">
        <v>147</v>
      </c>
      <c r="H9" s="748">
        <v>160</v>
      </c>
      <c r="I9" s="748">
        <v>178</v>
      </c>
      <c r="J9" s="748">
        <v>145</v>
      </c>
      <c r="K9" s="748">
        <v>168</v>
      </c>
      <c r="L9" s="752">
        <v>170</v>
      </c>
      <c r="M9" s="399">
        <f t="shared" si="0"/>
        <v>2</v>
      </c>
      <c r="N9" s="400">
        <f t="shared" si="1"/>
        <v>1.1904761904761862E-2</v>
      </c>
      <c r="O9" s="401">
        <f t="shared" si="2"/>
        <v>23</v>
      </c>
      <c r="P9" s="402">
        <f t="shared" si="3"/>
        <v>0.15646258503401356</v>
      </c>
      <c r="Q9" s="403">
        <f t="shared" si="4"/>
        <v>8</v>
      </c>
      <c r="R9" s="404">
        <f t="shared" si="5"/>
        <v>4.9382716049382713E-2</v>
      </c>
    </row>
    <row r="10" spans="1:18" ht="17.100000000000001" customHeight="1">
      <c r="A10" s="194" t="s">
        <v>23</v>
      </c>
      <c r="B10" s="748">
        <v>0</v>
      </c>
      <c r="C10" s="748">
        <v>0</v>
      </c>
      <c r="D10" s="748">
        <v>27</v>
      </c>
      <c r="E10" s="748">
        <v>24</v>
      </c>
      <c r="F10" s="748">
        <v>27</v>
      </c>
      <c r="G10" s="748">
        <v>23</v>
      </c>
      <c r="H10" s="748">
        <v>18</v>
      </c>
      <c r="I10" s="748">
        <v>30</v>
      </c>
      <c r="J10" s="748">
        <v>26</v>
      </c>
      <c r="K10" s="748">
        <v>23</v>
      </c>
      <c r="L10" s="752">
        <v>22</v>
      </c>
      <c r="M10" s="399">
        <f t="shared" si="0"/>
        <v>-1</v>
      </c>
      <c r="N10" s="400">
        <f t="shared" si="1"/>
        <v>-4.3478260869565188E-2</v>
      </c>
      <c r="O10" s="401">
        <f t="shared" si="2"/>
        <v>-1</v>
      </c>
      <c r="P10" s="402">
        <f t="shared" si="3"/>
        <v>-4.3478260869565188E-2</v>
      </c>
      <c r="Q10" s="403">
        <f t="shared" si="4"/>
        <v>22</v>
      </c>
      <c r="R10" s="404">
        <v>0</v>
      </c>
    </row>
    <row r="11" spans="1:18" ht="17.100000000000001" customHeight="1">
      <c r="A11" s="194" t="s">
        <v>24</v>
      </c>
      <c r="B11" s="748">
        <v>31</v>
      </c>
      <c r="C11" s="748">
        <v>29</v>
      </c>
      <c r="D11" s="748">
        <v>31</v>
      </c>
      <c r="E11" s="748">
        <v>32</v>
      </c>
      <c r="F11" s="748">
        <v>30</v>
      </c>
      <c r="G11" s="748">
        <v>30</v>
      </c>
      <c r="H11" s="748">
        <v>31</v>
      </c>
      <c r="I11" s="748">
        <v>31</v>
      </c>
      <c r="J11" s="748">
        <v>29</v>
      </c>
      <c r="K11" s="748">
        <v>28</v>
      </c>
      <c r="L11" s="752">
        <v>29</v>
      </c>
      <c r="M11" s="399">
        <f t="shared" si="0"/>
        <v>1</v>
      </c>
      <c r="N11" s="400">
        <f t="shared" si="1"/>
        <v>3.5714285714285809E-2</v>
      </c>
      <c r="O11" s="401">
        <f t="shared" si="2"/>
        <v>-1</v>
      </c>
      <c r="P11" s="402">
        <f t="shared" si="3"/>
        <v>-3.3333333333333326E-2</v>
      </c>
      <c r="Q11" s="403">
        <f t="shared" si="4"/>
        <v>-2</v>
      </c>
      <c r="R11" s="404">
        <f t="shared" si="5"/>
        <v>-6.4516129032258118E-2</v>
      </c>
    </row>
    <row r="12" spans="1:18" ht="17.100000000000001" customHeight="1">
      <c r="A12" s="194" t="s">
        <v>25</v>
      </c>
      <c r="B12" s="748">
        <v>30</v>
      </c>
      <c r="C12" s="748">
        <v>30</v>
      </c>
      <c r="D12" s="748">
        <v>30</v>
      </c>
      <c r="E12" s="748">
        <v>30</v>
      </c>
      <c r="F12" s="748">
        <v>30</v>
      </c>
      <c r="G12" s="748">
        <v>29</v>
      </c>
      <c r="H12" s="748">
        <v>29</v>
      </c>
      <c r="I12" s="748">
        <v>30</v>
      </c>
      <c r="J12" s="748">
        <v>30</v>
      </c>
      <c r="K12" s="748">
        <v>30</v>
      </c>
      <c r="L12" s="752">
        <v>30</v>
      </c>
      <c r="M12" s="1190">
        <f t="shared" si="0"/>
        <v>0</v>
      </c>
      <c r="N12" s="400">
        <f t="shared" si="1"/>
        <v>0</v>
      </c>
      <c r="O12" s="1192">
        <f t="shared" si="2"/>
        <v>1</v>
      </c>
      <c r="P12" s="402">
        <f t="shared" si="3"/>
        <v>3.4482758620689724E-2</v>
      </c>
      <c r="Q12" s="1192">
        <f t="shared" si="4"/>
        <v>0</v>
      </c>
      <c r="R12" s="404">
        <f t="shared" si="5"/>
        <v>0</v>
      </c>
    </row>
    <row r="13" spans="1:18" ht="17.100000000000001" customHeight="1">
      <c r="A13" s="194" t="s">
        <v>26</v>
      </c>
      <c r="B13" s="748">
        <v>195</v>
      </c>
      <c r="C13" s="748">
        <v>204</v>
      </c>
      <c r="D13" s="748">
        <v>199</v>
      </c>
      <c r="E13" s="748">
        <v>213</v>
      </c>
      <c r="F13" s="748">
        <v>200</v>
      </c>
      <c r="G13" s="748">
        <v>206</v>
      </c>
      <c r="H13" s="748">
        <v>196</v>
      </c>
      <c r="I13" s="748">
        <v>218</v>
      </c>
      <c r="J13" s="748">
        <v>216</v>
      </c>
      <c r="K13" s="748">
        <v>214</v>
      </c>
      <c r="L13" s="752">
        <v>216</v>
      </c>
      <c r="M13" s="399">
        <f t="shared" si="0"/>
        <v>2</v>
      </c>
      <c r="N13" s="400">
        <f t="shared" si="1"/>
        <v>9.3457943925232545E-3</v>
      </c>
      <c r="O13" s="401">
        <f t="shared" si="2"/>
        <v>10</v>
      </c>
      <c r="P13" s="402">
        <f t="shared" si="3"/>
        <v>4.8543689320388328E-2</v>
      </c>
      <c r="Q13" s="403">
        <f t="shared" si="4"/>
        <v>21</v>
      </c>
      <c r="R13" s="404">
        <f t="shared" si="5"/>
        <v>0.10769230769230775</v>
      </c>
    </row>
    <row r="14" spans="1:18" ht="17.100000000000001" customHeight="1">
      <c r="A14" s="194" t="s">
        <v>27</v>
      </c>
      <c r="B14" s="748">
        <v>0</v>
      </c>
      <c r="C14" s="748">
        <v>0</v>
      </c>
      <c r="D14" s="748">
        <v>0</v>
      </c>
      <c r="E14" s="748">
        <v>0</v>
      </c>
      <c r="F14" s="748">
        <v>0</v>
      </c>
      <c r="G14" s="748">
        <v>0</v>
      </c>
      <c r="H14" s="748">
        <v>0</v>
      </c>
      <c r="I14" s="748">
        <v>0</v>
      </c>
      <c r="J14" s="748">
        <v>0</v>
      </c>
      <c r="K14" s="748">
        <v>0</v>
      </c>
      <c r="L14" s="1536">
        <v>0</v>
      </c>
      <c r="M14" s="1534" t="s">
        <v>1048</v>
      </c>
      <c r="N14" s="400">
        <v>0</v>
      </c>
      <c r="O14" s="1535" t="s">
        <v>1048</v>
      </c>
      <c r="P14" s="402">
        <v>0</v>
      </c>
      <c r="Q14" s="1535" t="s">
        <v>1048</v>
      </c>
      <c r="R14" s="404">
        <v>0</v>
      </c>
    </row>
    <row r="15" spans="1:18" ht="17.100000000000001" customHeight="1">
      <c r="A15" s="194" t="s">
        <v>28</v>
      </c>
      <c r="B15" s="748">
        <v>74</v>
      </c>
      <c r="C15" s="748">
        <v>61</v>
      </c>
      <c r="D15" s="748">
        <v>59</v>
      </c>
      <c r="E15" s="748">
        <v>49</v>
      </c>
      <c r="F15" s="748">
        <v>48</v>
      </c>
      <c r="G15" s="748">
        <v>47</v>
      </c>
      <c r="H15" s="748">
        <v>58</v>
      </c>
      <c r="I15" s="748">
        <v>53</v>
      </c>
      <c r="J15" s="748">
        <v>51</v>
      </c>
      <c r="K15" s="748">
        <v>59</v>
      </c>
      <c r="L15" s="752">
        <v>60</v>
      </c>
      <c r="M15" s="399">
        <f t="shared" si="0"/>
        <v>1</v>
      </c>
      <c r="N15" s="400">
        <f t="shared" si="1"/>
        <v>1.6949152542372836E-2</v>
      </c>
      <c r="O15" s="401">
        <f t="shared" si="2"/>
        <v>13</v>
      </c>
      <c r="P15" s="402">
        <f t="shared" si="3"/>
        <v>0.27659574468085113</v>
      </c>
      <c r="Q15" s="403">
        <f t="shared" si="4"/>
        <v>-14</v>
      </c>
      <c r="R15" s="404">
        <f t="shared" si="5"/>
        <v>-0.18918918918918914</v>
      </c>
    </row>
    <row r="16" spans="1:18" ht="17.100000000000001" customHeight="1">
      <c r="A16" s="194" t="s">
        <v>29</v>
      </c>
      <c r="B16" s="748">
        <v>330</v>
      </c>
      <c r="C16" s="748">
        <v>356</v>
      </c>
      <c r="D16" s="748">
        <v>375</v>
      </c>
      <c r="E16" s="748">
        <v>416</v>
      </c>
      <c r="F16" s="748">
        <v>396</v>
      </c>
      <c r="G16" s="748">
        <v>445</v>
      </c>
      <c r="H16" s="748">
        <v>415</v>
      </c>
      <c r="I16" s="748">
        <v>409</v>
      </c>
      <c r="J16" s="748">
        <v>370</v>
      </c>
      <c r="K16" s="748">
        <v>417</v>
      </c>
      <c r="L16" s="752">
        <v>399</v>
      </c>
      <c r="M16" s="399">
        <f t="shared" si="0"/>
        <v>-18</v>
      </c>
      <c r="N16" s="400">
        <f t="shared" si="1"/>
        <v>-4.3165467625899234E-2</v>
      </c>
      <c r="O16" s="401">
        <f t="shared" si="2"/>
        <v>-46</v>
      </c>
      <c r="P16" s="402">
        <f t="shared" si="3"/>
        <v>-0.10337078651685394</v>
      </c>
      <c r="Q16" s="403">
        <f t="shared" si="4"/>
        <v>69</v>
      </c>
      <c r="R16" s="404">
        <f t="shared" si="5"/>
        <v>0.20909090909090899</v>
      </c>
    </row>
    <row r="17" spans="1:18" ht="17.100000000000001" customHeight="1">
      <c r="A17" s="194" t="s">
        <v>30</v>
      </c>
      <c r="B17" s="748">
        <v>177</v>
      </c>
      <c r="C17" s="748">
        <v>166</v>
      </c>
      <c r="D17" s="748">
        <v>167</v>
      </c>
      <c r="E17" s="748">
        <v>171</v>
      </c>
      <c r="F17" s="748">
        <v>171</v>
      </c>
      <c r="G17" s="748">
        <v>180</v>
      </c>
      <c r="H17" s="748">
        <v>207</v>
      </c>
      <c r="I17" s="748">
        <v>196</v>
      </c>
      <c r="J17" s="748">
        <v>228</v>
      </c>
      <c r="K17" s="748">
        <v>197</v>
      </c>
      <c r="L17" s="752">
        <v>200</v>
      </c>
      <c r="M17" s="399">
        <f t="shared" si="0"/>
        <v>3</v>
      </c>
      <c r="N17" s="400">
        <f t="shared" si="1"/>
        <v>1.5228426395939021E-2</v>
      </c>
      <c r="O17" s="401">
        <f t="shared" si="2"/>
        <v>20</v>
      </c>
      <c r="P17" s="402">
        <f t="shared" si="3"/>
        <v>0.11111111111111116</v>
      </c>
      <c r="Q17" s="403">
        <f t="shared" si="4"/>
        <v>23</v>
      </c>
      <c r="R17" s="404">
        <f t="shared" si="5"/>
        <v>0.12994350282485878</v>
      </c>
    </row>
    <row r="18" spans="1:18" ht="17.100000000000001" customHeight="1">
      <c r="A18" s="194" t="s">
        <v>31</v>
      </c>
      <c r="B18" s="748">
        <v>62</v>
      </c>
      <c r="C18" s="748">
        <v>69</v>
      </c>
      <c r="D18" s="748">
        <v>73</v>
      </c>
      <c r="E18" s="748">
        <v>70</v>
      </c>
      <c r="F18" s="748">
        <v>71</v>
      </c>
      <c r="G18" s="748">
        <v>63</v>
      </c>
      <c r="H18" s="748">
        <v>79</v>
      </c>
      <c r="I18" s="748">
        <v>71</v>
      </c>
      <c r="J18" s="748">
        <v>59</v>
      </c>
      <c r="K18" s="748">
        <v>71</v>
      </c>
      <c r="L18" s="752">
        <v>74</v>
      </c>
      <c r="M18" s="399">
        <f t="shared" si="0"/>
        <v>3</v>
      </c>
      <c r="N18" s="400">
        <f t="shared" si="1"/>
        <v>4.2253521126760507E-2</v>
      </c>
      <c r="O18" s="1192">
        <f t="shared" si="2"/>
        <v>11</v>
      </c>
      <c r="P18" s="402">
        <f t="shared" si="3"/>
        <v>0.17460317460317465</v>
      </c>
      <c r="Q18" s="403">
        <f t="shared" si="4"/>
        <v>12</v>
      </c>
      <c r="R18" s="404">
        <f t="shared" si="5"/>
        <v>0.19354838709677424</v>
      </c>
    </row>
    <row r="19" spans="1:18" ht="17.100000000000001" customHeight="1" thickBot="1">
      <c r="A19" s="192" t="s">
        <v>32</v>
      </c>
      <c r="B19" s="225">
        <v>314</v>
      </c>
      <c r="C19" s="225">
        <v>254</v>
      </c>
      <c r="D19" s="225">
        <v>268</v>
      </c>
      <c r="E19" s="225">
        <v>294</v>
      </c>
      <c r="F19" s="225">
        <v>298</v>
      </c>
      <c r="G19" s="225">
        <v>302</v>
      </c>
      <c r="H19" s="225">
        <v>267</v>
      </c>
      <c r="I19" s="225">
        <v>265</v>
      </c>
      <c r="J19" s="225">
        <v>253</v>
      </c>
      <c r="K19" s="225">
        <v>261</v>
      </c>
      <c r="L19" s="318">
        <v>253</v>
      </c>
      <c r="M19" s="405">
        <f t="shared" si="0"/>
        <v>-8</v>
      </c>
      <c r="N19" s="406">
        <f t="shared" si="1"/>
        <v>-3.0651340996168619E-2</v>
      </c>
      <c r="O19" s="407">
        <f t="shared" si="2"/>
        <v>-49</v>
      </c>
      <c r="P19" s="408">
        <f t="shared" si="3"/>
        <v>-0.16225165562913912</v>
      </c>
      <c r="Q19" s="409">
        <f t="shared" si="4"/>
        <v>-61</v>
      </c>
      <c r="R19" s="410">
        <f t="shared" si="5"/>
        <v>-0.19426751592356684</v>
      </c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4"/>
  <dimension ref="A1:M23"/>
  <sheetViews>
    <sheetView zoomScaleNormal="100" workbookViewId="0"/>
  </sheetViews>
  <sheetFormatPr defaultRowHeight="15"/>
  <cols>
    <col min="1" max="1" width="20" customWidth="1"/>
    <col min="2" max="13" width="9" customWidth="1"/>
    <col min="14" max="14" width="7.5703125" customWidth="1"/>
  </cols>
  <sheetData>
    <row r="1" spans="1:13" ht="17.25" customHeight="1">
      <c r="A1" s="232" t="s">
        <v>738</v>
      </c>
      <c r="B1" s="105"/>
      <c r="C1" s="105"/>
      <c r="D1" s="105"/>
      <c r="E1" s="105"/>
      <c r="F1" s="164"/>
      <c r="G1" s="105"/>
      <c r="H1" s="105"/>
      <c r="I1" s="105"/>
      <c r="J1" s="105"/>
      <c r="K1" s="105"/>
      <c r="L1" s="105"/>
      <c r="M1" s="105"/>
    </row>
    <row r="2" spans="1:13" ht="17.25" customHeight="1" thickBot="1">
      <c r="A2" s="314" t="s">
        <v>192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 t="s">
        <v>0</v>
      </c>
      <c r="M2" s="106"/>
    </row>
    <row r="3" spans="1:13" ht="17.25" customHeight="1">
      <c r="A3" s="1838" t="s">
        <v>189</v>
      </c>
      <c r="B3" s="1757" t="s">
        <v>70</v>
      </c>
      <c r="C3" s="1759"/>
      <c r="D3" s="1852" t="s">
        <v>5</v>
      </c>
      <c r="E3" s="1758"/>
      <c r="F3" s="1758"/>
      <c r="G3" s="1758"/>
      <c r="H3" s="1758"/>
      <c r="I3" s="1758"/>
      <c r="J3" s="1758"/>
      <c r="K3" s="1758"/>
      <c r="L3" s="1758"/>
      <c r="M3" s="1759"/>
    </row>
    <row r="4" spans="1:13" ht="17.25" customHeight="1">
      <c r="A4" s="1854"/>
      <c r="B4" s="1760"/>
      <c r="C4" s="1762"/>
      <c r="D4" s="1834" t="s">
        <v>39</v>
      </c>
      <c r="E4" s="1835"/>
      <c r="F4" s="1792" t="s">
        <v>354</v>
      </c>
      <c r="G4" s="1835"/>
      <c r="H4" s="1792" t="s">
        <v>344</v>
      </c>
      <c r="I4" s="1835"/>
      <c r="J4" s="1792" t="s">
        <v>355</v>
      </c>
      <c r="K4" s="1835"/>
      <c r="L4" s="1792" t="s">
        <v>356</v>
      </c>
      <c r="M4" s="1829"/>
    </row>
    <row r="5" spans="1:13" ht="9" customHeight="1">
      <c r="A5" s="1854"/>
      <c r="B5" s="1845" t="s">
        <v>145</v>
      </c>
      <c r="C5" s="1846" t="s">
        <v>180</v>
      </c>
      <c r="D5" s="1853" t="s">
        <v>145</v>
      </c>
      <c r="E5" s="1848" t="s">
        <v>180</v>
      </c>
      <c r="F5" s="1769" t="s">
        <v>145</v>
      </c>
      <c r="G5" s="1848" t="s">
        <v>180</v>
      </c>
      <c r="H5" s="1769" t="s">
        <v>145</v>
      </c>
      <c r="I5" s="1848" t="s">
        <v>180</v>
      </c>
      <c r="J5" s="1769" t="s">
        <v>145</v>
      </c>
      <c r="K5" s="1848" t="s">
        <v>180</v>
      </c>
      <c r="L5" s="1769" t="s">
        <v>145</v>
      </c>
      <c r="M5" s="1763" t="s">
        <v>180</v>
      </c>
    </row>
    <row r="6" spans="1:13" ht="9" customHeight="1" thickBot="1">
      <c r="A6" s="1841"/>
      <c r="B6" s="1844"/>
      <c r="C6" s="1847"/>
      <c r="D6" s="1844"/>
      <c r="E6" s="1849"/>
      <c r="F6" s="1770"/>
      <c r="G6" s="1849"/>
      <c r="H6" s="1770"/>
      <c r="I6" s="1849"/>
      <c r="J6" s="1770"/>
      <c r="K6" s="1849"/>
      <c r="L6" s="1770"/>
      <c r="M6" s="1764"/>
    </row>
    <row r="7" spans="1:13" ht="17.25" customHeight="1">
      <c r="A7" s="191" t="s">
        <v>18</v>
      </c>
      <c r="B7" s="1221">
        <v>191156</v>
      </c>
      <c r="C7" s="1260">
        <v>0.51775030132311317</v>
      </c>
      <c r="D7" s="1221">
        <v>15858</v>
      </c>
      <c r="E7" s="1262">
        <v>0.4938956023420954</v>
      </c>
      <c r="F7" s="1244">
        <v>49099</v>
      </c>
      <c r="G7" s="1262">
        <v>0.50953186455101129</v>
      </c>
      <c r="H7" s="1244">
        <v>54523</v>
      </c>
      <c r="I7" s="1262">
        <v>0.50941316067307607</v>
      </c>
      <c r="J7" s="1244">
        <v>57463</v>
      </c>
      <c r="K7" s="1262">
        <v>0.51488759262743833</v>
      </c>
      <c r="L7" s="1244">
        <v>14213</v>
      </c>
      <c r="M7" s="1260">
        <v>0.64306397611075927</v>
      </c>
    </row>
    <row r="8" spans="1:13" ht="17.25" customHeight="1">
      <c r="A8" s="155" t="s">
        <v>19</v>
      </c>
      <c r="B8" s="1222">
        <v>22550</v>
      </c>
      <c r="C8" s="804">
        <v>0.51827166168696848</v>
      </c>
      <c r="D8" s="1222">
        <v>1563</v>
      </c>
      <c r="E8" s="1263">
        <v>0.4803318992009834</v>
      </c>
      <c r="F8" s="1226">
        <v>5985</v>
      </c>
      <c r="G8" s="1263">
        <v>0.50957854406130276</v>
      </c>
      <c r="H8" s="1226">
        <v>6672</v>
      </c>
      <c r="I8" s="1263">
        <v>0.51604919173950037</v>
      </c>
      <c r="J8" s="1226">
        <v>7025</v>
      </c>
      <c r="K8" s="1263">
        <v>0.51906310033988468</v>
      </c>
      <c r="L8" s="1226">
        <v>1305</v>
      </c>
      <c r="M8" s="804">
        <v>0.63720703125</v>
      </c>
    </row>
    <row r="9" spans="1:13" ht="17.25" customHeight="1">
      <c r="A9" s="155" t="s">
        <v>20</v>
      </c>
      <c r="B9" s="1222">
        <v>27627</v>
      </c>
      <c r="C9" s="804">
        <v>0.5179609284187634</v>
      </c>
      <c r="D9" s="1222">
        <v>1829</v>
      </c>
      <c r="E9" s="1263">
        <v>0.49620184481823115</v>
      </c>
      <c r="F9" s="1226">
        <v>7131</v>
      </c>
      <c r="G9" s="1263">
        <v>0.5114394319730331</v>
      </c>
      <c r="H9" s="1226">
        <v>8143</v>
      </c>
      <c r="I9" s="1263">
        <v>0.5097977837600951</v>
      </c>
      <c r="J9" s="1226">
        <v>8576</v>
      </c>
      <c r="K9" s="1263">
        <v>0.51371750329459687</v>
      </c>
      <c r="L9" s="1226">
        <v>1948</v>
      </c>
      <c r="M9" s="804">
        <v>0.6403681788297173</v>
      </c>
    </row>
    <row r="10" spans="1:13" ht="17.25" customHeight="1">
      <c r="A10" s="155" t="s">
        <v>21</v>
      </c>
      <c r="B10" s="1222">
        <v>12163</v>
      </c>
      <c r="C10" s="804">
        <v>0.51678280081577155</v>
      </c>
      <c r="D10" s="1222">
        <v>1269</v>
      </c>
      <c r="E10" s="1263">
        <v>0.49435138293728087</v>
      </c>
      <c r="F10" s="1226">
        <v>3056</v>
      </c>
      <c r="G10" s="1263">
        <v>0.5065473230565225</v>
      </c>
      <c r="H10" s="1226">
        <v>3332</v>
      </c>
      <c r="I10" s="1263">
        <v>0.50507806578747916</v>
      </c>
      <c r="J10" s="1226">
        <v>3469</v>
      </c>
      <c r="K10" s="1263">
        <v>0.51022209148404185</v>
      </c>
      <c r="L10" s="1226">
        <v>1037</v>
      </c>
      <c r="M10" s="804">
        <v>0.67337662337662341</v>
      </c>
    </row>
    <row r="11" spans="1:13" ht="17.25" customHeight="1">
      <c r="A11" s="155" t="s">
        <v>22</v>
      </c>
      <c r="B11" s="1222">
        <v>10244</v>
      </c>
      <c r="C11" s="804">
        <v>0.51973617453069509</v>
      </c>
      <c r="D11" s="1222">
        <v>770</v>
      </c>
      <c r="E11" s="1263">
        <v>0.50195567144719688</v>
      </c>
      <c r="F11" s="1226">
        <v>2573</v>
      </c>
      <c r="G11" s="1263">
        <v>0.51377795527156556</v>
      </c>
      <c r="H11" s="1226">
        <v>2984</v>
      </c>
      <c r="I11" s="1263">
        <v>0.5068795651435366</v>
      </c>
      <c r="J11" s="1226">
        <v>3091</v>
      </c>
      <c r="K11" s="1263">
        <v>0.51422392280818507</v>
      </c>
      <c r="L11" s="1226">
        <v>826</v>
      </c>
      <c r="M11" s="804">
        <v>0.65039370078740155</v>
      </c>
    </row>
    <row r="12" spans="1:13" ht="17.25" customHeight="1">
      <c r="A12" s="155" t="s">
        <v>23</v>
      </c>
      <c r="B12" s="1222">
        <v>4309</v>
      </c>
      <c r="C12" s="804">
        <v>0.50046457607433215</v>
      </c>
      <c r="D12" s="1222">
        <v>422</v>
      </c>
      <c r="E12" s="1263">
        <v>0.45572354211663069</v>
      </c>
      <c r="F12" s="1226">
        <v>1162</v>
      </c>
      <c r="G12" s="1263">
        <v>0.51690391459074725</v>
      </c>
      <c r="H12" s="1226">
        <v>1186</v>
      </c>
      <c r="I12" s="1263">
        <v>0.48289902280130292</v>
      </c>
      <c r="J12" s="1226">
        <v>1283</v>
      </c>
      <c r="K12" s="1263">
        <v>0.49844599844599846</v>
      </c>
      <c r="L12" s="1226">
        <v>256</v>
      </c>
      <c r="M12" s="804">
        <v>0.63054187192118227</v>
      </c>
    </row>
    <row r="13" spans="1:13" ht="17.25" customHeight="1">
      <c r="A13" s="155" t="s">
        <v>24</v>
      </c>
      <c r="B13" s="1222">
        <v>12602</v>
      </c>
      <c r="C13" s="804">
        <v>0.51123732251521292</v>
      </c>
      <c r="D13" s="1222">
        <v>1167</v>
      </c>
      <c r="E13" s="1263">
        <v>0.49407281964436922</v>
      </c>
      <c r="F13" s="1226">
        <v>3152</v>
      </c>
      <c r="G13" s="1263">
        <v>0.50119255843536337</v>
      </c>
      <c r="H13" s="1226">
        <v>3547</v>
      </c>
      <c r="I13" s="1263">
        <v>0.50693154208946689</v>
      </c>
      <c r="J13" s="1226">
        <v>3984</v>
      </c>
      <c r="K13" s="1263">
        <v>0.51221393674466442</v>
      </c>
      <c r="L13" s="1226">
        <v>752</v>
      </c>
      <c r="M13" s="804">
        <v>0.6143790849673203</v>
      </c>
    </row>
    <row r="14" spans="1:13" ht="17.25" customHeight="1">
      <c r="A14" s="155" t="s">
        <v>25</v>
      </c>
      <c r="B14" s="1222">
        <v>8021</v>
      </c>
      <c r="C14" s="804">
        <v>0.51781794706262096</v>
      </c>
      <c r="D14" s="1222">
        <v>679</v>
      </c>
      <c r="E14" s="1263">
        <v>0.5003684598378777</v>
      </c>
      <c r="F14" s="1226">
        <v>1981</v>
      </c>
      <c r="G14" s="1263">
        <v>0.50355871886120995</v>
      </c>
      <c r="H14" s="1226">
        <v>2173</v>
      </c>
      <c r="I14" s="1263">
        <v>0.50011507479861916</v>
      </c>
      <c r="J14" s="1226">
        <v>2495</v>
      </c>
      <c r="K14" s="1263">
        <v>0.51892678868552411</v>
      </c>
      <c r="L14" s="1226">
        <v>693</v>
      </c>
      <c r="M14" s="804">
        <v>0.66252390057361377</v>
      </c>
    </row>
    <row r="15" spans="1:13" ht="17.25" customHeight="1">
      <c r="A15" s="155" t="s">
        <v>26</v>
      </c>
      <c r="B15" s="1222">
        <v>9853</v>
      </c>
      <c r="C15" s="804">
        <v>0.5233163373698746</v>
      </c>
      <c r="D15" s="1222">
        <v>849</v>
      </c>
      <c r="E15" s="1263">
        <v>0.51610942249240122</v>
      </c>
      <c r="F15" s="1226">
        <v>2496</v>
      </c>
      <c r="G15" s="1263">
        <v>0.51053385150337494</v>
      </c>
      <c r="H15" s="1226">
        <v>2720</v>
      </c>
      <c r="I15" s="1263">
        <v>0.51437216338880476</v>
      </c>
      <c r="J15" s="1226">
        <v>2881</v>
      </c>
      <c r="K15" s="1263">
        <v>0.51245108502312342</v>
      </c>
      <c r="L15" s="1226">
        <v>907</v>
      </c>
      <c r="M15" s="804">
        <v>0.65534682080924855</v>
      </c>
    </row>
    <row r="16" spans="1:13" ht="17.25" customHeight="1">
      <c r="A16" s="155" t="s">
        <v>27</v>
      </c>
      <c r="B16" s="1222">
        <v>9609</v>
      </c>
      <c r="C16" s="804">
        <v>0.51909675328183247</v>
      </c>
      <c r="D16" s="1222">
        <v>892</v>
      </c>
      <c r="E16" s="1263">
        <v>0.49118942731277537</v>
      </c>
      <c r="F16" s="1226">
        <v>2514</v>
      </c>
      <c r="G16" s="1263">
        <v>0.51664611590628851</v>
      </c>
      <c r="H16" s="1226">
        <v>2721</v>
      </c>
      <c r="I16" s="1263">
        <v>0.51127395715896284</v>
      </c>
      <c r="J16" s="1226">
        <v>2789</v>
      </c>
      <c r="K16" s="1263">
        <v>0.51296670958249035</v>
      </c>
      <c r="L16" s="1226">
        <v>693</v>
      </c>
      <c r="M16" s="804">
        <v>0.64766355140186915</v>
      </c>
    </row>
    <row r="17" spans="1:13" ht="17.25" customHeight="1">
      <c r="A17" s="155" t="s">
        <v>28</v>
      </c>
      <c r="B17" s="1222">
        <v>9384</v>
      </c>
      <c r="C17" s="804">
        <v>0.51748097496415579</v>
      </c>
      <c r="D17" s="1222">
        <v>877</v>
      </c>
      <c r="E17" s="1263">
        <v>0.49971509971509975</v>
      </c>
      <c r="F17" s="1226">
        <v>2481</v>
      </c>
      <c r="G17" s="1263">
        <v>0.50736196319018401</v>
      </c>
      <c r="H17" s="1226">
        <v>2681</v>
      </c>
      <c r="I17" s="1263">
        <v>0.51271753681392229</v>
      </c>
      <c r="J17" s="1226">
        <v>2698</v>
      </c>
      <c r="K17" s="1263">
        <v>0.51410060975609762</v>
      </c>
      <c r="L17" s="1226">
        <v>647</v>
      </c>
      <c r="M17" s="804">
        <v>0.63932806324110669</v>
      </c>
    </row>
    <row r="18" spans="1:13" ht="17.25" customHeight="1">
      <c r="A18" s="155" t="s">
        <v>29</v>
      </c>
      <c r="B18" s="1222">
        <v>21934</v>
      </c>
      <c r="C18" s="804">
        <v>0.51704304370373855</v>
      </c>
      <c r="D18" s="1222">
        <v>1357</v>
      </c>
      <c r="E18" s="1263">
        <v>0.49453352769679304</v>
      </c>
      <c r="F18" s="1226">
        <v>5833</v>
      </c>
      <c r="G18" s="1263">
        <v>0.50983305655100075</v>
      </c>
      <c r="H18" s="1226">
        <v>6496</v>
      </c>
      <c r="I18" s="1263">
        <v>0.51037083595223132</v>
      </c>
      <c r="J18" s="1226">
        <v>6693</v>
      </c>
      <c r="K18" s="1263">
        <v>0.5147669589293955</v>
      </c>
      <c r="L18" s="1226">
        <v>1555</v>
      </c>
      <c r="M18" s="804">
        <v>0.62026326286398081</v>
      </c>
    </row>
    <row r="19" spans="1:13" ht="17.25" customHeight="1">
      <c r="A19" s="155" t="s">
        <v>30</v>
      </c>
      <c r="B19" s="1222">
        <v>11837</v>
      </c>
      <c r="C19" s="804">
        <v>0.51807598039215685</v>
      </c>
      <c r="D19" s="1222">
        <v>1271</v>
      </c>
      <c r="E19" s="1263">
        <v>0.50296794618124263</v>
      </c>
      <c r="F19" s="1226">
        <v>2858</v>
      </c>
      <c r="G19" s="1263">
        <v>0.49877835951134375</v>
      </c>
      <c r="H19" s="1226">
        <v>3222</v>
      </c>
      <c r="I19" s="1263">
        <v>0.50852272727272729</v>
      </c>
      <c r="J19" s="1226">
        <v>3331</v>
      </c>
      <c r="K19" s="1263">
        <v>0.51412254977620009</v>
      </c>
      <c r="L19" s="1226">
        <v>1155</v>
      </c>
      <c r="M19" s="804">
        <v>0.65033783783783783</v>
      </c>
    </row>
    <row r="20" spans="1:13" ht="17.25" customHeight="1">
      <c r="A20" s="155" t="s">
        <v>31</v>
      </c>
      <c r="B20" s="1222">
        <v>10538</v>
      </c>
      <c r="C20" s="804">
        <v>0.52062645126228935</v>
      </c>
      <c r="D20" s="1222">
        <v>985</v>
      </c>
      <c r="E20" s="1263">
        <v>0.48810703666997024</v>
      </c>
      <c r="F20" s="1226">
        <v>2676</v>
      </c>
      <c r="G20" s="1263">
        <v>0.51961165048543689</v>
      </c>
      <c r="H20" s="1226">
        <v>2887</v>
      </c>
      <c r="I20" s="1263">
        <v>0.50675794277690012</v>
      </c>
      <c r="J20" s="1226">
        <v>3079</v>
      </c>
      <c r="K20" s="1263">
        <v>0.51565901858985097</v>
      </c>
      <c r="L20" s="1226">
        <v>911</v>
      </c>
      <c r="M20" s="804">
        <v>0.64839857651245558</v>
      </c>
    </row>
    <row r="21" spans="1:13" ht="17.25" customHeight="1" thickBot="1">
      <c r="A21" s="156" t="s">
        <v>32</v>
      </c>
      <c r="B21" s="1233">
        <v>20485</v>
      </c>
      <c r="C21" s="298">
        <v>0.52022754399776527</v>
      </c>
      <c r="D21" s="1233">
        <v>1928</v>
      </c>
      <c r="E21" s="1264">
        <v>0.49221342864437068</v>
      </c>
      <c r="F21" s="1236">
        <v>5201</v>
      </c>
      <c r="G21" s="1264">
        <v>0.51015203531142717</v>
      </c>
      <c r="H21" s="1236">
        <v>5759</v>
      </c>
      <c r="I21" s="1264">
        <v>0.51204765715301859</v>
      </c>
      <c r="J21" s="1236">
        <v>6069</v>
      </c>
      <c r="K21" s="1264">
        <v>0.5211231324059763</v>
      </c>
      <c r="L21" s="1236">
        <v>1528</v>
      </c>
      <c r="M21" s="298">
        <v>0.64418212478920744</v>
      </c>
    </row>
    <row r="22" spans="1:13" ht="17.25" customHeight="1">
      <c r="A22" s="930" t="s">
        <v>358</v>
      </c>
      <c r="B22" s="107"/>
      <c r="C22" s="107"/>
      <c r="D22" s="107"/>
      <c r="E22" s="107"/>
      <c r="J22" s="467"/>
    </row>
    <row r="23" spans="1:13" ht="17.25" customHeight="1"/>
  </sheetData>
  <mergeCells count="20">
    <mergeCell ref="A3:A6"/>
    <mergeCell ref="B3:C4"/>
    <mergeCell ref="D3:M3"/>
    <mergeCell ref="D4:E4"/>
    <mergeCell ref="F4:G4"/>
    <mergeCell ref="H4:I4"/>
    <mergeCell ref="J4:K4"/>
    <mergeCell ref="L4:M4"/>
    <mergeCell ref="H5:H6"/>
    <mergeCell ref="I5:I6"/>
    <mergeCell ref="L5:L6"/>
    <mergeCell ref="M5:M6"/>
    <mergeCell ref="B5:B6"/>
    <mergeCell ref="C5:C6"/>
    <mergeCell ref="D5:D6"/>
    <mergeCell ref="J5:J6"/>
    <mergeCell ref="K5:K6"/>
    <mergeCell ref="E5:E6"/>
    <mergeCell ref="F5:F6"/>
    <mergeCell ref="G5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6.85546875" customWidth="1"/>
    <col min="2" max="12" width="6.7109375" customWidth="1"/>
    <col min="13" max="18" width="6.28515625" customWidth="1"/>
  </cols>
  <sheetData>
    <row r="1" spans="1:18" ht="19.5" customHeight="1">
      <c r="A1" s="426" t="s">
        <v>850</v>
      </c>
      <c r="B1" s="74"/>
      <c r="C1" s="74"/>
      <c r="D1" s="44"/>
      <c r="E1" s="44"/>
      <c r="F1" s="44"/>
      <c r="G1" s="44"/>
      <c r="H1" s="44"/>
      <c r="I1" s="44"/>
      <c r="J1" s="44"/>
      <c r="K1" s="44"/>
      <c r="L1" s="44"/>
    </row>
    <row r="2" spans="1:18" ht="15.75" thickBot="1">
      <c r="A2" s="1025" t="s">
        <v>192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</row>
    <row r="3" spans="1:18" ht="25.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1818"/>
      <c r="B4" s="583" t="s">
        <v>11</v>
      </c>
      <c r="C4" s="583" t="s">
        <v>12</v>
      </c>
      <c r="D4" s="583" t="s">
        <v>13</v>
      </c>
      <c r="E4" s="583" t="s">
        <v>14</v>
      </c>
      <c r="F4" s="583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100000000000001" customHeight="1">
      <c r="A5" s="191" t="s">
        <v>18</v>
      </c>
      <c r="B5" s="750">
        <v>8859</v>
      </c>
      <c r="C5" s="750">
        <v>9065</v>
      </c>
      <c r="D5" s="750">
        <v>8965</v>
      </c>
      <c r="E5" s="750">
        <v>9069</v>
      </c>
      <c r="F5" s="750">
        <v>9275</v>
      </c>
      <c r="G5" s="750">
        <v>9333</v>
      </c>
      <c r="H5" s="750">
        <v>9250</v>
      </c>
      <c r="I5" s="750">
        <v>9326</v>
      </c>
      <c r="J5" s="750">
        <v>9132</v>
      </c>
      <c r="K5" s="750">
        <v>9145</v>
      </c>
      <c r="L5" s="753">
        <v>9155</v>
      </c>
      <c r="M5" s="393">
        <f>L5-K5</f>
        <v>10</v>
      </c>
      <c r="N5" s="394">
        <f>L5/K5-1</f>
        <v>1.0934937124111865E-3</v>
      </c>
      <c r="O5" s="395">
        <f>L5-G5</f>
        <v>-178</v>
      </c>
      <c r="P5" s="396">
        <f>L5/G5-1</f>
        <v>-1.9072109718204167E-2</v>
      </c>
      <c r="Q5" s="397">
        <f>L5-B5</f>
        <v>296</v>
      </c>
      <c r="R5" s="398">
        <f>L5/B5-1</f>
        <v>3.3412349023591803E-2</v>
      </c>
    </row>
    <row r="6" spans="1:18" ht="17.100000000000001" customHeight="1">
      <c r="A6" s="194" t="s">
        <v>19</v>
      </c>
      <c r="B6" s="748">
        <v>1732</v>
      </c>
      <c r="C6" s="748">
        <v>1724</v>
      </c>
      <c r="D6" s="748">
        <v>1781</v>
      </c>
      <c r="E6" s="748">
        <v>1836</v>
      </c>
      <c r="F6" s="748">
        <v>1836</v>
      </c>
      <c r="G6" s="748">
        <v>1926</v>
      </c>
      <c r="H6" s="748">
        <v>1865</v>
      </c>
      <c r="I6" s="748">
        <v>1899</v>
      </c>
      <c r="J6" s="748">
        <v>1841</v>
      </c>
      <c r="K6" s="748">
        <v>1852</v>
      </c>
      <c r="L6" s="752">
        <v>1849</v>
      </c>
      <c r="M6" s="399">
        <f t="shared" ref="M6:M19" si="0">L6-K6</f>
        <v>-3</v>
      </c>
      <c r="N6" s="400">
        <f t="shared" ref="N6:N19" si="1">L6/K6-1</f>
        <v>-1.6198704103671524E-3</v>
      </c>
      <c r="O6" s="401">
        <f t="shared" ref="O6:O19" si="2">L6-G6</f>
        <v>-77</v>
      </c>
      <c r="P6" s="402">
        <f t="shared" ref="P6:P19" si="3">L6/G6-1</f>
        <v>-3.9979231568016638E-2</v>
      </c>
      <c r="Q6" s="403">
        <f t="shared" ref="Q6:Q19" si="4">L6-B6</f>
        <v>117</v>
      </c>
      <c r="R6" s="404">
        <f t="shared" ref="R6:R19" si="5">L6/B6-1</f>
        <v>6.7551963048498864E-2</v>
      </c>
    </row>
    <row r="7" spans="1:18" ht="17.100000000000001" customHeight="1">
      <c r="A7" s="194" t="s">
        <v>20</v>
      </c>
      <c r="B7" s="748">
        <v>1035</v>
      </c>
      <c r="C7" s="748">
        <v>1103</v>
      </c>
      <c r="D7" s="748">
        <v>1093</v>
      </c>
      <c r="E7" s="748">
        <v>1042</v>
      </c>
      <c r="F7" s="748">
        <v>1070</v>
      </c>
      <c r="G7" s="748">
        <v>1081</v>
      </c>
      <c r="H7" s="748">
        <v>1070</v>
      </c>
      <c r="I7" s="748">
        <v>1034</v>
      </c>
      <c r="J7" s="748">
        <v>1056</v>
      </c>
      <c r="K7" s="748">
        <v>1072</v>
      </c>
      <c r="L7" s="752">
        <v>1076</v>
      </c>
      <c r="M7" s="399">
        <f t="shared" si="0"/>
        <v>4</v>
      </c>
      <c r="N7" s="400">
        <f t="shared" si="1"/>
        <v>3.7313432835821558E-3</v>
      </c>
      <c r="O7" s="401">
        <f t="shared" si="2"/>
        <v>-5</v>
      </c>
      <c r="P7" s="402">
        <f t="shared" si="3"/>
        <v>-4.6253469010175685E-3</v>
      </c>
      <c r="Q7" s="403">
        <f t="shared" si="4"/>
        <v>41</v>
      </c>
      <c r="R7" s="404">
        <f t="shared" si="5"/>
        <v>3.9613526570048352E-2</v>
      </c>
    </row>
    <row r="8" spans="1:18" ht="17.100000000000001" customHeight="1">
      <c r="A8" s="194" t="s">
        <v>21</v>
      </c>
      <c r="B8" s="748">
        <v>549</v>
      </c>
      <c r="C8" s="748">
        <v>509</v>
      </c>
      <c r="D8" s="748">
        <v>541</v>
      </c>
      <c r="E8" s="748">
        <v>533</v>
      </c>
      <c r="F8" s="748">
        <v>549</v>
      </c>
      <c r="G8" s="748">
        <v>531</v>
      </c>
      <c r="H8" s="748">
        <v>547</v>
      </c>
      <c r="I8" s="748">
        <v>520</v>
      </c>
      <c r="J8" s="748">
        <v>540</v>
      </c>
      <c r="K8" s="748">
        <v>543</v>
      </c>
      <c r="L8" s="752">
        <v>539</v>
      </c>
      <c r="M8" s="399">
        <f t="shared" si="0"/>
        <v>-4</v>
      </c>
      <c r="N8" s="400">
        <f t="shared" si="1"/>
        <v>-7.3664825046040328E-3</v>
      </c>
      <c r="O8" s="401">
        <f t="shared" si="2"/>
        <v>8</v>
      </c>
      <c r="P8" s="402">
        <f t="shared" si="3"/>
        <v>1.5065913370998052E-2</v>
      </c>
      <c r="Q8" s="403">
        <f t="shared" si="4"/>
        <v>-10</v>
      </c>
      <c r="R8" s="404">
        <f t="shared" si="5"/>
        <v>-1.8214936247723079E-2</v>
      </c>
    </row>
    <row r="9" spans="1:18" ht="17.100000000000001" customHeight="1">
      <c r="A9" s="194" t="s">
        <v>22</v>
      </c>
      <c r="B9" s="748">
        <v>480</v>
      </c>
      <c r="C9" s="748">
        <v>480</v>
      </c>
      <c r="D9" s="748">
        <v>469</v>
      </c>
      <c r="E9" s="748">
        <v>490</v>
      </c>
      <c r="F9" s="748">
        <v>497</v>
      </c>
      <c r="G9" s="748">
        <v>487</v>
      </c>
      <c r="H9" s="748">
        <v>486</v>
      </c>
      <c r="I9" s="748">
        <v>501</v>
      </c>
      <c r="J9" s="748">
        <v>498</v>
      </c>
      <c r="K9" s="748">
        <v>498</v>
      </c>
      <c r="L9" s="752">
        <v>485</v>
      </c>
      <c r="M9" s="1192">
        <f t="shared" si="0"/>
        <v>-13</v>
      </c>
      <c r="N9" s="400">
        <f t="shared" si="1"/>
        <v>-2.6104417670682722E-2</v>
      </c>
      <c r="O9" s="401">
        <f t="shared" si="2"/>
        <v>-2</v>
      </c>
      <c r="P9" s="402">
        <f t="shared" si="3"/>
        <v>-4.1067761806981018E-3</v>
      </c>
      <c r="Q9" s="403">
        <f t="shared" si="4"/>
        <v>5</v>
      </c>
      <c r="R9" s="404">
        <f t="shared" si="5"/>
        <v>1.0416666666666741E-2</v>
      </c>
    </row>
    <row r="10" spans="1:18" ht="17.100000000000001" customHeight="1">
      <c r="A10" s="194" t="s">
        <v>23</v>
      </c>
      <c r="B10" s="748">
        <v>318</v>
      </c>
      <c r="C10" s="748">
        <v>320</v>
      </c>
      <c r="D10" s="748">
        <v>315</v>
      </c>
      <c r="E10" s="748">
        <v>316</v>
      </c>
      <c r="F10" s="748">
        <v>316</v>
      </c>
      <c r="G10" s="748">
        <v>306</v>
      </c>
      <c r="H10" s="748">
        <v>314</v>
      </c>
      <c r="I10" s="748">
        <v>316</v>
      </c>
      <c r="J10" s="748">
        <v>269</v>
      </c>
      <c r="K10" s="748">
        <v>289</v>
      </c>
      <c r="L10" s="752">
        <v>282</v>
      </c>
      <c r="M10" s="399">
        <f t="shared" si="0"/>
        <v>-7</v>
      </c>
      <c r="N10" s="400">
        <f t="shared" si="1"/>
        <v>-2.422145328719727E-2</v>
      </c>
      <c r="O10" s="401">
        <f t="shared" si="2"/>
        <v>-24</v>
      </c>
      <c r="P10" s="402">
        <f t="shared" si="3"/>
        <v>-7.8431372549019662E-2</v>
      </c>
      <c r="Q10" s="403">
        <f t="shared" si="4"/>
        <v>-36</v>
      </c>
      <c r="R10" s="404">
        <v>0</v>
      </c>
    </row>
    <row r="11" spans="1:18" ht="17.100000000000001" customHeight="1">
      <c r="A11" s="194" t="s">
        <v>24</v>
      </c>
      <c r="B11" s="748">
        <v>575</v>
      </c>
      <c r="C11" s="748">
        <v>629</v>
      </c>
      <c r="D11" s="748">
        <v>572</v>
      </c>
      <c r="E11" s="748">
        <v>585</v>
      </c>
      <c r="F11" s="748">
        <v>631</v>
      </c>
      <c r="G11" s="748">
        <v>621</v>
      </c>
      <c r="H11" s="748">
        <v>587</v>
      </c>
      <c r="I11" s="748">
        <v>606</v>
      </c>
      <c r="J11" s="748">
        <v>600</v>
      </c>
      <c r="K11" s="748">
        <v>575</v>
      </c>
      <c r="L11" s="752">
        <v>591</v>
      </c>
      <c r="M11" s="399">
        <f t="shared" si="0"/>
        <v>16</v>
      </c>
      <c r="N11" s="400">
        <f t="shared" si="1"/>
        <v>2.7826086956521667E-2</v>
      </c>
      <c r="O11" s="401">
        <f t="shared" si="2"/>
        <v>-30</v>
      </c>
      <c r="P11" s="402">
        <f t="shared" si="3"/>
        <v>-4.8309178743961345E-2</v>
      </c>
      <c r="Q11" s="403">
        <f t="shared" si="4"/>
        <v>16</v>
      </c>
      <c r="R11" s="404">
        <f t="shared" si="5"/>
        <v>2.7826086956521667E-2</v>
      </c>
    </row>
    <row r="12" spans="1:18" ht="17.100000000000001" customHeight="1">
      <c r="A12" s="194" t="s">
        <v>25</v>
      </c>
      <c r="B12" s="748">
        <v>292</v>
      </c>
      <c r="C12" s="748">
        <v>291</v>
      </c>
      <c r="D12" s="748">
        <v>285</v>
      </c>
      <c r="E12" s="748">
        <v>276</v>
      </c>
      <c r="F12" s="748">
        <v>304</v>
      </c>
      <c r="G12" s="748">
        <v>311</v>
      </c>
      <c r="H12" s="748">
        <v>317</v>
      </c>
      <c r="I12" s="748">
        <v>311</v>
      </c>
      <c r="J12" s="748">
        <v>306</v>
      </c>
      <c r="K12" s="748">
        <v>298</v>
      </c>
      <c r="L12" s="752">
        <v>312</v>
      </c>
      <c r="M12" s="399">
        <f t="shared" si="0"/>
        <v>14</v>
      </c>
      <c r="N12" s="400">
        <f t="shared" si="1"/>
        <v>4.6979865771812124E-2</v>
      </c>
      <c r="O12" s="401">
        <f t="shared" si="2"/>
        <v>1</v>
      </c>
      <c r="P12" s="402">
        <f t="shared" si="3"/>
        <v>3.215434083601254E-3</v>
      </c>
      <c r="Q12" s="403">
        <f t="shared" si="4"/>
        <v>20</v>
      </c>
      <c r="R12" s="404">
        <f t="shared" si="5"/>
        <v>6.8493150684931559E-2</v>
      </c>
    </row>
    <row r="13" spans="1:18" ht="17.100000000000001" customHeight="1">
      <c r="A13" s="194" t="s">
        <v>26</v>
      </c>
      <c r="B13" s="748">
        <v>400</v>
      </c>
      <c r="C13" s="748">
        <v>392</v>
      </c>
      <c r="D13" s="748">
        <v>390</v>
      </c>
      <c r="E13" s="748">
        <v>394</v>
      </c>
      <c r="F13" s="748">
        <v>405</v>
      </c>
      <c r="G13" s="748">
        <v>384</v>
      </c>
      <c r="H13" s="748">
        <v>397</v>
      </c>
      <c r="I13" s="748">
        <v>411</v>
      </c>
      <c r="J13" s="748">
        <v>396</v>
      </c>
      <c r="K13" s="748">
        <v>396</v>
      </c>
      <c r="L13" s="752">
        <v>370</v>
      </c>
      <c r="M13" s="1192">
        <f t="shared" si="0"/>
        <v>-26</v>
      </c>
      <c r="N13" s="400">
        <f t="shared" si="1"/>
        <v>-6.5656565656565635E-2</v>
      </c>
      <c r="O13" s="401">
        <f t="shared" si="2"/>
        <v>-14</v>
      </c>
      <c r="P13" s="402">
        <f t="shared" si="3"/>
        <v>-3.645833333333337E-2</v>
      </c>
      <c r="Q13" s="403">
        <f t="shared" si="4"/>
        <v>-30</v>
      </c>
      <c r="R13" s="404">
        <f t="shared" si="5"/>
        <v>-7.4999999999999956E-2</v>
      </c>
    </row>
    <row r="14" spans="1:18" ht="17.100000000000001" customHeight="1">
      <c r="A14" s="194" t="s">
        <v>27</v>
      </c>
      <c r="B14" s="748">
        <v>449</v>
      </c>
      <c r="C14" s="748">
        <v>468</v>
      </c>
      <c r="D14" s="748">
        <v>477</v>
      </c>
      <c r="E14" s="748">
        <v>473</v>
      </c>
      <c r="F14" s="748">
        <v>488</v>
      </c>
      <c r="G14" s="748">
        <v>461</v>
      </c>
      <c r="H14" s="748">
        <v>463</v>
      </c>
      <c r="I14" s="748">
        <v>475</v>
      </c>
      <c r="J14" s="748">
        <v>450</v>
      </c>
      <c r="K14" s="748">
        <v>471</v>
      </c>
      <c r="L14" s="752">
        <v>460</v>
      </c>
      <c r="M14" s="399">
        <f t="shared" si="0"/>
        <v>-11</v>
      </c>
      <c r="N14" s="400">
        <v>0</v>
      </c>
      <c r="O14" s="401">
        <f t="shared" si="2"/>
        <v>-1</v>
      </c>
      <c r="P14" s="402">
        <v>0</v>
      </c>
      <c r="Q14" s="403">
        <f t="shared" si="4"/>
        <v>11</v>
      </c>
      <c r="R14" s="404">
        <v>0</v>
      </c>
    </row>
    <row r="15" spans="1:18" ht="17.100000000000001" customHeight="1">
      <c r="A15" s="194" t="s">
        <v>28</v>
      </c>
      <c r="B15" s="748">
        <v>407</v>
      </c>
      <c r="C15" s="748">
        <v>442</v>
      </c>
      <c r="D15" s="748">
        <v>450</v>
      </c>
      <c r="E15" s="748">
        <v>436</v>
      </c>
      <c r="F15" s="748">
        <v>442</v>
      </c>
      <c r="G15" s="748">
        <v>449</v>
      </c>
      <c r="H15" s="748">
        <v>436</v>
      </c>
      <c r="I15" s="748">
        <v>446</v>
      </c>
      <c r="J15" s="748">
        <v>441</v>
      </c>
      <c r="K15" s="748">
        <v>426</v>
      </c>
      <c r="L15" s="752">
        <v>442</v>
      </c>
      <c r="M15" s="399">
        <f t="shared" si="0"/>
        <v>16</v>
      </c>
      <c r="N15" s="400">
        <f t="shared" si="1"/>
        <v>3.7558685446009488E-2</v>
      </c>
      <c r="O15" s="401">
        <f t="shared" si="2"/>
        <v>-7</v>
      </c>
      <c r="P15" s="402">
        <f t="shared" si="3"/>
        <v>-1.5590200445434244E-2</v>
      </c>
      <c r="Q15" s="403">
        <f t="shared" si="4"/>
        <v>35</v>
      </c>
      <c r="R15" s="404">
        <f t="shared" si="5"/>
        <v>8.5995085995085985E-2</v>
      </c>
    </row>
    <row r="16" spans="1:18" ht="17.100000000000001" customHeight="1">
      <c r="A16" s="194" t="s">
        <v>29</v>
      </c>
      <c r="B16" s="748">
        <v>913</v>
      </c>
      <c r="C16" s="748">
        <v>938</v>
      </c>
      <c r="D16" s="748">
        <v>951</v>
      </c>
      <c r="E16" s="748">
        <v>963</v>
      </c>
      <c r="F16" s="748">
        <v>983</v>
      </c>
      <c r="G16" s="748">
        <v>1009</v>
      </c>
      <c r="H16" s="748">
        <v>1002</v>
      </c>
      <c r="I16" s="748">
        <v>1027</v>
      </c>
      <c r="J16" s="748">
        <v>964</v>
      </c>
      <c r="K16" s="748">
        <v>961</v>
      </c>
      <c r="L16" s="752">
        <v>988</v>
      </c>
      <c r="M16" s="399">
        <f t="shared" si="0"/>
        <v>27</v>
      </c>
      <c r="N16" s="400">
        <f t="shared" si="1"/>
        <v>2.8095733610822071E-2</v>
      </c>
      <c r="O16" s="401">
        <f t="shared" si="2"/>
        <v>-21</v>
      </c>
      <c r="P16" s="402">
        <f t="shared" si="3"/>
        <v>-2.0812685827552024E-2</v>
      </c>
      <c r="Q16" s="403">
        <f t="shared" si="4"/>
        <v>75</v>
      </c>
      <c r="R16" s="404">
        <f t="shared" si="5"/>
        <v>8.2146768893756938E-2</v>
      </c>
    </row>
    <row r="17" spans="1:18" ht="17.100000000000001" customHeight="1">
      <c r="A17" s="194" t="s">
        <v>30</v>
      </c>
      <c r="B17" s="748">
        <v>596</v>
      </c>
      <c r="C17" s="748">
        <v>626</v>
      </c>
      <c r="D17" s="748">
        <v>577</v>
      </c>
      <c r="E17" s="748">
        <v>561</v>
      </c>
      <c r="F17" s="748">
        <v>532</v>
      </c>
      <c r="G17" s="748">
        <v>574</v>
      </c>
      <c r="H17" s="748">
        <v>559</v>
      </c>
      <c r="I17" s="748">
        <v>555</v>
      </c>
      <c r="J17" s="748">
        <v>562</v>
      </c>
      <c r="K17" s="748">
        <v>588</v>
      </c>
      <c r="L17" s="752">
        <v>559</v>
      </c>
      <c r="M17" s="399">
        <f t="shared" si="0"/>
        <v>-29</v>
      </c>
      <c r="N17" s="400">
        <f t="shared" si="1"/>
        <v>-4.9319727891156462E-2</v>
      </c>
      <c r="O17" s="401">
        <f t="shared" si="2"/>
        <v>-15</v>
      </c>
      <c r="P17" s="402">
        <f t="shared" si="3"/>
        <v>-2.6132404181184676E-2</v>
      </c>
      <c r="Q17" s="403">
        <f t="shared" si="4"/>
        <v>-37</v>
      </c>
      <c r="R17" s="404">
        <f t="shared" si="5"/>
        <v>-6.2080536912751727E-2</v>
      </c>
    </row>
    <row r="18" spans="1:18" ht="17.100000000000001" customHeight="1">
      <c r="A18" s="194" t="s">
        <v>31</v>
      </c>
      <c r="B18" s="748">
        <v>360</v>
      </c>
      <c r="C18" s="748">
        <v>361</v>
      </c>
      <c r="D18" s="748">
        <v>348</v>
      </c>
      <c r="E18" s="748">
        <v>369</v>
      </c>
      <c r="F18" s="748">
        <v>367</v>
      </c>
      <c r="G18" s="748">
        <v>366</v>
      </c>
      <c r="H18" s="748">
        <v>366</v>
      </c>
      <c r="I18" s="748">
        <v>369</v>
      </c>
      <c r="J18" s="748">
        <v>371</v>
      </c>
      <c r="K18" s="748">
        <v>363</v>
      </c>
      <c r="L18" s="752">
        <v>368</v>
      </c>
      <c r="M18" s="399">
        <f t="shared" si="0"/>
        <v>5</v>
      </c>
      <c r="N18" s="400">
        <f t="shared" si="1"/>
        <v>1.377410468319562E-2</v>
      </c>
      <c r="O18" s="401">
        <f t="shared" si="2"/>
        <v>2</v>
      </c>
      <c r="P18" s="402">
        <f t="shared" si="3"/>
        <v>5.464480874316946E-3</v>
      </c>
      <c r="Q18" s="1192">
        <f t="shared" si="4"/>
        <v>8</v>
      </c>
      <c r="R18" s="404">
        <f t="shared" si="5"/>
        <v>2.2222222222222143E-2</v>
      </c>
    </row>
    <row r="19" spans="1:18" ht="17.100000000000001" customHeight="1" thickBot="1">
      <c r="A19" s="192" t="s">
        <v>32</v>
      </c>
      <c r="B19" s="225">
        <v>753</v>
      </c>
      <c r="C19" s="225">
        <v>782</v>
      </c>
      <c r="D19" s="225">
        <v>716</v>
      </c>
      <c r="E19" s="225">
        <v>795</v>
      </c>
      <c r="F19" s="225">
        <v>855</v>
      </c>
      <c r="G19" s="225">
        <v>827</v>
      </c>
      <c r="H19" s="225">
        <v>841</v>
      </c>
      <c r="I19" s="225">
        <v>856</v>
      </c>
      <c r="J19" s="225">
        <v>838</v>
      </c>
      <c r="K19" s="225">
        <v>813</v>
      </c>
      <c r="L19" s="318">
        <v>834</v>
      </c>
      <c r="M19" s="405">
        <f t="shared" si="0"/>
        <v>21</v>
      </c>
      <c r="N19" s="406">
        <f t="shared" si="1"/>
        <v>2.583025830258312E-2</v>
      </c>
      <c r="O19" s="407">
        <f t="shared" si="2"/>
        <v>7</v>
      </c>
      <c r="P19" s="408">
        <f t="shared" si="3"/>
        <v>8.46432889963733E-3</v>
      </c>
      <c r="Q19" s="409">
        <f t="shared" si="4"/>
        <v>81</v>
      </c>
      <c r="R19" s="410">
        <f t="shared" si="5"/>
        <v>0.10756972111553775</v>
      </c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18" s="44" customFormat="1" ht="17.25" customHeight="1">
      <c r="A1" s="160" t="s">
        <v>851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18" ht="17.25" customHeight="1" thickBot="1">
      <c r="A2" s="314" t="s">
        <v>192</v>
      </c>
      <c r="B2" s="202"/>
      <c r="C2" s="202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18" ht="30" customHeight="1" thickBot="1">
      <c r="A4" s="1818"/>
      <c r="B4" s="582" t="s">
        <v>10</v>
      </c>
      <c r="C4" s="582" t="s">
        <v>11</v>
      </c>
      <c r="D4" s="582" t="s">
        <v>12</v>
      </c>
      <c r="E4" s="582" t="s">
        <v>13</v>
      </c>
      <c r="F4" s="582" t="s">
        <v>14</v>
      </c>
      <c r="G4" s="583" t="s">
        <v>15</v>
      </c>
      <c r="H4" s="583" t="s">
        <v>138</v>
      </c>
      <c r="I4" s="583" t="s">
        <v>188</v>
      </c>
      <c r="J4" s="583" t="s">
        <v>449</v>
      </c>
      <c r="K4" s="583" t="s">
        <v>554</v>
      </c>
      <c r="L4" s="584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25" customHeight="1">
      <c r="A5" s="191" t="s">
        <v>18</v>
      </c>
      <c r="B5" s="315">
        <v>23964</v>
      </c>
      <c r="C5" s="315">
        <v>22776</v>
      </c>
      <c r="D5" s="315">
        <v>21244</v>
      </c>
      <c r="E5" s="315">
        <v>20591</v>
      </c>
      <c r="F5" s="315">
        <v>20279</v>
      </c>
      <c r="G5" s="315">
        <v>20466</v>
      </c>
      <c r="H5" s="315">
        <v>20347</v>
      </c>
      <c r="I5" s="315">
        <v>21038</v>
      </c>
      <c r="J5" s="315">
        <v>21274</v>
      </c>
      <c r="K5" s="315">
        <v>21360</v>
      </c>
      <c r="L5" s="316">
        <v>21024</v>
      </c>
      <c r="M5" s="372">
        <f>L5-K5</f>
        <v>-336</v>
      </c>
      <c r="N5" s="375">
        <f>L5/K5-1</f>
        <v>-1.5730337078651679E-2</v>
      </c>
      <c r="O5" s="381">
        <f>L5-G5</f>
        <v>558</v>
      </c>
      <c r="P5" s="382">
        <f>L5/G5-1</f>
        <v>2.7264731750219928E-2</v>
      </c>
      <c r="Q5" s="378">
        <f>L5-B5</f>
        <v>-2940</v>
      </c>
      <c r="R5" s="323">
        <f>L5/B5-1</f>
        <v>-0.12268402603905859</v>
      </c>
    </row>
    <row r="6" spans="1:18" ht="17.25" customHeight="1">
      <c r="A6" s="194" t="s">
        <v>19</v>
      </c>
      <c r="B6" s="213">
        <v>3801</v>
      </c>
      <c r="C6" s="213">
        <v>3674</v>
      </c>
      <c r="D6" s="213">
        <v>3462</v>
      </c>
      <c r="E6" s="213">
        <v>3417</v>
      </c>
      <c r="F6" s="213">
        <v>3267</v>
      </c>
      <c r="G6" s="213">
        <v>3514</v>
      </c>
      <c r="H6" s="213">
        <v>3475</v>
      </c>
      <c r="I6" s="213">
        <v>3694</v>
      </c>
      <c r="J6" s="213">
        <v>3752</v>
      </c>
      <c r="K6" s="213">
        <v>3872</v>
      </c>
      <c r="L6" s="317">
        <v>3883</v>
      </c>
      <c r="M6" s="373">
        <f t="shared" ref="M6:M19" si="0">L6-K6</f>
        <v>11</v>
      </c>
      <c r="N6" s="376">
        <f t="shared" ref="N6:N19" si="1">L6/K6-1</f>
        <v>2.8409090909091717E-3</v>
      </c>
      <c r="O6" s="383">
        <f t="shared" ref="O6:O19" si="2">L6-G6</f>
        <v>369</v>
      </c>
      <c r="P6" s="322">
        <f t="shared" ref="P6:P19" si="3">L6/G6-1</f>
        <v>0.10500853727945358</v>
      </c>
      <c r="Q6" s="379">
        <f t="shared" ref="Q6:Q19" si="4">L6-B6</f>
        <v>82</v>
      </c>
      <c r="R6" s="324">
        <f t="shared" ref="R6:R19" si="5">L6/B6-1</f>
        <v>2.1573270192054794E-2</v>
      </c>
    </row>
    <row r="7" spans="1:18" ht="17.25" customHeight="1">
      <c r="A7" s="194" t="s">
        <v>20</v>
      </c>
      <c r="B7" s="213">
        <v>2031</v>
      </c>
      <c r="C7" s="213">
        <v>2028</v>
      </c>
      <c r="D7" s="213">
        <v>1872</v>
      </c>
      <c r="E7" s="213">
        <v>1812</v>
      </c>
      <c r="F7" s="213">
        <v>1799</v>
      </c>
      <c r="G7" s="213">
        <v>1927</v>
      </c>
      <c r="H7" s="213">
        <v>1847</v>
      </c>
      <c r="I7" s="213">
        <v>1886</v>
      </c>
      <c r="J7" s="213">
        <v>2066</v>
      </c>
      <c r="K7" s="213">
        <v>2015</v>
      </c>
      <c r="L7" s="317">
        <v>2037</v>
      </c>
      <c r="M7" s="373">
        <f t="shared" si="0"/>
        <v>22</v>
      </c>
      <c r="N7" s="376">
        <f t="shared" si="1"/>
        <v>1.0918114143920521E-2</v>
      </c>
      <c r="O7" s="383">
        <f t="shared" si="2"/>
        <v>110</v>
      </c>
      <c r="P7" s="322">
        <f t="shared" si="3"/>
        <v>5.7083549558899938E-2</v>
      </c>
      <c r="Q7" s="379">
        <f t="shared" si="4"/>
        <v>6</v>
      </c>
      <c r="R7" s="324">
        <f t="shared" si="5"/>
        <v>2.9542097488921559E-3</v>
      </c>
    </row>
    <row r="8" spans="1:18" ht="17.25" customHeight="1">
      <c r="A8" s="194" t="s">
        <v>21</v>
      </c>
      <c r="B8" s="213">
        <v>1522</v>
      </c>
      <c r="C8" s="213">
        <v>1433</v>
      </c>
      <c r="D8" s="213">
        <v>1356</v>
      </c>
      <c r="E8" s="213">
        <v>1228</v>
      </c>
      <c r="F8" s="213">
        <v>1271</v>
      </c>
      <c r="G8" s="213">
        <v>1222</v>
      </c>
      <c r="H8" s="213">
        <v>1200</v>
      </c>
      <c r="I8" s="213">
        <v>1240</v>
      </c>
      <c r="J8" s="213">
        <v>1292</v>
      </c>
      <c r="K8" s="213">
        <v>1266</v>
      </c>
      <c r="L8" s="317">
        <v>1274</v>
      </c>
      <c r="M8" s="373">
        <f t="shared" si="0"/>
        <v>8</v>
      </c>
      <c r="N8" s="376">
        <f t="shared" si="1"/>
        <v>6.3191153238546516E-3</v>
      </c>
      <c r="O8" s="383">
        <f t="shared" si="2"/>
        <v>52</v>
      </c>
      <c r="P8" s="322">
        <f t="shared" si="3"/>
        <v>4.2553191489361764E-2</v>
      </c>
      <c r="Q8" s="379">
        <f t="shared" si="4"/>
        <v>-248</v>
      </c>
      <c r="R8" s="324">
        <f t="shared" si="5"/>
        <v>-0.16294349540078845</v>
      </c>
    </row>
    <row r="9" spans="1:18" ht="17.25" customHeight="1">
      <c r="A9" s="194" t="s">
        <v>22</v>
      </c>
      <c r="B9" s="213">
        <v>1006</v>
      </c>
      <c r="C9" s="213">
        <v>953</v>
      </c>
      <c r="D9" s="213">
        <v>949</v>
      </c>
      <c r="E9" s="213">
        <v>904</v>
      </c>
      <c r="F9" s="213">
        <v>880</v>
      </c>
      <c r="G9" s="213">
        <v>860</v>
      </c>
      <c r="H9" s="213">
        <v>892</v>
      </c>
      <c r="I9" s="213">
        <v>935</v>
      </c>
      <c r="J9" s="213">
        <v>950</v>
      </c>
      <c r="K9" s="213">
        <v>995</v>
      </c>
      <c r="L9" s="317">
        <v>942</v>
      </c>
      <c r="M9" s="373">
        <f t="shared" si="0"/>
        <v>-53</v>
      </c>
      <c r="N9" s="376">
        <f t="shared" si="1"/>
        <v>-5.3266331658291421E-2</v>
      </c>
      <c r="O9" s="383">
        <f t="shared" si="2"/>
        <v>82</v>
      </c>
      <c r="P9" s="322">
        <f t="shared" si="3"/>
        <v>9.5348837209302317E-2</v>
      </c>
      <c r="Q9" s="379">
        <f t="shared" si="4"/>
        <v>-64</v>
      </c>
      <c r="R9" s="324">
        <f t="shared" si="5"/>
        <v>-6.3618290258449339E-2</v>
      </c>
    </row>
    <row r="10" spans="1:18" ht="17.25" customHeight="1">
      <c r="A10" s="194" t="s">
        <v>23</v>
      </c>
      <c r="B10" s="213">
        <v>547</v>
      </c>
      <c r="C10" s="213">
        <v>498</v>
      </c>
      <c r="D10" s="213">
        <v>487</v>
      </c>
      <c r="E10" s="213">
        <v>457</v>
      </c>
      <c r="F10" s="213">
        <v>454</v>
      </c>
      <c r="G10" s="213">
        <v>473</v>
      </c>
      <c r="H10" s="213">
        <v>468</v>
      </c>
      <c r="I10" s="213">
        <v>483</v>
      </c>
      <c r="J10" s="213">
        <v>475</v>
      </c>
      <c r="K10" s="213">
        <v>465</v>
      </c>
      <c r="L10" s="317">
        <v>432</v>
      </c>
      <c r="M10" s="373">
        <f t="shared" si="0"/>
        <v>-33</v>
      </c>
      <c r="N10" s="376">
        <f t="shared" si="1"/>
        <v>-7.096774193548383E-2</v>
      </c>
      <c r="O10" s="383">
        <f t="shared" si="2"/>
        <v>-41</v>
      </c>
      <c r="P10" s="322">
        <f t="shared" si="3"/>
        <v>-8.6680761099365733E-2</v>
      </c>
      <c r="Q10" s="379">
        <f t="shared" si="4"/>
        <v>-115</v>
      </c>
      <c r="R10" s="324">
        <f t="shared" si="5"/>
        <v>-0.21023765996343691</v>
      </c>
    </row>
    <row r="11" spans="1:18" ht="17.25" customHeight="1">
      <c r="A11" s="194" t="s">
        <v>24</v>
      </c>
      <c r="B11" s="213">
        <v>1525</v>
      </c>
      <c r="C11" s="213">
        <v>1372</v>
      </c>
      <c r="D11" s="213">
        <v>1352</v>
      </c>
      <c r="E11" s="213">
        <v>1236</v>
      </c>
      <c r="F11" s="213">
        <v>1272</v>
      </c>
      <c r="G11" s="213">
        <v>1249</v>
      </c>
      <c r="H11" s="213">
        <v>1264</v>
      </c>
      <c r="I11" s="213">
        <v>1330</v>
      </c>
      <c r="J11" s="213">
        <v>1319</v>
      </c>
      <c r="K11" s="213">
        <v>1340</v>
      </c>
      <c r="L11" s="317">
        <v>1266</v>
      </c>
      <c r="M11" s="373">
        <f t="shared" si="0"/>
        <v>-74</v>
      </c>
      <c r="N11" s="376">
        <f t="shared" si="1"/>
        <v>-5.5223880597014885E-2</v>
      </c>
      <c r="O11" s="383">
        <f t="shared" si="2"/>
        <v>17</v>
      </c>
      <c r="P11" s="322">
        <f t="shared" si="3"/>
        <v>1.3610888710968716E-2</v>
      </c>
      <c r="Q11" s="379">
        <f t="shared" si="4"/>
        <v>-259</v>
      </c>
      <c r="R11" s="324">
        <f t="shared" si="5"/>
        <v>-0.16983606557377051</v>
      </c>
    </row>
    <row r="12" spans="1:18" ht="17.25" customHeight="1">
      <c r="A12" s="194" t="s">
        <v>25</v>
      </c>
      <c r="B12" s="213">
        <v>733</v>
      </c>
      <c r="C12" s="213">
        <v>730</v>
      </c>
      <c r="D12" s="213">
        <v>703</v>
      </c>
      <c r="E12" s="213">
        <v>658</v>
      </c>
      <c r="F12" s="213">
        <v>668</v>
      </c>
      <c r="G12" s="213">
        <v>645</v>
      </c>
      <c r="H12" s="213">
        <v>645</v>
      </c>
      <c r="I12" s="213">
        <v>645</v>
      </c>
      <c r="J12" s="213">
        <v>634</v>
      </c>
      <c r="K12" s="213">
        <v>669</v>
      </c>
      <c r="L12" s="317">
        <v>560</v>
      </c>
      <c r="M12" s="909">
        <f t="shared" si="0"/>
        <v>-109</v>
      </c>
      <c r="N12" s="376">
        <f t="shared" si="1"/>
        <v>-0.16292974588938713</v>
      </c>
      <c r="O12" s="383">
        <f t="shared" si="2"/>
        <v>-85</v>
      </c>
      <c r="P12" s="322">
        <f t="shared" si="3"/>
        <v>-0.13178294573643412</v>
      </c>
      <c r="Q12" s="379">
        <f t="shared" si="4"/>
        <v>-173</v>
      </c>
      <c r="R12" s="324">
        <f t="shared" si="5"/>
        <v>-0.23601637107776263</v>
      </c>
    </row>
    <row r="13" spans="1:18" ht="17.25" customHeight="1">
      <c r="A13" s="194" t="s">
        <v>26</v>
      </c>
      <c r="B13" s="213">
        <v>1266</v>
      </c>
      <c r="C13" s="213">
        <v>1246</v>
      </c>
      <c r="D13" s="213">
        <v>1176</v>
      </c>
      <c r="E13" s="213">
        <v>1145</v>
      </c>
      <c r="F13" s="213">
        <v>1070</v>
      </c>
      <c r="G13" s="213">
        <v>1104</v>
      </c>
      <c r="H13" s="213">
        <v>1149</v>
      </c>
      <c r="I13" s="213">
        <v>1139</v>
      </c>
      <c r="J13" s="213">
        <v>1135</v>
      </c>
      <c r="K13" s="213">
        <v>1100</v>
      </c>
      <c r="L13" s="317">
        <v>1121</v>
      </c>
      <c r="M13" s="373">
        <f t="shared" si="0"/>
        <v>21</v>
      </c>
      <c r="N13" s="376">
        <f t="shared" si="1"/>
        <v>1.9090909090909047E-2</v>
      </c>
      <c r="O13" s="383">
        <f t="shared" si="2"/>
        <v>17</v>
      </c>
      <c r="P13" s="322">
        <f t="shared" si="3"/>
        <v>1.5398550724637694E-2</v>
      </c>
      <c r="Q13" s="379">
        <f t="shared" si="4"/>
        <v>-145</v>
      </c>
      <c r="R13" s="324">
        <f t="shared" si="5"/>
        <v>-0.1145339652448657</v>
      </c>
    </row>
    <row r="14" spans="1:18" ht="17.25" customHeight="1">
      <c r="A14" s="194" t="s">
        <v>27</v>
      </c>
      <c r="B14" s="213">
        <v>1228</v>
      </c>
      <c r="C14" s="213">
        <v>1063</v>
      </c>
      <c r="D14" s="213">
        <v>1016</v>
      </c>
      <c r="E14" s="213">
        <v>961</v>
      </c>
      <c r="F14" s="213">
        <v>968</v>
      </c>
      <c r="G14" s="213">
        <v>1035</v>
      </c>
      <c r="H14" s="213">
        <v>958</v>
      </c>
      <c r="I14" s="213">
        <v>1018</v>
      </c>
      <c r="J14" s="213">
        <v>999</v>
      </c>
      <c r="K14" s="213">
        <v>982</v>
      </c>
      <c r="L14" s="317">
        <v>992</v>
      </c>
      <c r="M14" s="373">
        <f t="shared" si="0"/>
        <v>10</v>
      </c>
      <c r="N14" s="376">
        <f t="shared" si="1"/>
        <v>1.0183299389002087E-2</v>
      </c>
      <c r="O14" s="383">
        <f t="shared" si="2"/>
        <v>-43</v>
      </c>
      <c r="P14" s="322">
        <f t="shared" si="3"/>
        <v>-4.154589371980677E-2</v>
      </c>
      <c r="Q14" s="379">
        <f t="shared" si="4"/>
        <v>-236</v>
      </c>
      <c r="R14" s="324">
        <f t="shared" si="5"/>
        <v>-0.19218241042345274</v>
      </c>
    </row>
    <row r="15" spans="1:18" ht="17.25" customHeight="1">
      <c r="A15" s="194" t="s">
        <v>28</v>
      </c>
      <c r="B15" s="213">
        <v>1195</v>
      </c>
      <c r="C15" s="213">
        <v>1102</v>
      </c>
      <c r="D15" s="213">
        <v>1000</v>
      </c>
      <c r="E15" s="213">
        <v>1042</v>
      </c>
      <c r="F15" s="213">
        <v>998</v>
      </c>
      <c r="G15" s="213">
        <v>1004</v>
      </c>
      <c r="H15" s="213">
        <v>998</v>
      </c>
      <c r="I15" s="213">
        <v>1054</v>
      </c>
      <c r="J15" s="213">
        <v>1039</v>
      </c>
      <c r="K15" s="213">
        <v>1034</v>
      </c>
      <c r="L15" s="317">
        <v>1012</v>
      </c>
      <c r="M15" s="373">
        <f t="shared" si="0"/>
        <v>-22</v>
      </c>
      <c r="N15" s="376">
        <f t="shared" si="1"/>
        <v>-2.1276595744680882E-2</v>
      </c>
      <c r="O15" s="383">
        <f t="shared" si="2"/>
        <v>8</v>
      </c>
      <c r="P15" s="322">
        <f t="shared" si="3"/>
        <v>7.9681274900398336E-3</v>
      </c>
      <c r="Q15" s="379">
        <f t="shared" si="4"/>
        <v>-183</v>
      </c>
      <c r="R15" s="324">
        <f t="shared" si="5"/>
        <v>-0.15313807531380752</v>
      </c>
    </row>
    <row r="16" spans="1:18" ht="17.25" customHeight="1">
      <c r="A16" s="194" t="s">
        <v>29</v>
      </c>
      <c r="B16" s="213">
        <v>2986</v>
      </c>
      <c r="C16" s="213">
        <v>2813</v>
      </c>
      <c r="D16" s="213">
        <v>2579</v>
      </c>
      <c r="E16" s="213">
        <v>2524</v>
      </c>
      <c r="F16" s="213">
        <v>2418</v>
      </c>
      <c r="G16" s="213">
        <v>2442</v>
      </c>
      <c r="H16" s="213">
        <v>2507</v>
      </c>
      <c r="I16" s="213">
        <v>2602</v>
      </c>
      <c r="J16" s="213">
        <v>2524</v>
      </c>
      <c r="K16" s="213">
        <v>2560</v>
      </c>
      <c r="L16" s="317">
        <v>2599</v>
      </c>
      <c r="M16" s="373">
        <f t="shared" si="0"/>
        <v>39</v>
      </c>
      <c r="N16" s="376">
        <f t="shared" si="1"/>
        <v>1.5234374999999911E-2</v>
      </c>
      <c r="O16" s="383">
        <f t="shared" si="2"/>
        <v>157</v>
      </c>
      <c r="P16" s="322">
        <f t="shared" si="3"/>
        <v>6.429156429156424E-2</v>
      </c>
      <c r="Q16" s="379">
        <f t="shared" si="4"/>
        <v>-387</v>
      </c>
      <c r="R16" s="324">
        <f t="shared" si="5"/>
        <v>-0.12960482250502348</v>
      </c>
    </row>
    <row r="17" spans="1:18" ht="17.25" customHeight="1">
      <c r="A17" s="194" t="s">
        <v>30</v>
      </c>
      <c r="B17" s="213">
        <v>1662</v>
      </c>
      <c r="C17" s="213">
        <v>1523</v>
      </c>
      <c r="D17" s="213">
        <v>1403</v>
      </c>
      <c r="E17" s="213">
        <v>1365</v>
      </c>
      <c r="F17" s="213">
        <v>1412</v>
      </c>
      <c r="G17" s="213">
        <v>1308</v>
      </c>
      <c r="H17" s="213">
        <v>1291</v>
      </c>
      <c r="I17" s="213">
        <v>1338</v>
      </c>
      <c r="J17" s="213">
        <v>1350</v>
      </c>
      <c r="K17" s="213">
        <v>1387</v>
      </c>
      <c r="L17" s="317">
        <v>1264</v>
      </c>
      <c r="M17" s="373">
        <f t="shared" si="0"/>
        <v>-123</v>
      </c>
      <c r="N17" s="376">
        <f t="shared" si="1"/>
        <v>-8.8680605623648212E-2</v>
      </c>
      <c r="O17" s="383">
        <f t="shared" si="2"/>
        <v>-44</v>
      </c>
      <c r="P17" s="322">
        <f t="shared" si="3"/>
        <v>-3.3639143730886834E-2</v>
      </c>
      <c r="Q17" s="379">
        <f t="shared" si="4"/>
        <v>-398</v>
      </c>
      <c r="R17" s="324">
        <f t="shared" si="5"/>
        <v>-0.23947051744885683</v>
      </c>
    </row>
    <row r="18" spans="1:18" ht="17.25" customHeight="1">
      <c r="A18" s="194" t="s">
        <v>31</v>
      </c>
      <c r="B18" s="213">
        <v>1491</v>
      </c>
      <c r="C18" s="213">
        <v>1444</v>
      </c>
      <c r="D18" s="213">
        <v>1362</v>
      </c>
      <c r="E18" s="213">
        <v>1368</v>
      </c>
      <c r="F18" s="213">
        <v>1292</v>
      </c>
      <c r="G18" s="213">
        <v>1311</v>
      </c>
      <c r="H18" s="213">
        <v>1281</v>
      </c>
      <c r="I18" s="213">
        <v>1355</v>
      </c>
      <c r="J18" s="213">
        <v>1422</v>
      </c>
      <c r="K18" s="213">
        <v>1341</v>
      </c>
      <c r="L18" s="317">
        <v>1367</v>
      </c>
      <c r="M18" s="373">
        <f t="shared" si="0"/>
        <v>26</v>
      </c>
      <c r="N18" s="376">
        <f t="shared" si="1"/>
        <v>1.9388516032811332E-2</v>
      </c>
      <c r="O18" s="383">
        <f t="shared" si="2"/>
        <v>56</v>
      </c>
      <c r="P18" s="322">
        <f t="shared" si="3"/>
        <v>4.2715484363081702E-2</v>
      </c>
      <c r="Q18" s="379">
        <f t="shared" si="4"/>
        <v>-124</v>
      </c>
      <c r="R18" s="324">
        <f t="shared" si="5"/>
        <v>-8.316566063044939E-2</v>
      </c>
    </row>
    <row r="19" spans="1:18" ht="17.25" customHeight="1" thickBot="1">
      <c r="A19" s="192" t="s">
        <v>32</v>
      </c>
      <c r="B19" s="225">
        <v>2971</v>
      </c>
      <c r="C19" s="225">
        <v>2897</v>
      </c>
      <c r="D19" s="225">
        <v>2527</v>
      </c>
      <c r="E19" s="225">
        <v>2474</v>
      </c>
      <c r="F19" s="225">
        <v>2510</v>
      </c>
      <c r="G19" s="225">
        <v>2372</v>
      </c>
      <c r="H19" s="225">
        <v>2372</v>
      </c>
      <c r="I19" s="225">
        <v>2319</v>
      </c>
      <c r="J19" s="225">
        <v>2317</v>
      </c>
      <c r="K19" s="225">
        <v>2334</v>
      </c>
      <c r="L19" s="318">
        <v>2275</v>
      </c>
      <c r="M19" s="374">
        <f t="shared" si="0"/>
        <v>-59</v>
      </c>
      <c r="N19" s="377">
        <f t="shared" si="1"/>
        <v>-2.5278491859468732E-2</v>
      </c>
      <c r="O19" s="384">
        <f t="shared" si="2"/>
        <v>-97</v>
      </c>
      <c r="P19" s="325">
        <f t="shared" si="3"/>
        <v>-4.0893760539629009E-2</v>
      </c>
      <c r="Q19" s="380">
        <f t="shared" si="4"/>
        <v>-696</v>
      </c>
      <c r="R19" s="327">
        <f t="shared" si="5"/>
        <v>-0.23426455738808483</v>
      </c>
    </row>
    <row r="20" spans="1:18" ht="17.25" customHeight="1">
      <c r="A20" s="890" t="s">
        <v>502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7.42578125" customWidth="1"/>
    <col min="2" max="12" width="6.7109375" customWidth="1"/>
    <col min="13" max="18" width="6.28515625" customWidth="1"/>
  </cols>
  <sheetData>
    <row r="1" spans="1:18">
      <c r="A1" s="160" t="s">
        <v>852</v>
      </c>
      <c r="B1" s="164"/>
      <c r="C1" s="164"/>
      <c r="D1" s="164"/>
      <c r="E1" s="74"/>
      <c r="F1" s="74"/>
      <c r="G1" s="74"/>
      <c r="H1" s="74"/>
      <c r="I1" s="74"/>
      <c r="J1" s="44"/>
      <c r="K1" s="44"/>
      <c r="L1" s="483"/>
      <c r="M1" s="44"/>
      <c r="N1" s="44"/>
      <c r="O1" s="44"/>
      <c r="P1" s="44"/>
      <c r="Q1" s="44"/>
      <c r="R1" s="44"/>
    </row>
    <row r="2" spans="1:18" ht="15.75" thickBot="1">
      <c r="A2" s="314" t="s">
        <v>192</v>
      </c>
      <c r="B2" s="202"/>
      <c r="C2" s="202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</row>
    <row r="3" spans="1:18" ht="27.7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18" ht="15.75" customHeight="1" thickBot="1">
      <c r="A4" s="1818"/>
      <c r="B4" s="582" t="s">
        <v>10</v>
      </c>
      <c r="C4" s="582" t="s">
        <v>11</v>
      </c>
      <c r="D4" s="582" t="s">
        <v>12</v>
      </c>
      <c r="E4" s="582" t="s">
        <v>13</v>
      </c>
      <c r="F4" s="582" t="s">
        <v>14</v>
      </c>
      <c r="G4" s="583" t="s">
        <v>15</v>
      </c>
      <c r="H4" s="583" t="s">
        <v>138</v>
      </c>
      <c r="I4" s="583" t="s">
        <v>188</v>
      </c>
      <c r="J4" s="583" t="s">
        <v>449</v>
      </c>
      <c r="K4" s="583" t="s">
        <v>554</v>
      </c>
      <c r="L4" s="584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>
      <c r="A5" s="191" t="s">
        <v>18</v>
      </c>
      <c r="B5" s="315">
        <v>13688</v>
      </c>
      <c r="C5" s="315">
        <v>12564</v>
      </c>
      <c r="D5" s="315">
        <v>11569</v>
      </c>
      <c r="E5" s="315">
        <v>10901</v>
      </c>
      <c r="F5" s="315">
        <v>10748</v>
      </c>
      <c r="G5" s="315">
        <v>10986</v>
      </c>
      <c r="H5" s="315">
        <v>11072</v>
      </c>
      <c r="I5" s="315">
        <v>11453</v>
      </c>
      <c r="J5" s="315">
        <v>11684</v>
      </c>
      <c r="K5" s="315">
        <v>11701</v>
      </c>
      <c r="L5" s="316">
        <v>11425</v>
      </c>
      <c r="M5" s="372">
        <f>L5-K5</f>
        <v>-276</v>
      </c>
      <c r="N5" s="375">
        <f>L5/K5-1</f>
        <v>-2.3587727544654324E-2</v>
      </c>
      <c r="O5" s="381">
        <f>L5-G5</f>
        <v>439</v>
      </c>
      <c r="P5" s="382">
        <f>L5/G5-1</f>
        <v>3.995994902603317E-2</v>
      </c>
      <c r="Q5" s="378">
        <f>L5-B5</f>
        <v>-2263</v>
      </c>
      <c r="R5" s="323">
        <f>L5/B5-1</f>
        <v>-0.16532729398012858</v>
      </c>
    </row>
    <row r="6" spans="1:18">
      <c r="A6" s="194" t="s">
        <v>19</v>
      </c>
      <c r="B6" s="213">
        <v>1968</v>
      </c>
      <c r="C6" s="213">
        <v>1814</v>
      </c>
      <c r="D6" s="213">
        <v>1703</v>
      </c>
      <c r="E6" s="213">
        <v>1520</v>
      </c>
      <c r="F6" s="213">
        <v>1432</v>
      </c>
      <c r="G6" s="213">
        <v>1532</v>
      </c>
      <c r="H6" s="213">
        <v>1544</v>
      </c>
      <c r="I6" s="213">
        <v>1685</v>
      </c>
      <c r="J6" s="213">
        <v>1699</v>
      </c>
      <c r="K6" s="213">
        <v>1771</v>
      </c>
      <c r="L6" s="317">
        <v>1702</v>
      </c>
      <c r="M6" s="373">
        <f t="shared" ref="M6:M19" si="0">L6-K6</f>
        <v>-69</v>
      </c>
      <c r="N6" s="376">
        <f t="shared" ref="N6:N19" si="1">L6/K6-1</f>
        <v>-3.8961038961038974E-2</v>
      </c>
      <c r="O6" s="383">
        <f t="shared" ref="O6:O19" si="2">L6-G6</f>
        <v>170</v>
      </c>
      <c r="P6" s="322">
        <f t="shared" ref="P6:P19" si="3">L6/G6-1</f>
        <v>0.11096605744125321</v>
      </c>
      <c r="Q6" s="379">
        <f t="shared" ref="Q6:Q19" si="4">L6-B6</f>
        <v>-266</v>
      </c>
      <c r="R6" s="324">
        <f t="shared" ref="R6:R19" si="5">L6/B6-1</f>
        <v>-0.13516260162601623</v>
      </c>
    </row>
    <row r="7" spans="1:18">
      <c r="A7" s="194" t="s">
        <v>20</v>
      </c>
      <c r="B7" s="213">
        <v>1228</v>
      </c>
      <c r="C7" s="213">
        <v>1144</v>
      </c>
      <c r="D7" s="213">
        <v>1045</v>
      </c>
      <c r="E7" s="213">
        <v>1000</v>
      </c>
      <c r="F7" s="213">
        <v>1000</v>
      </c>
      <c r="G7" s="213">
        <v>1079</v>
      </c>
      <c r="H7" s="213">
        <v>1051</v>
      </c>
      <c r="I7" s="213">
        <v>1000</v>
      </c>
      <c r="J7" s="213">
        <v>1137</v>
      </c>
      <c r="K7" s="213">
        <v>1098</v>
      </c>
      <c r="L7" s="317">
        <v>1085</v>
      </c>
      <c r="M7" s="373">
        <f t="shared" si="0"/>
        <v>-13</v>
      </c>
      <c r="N7" s="376">
        <f t="shared" si="1"/>
        <v>-1.1839708561020013E-2</v>
      </c>
      <c r="O7" s="383">
        <f t="shared" si="2"/>
        <v>6</v>
      </c>
      <c r="P7" s="322">
        <f t="shared" si="3"/>
        <v>5.5607043558851821E-3</v>
      </c>
      <c r="Q7" s="379">
        <f t="shared" si="4"/>
        <v>-143</v>
      </c>
      <c r="R7" s="324">
        <f t="shared" si="5"/>
        <v>-0.11644951140065152</v>
      </c>
    </row>
    <row r="8" spans="1:18">
      <c r="A8" s="194" t="s">
        <v>21</v>
      </c>
      <c r="B8" s="213">
        <v>896</v>
      </c>
      <c r="C8" s="213">
        <v>794</v>
      </c>
      <c r="D8" s="213">
        <v>771</v>
      </c>
      <c r="E8" s="213">
        <v>661</v>
      </c>
      <c r="F8" s="213">
        <v>660</v>
      </c>
      <c r="G8" s="213">
        <v>654</v>
      </c>
      <c r="H8" s="213">
        <v>651</v>
      </c>
      <c r="I8" s="213">
        <v>645</v>
      </c>
      <c r="J8" s="213">
        <v>684</v>
      </c>
      <c r="K8" s="213">
        <v>673</v>
      </c>
      <c r="L8" s="317">
        <v>656</v>
      </c>
      <c r="M8" s="373">
        <f t="shared" si="0"/>
        <v>-17</v>
      </c>
      <c r="N8" s="376">
        <f t="shared" si="1"/>
        <v>-2.5260029717682042E-2</v>
      </c>
      <c r="O8" s="383">
        <f t="shared" si="2"/>
        <v>2</v>
      </c>
      <c r="P8" s="322">
        <f t="shared" si="3"/>
        <v>3.0581039755350758E-3</v>
      </c>
      <c r="Q8" s="379">
        <f t="shared" si="4"/>
        <v>-240</v>
      </c>
      <c r="R8" s="324">
        <f t="shared" si="5"/>
        <v>-0.2678571428571429</v>
      </c>
    </row>
    <row r="9" spans="1:18">
      <c r="A9" s="194" t="s">
        <v>22</v>
      </c>
      <c r="B9" s="213">
        <v>413</v>
      </c>
      <c r="C9" s="213">
        <v>400</v>
      </c>
      <c r="D9" s="213">
        <v>374</v>
      </c>
      <c r="E9" s="213">
        <v>356</v>
      </c>
      <c r="F9" s="213">
        <v>355</v>
      </c>
      <c r="G9" s="213">
        <v>344</v>
      </c>
      <c r="H9" s="213">
        <v>384</v>
      </c>
      <c r="I9" s="213">
        <v>416</v>
      </c>
      <c r="J9" s="213">
        <v>424</v>
      </c>
      <c r="K9" s="213">
        <v>460</v>
      </c>
      <c r="L9" s="317">
        <v>423</v>
      </c>
      <c r="M9" s="373">
        <f t="shared" si="0"/>
        <v>-37</v>
      </c>
      <c r="N9" s="376">
        <f t="shared" si="1"/>
        <v>-8.0434782608695632E-2</v>
      </c>
      <c r="O9" s="383">
        <f t="shared" si="2"/>
        <v>79</v>
      </c>
      <c r="P9" s="322">
        <f t="shared" si="3"/>
        <v>0.22965116279069764</v>
      </c>
      <c r="Q9" s="379">
        <f t="shared" si="4"/>
        <v>10</v>
      </c>
      <c r="R9" s="324">
        <f t="shared" si="5"/>
        <v>2.4213075060532718E-2</v>
      </c>
    </row>
    <row r="10" spans="1:18">
      <c r="A10" s="194" t="s">
        <v>23</v>
      </c>
      <c r="B10" s="213">
        <v>280</v>
      </c>
      <c r="C10" s="213">
        <v>246</v>
      </c>
      <c r="D10" s="213">
        <v>228</v>
      </c>
      <c r="E10" s="213">
        <v>195</v>
      </c>
      <c r="F10" s="213">
        <v>183</v>
      </c>
      <c r="G10" s="213">
        <v>193</v>
      </c>
      <c r="H10" s="213">
        <v>197</v>
      </c>
      <c r="I10" s="213">
        <v>201</v>
      </c>
      <c r="J10" s="213">
        <v>184</v>
      </c>
      <c r="K10" s="213">
        <v>191</v>
      </c>
      <c r="L10" s="317">
        <v>155</v>
      </c>
      <c r="M10" s="373">
        <f t="shared" si="0"/>
        <v>-36</v>
      </c>
      <c r="N10" s="376">
        <f t="shared" si="1"/>
        <v>-0.18848167539267013</v>
      </c>
      <c r="O10" s="383">
        <f t="shared" si="2"/>
        <v>-38</v>
      </c>
      <c r="P10" s="322">
        <f t="shared" si="3"/>
        <v>-0.19689119170984459</v>
      </c>
      <c r="Q10" s="379">
        <f t="shared" si="4"/>
        <v>-125</v>
      </c>
      <c r="R10" s="324">
        <f t="shared" si="5"/>
        <v>-0.4464285714285714</v>
      </c>
    </row>
    <row r="11" spans="1:18">
      <c r="A11" s="194" t="s">
        <v>24</v>
      </c>
      <c r="B11" s="213">
        <v>950</v>
      </c>
      <c r="C11" s="213">
        <v>797</v>
      </c>
      <c r="D11" s="213">
        <v>799</v>
      </c>
      <c r="E11" s="213">
        <v>709</v>
      </c>
      <c r="F11" s="213">
        <v>721</v>
      </c>
      <c r="G11" s="213">
        <v>729</v>
      </c>
      <c r="H11" s="213">
        <v>774</v>
      </c>
      <c r="I11" s="213">
        <v>802</v>
      </c>
      <c r="J11" s="213">
        <v>789</v>
      </c>
      <c r="K11" s="213">
        <v>814</v>
      </c>
      <c r="L11" s="317">
        <v>779</v>
      </c>
      <c r="M11" s="373">
        <f t="shared" si="0"/>
        <v>-35</v>
      </c>
      <c r="N11" s="376">
        <f t="shared" si="1"/>
        <v>-4.2997542997542992E-2</v>
      </c>
      <c r="O11" s="383">
        <f t="shared" si="2"/>
        <v>50</v>
      </c>
      <c r="P11" s="322">
        <f t="shared" si="3"/>
        <v>6.8587105624142719E-2</v>
      </c>
      <c r="Q11" s="379">
        <f t="shared" si="4"/>
        <v>-171</v>
      </c>
      <c r="R11" s="324">
        <f t="shared" si="5"/>
        <v>-0.18000000000000005</v>
      </c>
    </row>
    <row r="12" spans="1:18">
      <c r="A12" s="194" t="s">
        <v>25</v>
      </c>
      <c r="B12" s="213">
        <v>347</v>
      </c>
      <c r="C12" s="213">
        <v>348</v>
      </c>
      <c r="D12" s="213">
        <v>366</v>
      </c>
      <c r="E12" s="213">
        <v>340</v>
      </c>
      <c r="F12" s="213">
        <v>320</v>
      </c>
      <c r="G12" s="213">
        <v>355</v>
      </c>
      <c r="H12" s="213">
        <v>308</v>
      </c>
      <c r="I12" s="213">
        <v>340</v>
      </c>
      <c r="J12" s="213">
        <v>344</v>
      </c>
      <c r="K12" s="213">
        <v>387</v>
      </c>
      <c r="L12" s="317">
        <v>332</v>
      </c>
      <c r="M12" s="909">
        <f t="shared" si="0"/>
        <v>-55</v>
      </c>
      <c r="N12" s="376">
        <f t="shared" si="1"/>
        <v>-0.1421188630490956</v>
      </c>
      <c r="O12" s="383">
        <f t="shared" si="2"/>
        <v>-23</v>
      </c>
      <c r="P12" s="322">
        <f t="shared" si="3"/>
        <v>-6.4788732394366222E-2</v>
      </c>
      <c r="Q12" s="379">
        <f t="shared" si="4"/>
        <v>-15</v>
      </c>
      <c r="R12" s="324">
        <f t="shared" si="5"/>
        <v>-4.3227665706051854E-2</v>
      </c>
    </row>
    <row r="13" spans="1:18">
      <c r="A13" s="194" t="s">
        <v>26</v>
      </c>
      <c r="B13" s="213">
        <v>737</v>
      </c>
      <c r="C13" s="213">
        <v>676</v>
      </c>
      <c r="D13" s="213">
        <v>634</v>
      </c>
      <c r="E13" s="213">
        <v>589</v>
      </c>
      <c r="F13" s="213">
        <v>571</v>
      </c>
      <c r="G13" s="213">
        <v>599</v>
      </c>
      <c r="H13" s="213">
        <v>626</v>
      </c>
      <c r="I13" s="213">
        <v>590</v>
      </c>
      <c r="J13" s="213">
        <v>613</v>
      </c>
      <c r="K13" s="213">
        <v>578</v>
      </c>
      <c r="L13" s="317">
        <v>596</v>
      </c>
      <c r="M13" s="373">
        <f t="shared" si="0"/>
        <v>18</v>
      </c>
      <c r="N13" s="376">
        <f t="shared" si="1"/>
        <v>3.114186851211076E-2</v>
      </c>
      <c r="O13" s="383">
        <f t="shared" si="2"/>
        <v>-3</v>
      </c>
      <c r="P13" s="322">
        <f t="shared" si="3"/>
        <v>-5.008347245408995E-3</v>
      </c>
      <c r="Q13" s="379">
        <f t="shared" si="4"/>
        <v>-141</v>
      </c>
      <c r="R13" s="324">
        <f t="shared" si="5"/>
        <v>-0.19131614654002715</v>
      </c>
    </row>
    <row r="14" spans="1:18">
      <c r="A14" s="194" t="s">
        <v>27</v>
      </c>
      <c r="B14" s="213">
        <v>710</v>
      </c>
      <c r="C14" s="213">
        <v>622</v>
      </c>
      <c r="D14" s="213">
        <v>585</v>
      </c>
      <c r="E14" s="213">
        <v>506</v>
      </c>
      <c r="F14" s="213">
        <v>543</v>
      </c>
      <c r="G14" s="213">
        <v>588</v>
      </c>
      <c r="H14" s="213">
        <v>551</v>
      </c>
      <c r="I14" s="213">
        <v>608</v>
      </c>
      <c r="J14" s="213">
        <v>594</v>
      </c>
      <c r="K14" s="213">
        <v>567</v>
      </c>
      <c r="L14" s="317">
        <v>588</v>
      </c>
      <c r="M14" s="373">
        <f t="shared" si="0"/>
        <v>21</v>
      </c>
      <c r="N14" s="376">
        <f t="shared" si="1"/>
        <v>3.7037037037036979E-2</v>
      </c>
      <c r="O14" s="383">
        <f t="shared" si="2"/>
        <v>0</v>
      </c>
      <c r="P14" s="322">
        <f t="shared" si="3"/>
        <v>0</v>
      </c>
      <c r="Q14" s="379">
        <f t="shared" si="4"/>
        <v>-122</v>
      </c>
      <c r="R14" s="324">
        <f t="shared" si="5"/>
        <v>-0.17183098591549295</v>
      </c>
    </row>
    <row r="15" spans="1:18">
      <c r="A15" s="194" t="s">
        <v>28</v>
      </c>
      <c r="B15" s="213">
        <v>682</v>
      </c>
      <c r="C15" s="213">
        <v>618</v>
      </c>
      <c r="D15" s="213">
        <v>549</v>
      </c>
      <c r="E15" s="213">
        <v>573</v>
      </c>
      <c r="F15" s="213">
        <v>562</v>
      </c>
      <c r="G15" s="213">
        <v>572</v>
      </c>
      <c r="H15" s="213">
        <v>588</v>
      </c>
      <c r="I15" s="213">
        <v>621</v>
      </c>
      <c r="J15" s="213">
        <v>616</v>
      </c>
      <c r="K15" s="213">
        <v>603</v>
      </c>
      <c r="L15" s="317">
        <v>561</v>
      </c>
      <c r="M15" s="373">
        <f t="shared" si="0"/>
        <v>-42</v>
      </c>
      <c r="N15" s="376">
        <f t="shared" si="1"/>
        <v>-6.9651741293532354E-2</v>
      </c>
      <c r="O15" s="383">
        <f t="shared" si="2"/>
        <v>-11</v>
      </c>
      <c r="P15" s="322">
        <f t="shared" si="3"/>
        <v>-1.9230769230769273E-2</v>
      </c>
      <c r="Q15" s="379">
        <f t="shared" si="4"/>
        <v>-121</v>
      </c>
      <c r="R15" s="324">
        <f t="shared" si="5"/>
        <v>-0.17741935483870963</v>
      </c>
    </row>
    <row r="16" spans="1:18">
      <c r="A16" s="194" t="s">
        <v>29</v>
      </c>
      <c r="B16" s="213">
        <v>1661</v>
      </c>
      <c r="C16" s="213">
        <v>1541</v>
      </c>
      <c r="D16" s="213">
        <v>1477</v>
      </c>
      <c r="E16" s="213">
        <v>1384</v>
      </c>
      <c r="F16" s="213">
        <v>1309</v>
      </c>
      <c r="G16" s="213">
        <v>1335</v>
      </c>
      <c r="H16" s="213">
        <v>1400</v>
      </c>
      <c r="I16" s="213">
        <v>1447</v>
      </c>
      <c r="J16" s="213">
        <v>1437</v>
      </c>
      <c r="K16" s="213">
        <v>1486</v>
      </c>
      <c r="L16" s="317">
        <v>1519</v>
      </c>
      <c r="M16" s="373">
        <f t="shared" si="0"/>
        <v>33</v>
      </c>
      <c r="N16" s="376">
        <f t="shared" si="1"/>
        <v>2.2207267833109112E-2</v>
      </c>
      <c r="O16" s="383">
        <f t="shared" si="2"/>
        <v>184</v>
      </c>
      <c r="P16" s="322">
        <f t="shared" si="3"/>
        <v>0.13782771535580518</v>
      </c>
      <c r="Q16" s="379">
        <f t="shared" si="4"/>
        <v>-142</v>
      </c>
      <c r="R16" s="324">
        <f t="shared" si="5"/>
        <v>-8.5490668272125259E-2</v>
      </c>
    </row>
    <row r="17" spans="1:18">
      <c r="A17" s="194" t="s">
        <v>30</v>
      </c>
      <c r="B17" s="213">
        <v>921</v>
      </c>
      <c r="C17" s="213">
        <v>810</v>
      </c>
      <c r="D17" s="213">
        <v>711</v>
      </c>
      <c r="E17" s="213">
        <v>679</v>
      </c>
      <c r="F17" s="213">
        <v>715</v>
      </c>
      <c r="G17" s="213">
        <v>648</v>
      </c>
      <c r="H17" s="213">
        <v>664</v>
      </c>
      <c r="I17" s="213">
        <v>698</v>
      </c>
      <c r="J17" s="213">
        <v>729</v>
      </c>
      <c r="K17" s="213">
        <v>717</v>
      </c>
      <c r="L17" s="317">
        <v>648</v>
      </c>
      <c r="M17" s="373">
        <f t="shared" si="0"/>
        <v>-69</v>
      </c>
      <c r="N17" s="376">
        <f t="shared" si="1"/>
        <v>-9.6234309623430936E-2</v>
      </c>
      <c r="O17" s="383">
        <f t="shared" si="2"/>
        <v>0</v>
      </c>
      <c r="P17" s="322">
        <f t="shared" si="3"/>
        <v>0</v>
      </c>
      <c r="Q17" s="379">
        <f t="shared" si="4"/>
        <v>-273</v>
      </c>
      <c r="R17" s="324">
        <f t="shared" si="5"/>
        <v>-0.29641693811074921</v>
      </c>
    </row>
    <row r="18" spans="1:18">
      <c r="A18" s="194" t="s">
        <v>31</v>
      </c>
      <c r="B18" s="213">
        <v>1006</v>
      </c>
      <c r="C18" s="213">
        <v>955</v>
      </c>
      <c r="D18" s="213">
        <v>876</v>
      </c>
      <c r="E18" s="213">
        <v>906</v>
      </c>
      <c r="F18" s="213">
        <v>826</v>
      </c>
      <c r="G18" s="213">
        <v>905</v>
      </c>
      <c r="H18" s="213">
        <v>893</v>
      </c>
      <c r="I18" s="213">
        <v>956</v>
      </c>
      <c r="J18" s="213">
        <v>1010</v>
      </c>
      <c r="K18" s="213">
        <v>957</v>
      </c>
      <c r="L18" s="317">
        <v>966</v>
      </c>
      <c r="M18" s="373">
        <f t="shared" si="0"/>
        <v>9</v>
      </c>
      <c r="N18" s="376">
        <f t="shared" si="1"/>
        <v>9.4043887147334804E-3</v>
      </c>
      <c r="O18" s="383">
        <f t="shared" si="2"/>
        <v>61</v>
      </c>
      <c r="P18" s="322">
        <f t="shared" si="3"/>
        <v>6.7403314917127144E-2</v>
      </c>
      <c r="Q18" s="379">
        <f t="shared" si="4"/>
        <v>-40</v>
      </c>
      <c r="R18" s="324">
        <f t="shared" si="5"/>
        <v>-3.9761431411530768E-2</v>
      </c>
    </row>
    <row r="19" spans="1:18" ht="15.75" thickBot="1">
      <c r="A19" s="192" t="s">
        <v>32</v>
      </c>
      <c r="B19" s="225">
        <v>1889</v>
      </c>
      <c r="C19" s="225">
        <v>1799</v>
      </c>
      <c r="D19" s="225">
        <v>1451</v>
      </c>
      <c r="E19" s="225">
        <v>1483</v>
      </c>
      <c r="F19" s="225">
        <v>1551</v>
      </c>
      <c r="G19" s="225">
        <v>1453</v>
      </c>
      <c r="H19" s="225">
        <v>1441</v>
      </c>
      <c r="I19" s="225">
        <v>1444</v>
      </c>
      <c r="J19" s="225">
        <v>1424</v>
      </c>
      <c r="K19" s="225">
        <v>1399</v>
      </c>
      <c r="L19" s="318">
        <v>1415</v>
      </c>
      <c r="M19" s="374">
        <f t="shared" si="0"/>
        <v>16</v>
      </c>
      <c r="N19" s="377">
        <f t="shared" si="1"/>
        <v>1.1436740528949274E-2</v>
      </c>
      <c r="O19" s="384">
        <f t="shared" si="2"/>
        <v>-38</v>
      </c>
      <c r="P19" s="325">
        <f t="shared" si="3"/>
        <v>-2.6152787336545025E-2</v>
      </c>
      <c r="Q19" s="380">
        <f t="shared" si="4"/>
        <v>-474</v>
      </c>
      <c r="R19" s="327">
        <f t="shared" si="5"/>
        <v>-0.25092641609317101</v>
      </c>
    </row>
    <row r="20" spans="1:18">
      <c r="A20" s="890" t="s">
        <v>502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846"/>
      <c r="N20" s="846"/>
      <c r="O20" s="846"/>
      <c r="P20" s="846"/>
      <c r="Q20" s="846"/>
      <c r="R20" s="846"/>
    </row>
    <row r="21" spans="1:18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/>
  </sheetViews>
  <sheetFormatPr defaultRowHeight="15"/>
  <cols>
    <col min="1" max="1" width="17" customWidth="1"/>
    <col min="2" max="12" width="6.7109375" customWidth="1"/>
    <col min="13" max="18" width="6.28515625" customWidth="1"/>
  </cols>
  <sheetData>
    <row r="1" spans="1:18">
      <c r="A1" s="160" t="s">
        <v>853</v>
      </c>
      <c r="B1" s="74"/>
      <c r="C1" s="74"/>
      <c r="D1" s="44"/>
      <c r="E1" s="44"/>
      <c r="F1" s="1024"/>
      <c r="G1" s="44"/>
      <c r="H1" s="44"/>
      <c r="I1" s="44"/>
      <c r="J1" s="44"/>
      <c r="K1" s="44"/>
      <c r="L1" s="44"/>
    </row>
    <row r="2" spans="1:18" ht="15.75" thickBot="1">
      <c r="A2" s="1025" t="s">
        <v>192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</row>
    <row r="3" spans="1:18" ht="26.2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18" ht="15.75" thickBot="1">
      <c r="A4" s="1818"/>
      <c r="B4" s="583" t="s">
        <v>10</v>
      </c>
      <c r="C4" s="583" t="s">
        <v>11</v>
      </c>
      <c r="D4" s="583" t="s">
        <v>12</v>
      </c>
      <c r="E4" s="583" t="s">
        <v>13</v>
      </c>
      <c r="F4" s="583" t="s">
        <v>14</v>
      </c>
      <c r="G4" s="583" t="s">
        <v>15</v>
      </c>
      <c r="H4" s="583" t="s">
        <v>138</v>
      </c>
      <c r="I4" s="583" t="s">
        <v>188</v>
      </c>
      <c r="J4" s="583" t="s">
        <v>449</v>
      </c>
      <c r="K4" s="583" t="s">
        <v>554</v>
      </c>
      <c r="L4" s="584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>
      <c r="A5" s="191" t="s">
        <v>18</v>
      </c>
      <c r="B5" s="750">
        <v>1955</v>
      </c>
      <c r="C5" s="750">
        <v>2024</v>
      </c>
      <c r="D5" s="750">
        <v>2042</v>
      </c>
      <c r="E5" s="750">
        <v>1970</v>
      </c>
      <c r="F5" s="750">
        <v>1899</v>
      </c>
      <c r="G5" s="750">
        <v>1924</v>
      </c>
      <c r="H5" s="750">
        <v>1902</v>
      </c>
      <c r="I5" s="750">
        <v>1867</v>
      </c>
      <c r="J5" s="750">
        <v>1989</v>
      </c>
      <c r="K5" s="750">
        <v>2028</v>
      </c>
      <c r="L5" s="753">
        <v>2018</v>
      </c>
      <c r="M5" s="372">
        <f>L5-K5</f>
        <v>-10</v>
      </c>
      <c r="N5" s="375">
        <f>L5/K5-1</f>
        <v>-4.9309664694280331E-3</v>
      </c>
      <c r="O5" s="381">
        <f>L5-G5</f>
        <v>94</v>
      </c>
      <c r="P5" s="382">
        <f>L5/G5-1</f>
        <v>4.8856548856548887E-2</v>
      </c>
      <c r="Q5" s="378">
        <f>L5-B5</f>
        <v>63</v>
      </c>
      <c r="R5" s="323">
        <f>L5/B5-1</f>
        <v>3.2225063938619014E-2</v>
      </c>
    </row>
    <row r="6" spans="1:18">
      <c r="A6" s="194" t="s">
        <v>19</v>
      </c>
      <c r="B6" s="748">
        <v>621</v>
      </c>
      <c r="C6" s="748">
        <v>595</v>
      </c>
      <c r="D6" s="748">
        <v>589</v>
      </c>
      <c r="E6" s="748">
        <v>588</v>
      </c>
      <c r="F6" s="748">
        <v>538</v>
      </c>
      <c r="G6" s="748">
        <v>582</v>
      </c>
      <c r="H6" s="748">
        <v>572</v>
      </c>
      <c r="I6" s="748">
        <v>550</v>
      </c>
      <c r="J6" s="748">
        <v>554</v>
      </c>
      <c r="K6" s="748">
        <v>611</v>
      </c>
      <c r="L6" s="752">
        <v>613</v>
      </c>
      <c r="M6" s="373">
        <f t="shared" ref="M6:M19" si="0">L6-K6</f>
        <v>2</v>
      </c>
      <c r="N6" s="376">
        <f t="shared" ref="N6:N19" si="1">L6/K6-1</f>
        <v>3.2733224222585289E-3</v>
      </c>
      <c r="O6" s="383">
        <f t="shared" ref="O6:O19" si="2">L6-G6</f>
        <v>31</v>
      </c>
      <c r="P6" s="322">
        <f t="shared" ref="P6:P19" si="3">L6/G6-1</f>
        <v>5.3264604810996596E-2</v>
      </c>
      <c r="Q6" s="379">
        <f t="shared" ref="Q6:Q19" si="4">L6-B6</f>
        <v>-8</v>
      </c>
      <c r="R6" s="324">
        <f t="shared" ref="R6:R19" si="5">L6/B6-1</f>
        <v>-1.2882447665056307E-2</v>
      </c>
    </row>
    <row r="7" spans="1:18">
      <c r="A7" s="194" t="s">
        <v>20</v>
      </c>
      <c r="B7" s="748">
        <v>27</v>
      </c>
      <c r="C7" s="748">
        <v>25</v>
      </c>
      <c r="D7" s="748">
        <v>24</v>
      </c>
      <c r="E7" s="748">
        <v>25</v>
      </c>
      <c r="F7" s="748">
        <v>15</v>
      </c>
      <c r="G7" s="748">
        <v>19</v>
      </c>
      <c r="H7" s="748">
        <v>0</v>
      </c>
      <c r="I7" s="748">
        <v>23</v>
      </c>
      <c r="J7" s="748">
        <v>29</v>
      </c>
      <c r="K7" s="748">
        <v>16</v>
      </c>
      <c r="L7" s="752">
        <v>26</v>
      </c>
      <c r="M7" s="373">
        <f t="shared" si="0"/>
        <v>10</v>
      </c>
      <c r="N7" s="376">
        <f t="shared" si="1"/>
        <v>0.625</v>
      </c>
      <c r="O7" s="383">
        <f t="shared" si="2"/>
        <v>7</v>
      </c>
      <c r="P7" s="322">
        <f t="shared" si="3"/>
        <v>0.36842105263157898</v>
      </c>
      <c r="Q7" s="379">
        <f t="shared" si="4"/>
        <v>-1</v>
      </c>
      <c r="R7" s="324">
        <f t="shared" si="5"/>
        <v>-3.703703703703709E-2</v>
      </c>
    </row>
    <row r="8" spans="1:18">
      <c r="A8" s="194" t="s">
        <v>21</v>
      </c>
      <c r="B8" s="748">
        <v>138</v>
      </c>
      <c r="C8" s="748">
        <v>135</v>
      </c>
      <c r="D8" s="748">
        <v>133</v>
      </c>
      <c r="E8" s="748">
        <v>129</v>
      </c>
      <c r="F8" s="748">
        <v>140</v>
      </c>
      <c r="G8" s="748">
        <v>143</v>
      </c>
      <c r="H8" s="748">
        <v>142</v>
      </c>
      <c r="I8" s="748">
        <v>168</v>
      </c>
      <c r="J8" s="748">
        <v>179</v>
      </c>
      <c r="K8" s="748">
        <v>154</v>
      </c>
      <c r="L8" s="752">
        <v>156</v>
      </c>
      <c r="M8" s="373">
        <f t="shared" si="0"/>
        <v>2</v>
      </c>
      <c r="N8" s="376">
        <f t="shared" si="1"/>
        <v>1.298701298701288E-2</v>
      </c>
      <c r="O8" s="383">
        <f t="shared" si="2"/>
        <v>13</v>
      </c>
      <c r="P8" s="322">
        <f t="shared" si="3"/>
        <v>9.0909090909090828E-2</v>
      </c>
      <c r="Q8" s="379">
        <f t="shared" si="4"/>
        <v>18</v>
      </c>
      <c r="R8" s="324">
        <f t="shared" si="5"/>
        <v>0.13043478260869557</v>
      </c>
    </row>
    <row r="9" spans="1:18">
      <c r="A9" s="194" t="s">
        <v>22</v>
      </c>
      <c r="B9" s="748">
        <v>136</v>
      </c>
      <c r="C9" s="748">
        <v>115</v>
      </c>
      <c r="D9" s="748">
        <v>140</v>
      </c>
      <c r="E9" s="748">
        <v>146</v>
      </c>
      <c r="F9" s="748">
        <v>147</v>
      </c>
      <c r="G9" s="748">
        <v>135</v>
      </c>
      <c r="H9" s="748">
        <v>135</v>
      </c>
      <c r="I9" s="748">
        <v>124</v>
      </c>
      <c r="J9" s="748">
        <v>145</v>
      </c>
      <c r="K9" s="748">
        <v>131</v>
      </c>
      <c r="L9" s="752">
        <v>146</v>
      </c>
      <c r="M9" s="373">
        <f t="shared" si="0"/>
        <v>15</v>
      </c>
      <c r="N9" s="376">
        <f t="shared" si="1"/>
        <v>0.11450381679389321</v>
      </c>
      <c r="O9" s="383">
        <f t="shared" si="2"/>
        <v>11</v>
      </c>
      <c r="P9" s="322">
        <f t="shared" si="3"/>
        <v>8.1481481481481488E-2</v>
      </c>
      <c r="Q9" s="379">
        <f t="shared" si="4"/>
        <v>10</v>
      </c>
      <c r="R9" s="324">
        <f t="shared" si="5"/>
        <v>7.3529411764705843E-2</v>
      </c>
    </row>
    <row r="10" spans="1:18">
      <c r="A10" s="194" t="s">
        <v>23</v>
      </c>
      <c r="B10" s="748">
        <v>0</v>
      </c>
      <c r="C10" s="748">
        <v>0</v>
      </c>
      <c r="D10" s="748">
        <v>0</v>
      </c>
      <c r="E10" s="748">
        <v>0</v>
      </c>
      <c r="F10" s="748">
        <v>0</v>
      </c>
      <c r="G10" s="748">
        <v>0</v>
      </c>
      <c r="H10" s="748">
        <v>0</v>
      </c>
      <c r="I10" s="748">
        <v>0</v>
      </c>
      <c r="J10" s="748">
        <v>26</v>
      </c>
      <c r="K10" s="748">
        <v>13</v>
      </c>
      <c r="L10" s="752">
        <v>17</v>
      </c>
      <c r="M10" s="373">
        <f t="shared" si="0"/>
        <v>4</v>
      </c>
      <c r="N10" s="376">
        <f t="shared" si="1"/>
        <v>0.30769230769230771</v>
      </c>
      <c r="O10" s="383">
        <f t="shared" si="2"/>
        <v>17</v>
      </c>
      <c r="P10" s="322">
        <v>0</v>
      </c>
      <c r="Q10" s="379">
        <f t="shared" si="4"/>
        <v>17</v>
      </c>
      <c r="R10" s="324">
        <v>0</v>
      </c>
    </row>
    <row r="11" spans="1:18">
      <c r="A11" s="194" t="s">
        <v>24</v>
      </c>
      <c r="B11" s="748">
        <v>30</v>
      </c>
      <c r="C11" s="748">
        <v>52</v>
      </c>
      <c r="D11" s="748">
        <v>47</v>
      </c>
      <c r="E11" s="748">
        <v>28</v>
      </c>
      <c r="F11" s="748">
        <v>32</v>
      </c>
      <c r="G11" s="748">
        <v>29</v>
      </c>
      <c r="H11" s="748">
        <v>29</v>
      </c>
      <c r="I11" s="748">
        <v>24</v>
      </c>
      <c r="J11" s="748">
        <v>29</v>
      </c>
      <c r="K11" s="748">
        <v>29</v>
      </c>
      <c r="L11" s="752">
        <v>29</v>
      </c>
      <c r="M11" s="1192">
        <f t="shared" si="0"/>
        <v>0</v>
      </c>
      <c r="N11" s="376">
        <f t="shared" si="1"/>
        <v>0</v>
      </c>
      <c r="O11" s="383">
        <f t="shared" si="2"/>
        <v>0</v>
      </c>
      <c r="P11" s="322">
        <f t="shared" si="3"/>
        <v>0</v>
      </c>
      <c r="Q11" s="379">
        <f t="shared" si="4"/>
        <v>-1</v>
      </c>
      <c r="R11" s="324">
        <f t="shared" si="5"/>
        <v>-3.3333333333333326E-2</v>
      </c>
    </row>
    <row r="12" spans="1:18">
      <c r="A12" s="194" t="s">
        <v>25</v>
      </c>
      <c r="B12" s="748">
        <v>58</v>
      </c>
      <c r="C12" s="748">
        <v>74</v>
      </c>
      <c r="D12" s="748">
        <v>57</v>
      </c>
      <c r="E12" s="748">
        <v>45</v>
      </c>
      <c r="F12" s="748">
        <v>33</v>
      </c>
      <c r="G12" s="748">
        <v>27</v>
      </c>
      <c r="H12" s="748">
        <v>24</v>
      </c>
      <c r="I12" s="748">
        <v>22</v>
      </c>
      <c r="J12" s="748">
        <v>26</v>
      </c>
      <c r="K12" s="748">
        <v>25</v>
      </c>
      <c r="L12" s="752">
        <v>25</v>
      </c>
      <c r="M12" s="909">
        <f t="shared" si="0"/>
        <v>0</v>
      </c>
      <c r="N12" s="376">
        <f t="shared" si="1"/>
        <v>0</v>
      </c>
      <c r="O12" s="383">
        <f t="shared" si="2"/>
        <v>-2</v>
      </c>
      <c r="P12" s="322">
        <f t="shared" si="3"/>
        <v>-7.407407407407407E-2</v>
      </c>
      <c r="Q12" s="379">
        <f t="shared" si="4"/>
        <v>-33</v>
      </c>
      <c r="R12" s="324">
        <f t="shared" si="5"/>
        <v>-0.56896551724137934</v>
      </c>
    </row>
    <row r="13" spans="1:18">
      <c r="A13" s="194" t="s">
        <v>26</v>
      </c>
      <c r="B13" s="748">
        <v>113</v>
      </c>
      <c r="C13" s="748">
        <v>166</v>
      </c>
      <c r="D13" s="748">
        <v>154</v>
      </c>
      <c r="E13" s="748">
        <v>181</v>
      </c>
      <c r="F13" s="748">
        <v>157</v>
      </c>
      <c r="G13" s="748">
        <v>174</v>
      </c>
      <c r="H13" s="748">
        <v>190</v>
      </c>
      <c r="I13" s="748">
        <v>196</v>
      </c>
      <c r="J13" s="748">
        <v>184</v>
      </c>
      <c r="K13" s="748">
        <v>202</v>
      </c>
      <c r="L13" s="752">
        <v>187</v>
      </c>
      <c r="M13" s="373">
        <f t="shared" si="0"/>
        <v>-15</v>
      </c>
      <c r="N13" s="376">
        <f t="shared" si="1"/>
        <v>-7.4257425742574212E-2</v>
      </c>
      <c r="O13" s="383">
        <f t="shared" si="2"/>
        <v>13</v>
      </c>
      <c r="P13" s="322">
        <f t="shared" si="3"/>
        <v>7.4712643678160884E-2</v>
      </c>
      <c r="Q13" s="379">
        <f t="shared" si="4"/>
        <v>74</v>
      </c>
      <c r="R13" s="324">
        <f t="shared" si="5"/>
        <v>0.65486725663716805</v>
      </c>
    </row>
    <row r="14" spans="1:18">
      <c r="A14" s="194" t="s">
        <v>27</v>
      </c>
      <c r="B14" s="748">
        <v>0</v>
      </c>
      <c r="C14" s="748">
        <v>0</v>
      </c>
      <c r="D14" s="748">
        <v>0</v>
      </c>
      <c r="E14" s="748">
        <v>0</v>
      </c>
      <c r="F14" s="748">
        <v>0</v>
      </c>
      <c r="G14" s="748">
        <v>0</v>
      </c>
      <c r="H14" s="748">
        <v>0</v>
      </c>
      <c r="I14" s="748">
        <v>0</v>
      </c>
      <c r="J14" s="748">
        <v>0</v>
      </c>
      <c r="K14" s="748">
        <v>0</v>
      </c>
      <c r="L14" s="1536">
        <v>0</v>
      </c>
      <c r="M14" s="1537">
        <v>0</v>
      </c>
      <c r="N14" s="376">
        <v>0</v>
      </c>
      <c r="O14" s="1539">
        <v>0</v>
      </c>
      <c r="P14" s="322">
        <v>0</v>
      </c>
      <c r="Q14" s="1538">
        <v>0</v>
      </c>
      <c r="R14" s="324">
        <v>0</v>
      </c>
    </row>
    <row r="15" spans="1:18">
      <c r="A15" s="194" t="s">
        <v>28</v>
      </c>
      <c r="B15" s="748">
        <v>58</v>
      </c>
      <c r="C15" s="748">
        <v>53</v>
      </c>
      <c r="D15" s="748">
        <v>73</v>
      </c>
      <c r="E15" s="748">
        <v>78</v>
      </c>
      <c r="F15" s="748">
        <v>49</v>
      </c>
      <c r="G15" s="748">
        <v>77</v>
      </c>
      <c r="H15" s="748">
        <v>63</v>
      </c>
      <c r="I15" s="748">
        <v>47</v>
      </c>
      <c r="J15" s="748">
        <v>52</v>
      </c>
      <c r="K15" s="748">
        <v>43</v>
      </c>
      <c r="L15" s="752">
        <v>39</v>
      </c>
      <c r="M15" s="373">
        <f t="shared" si="0"/>
        <v>-4</v>
      </c>
      <c r="N15" s="376">
        <f t="shared" si="1"/>
        <v>-9.3023255813953543E-2</v>
      </c>
      <c r="O15" s="383">
        <f t="shared" si="2"/>
        <v>-38</v>
      </c>
      <c r="P15" s="322">
        <f t="shared" si="3"/>
        <v>-0.49350649350649356</v>
      </c>
      <c r="Q15" s="379">
        <f t="shared" si="4"/>
        <v>-19</v>
      </c>
      <c r="R15" s="324">
        <f t="shared" si="5"/>
        <v>-0.32758620689655171</v>
      </c>
    </row>
    <row r="16" spans="1:18">
      <c r="A16" s="194" t="s">
        <v>29</v>
      </c>
      <c r="B16" s="748">
        <v>188</v>
      </c>
      <c r="C16" s="748">
        <v>226</v>
      </c>
      <c r="D16" s="748">
        <v>232</v>
      </c>
      <c r="E16" s="748">
        <v>239</v>
      </c>
      <c r="F16" s="748">
        <v>248</v>
      </c>
      <c r="G16" s="748">
        <v>253</v>
      </c>
      <c r="H16" s="748">
        <v>281</v>
      </c>
      <c r="I16" s="748">
        <v>276</v>
      </c>
      <c r="J16" s="748">
        <v>312</v>
      </c>
      <c r="K16" s="748">
        <v>325</v>
      </c>
      <c r="L16" s="752">
        <v>302</v>
      </c>
      <c r="M16" s="373">
        <f t="shared" si="0"/>
        <v>-23</v>
      </c>
      <c r="N16" s="376">
        <f t="shared" si="1"/>
        <v>-7.0769230769230806E-2</v>
      </c>
      <c r="O16" s="383">
        <f t="shared" si="2"/>
        <v>49</v>
      </c>
      <c r="P16" s="322">
        <f t="shared" si="3"/>
        <v>0.19367588932806323</v>
      </c>
      <c r="Q16" s="379">
        <f t="shared" si="4"/>
        <v>114</v>
      </c>
      <c r="R16" s="324">
        <f t="shared" si="5"/>
        <v>0.6063829787234043</v>
      </c>
    </row>
    <row r="17" spans="1:18">
      <c r="A17" s="194" t="s">
        <v>30</v>
      </c>
      <c r="B17" s="748">
        <v>185</v>
      </c>
      <c r="C17" s="748">
        <v>152</v>
      </c>
      <c r="D17" s="748">
        <v>169</v>
      </c>
      <c r="E17" s="748">
        <v>150</v>
      </c>
      <c r="F17" s="748">
        <v>167</v>
      </c>
      <c r="G17" s="748">
        <v>154</v>
      </c>
      <c r="H17" s="748">
        <v>147</v>
      </c>
      <c r="I17" s="748">
        <v>134</v>
      </c>
      <c r="J17" s="748">
        <v>139</v>
      </c>
      <c r="K17" s="748">
        <v>141</v>
      </c>
      <c r="L17" s="752">
        <v>145</v>
      </c>
      <c r="M17" s="373">
        <f t="shared" si="0"/>
        <v>4</v>
      </c>
      <c r="N17" s="376">
        <f t="shared" si="1"/>
        <v>2.8368794326241176E-2</v>
      </c>
      <c r="O17" s="383">
        <f t="shared" si="2"/>
        <v>-9</v>
      </c>
      <c r="P17" s="322">
        <f t="shared" si="3"/>
        <v>-5.8441558441558406E-2</v>
      </c>
      <c r="Q17" s="379">
        <f t="shared" si="4"/>
        <v>-40</v>
      </c>
      <c r="R17" s="324">
        <f t="shared" si="5"/>
        <v>-0.21621621621621623</v>
      </c>
    </row>
    <row r="18" spans="1:18">
      <c r="A18" s="194" t="s">
        <v>31</v>
      </c>
      <c r="B18" s="748">
        <v>80</v>
      </c>
      <c r="C18" s="748">
        <v>88</v>
      </c>
      <c r="D18" s="748">
        <v>83</v>
      </c>
      <c r="E18" s="748">
        <v>68</v>
      </c>
      <c r="F18" s="748">
        <v>91</v>
      </c>
      <c r="G18" s="748">
        <v>61</v>
      </c>
      <c r="H18" s="748">
        <v>63</v>
      </c>
      <c r="I18" s="748">
        <v>75</v>
      </c>
      <c r="J18" s="748">
        <v>72</v>
      </c>
      <c r="K18" s="748">
        <v>68</v>
      </c>
      <c r="L18" s="752">
        <v>77</v>
      </c>
      <c r="M18" s="373">
        <f t="shared" si="0"/>
        <v>9</v>
      </c>
      <c r="N18" s="376">
        <f t="shared" si="1"/>
        <v>0.13235294117647056</v>
      </c>
      <c r="O18" s="383">
        <f t="shared" si="2"/>
        <v>16</v>
      </c>
      <c r="P18" s="322">
        <f t="shared" si="3"/>
        <v>0.26229508196721318</v>
      </c>
      <c r="Q18" s="379">
        <f t="shared" si="4"/>
        <v>-3</v>
      </c>
      <c r="R18" s="324">
        <f t="shared" si="5"/>
        <v>-3.7499999999999978E-2</v>
      </c>
    </row>
    <row r="19" spans="1:18" ht="23.25" thickBot="1">
      <c r="A19" s="192" t="s">
        <v>32</v>
      </c>
      <c r="B19" s="225">
        <v>321</v>
      </c>
      <c r="C19" s="225">
        <v>343</v>
      </c>
      <c r="D19" s="225">
        <v>341</v>
      </c>
      <c r="E19" s="225">
        <v>293</v>
      </c>
      <c r="F19" s="225">
        <v>282</v>
      </c>
      <c r="G19" s="225">
        <v>270</v>
      </c>
      <c r="H19" s="225">
        <v>256</v>
      </c>
      <c r="I19" s="225">
        <v>228</v>
      </c>
      <c r="J19" s="225">
        <v>242</v>
      </c>
      <c r="K19" s="225">
        <v>270</v>
      </c>
      <c r="L19" s="318">
        <v>256</v>
      </c>
      <c r="M19" s="374">
        <f t="shared" si="0"/>
        <v>-14</v>
      </c>
      <c r="N19" s="377">
        <f t="shared" si="1"/>
        <v>-5.1851851851851816E-2</v>
      </c>
      <c r="O19" s="384">
        <f t="shared" si="2"/>
        <v>-14</v>
      </c>
      <c r="P19" s="325">
        <f t="shared" si="3"/>
        <v>-5.1851851851851816E-2</v>
      </c>
      <c r="Q19" s="380">
        <f t="shared" si="4"/>
        <v>-65</v>
      </c>
      <c r="R19" s="327">
        <f t="shared" si="5"/>
        <v>-0.20249221183800625</v>
      </c>
    </row>
    <row r="20" spans="1:18">
      <c r="A20" s="890" t="s">
        <v>502</v>
      </c>
    </row>
    <row r="21" spans="1:18">
      <c r="A21" s="822" t="s">
        <v>578</v>
      </c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/>
  <cols>
    <col min="1" max="1" width="17" customWidth="1"/>
    <col min="2" max="12" width="6.7109375" customWidth="1"/>
    <col min="13" max="18" width="6.28515625" customWidth="1"/>
  </cols>
  <sheetData>
    <row r="1" spans="1:18">
      <c r="A1" s="160" t="s">
        <v>1049</v>
      </c>
      <c r="B1" s="74"/>
      <c r="C1" s="74"/>
      <c r="D1" s="44"/>
      <c r="E1" s="44"/>
      <c r="F1" s="1024"/>
      <c r="G1" s="44"/>
      <c r="H1" s="44"/>
      <c r="I1" s="44"/>
      <c r="J1" s="44"/>
      <c r="K1" s="44"/>
      <c r="L1" s="44"/>
    </row>
    <row r="2" spans="1:18" ht="15.75" thickBot="1">
      <c r="A2" s="1025" t="s">
        <v>192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</row>
    <row r="3" spans="1:18" ht="25.5" customHeight="1">
      <c r="A3" s="1817" t="s">
        <v>189</v>
      </c>
      <c r="B3" s="2118" t="s">
        <v>198</v>
      </c>
      <c r="C3" s="2118"/>
      <c r="D3" s="2118"/>
      <c r="E3" s="2118"/>
      <c r="F3" s="2118"/>
      <c r="G3" s="2118"/>
      <c r="H3" s="2118"/>
      <c r="I3" s="2118"/>
      <c r="J3" s="2118"/>
      <c r="K3" s="2118"/>
      <c r="L3" s="2119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18" ht="15.75" thickBot="1">
      <c r="A4" s="1818"/>
      <c r="B4" s="583" t="s">
        <v>10</v>
      </c>
      <c r="C4" s="583" t="s">
        <v>11</v>
      </c>
      <c r="D4" s="583" t="s">
        <v>12</v>
      </c>
      <c r="E4" s="583" t="s">
        <v>13</v>
      </c>
      <c r="F4" s="583" t="s">
        <v>14</v>
      </c>
      <c r="G4" s="583" t="s">
        <v>15</v>
      </c>
      <c r="H4" s="583" t="s">
        <v>138</v>
      </c>
      <c r="I4" s="583" t="s">
        <v>188</v>
      </c>
      <c r="J4" s="583" t="s">
        <v>449</v>
      </c>
      <c r="K4" s="583" t="s">
        <v>554</v>
      </c>
      <c r="L4" s="584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18" ht="17.100000000000001" customHeight="1">
      <c r="A5" s="191" t="s">
        <v>18</v>
      </c>
      <c r="B5" s="750">
        <v>8321</v>
      </c>
      <c r="C5" s="750">
        <v>8188</v>
      </c>
      <c r="D5" s="750">
        <v>7633</v>
      </c>
      <c r="E5" s="750">
        <v>7720</v>
      </c>
      <c r="F5" s="750">
        <v>7632</v>
      </c>
      <c r="G5" s="750">
        <v>7556</v>
      </c>
      <c r="H5" s="750">
        <v>7373</v>
      </c>
      <c r="I5" s="750">
        <v>7718</v>
      </c>
      <c r="J5" s="750">
        <v>7601</v>
      </c>
      <c r="K5" s="750">
        <v>7631</v>
      </c>
      <c r="L5" s="753">
        <v>7581</v>
      </c>
      <c r="M5" s="372">
        <f>L5-K5</f>
        <v>-50</v>
      </c>
      <c r="N5" s="375">
        <f>L5/K5-1</f>
        <v>-6.552221202987818E-3</v>
      </c>
      <c r="O5" s="381">
        <f>L5-G5</f>
        <v>25</v>
      </c>
      <c r="P5" s="382">
        <f>L5/G5-1</f>
        <v>3.3086289041821537E-3</v>
      </c>
      <c r="Q5" s="378">
        <f>L5-B5</f>
        <v>-740</v>
      </c>
      <c r="R5" s="323">
        <f>L5/B5-1</f>
        <v>-8.8931618795817791E-2</v>
      </c>
    </row>
    <row r="6" spans="1:18" ht="17.100000000000001" customHeight="1">
      <c r="A6" s="194" t="s">
        <v>19</v>
      </c>
      <c r="B6" s="748">
        <v>1212</v>
      </c>
      <c r="C6" s="748">
        <v>1265</v>
      </c>
      <c r="D6" s="748">
        <v>1170</v>
      </c>
      <c r="E6" s="748">
        <v>1309</v>
      </c>
      <c r="F6" s="748">
        <v>1297</v>
      </c>
      <c r="G6" s="748">
        <v>1400</v>
      </c>
      <c r="H6" s="748">
        <v>1359</v>
      </c>
      <c r="I6" s="748">
        <v>1459</v>
      </c>
      <c r="J6" s="748">
        <v>1499</v>
      </c>
      <c r="K6" s="748">
        <v>1490</v>
      </c>
      <c r="L6" s="752">
        <v>1568</v>
      </c>
      <c r="M6" s="373">
        <f t="shared" ref="M6:M19" si="0">L6-K6</f>
        <v>78</v>
      </c>
      <c r="N6" s="376">
        <f t="shared" ref="N6:N19" si="1">L6/K6-1</f>
        <v>5.2348993288590551E-2</v>
      </c>
      <c r="O6" s="383">
        <f t="shared" ref="O6:O19" si="2">L6-G6</f>
        <v>168</v>
      </c>
      <c r="P6" s="322">
        <f t="shared" ref="P6:P19" si="3">L6/G6-1</f>
        <v>0.12000000000000011</v>
      </c>
      <c r="Q6" s="379">
        <f t="shared" ref="Q6:Q19" si="4">L6-B6</f>
        <v>356</v>
      </c>
      <c r="R6" s="324">
        <f t="shared" ref="R6:R19" si="5">L6/B6-1</f>
        <v>0.29372937293729362</v>
      </c>
    </row>
    <row r="7" spans="1:18" ht="17.100000000000001" customHeight="1">
      <c r="A7" s="194" t="s">
        <v>20</v>
      </c>
      <c r="B7" s="748">
        <v>776</v>
      </c>
      <c r="C7" s="748">
        <v>859</v>
      </c>
      <c r="D7" s="748">
        <v>803</v>
      </c>
      <c r="E7" s="748">
        <v>787</v>
      </c>
      <c r="F7" s="748">
        <v>784</v>
      </c>
      <c r="G7" s="748">
        <v>829</v>
      </c>
      <c r="H7" s="748">
        <v>796</v>
      </c>
      <c r="I7" s="748">
        <v>863</v>
      </c>
      <c r="J7" s="748">
        <v>900</v>
      </c>
      <c r="K7" s="748">
        <v>901</v>
      </c>
      <c r="L7" s="752">
        <v>926</v>
      </c>
      <c r="M7" s="373">
        <f t="shared" si="0"/>
        <v>25</v>
      </c>
      <c r="N7" s="376">
        <f t="shared" si="1"/>
        <v>2.7746947835738167E-2</v>
      </c>
      <c r="O7" s="383">
        <f t="shared" si="2"/>
        <v>97</v>
      </c>
      <c r="P7" s="322">
        <f t="shared" si="3"/>
        <v>0.11700844390832321</v>
      </c>
      <c r="Q7" s="379">
        <f t="shared" si="4"/>
        <v>150</v>
      </c>
      <c r="R7" s="324">
        <f t="shared" si="5"/>
        <v>0.19329896907216493</v>
      </c>
    </row>
    <row r="8" spans="1:18" ht="17.100000000000001" customHeight="1">
      <c r="A8" s="194" t="s">
        <v>21</v>
      </c>
      <c r="B8" s="748">
        <v>488</v>
      </c>
      <c r="C8" s="748">
        <v>504</v>
      </c>
      <c r="D8" s="748">
        <v>452</v>
      </c>
      <c r="E8" s="748">
        <v>438</v>
      </c>
      <c r="F8" s="748">
        <v>471</v>
      </c>
      <c r="G8" s="748">
        <v>425</v>
      </c>
      <c r="H8" s="748">
        <v>407</v>
      </c>
      <c r="I8" s="748">
        <v>427</v>
      </c>
      <c r="J8" s="748">
        <v>429</v>
      </c>
      <c r="K8" s="748">
        <v>439</v>
      </c>
      <c r="L8" s="752">
        <v>462</v>
      </c>
      <c r="M8" s="373">
        <f t="shared" si="0"/>
        <v>23</v>
      </c>
      <c r="N8" s="376">
        <f t="shared" si="1"/>
        <v>5.2391799544419193E-2</v>
      </c>
      <c r="O8" s="383">
        <f t="shared" si="2"/>
        <v>37</v>
      </c>
      <c r="P8" s="322">
        <f t="shared" si="3"/>
        <v>8.7058823529411855E-2</v>
      </c>
      <c r="Q8" s="379">
        <f t="shared" si="4"/>
        <v>-26</v>
      </c>
      <c r="R8" s="324">
        <f t="shared" si="5"/>
        <v>-5.3278688524590168E-2</v>
      </c>
    </row>
    <row r="9" spans="1:18" ht="17.100000000000001" customHeight="1">
      <c r="A9" s="194" t="s">
        <v>22</v>
      </c>
      <c r="B9" s="748">
        <v>457</v>
      </c>
      <c r="C9" s="748">
        <v>438</v>
      </c>
      <c r="D9" s="748">
        <v>435</v>
      </c>
      <c r="E9" s="748">
        <v>402</v>
      </c>
      <c r="F9" s="748">
        <v>378</v>
      </c>
      <c r="G9" s="748">
        <v>381</v>
      </c>
      <c r="H9" s="748">
        <v>373</v>
      </c>
      <c r="I9" s="748">
        <v>395</v>
      </c>
      <c r="J9" s="748">
        <v>381</v>
      </c>
      <c r="K9" s="748">
        <v>404</v>
      </c>
      <c r="L9" s="752">
        <v>373</v>
      </c>
      <c r="M9" s="373">
        <f t="shared" si="0"/>
        <v>-31</v>
      </c>
      <c r="N9" s="376">
        <f t="shared" si="1"/>
        <v>-7.673267326732669E-2</v>
      </c>
      <c r="O9" s="383">
        <f t="shared" si="2"/>
        <v>-8</v>
      </c>
      <c r="P9" s="322">
        <f t="shared" si="3"/>
        <v>-2.0997375328083989E-2</v>
      </c>
      <c r="Q9" s="379">
        <f t="shared" si="4"/>
        <v>-84</v>
      </c>
      <c r="R9" s="324">
        <f t="shared" si="5"/>
        <v>-0.1838074398249453</v>
      </c>
    </row>
    <row r="10" spans="1:18" ht="17.100000000000001" customHeight="1">
      <c r="A10" s="194" t="s">
        <v>23</v>
      </c>
      <c r="B10" s="748">
        <v>267</v>
      </c>
      <c r="C10" s="748">
        <v>252</v>
      </c>
      <c r="D10" s="748">
        <v>259</v>
      </c>
      <c r="E10" s="748">
        <v>262</v>
      </c>
      <c r="F10" s="748">
        <v>271</v>
      </c>
      <c r="G10" s="748">
        <v>280</v>
      </c>
      <c r="H10" s="748">
        <v>271</v>
      </c>
      <c r="I10" s="748">
        <v>282</v>
      </c>
      <c r="J10" s="748">
        <v>265</v>
      </c>
      <c r="K10" s="748">
        <v>261</v>
      </c>
      <c r="L10" s="752">
        <v>260</v>
      </c>
      <c r="M10" s="373">
        <f t="shared" si="0"/>
        <v>-1</v>
      </c>
      <c r="N10" s="376">
        <f t="shared" si="1"/>
        <v>-3.8314176245211051E-3</v>
      </c>
      <c r="O10" s="383">
        <f t="shared" si="2"/>
        <v>-20</v>
      </c>
      <c r="P10" s="322">
        <f t="shared" si="3"/>
        <v>-7.1428571428571397E-2</v>
      </c>
      <c r="Q10" s="379">
        <f t="shared" si="4"/>
        <v>-7</v>
      </c>
      <c r="R10" s="324">
        <f t="shared" si="5"/>
        <v>-2.6217228464419429E-2</v>
      </c>
    </row>
    <row r="11" spans="1:18" ht="17.100000000000001" customHeight="1">
      <c r="A11" s="194" t="s">
        <v>24</v>
      </c>
      <c r="B11" s="748">
        <v>545</v>
      </c>
      <c r="C11" s="748">
        <v>523</v>
      </c>
      <c r="D11" s="748">
        <v>506</v>
      </c>
      <c r="E11" s="748">
        <v>499</v>
      </c>
      <c r="F11" s="748">
        <v>519</v>
      </c>
      <c r="G11" s="748">
        <v>491</v>
      </c>
      <c r="H11" s="748">
        <v>461</v>
      </c>
      <c r="I11" s="748">
        <v>504</v>
      </c>
      <c r="J11" s="748">
        <v>501</v>
      </c>
      <c r="K11" s="748">
        <v>497</v>
      </c>
      <c r="L11" s="752">
        <v>458</v>
      </c>
      <c r="M11" s="373">
        <f t="shared" si="0"/>
        <v>-39</v>
      </c>
      <c r="N11" s="376">
        <f t="shared" si="1"/>
        <v>-7.8470824949698148E-2</v>
      </c>
      <c r="O11" s="383">
        <f t="shared" si="2"/>
        <v>-33</v>
      </c>
      <c r="P11" s="322">
        <f t="shared" si="3"/>
        <v>-6.7209775967413399E-2</v>
      </c>
      <c r="Q11" s="379">
        <f t="shared" si="4"/>
        <v>-87</v>
      </c>
      <c r="R11" s="324">
        <f t="shared" si="5"/>
        <v>-0.15963302752293573</v>
      </c>
    </row>
    <row r="12" spans="1:18" ht="17.100000000000001" customHeight="1">
      <c r="A12" s="194" t="s">
        <v>25</v>
      </c>
      <c r="B12" s="748">
        <v>328</v>
      </c>
      <c r="C12" s="748">
        <v>308</v>
      </c>
      <c r="D12" s="748">
        <v>280</v>
      </c>
      <c r="E12" s="748">
        <v>273</v>
      </c>
      <c r="F12" s="748">
        <v>315</v>
      </c>
      <c r="G12" s="748">
        <v>263</v>
      </c>
      <c r="H12" s="748">
        <v>313</v>
      </c>
      <c r="I12" s="748">
        <v>283</v>
      </c>
      <c r="J12" s="748">
        <v>264</v>
      </c>
      <c r="K12" s="748">
        <v>257</v>
      </c>
      <c r="L12" s="752">
        <v>203</v>
      </c>
      <c r="M12" s="909">
        <f t="shared" si="0"/>
        <v>-54</v>
      </c>
      <c r="N12" s="376">
        <f t="shared" si="1"/>
        <v>-0.21011673151750976</v>
      </c>
      <c r="O12" s="383">
        <f t="shared" si="2"/>
        <v>-60</v>
      </c>
      <c r="P12" s="322">
        <f t="shared" si="3"/>
        <v>-0.22813688212927752</v>
      </c>
      <c r="Q12" s="379">
        <f t="shared" si="4"/>
        <v>-125</v>
      </c>
      <c r="R12" s="324">
        <f t="shared" si="5"/>
        <v>-0.38109756097560976</v>
      </c>
    </row>
    <row r="13" spans="1:18" ht="17.100000000000001" customHeight="1">
      <c r="A13" s="194" t="s">
        <v>26</v>
      </c>
      <c r="B13" s="748">
        <v>416</v>
      </c>
      <c r="C13" s="748">
        <v>404</v>
      </c>
      <c r="D13" s="748">
        <v>388</v>
      </c>
      <c r="E13" s="748">
        <v>375</v>
      </c>
      <c r="F13" s="748">
        <v>342</v>
      </c>
      <c r="G13" s="748">
        <v>331</v>
      </c>
      <c r="H13" s="748">
        <v>333</v>
      </c>
      <c r="I13" s="748">
        <v>353</v>
      </c>
      <c r="J13" s="748">
        <v>338</v>
      </c>
      <c r="K13" s="748">
        <v>320</v>
      </c>
      <c r="L13" s="752">
        <v>338</v>
      </c>
      <c r="M13" s="373">
        <f t="shared" si="0"/>
        <v>18</v>
      </c>
      <c r="N13" s="376">
        <f t="shared" si="1"/>
        <v>5.6249999999999911E-2</v>
      </c>
      <c r="O13" s="383">
        <f t="shared" si="2"/>
        <v>7</v>
      </c>
      <c r="P13" s="322">
        <f t="shared" si="3"/>
        <v>2.114803625377637E-2</v>
      </c>
      <c r="Q13" s="379">
        <f t="shared" si="4"/>
        <v>-78</v>
      </c>
      <c r="R13" s="324">
        <f t="shared" si="5"/>
        <v>-0.1875</v>
      </c>
    </row>
    <row r="14" spans="1:18" ht="17.100000000000001" customHeight="1">
      <c r="A14" s="194" t="s">
        <v>27</v>
      </c>
      <c r="B14" s="748">
        <v>518</v>
      </c>
      <c r="C14" s="748">
        <v>441</v>
      </c>
      <c r="D14" s="748">
        <v>431</v>
      </c>
      <c r="E14" s="748">
        <v>455</v>
      </c>
      <c r="F14" s="748">
        <v>425</v>
      </c>
      <c r="G14" s="748">
        <v>447</v>
      </c>
      <c r="H14" s="748">
        <v>407</v>
      </c>
      <c r="I14" s="748">
        <v>410</v>
      </c>
      <c r="J14" s="748">
        <v>405</v>
      </c>
      <c r="K14" s="748">
        <v>415</v>
      </c>
      <c r="L14" s="752">
        <v>404</v>
      </c>
      <c r="M14" s="373">
        <f t="shared" si="0"/>
        <v>-11</v>
      </c>
      <c r="N14" s="376">
        <f t="shared" si="1"/>
        <v>-2.6506024096385583E-2</v>
      </c>
      <c r="O14" s="383">
        <f t="shared" si="2"/>
        <v>-43</v>
      </c>
      <c r="P14" s="322">
        <f t="shared" si="3"/>
        <v>-9.6196868008948555E-2</v>
      </c>
      <c r="Q14" s="379">
        <f t="shared" si="4"/>
        <v>-114</v>
      </c>
      <c r="R14" s="324">
        <f t="shared" si="5"/>
        <v>-0.22007722007722008</v>
      </c>
    </row>
    <row r="15" spans="1:18" ht="17.100000000000001" customHeight="1">
      <c r="A15" s="194" t="s">
        <v>28</v>
      </c>
      <c r="B15" s="748">
        <v>455</v>
      </c>
      <c r="C15" s="748">
        <v>431</v>
      </c>
      <c r="D15" s="748">
        <v>378</v>
      </c>
      <c r="E15" s="748">
        <v>391</v>
      </c>
      <c r="F15" s="748">
        <v>387</v>
      </c>
      <c r="G15" s="748">
        <v>355</v>
      </c>
      <c r="H15" s="748">
        <v>347</v>
      </c>
      <c r="I15" s="748">
        <v>386</v>
      </c>
      <c r="J15" s="748">
        <v>371</v>
      </c>
      <c r="K15" s="748">
        <v>388</v>
      </c>
      <c r="L15" s="752">
        <v>412</v>
      </c>
      <c r="M15" s="373">
        <f t="shared" si="0"/>
        <v>24</v>
      </c>
      <c r="N15" s="376">
        <f t="shared" si="1"/>
        <v>6.1855670103092786E-2</v>
      </c>
      <c r="O15" s="383">
        <f t="shared" si="2"/>
        <v>57</v>
      </c>
      <c r="P15" s="322">
        <f t="shared" si="3"/>
        <v>0.16056338028169015</v>
      </c>
      <c r="Q15" s="379">
        <f t="shared" si="4"/>
        <v>-43</v>
      </c>
      <c r="R15" s="324">
        <f t="shared" si="5"/>
        <v>-9.4505494505494503E-2</v>
      </c>
    </row>
    <row r="16" spans="1:18" ht="17.100000000000001" customHeight="1">
      <c r="A16" s="194" t="s">
        <v>29</v>
      </c>
      <c r="B16" s="748">
        <v>1137</v>
      </c>
      <c r="C16" s="748">
        <v>1046</v>
      </c>
      <c r="D16" s="748">
        <v>870</v>
      </c>
      <c r="E16" s="748">
        <v>901</v>
      </c>
      <c r="F16" s="748">
        <v>861</v>
      </c>
      <c r="G16" s="748">
        <v>854</v>
      </c>
      <c r="H16" s="748">
        <v>826</v>
      </c>
      <c r="I16" s="748">
        <v>879</v>
      </c>
      <c r="J16" s="748">
        <v>775</v>
      </c>
      <c r="K16" s="748">
        <v>749</v>
      </c>
      <c r="L16" s="752">
        <v>778</v>
      </c>
      <c r="M16" s="373">
        <f t="shared" si="0"/>
        <v>29</v>
      </c>
      <c r="N16" s="376">
        <f t="shared" si="1"/>
        <v>3.8718291054739673E-2</v>
      </c>
      <c r="O16" s="383">
        <f t="shared" si="2"/>
        <v>-76</v>
      </c>
      <c r="P16" s="322">
        <f t="shared" si="3"/>
        <v>-8.8992974238875866E-2</v>
      </c>
      <c r="Q16" s="379">
        <f t="shared" si="4"/>
        <v>-359</v>
      </c>
      <c r="R16" s="324">
        <f t="shared" si="5"/>
        <v>-0.31574318381706246</v>
      </c>
    </row>
    <row r="17" spans="1:18" ht="17.100000000000001" customHeight="1">
      <c r="A17" s="194" t="s">
        <v>30</v>
      </c>
      <c r="B17" s="748">
        <v>556</v>
      </c>
      <c r="C17" s="748">
        <v>561</v>
      </c>
      <c r="D17" s="748">
        <v>523</v>
      </c>
      <c r="E17" s="748">
        <v>536</v>
      </c>
      <c r="F17" s="748">
        <v>530</v>
      </c>
      <c r="G17" s="748">
        <v>506</v>
      </c>
      <c r="H17" s="748">
        <v>480</v>
      </c>
      <c r="I17" s="748">
        <v>506</v>
      </c>
      <c r="J17" s="748">
        <v>482</v>
      </c>
      <c r="K17" s="748">
        <v>529</v>
      </c>
      <c r="L17" s="752">
        <v>471</v>
      </c>
      <c r="M17" s="373">
        <f t="shared" si="0"/>
        <v>-58</v>
      </c>
      <c r="N17" s="376">
        <f t="shared" si="1"/>
        <v>-0.10964083175803407</v>
      </c>
      <c r="O17" s="383">
        <f t="shared" si="2"/>
        <v>-35</v>
      </c>
      <c r="P17" s="322">
        <f t="shared" si="3"/>
        <v>-6.9169960474308345E-2</v>
      </c>
      <c r="Q17" s="379">
        <f t="shared" si="4"/>
        <v>-85</v>
      </c>
      <c r="R17" s="324">
        <f t="shared" si="5"/>
        <v>-0.15287769784172667</v>
      </c>
    </row>
    <row r="18" spans="1:18" ht="17.100000000000001" customHeight="1">
      <c r="A18" s="194" t="s">
        <v>31</v>
      </c>
      <c r="B18" s="748">
        <v>405</v>
      </c>
      <c r="C18" s="748">
        <v>401</v>
      </c>
      <c r="D18" s="748">
        <v>403</v>
      </c>
      <c r="E18" s="748">
        <v>394</v>
      </c>
      <c r="F18" s="748">
        <v>375</v>
      </c>
      <c r="G18" s="748">
        <v>345</v>
      </c>
      <c r="H18" s="748">
        <v>325</v>
      </c>
      <c r="I18" s="748">
        <v>324</v>
      </c>
      <c r="J18" s="748">
        <v>340</v>
      </c>
      <c r="K18" s="748">
        <v>316</v>
      </c>
      <c r="L18" s="752">
        <v>324</v>
      </c>
      <c r="M18" s="373">
        <f t="shared" si="0"/>
        <v>8</v>
      </c>
      <c r="N18" s="376">
        <f t="shared" si="1"/>
        <v>2.5316455696202445E-2</v>
      </c>
      <c r="O18" s="383">
        <f t="shared" si="2"/>
        <v>-21</v>
      </c>
      <c r="P18" s="322">
        <f t="shared" si="3"/>
        <v>-6.0869565217391286E-2</v>
      </c>
      <c r="Q18" s="379">
        <f t="shared" si="4"/>
        <v>-81</v>
      </c>
      <c r="R18" s="324">
        <f t="shared" si="5"/>
        <v>-0.19999999999999996</v>
      </c>
    </row>
    <row r="19" spans="1:18" ht="17.100000000000001" customHeight="1" thickBot="1">
      <c r="A19" s="192" t="s">
        <v>32</v>
      </c>
      <c r="B19" s="225">
        <v>761</v>
      </c>
      <c r="C19" s="225">
        <v>755</v>
      </c>
      <c r="D19" s="225">
        <v>735</v>
      </c>
      <c r="E19" s="225">
        <v>698</v>
      </c>
      <c r="F19" s="225">
        <v>677</v>
      </c>
      <c r="G19" s="225">
        <v>649</v>
      </c>
      <c r="H19" s="225">
        <v>675</v>
      </c>
      <c r="I19" s="225">
        <v>647</v>
      </c>
      <c r="J19" s="225">
        <v>651</v>
      </c>
      <c r="K19" s="225">
        <v>665</v>
      </c>
      <c r="L19" s="318">
        <v>604</v>
      </c>
      <c r="M19" s="374">
        <f t="shared" si="0"/>
        <v>-61</v>
      </c>
      <c r="N19" s="377">
        <f t="shared" si="1"/>
        <v>-9.172932330827066E-2</v>
      </c>
      <c r="O19" s="384">
        <f t="shared" si="2"/>
        <v>-45</v>
      </c>
      <c r="P19" s="325">
        <f t="shared" si="3"/>
        <v>-6.9337442218798118E-2</v>
      </c>
      <c r="Q19" s="380">
        <f t="shared" si="4"/>
        <v>-157</v>
      </c>
      <c r="R19" s="327">
        <f t="shared" si="5"/>
        <v>-0.20630749014454663</v>
      </c>
    </row>
    <row r="20" spans="1:18">
      <c r="A20" s="890" t="s">
        <v>502</v>
      </c>
      <c r="B20" s="846"/>
      <c r="C20" s="846"/>
      <c r="D20" s="846"/>
      <c r="E20" s="846"/>
      <c r="F20" s="846"/>
      <c r="G20" s="846"/>
      <c r="H20" s="846"/>
      <c r="I20" s="846"/>
      <c r="J20" s="846"/>
      <c r="K20" s="846"/>
      <c r="L20" s="846"/>
    </row>
    <row r="21" spans="1:18">
      <c r="A21" s="822" t="s">
        <v>578</v>
      </c>
      <c r="L21" s="462"/>
    </row>
    <row r="22" spans="1:18">
      <c r="A22" s="846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S24"/>
  <sheetViews>
    <sheetView zoomScaleNormal="100" workbookViewId="0"/>
  </sheetViews>
  <sheetFormatPr defaultRowHeight="15"/>
  <cols>
    <col min="1" max="1" width="10.85546875" customWidth="1"/>
    <col min="2" max="2" width="4.5703125" style="206" customWidth="1"/>
    <col min="3" max="9" width="6.42578125" customWidth="1"/>
    <col min="10" max="10" width="9.42578125" bestFit="1" customWidth="1"/>
    <col min="11" max="13" width="6.42578125" customWidth="1"/>
    <col min="14" max="14" width="9.42578125" bestFit="1" customWidth="1"/>
    <col min="15" max="17" width="6.42578125" customWidth="1"/>
    <col min="18" max="18" width="9.42578125" bestFit="1" customWidth="1"/>
    <col min="19" max="19" width="7.5703125" customWidth="1"/>
  </cols>
  <sheetData>
    <row r="1" spans="1:19" s="201" customFormat="1" ht="17.25" customHeight="1">
      <c r="A1" s="472" t="s">
        <v>854</v>
      </c>
      <c r="B1" s="472"/>
    </row>
    <row r="2" spans="1:19" s="3" customFormat="1" ht="17.25" customHeight="1" thickBot="1">
      <c r="A2" s="314" t="s">
        <v>192</v>
      </c>
      <c r="B2" s="314"/>
      <c r="L2" s="3" t="s">
        <v>0</v>
      </c>
    </row>
    <row r="3" spans="1:19" s="55" customFormat="1" ht="17.25" customHeight="1">
      <c r="A3" s="2222" t="s">
        <v>424</v>
      </c>
      <c r="B3" s="2223"/>
      <c r="C3" s="1805" t="s">
        <v>193</v>
      </c>
      <c r="D3" s="1985"/>
      <c r="E3" s="1985"/>
      <c r="F3" s="2162" t="s">
        <v>336</v>
      </c>
      <c r="G3" s="1805" t="s">
        <v>208</v>
      </c>
      <c r="H3" s="1985"/>
      <c r="I3" s="1985"/>
      <c r="J3" s="1986"/>
      <c r="K3" s="1805" t="s">
        <v>285</v>
      </c>
      <c r="L3" s="1985"/>
      <c r="M3" s="1985"/>
      <c r="N3" s="1986"/>
      <c r="O3" s="2097" t="s">
        <v>408</v>
      </c>
      <c r="P3" s="2098"/>
      <c r="Q3" s="2098"/>
      <c r="R3" s="2099"/>
    </row>
    <row r="4" spans="1:19" s="55" customFormat="1" ht="17.25" customHeight="1">
      <c r="A4" s="2224"/>
      <c r="B4" s="2225"/>
      <c r="C4" s="2165" t="s">
        <v>4</v>
      </c>
      <c r="D4" s="1792" t="s">
        <v>6</v>
      </c>
      <c r="E4" s="1835"/>
      <c r="F4" s="2163"/>
      <c r="G4" s="1860" t="s">
        <v>4</v>
      </c>
      <c r="H4" s="1792" t="s">
        <v>6</v>
      </c>
      <c r="I4" s="1834"/>
      <c r="J4" s="1990"/>
      <c r="K4" s="1860" t="s">
        <v>4</v>
      </c>
      <c r="L4" s="1792" t="s">
        <v>6</v>
      </c>
      <c r="M4" s="1834"/>
      <c r="N4" s="1990"/>
      <c r="O4" s="1842" t="s">
        <v>4</v>
      </c>
      <c r="P4" s="1792" t="s">
        <v>6</v>
      </c>
      <c r="Q4" s="1834"/>
      <c r="R4" s="1990"/>
    </row>
    <row r="5" spans="1:19" s="56" customFormat="1" ht="42" customHeight="1" thickBot="1">
      <c r="A5" s="2224"/>
      <c r="B5" s="2225"/>
      <c r="C5" s="1766"/>
      <c r="D5" s="612" t="s">
        <v>325</v>
      </c>
      <c r="E5" s="644" t="s">
        <v>505</v>
      </c>
      <c r="F5" s="2164"/>
      <c r="G5" s="1900"/>
      <c r="H5" s="612" t="s">
        <v>7</v>
      </c>
      <c r="I5" s="612" t="s">
        <v>649</v>
      </c>
      <c r="J5" s="814" t="s">
        <v>631</v>
      </c>
      <c r="K5" s="1900"/>
      <c r="L5" s="612" t="s">
        <v>7</v>
      </c>
      <c r="M5" s="612" t="s">
        <v>649</v>
      </c>
      <c r="N5" s="814" t="s">
        <v>631</v>
      </c>
      <c r="O5" s="1900"/>
      <c r="P5" s="612" t="s">
        <v>7</v>
      </c>
      <c r="Q5" s="612" t="s">
        <v>649</v>
      </c>
      <c r="R5" s="749" t="s">
        <v>631</v>
      </c>
    </row>
    <row r="6" spans="1:19" s="56" customFormat="1" ht="17.25" customHeight="1">
      <c r="A6" s="1775" t="s">
        <v>11</v>
      </c>
      <c r="B6" s="1776"/>
      <c r="C6" s="823">
        <v>400</v>
      </c>
      <c r="D6" s="334">
        <v>309</v>
      </c>
      <c r="E6" s="218">
        <v>266</v>
      </c>
      <c r="F6" s="54">
        <v>685.05</v>
      </c>
      <c r="G6" s="170">
        <v>30166</v>
      </c>
      <c r="H6" s="334">
        <v>13998</v>
      </c>
      <c r="I6" s="334">
        <v>14357</v>
      </c>
      <c r="J6" s="223">
        <v>7848</v>
      </c>
      <c r="K6" s="170">
        <v>13939</v>
      </c>
      <c r="L6" s="334">
        <v>5995</v>
      </c>
      <c r="M6" s="334">
        <v>7791</v>
      </c>
      <c r="N6" s="223">
        <v>3115</v>
      </c>
      <c r="O6" s="788">
        <v>6663</v>
      </c>
      <c r="P6" s="334">
        <v>3207</v>
      </c>
      <c r="Q6" s="334">
        <v>3238</v>
      </c>
      <c r="R6" s="81">
        <v>1901</v>
      </c>
    </row>
    <row r="7" spans="1:19" s="56" customFormat="1" ht="17.25" customHeight="1">
      <c r="A7" s="1728" t="s">
        <v>12</v>
      </c>
      <c r="B7" s="1729"/>
      <c r="C7" s="823">
        <v>381</v>
      </c>
      <c r="D7" s="334">
        <v>296</v>
      </c>
      <c r="E7" s="218">
        <v>245</v>
      </c>
      <c r="F7" s="54">
        <v>634.66999999999996</v>
      </c>
      <c r="G7" s="170">
        <v>26483</v>
      </c>
      <c r="H7" s="334">
        <v>11972</v>
      </c>
      <c r="I7" s="334">
        <v>12962</v>
      </c>
      <c r="J7" s="223">
        <v>6513</v>
      </c>
      <c r="K7" s="170">
        <v>13043</v>
      </c>
      <c r="L7" s="334">
        <v>5453</v>
      </c>
      <c r="M7" s="334">
        <v>7036</v>
      </c>
      <c r="N7" s="223">
        <v>2778</v>
      </c>
      <c r="O7" s="788">
        <v>5062</v>
      </c>
      <c r="P7" s="334">
        <v>2327</v>
      </c>
      <c r="Q7" s="334">
        <v>2703</v>
      </c>
      <c r="R7" s="81">
        <v>1446</v>
      </c>
    </row>
    <row r="8" spans="1:19" s="56" customFormat="1" ht="17.25" customHeight="1">
      <c r="A8" s="1728" t="s">
        <v>13</v>
      </c>
      <c r="B8" s="1729"/>
      <c r="C8" s="823">
        <v>362</v>
      </c>
      <c r="D8" s="334">
        <v>282</v>
      </c>
      <c r="E8" s="218">
        <v>227</v>
      </c>
      <c r="F8" s="54">
        <v>588.32000000000005</v>
      </c>
      <c r="G8" s="183">
        <v>22758</v>
      </c>
      <c r="H8" s="334">
        <v>10300</v>
      </c>
      <c r="I8" s="334">
        <v>11367</v>
      </c>
      <c r="J8" s="223">
        <v>5440</v>
      </c>
      <c r="K8" s="183">
        <v>11162</v>
      </c>
      <c r="L8" s="334">
        <v>4788</v>
      </c>
      <c r="M8" s="334">
        <v>6296</v>
      </c>
      <c r="N8" s="223">
        <v>2441</v>
      </c>
      <c r="O8" s="790">
        <v>3538</v>
      </c>
      <c r="P8" s="335">
        <v>1537</v>
      </c>
      <c r="Q8" s="335">
        <v>1975</v>
      </c>
      <c r="R8" s="1052">
        <v>905</v>
      </c>
    </row>
    <row r="9" spans="1:19" s="56" customFormat="1" ht="17.25" customHeight="1">
      <c r="A9" s="1728" t="s">
        <v>14</v>
      </c>
      <c r="B9" s="1729"/>
      <c r="C9" s="818">
        <v>354</v>
      </c>
      <c r="D9" s="335">
        <v>269</v>
      </c>
      <c r="E9" s="215">
        <v>225</v>
      </c>
      <c r="F9" s="50">
        <v>555</v>
      </c>
      <c r="G9" s="183">
        <v>20437</v>
      </c>
      <c r="H9" s="335">
        <v>9042</v>
      </c>
      <c r="I9" s="335">
        <v>10256</v>
      </c>
      <c r="J9" s="1051">
        <v>5052</v>
      </c>
      <c r="K9" s="183">
        <v>10197</v>
      </c>
      <c r="L9" s="335">
        <v>4262</v>
      </c>
      <c r="M9" s="335">
        <v>5802</v>
      </c>
      <c r="N9" s="1051">
        <v>2335</v>
      </c>
      <c r="O9" s="790">
        <v>2939</v>
      </c>
      <c r="P9" s="335">
        <v>1269</v>
      </c>
      <c r="Q9" s="335">
        <v>1554</v>
      </c>
      <c r="R9" s="1051">
        <v>823</v>
      </c>
    </row>
    <row r="10" spans="1:19" s="56" customFormat="1" ht="17.25" customHeight="1">
      <c r="A10" s="1728" t="s">
        <v>15</v>
      </c>
      <c r="B10" s="1729"/>
      <c r="C10" s="818">
        <v>345</v>
      </c>
      <c r="D10" s="335">
        <v>258</v>
      </c>
      <c r="E10" s="215">
        <v>212</v>
      </c>
      <c r="F10" s="50">
        <v>528</v>
      </c>
      <c r="G10" s="183">
        <v>18978</v>
      </c>
      <c r="H10" s="335">
        <v>8236</v>
      </c>
      <c r="I10" s="335">
        <v>9745</v>
      </c>
      <c r="J10" s="1051">
        <v>4682</v>
      </c>
      <c r="K10" s="183">
        <v>9862</v>
      </c>
      <c r="L10" s="335">
        <v>4163</v>
      </c>
      <c r="M10" s="335">
        <v>5444</v>
      </c>
      <c r="N10" s="1051">
        <v>2265</v>
      </c>
      <c r="O10" s="790">
        <v>2724</v>
      </c>
      <c r="P10" s="335">
        <v>1124</v>
      </c>
      <c r="Q10" s="335">
        <v>1645</v>
      </c>
      <c r="R10" s="1052">
        <v>731</v>
      </c>
    </row>
    <row r="11" spans="1:19" s="56" customFormat="1" ht="17.25" customHeight="1">
      <c r="A11" s="1728" t="s">
        <v>138</v>
      </c>
      <c r="B11" s="1729"/>
      <c r="C11" s="818">
        <v>337</v>
      </c>
      <c r="D11" s="82">
        <v>257</v>
      </c>
      <c r="E11" s="181">
        <v>197</v>
      </c>
      <c r="F11" s="50">
        <v>512</v>
      </c>
      <c r="G11" s="183">
        <v>16486</v>
      </c>
      <c r="H11" s="82">
        <v>7300</v>
      </c>
      <c r="I11" s="82">
        <v>9084</v>
      </c>
      <c r="J11" s="1052">
        <v>4220</v>
      </c>
      <c r="K11" s="183">
        <v>8060</v>
      </c>
      <c r="L11" s="82">
        <v>3477</v>
      </c>
      <c r="M11" s="82">
        <v>5110</v>
      </c>
      <c r="N11" s="1052">
        <v>1966</v>
      </c>
      <c r="O11" s="790">
        <v>2523</v>
      </c>
      <c r="P11" s="82">
        <v>1011</v>
      </c>
      <c r="Q11" s="82">
        <v>1610</v>
      </c>
      <c r="R11" s="1052">
        <v>692</v>
      </c>
    </row>
    <row r="12" spans="1:19" s="56" customFormat="1" ht="17.25" customHeight="1">
      <c r="A12" s="1728" t="s">
        <v>188</v>
      </c>
      <c r="B12" s="1729"/>
      <c r="C12" s="818">
        <v>316</v>
      </c>
      <c r="D12" s="335">
        <v>240</v>
      </c>
      <c r="E12" s="215">
        <v>181</v>
      </c>
      <c r="F12" s="50">
        <v>487.6</v>
      </c>
      <c r="G12" s="183">
        <v>14803</v>
      </c>
      <c r="H12" s="335">
        <v>6729</v>
      </c>
      <c r="I12" s="335">
        <v>8652</v>
      </c>
      <c r="J12" s="1051">
        <v>3832</v>
      </c>
      <c r="K12" s="183">
        <v>7295</v>
      </c>
      <c r="L12" s="335">
        <v>3178</v>
      </c>
      <c r="M12" s="335">
        <v>4857</v>
      </c>
      <c r="N12" s="1051">
        <v>1791</v>
      </c>
      <c r="O12" s="790">
        <v>2577</v>
      </c>
      <c r="P12" s="335">
        <v>1111</v>
      </c>
      <c r="Q12" s="335">
        <v>1601</v>
      </c>
      <c r="R12" s="1052">
        <v>694</v>
      </c>
    </row>
    <row r="13" spans="1:19" s="57" customFormat="1" ht="17.25" customHeight="1">
      <c r="A13" s="1728" t="s">
        <v>449</v>
      </c>
      <c r="B13" s="1729"/>
      <c r="C13" s="818">
        <v>286</v>
      </c>
      <c r="D13" s="335">
        <v>218</v>
      </c>
      <c r="E13" s="215">
        <v>147</v>
      </c>
      <c r="F13" s="50">
        <v>452</v>
      </c>
      <c r="G13" s="183">
        <v>13520</v>
      </c>
      <c r="H13" s="335">
        <v>5909</v>
      </c>
      <c r="I13" s="335">
        <v>8359</v>
      </c>
      <c r="J13" s="1051">
        <v>3678</v>
      </c>
      <c r="K13" s="183">
        <v>7010</v>
      </c>
      <c r="L13" s="335">
        <v>2886</v>
      </c>
      <c r="M13" s="335">
        <v>4666</v>
      </c>
      <c r="N13" s="1051">
        <v>1802</v>
      </c>
      <c r="O13" s="790">
        <v>2799</v>
      </c>
      <c r="P13" s="335">
        <v>1152</v>
      </c>
      <c r="Q13" s="335">
        <v>1943</v>
      </c>
      <c r="R13" s="1052">
        <v>791</v>
      </c>
      <c r="S13" s="56"/>
    </row>
    <row r="14" spans="1:19" s="57" customFormat="1" ht="17.25" customHeight="1">
      <c r="A14" s="1728" t="s">
        <v>554</v>
      </c>
      <c r="B14" s="1729"/>
      <c r="C14" s="818">
        <v>273</v>
      </c>
      <c r="D14" s="335">
        <v>215</v>
      </c>
      <c r="E14" s="215">
        <v>129</v>
      </c>
      <c r="F14" s="50">
        <v>453.05</v>
      </c>
      <c r="G14" s="183">
        <v>13538</v>
      </c>
      <c r="H14" s="335">
        <v>5936</v>
      </c>
      <c r="I14" s="335">
        <v>8674</v>
      </c>
      <c r="J14" s="1051">
        <v>3737</v>
      </c>
      <c r="K14" s="183">
        <v>7148</v>
      </c>
      <c r="L14" s="335">
        <v>3110</v>
      </c>
      <c r="M14" s="335">
        <v>4990</v>
      </c>
      <c r="N14" s="1051">
        <v>1920</v>
      </c>
      <c r="O14" s="790">
        <v>3350</v>
      </c>
      <c r="P14" s="335">
        <v>1407</v>
      </c>
      <c r="Q14" s="335">
        <v>2310</v>
      </c>
      <c r="R14" s="1052">
        <v>893</v>
      </c>
      <c r="S14" s="56"/>
    </row>
    <row r="15" spans="1:19" s="57" customFormat="1" ht="17.25" customHeight="1">
      <c r="A15" s="1728" t="s">
        <v>627</v>
      </c>
      <c r="B15" s="1729"/>
      <c r="C15" s="818">
        <v>267</v>
      </c>
      <c r="D15" s="335">
        <v>214</v>
      </c>
      <c r="E15" s="215">
        <v>123</v>
      </c>
      <c r="F15" s="50">
        <v>473.99</v>
      </c>
      <c r="G15" s="183">
        <v>14952</v>
      </c>
      <c r="H15" s="335">
        <v>6565</v>
      </c>
      <c r="I15" s="335">
        <v>9788</v>
      </c>
      <c r="J15" s="1051">
        <v>4066</v>
      </c>
      <c r="K15" s="183">
        <v>8370</v>
      </c>
      <c r="L15" s="335">
        <v>3577</v>
      </c>
      <c r="M15" s="335">
        <v>5654</v>
      </c>
      <c r="N15" s="1051">
        <v>2224</v>
      </c>
      <c r="O15" s="790">
        <v>2863</v>
      </c>
      <c r="P15" s="335">
        <v>1148</v>
      </c>
      <c r="Q15" s="335">
        <v>2176</v>
      </c>
      <c r="R15" s="1052">
        <v>768</v>
      </c>
      <c r="S15" s="56"/>
    </row>
    <row r="16" spans="1:19" s="57" customFormat="1" ht="17.25" customHeight="1" thickBot="1">
      <c r="A16" s="1773" t="s">
        <v>725</v>
      </c>
      <c r="B16" s="1774"/>
      <c r="C16" s="818">
        <v>259</v>
      </c>
      <c r="D16" s="335">
        <v>210</v>
      </c>
      <c r="E16" s="215">
        <v>111</v>
      </c>
      <c r="F16" s="50">
        <v>478</v>
      </c>
      <c r="G16" s="183">
        <v>14461</v>
      </c>
      <c r="H16" s="335">
        <v>6442</v>
      </c>
      <c r="I16" s="335">
        <v>9834</v>
      </c>
      <c r="J16" s="1051">
        <v>4081</v>
      </c>
      <c r="K16" s="175">
        <v>7575</v>
      </c>
      <c r="L16" s="180">
        <v>3347</v>
      </c>
      <c r="M16" s="180">
        <v>5461</v>
      </c>
      <c r="N16" s="1051">
        <v>2080</v>
      </c>
      <c r="O16" s="525" t="s">
        <v>54</v>
      </c>
      <c r="P16" s="526" t="s">
        <v>54</v>
      </c>
      <c r="Q16" s="526" t="s">
        <v>54</v>
      </c>
      <c r="R16" s="527" t="s">
        <v>54</v>
      </c>
      <c r="S16" s="56"/>
    </row>
    <row r="17" spans="1:19" ht="17.25" customHeight="1">
      <c r="A17" s="2018" t="s">
        <v>721</v>
      </c>
      <c r="B17" s="548" t="s">
        <v>190</v>
      </c>
      <c r="C17" s="685">
        <f>C16-C15</f>
        <v>-8</v>
      </c>
      <c r="D17" s="686">
        <f t="shared" ref="D17:N17" si="0">D16-D15</f>
        <v>-4</v>
      </c>
      <c r="E17" s="687">
        <f t="shared" si="0"/>
        <v>-12</v>
      </c>
      <c r="F17" s="688">
        <f t="shared" si="0"/>
        <v>4.0099999999999909</v>
      </c>
      <c r="G17" s="685">
        <f t="shared" si="0"/>
        <v>-491</v>
      </c>
      <c r="H17" s="689">
        <f t="shared" si="0"/>
        <v>-123</v>
      </c>
      <c r="I17" s="689">
        <f t="shared" si="0"/>
        <v>46</v>
      </c>
      <c r="J17" s="688">
        <f>J16-J15</f>
        <v>15</v>
      </c>
      <c r="K17" s="685">
        <f t="shared" si="0"/>
        <v>-795</v>
      </c>
      <c r="L17" s="689">
        <f t="shared" si="0"/>
        <v>-230</v>
      </c>
      <c r="M17" s="689">
        <f t="shared" si="0"/>
        <v>-193</v>
      </c>
      <c r="N17" s="687">
        <f t="shared" si="0"/>
        <v>-144</v>
      </c>
      <c r="O17" s="658" t="s">
        <v>54</v>
      </c>
      <c r="P17" s="592" t="s">
        <v>54</v>
      </c>
      <c r="Q17" s="592" t="s">
        <v>54</v>
      </c>
      <c r="R17" s="690" t="s">
        <v>54</v>
      </c>
      <c r="S17" s="56"/>
    </row>
    <row r="18" spans="1:19" ht="17.25" customHeight="1">
      <c r="A18" s="1719"/>
      <c r="B18" s="542" t="s">
        <v>191</v>
      </c>
      <c r="C18" s="691">
        <f>C16/C15-1</f>
        <v>-2.9962546816479363E-2</v>
      </c>
      <c r="D18" s="692">
        <f>D16/D15-1</f>
        <v>-1.8691588785046731E-2</v>
      </c>
      <c r="E18" s="693">
        <f t="shared" ref="E18:N18" si="1">E16/E15-1</f>
        <v>-9.7560975609756073E-2</v>
      </c>
      <c r="F18" s="694">
        <f t="shared" si="1"/>
        <v>8.4600940948120762E-3</v>
      </c>
      <c r="G18" s="691">
        <f t="shared" si="1"/>
        <v>-3.2838416265382531E-2</v>
      </c>
      <c r="H18" s="695">
        <f t="shared" si="1"/>
        <v>-1.8735719725818778E-2</v>
      </c>
      <c r="I18" s="695">
        <f t="shared" si="1"/>
        <v>4.6996322026970905E-3</v>
      </c>
      <c r="J18" s="694">
        <f>J16/J15-1</f>
        <v>3.6891293654697233E-3</v>
      </c>
      <c r="K18" s="691">
        <f t="shared" si="1"/>
        <v>-9.4982078853046548E-2</v>
      </c>
      <c r="L18" s="695">
        <f t="shared" si="1"/>
        <v>-6.4299692479731663E-2</v>
      </c>
      <c r="M18" s="695">
        <f t="shared" si="1"/>
        <v>-3.413512557481424E-2</v>
      </c>
      <c r="N18" s="693">
        <f t="shared" si="1"/>
        <v>-6.4748201438848962E-2</v>
      </c>
      <c r="O18" s="661" t="s">
        <v>54</v>
      </c>
      <c r="P18" s="601" t="s">
        <v>54</v>
      </c>
      <c r="Q18" s="601" t="s">
        <v>54</v>
      </c>
      <c r="R18" s="682" t="s">
        <v>54</v>
      </c>
      <c r="S18" s="56"/>
    </row>
    <row r="19" spans="1:19" ht="17.25" customHeight="1">
      <c r="A19" s="1720" t="s">
        <v>722</v>
      </c>
      <c r="B19" s="558" t="s">
        <v>190</v>
      </c>
      <c r="C19" s="696">
        <f>C16-C11</f>
        <v>-78</v>
      </c>
      <c r="D19" s="697">
        <f t="shared" ref="D19:N19" si="2">D16-D11</f>
        <v>-47</v>
      </c>
      <c r="E19" s="698">
        <f t="shared" si="2"/>
        <v>-86</v>
      </c>
      <c r="F19" s="699">
        <f t="shared" si="2"/>
        <v>-34</v>
      </c>
      <c r="G19" s="696">
        <f t="shared" si="2"/>
        <v>-2025</v>
      </c>
      <c r="H19" s="700">
        <f t="shared" si="2"/>
        <v>-858</v>
      </c>
      <c r="I19" s="700">
        <f t="shared" si="2"/>
        <v>750</v>
      </c>
      <c r="J19" s="699">
        <f>J16-J11</f>
        <v>-139</v>
      </c>
      <c r="K19" s="696">
        <f t="shared" si="2"/>
        <v>-485</v>
      </c>
      <c r="L19" s="700">
        <f t="shared" si="2"/>
        <v>-130</v>
      </c>
      <c r="M19" s="700">
        <f t="shared" si="2"/>
        <v>351</v>
      </c>
      <c r="N19" s="698">
        <f t="shared" si="2"/>
        <v>114</v>
      </c>
      <c r="O19" s="701" t="s">
        <v>54</v>
      </c>
      <c r="P19" s="604" t="s">
        <v>54</v>
      </c>
      <c r="Q19" s="604" t="s">
        <v>54</v>
      </c>
      <c r="R19" s="680" t="s">
        <v>54</v>
      </c>
      <c r="S19" s="56"/>
    </row>
    <row r="20" spans="1:19" ht="17.25" customHeight="1">
      <c r="A20" s="1719"/>
      <c r="B20" s="542" t="s">
        <v>191</v>
      </c>
      <c r="C20" s="702">
        <f>C16/C11-1</f>
        <v>-0.2314540059347181</v>
      </c>
      <c r="D20" s="703">
        <f t="shared" ref="D20:N20" si="3">D16/D11-1</f>
        <v>-0.18287937743190663</v>
      </c>
      <c r="E20" s="704">
        <f t="shared" si="3"/>
        <v>-0.43654822335025378</v>
      </c>
      <c r="F20" s="705">
        <f t="shared" si="3"/>
        <v>-6.640625E-2</v>
      </c>
      <c r="G20" s="702">
        <f t="shared" si="3"/>
        <v>-0.12283149338832944</v>
      </c>
      <c r="H20" s="706">
        <f t="shared" si="3"/>
        <v>-0.1175342465753425</v>
      </c>
      <c r="I20" s="706">
        <f t="shared" si="3"/>
        <v>8.2562747688243121E-2</v>
      </c>
      <c r="J20" s="705">
        <f>J16/J11-1</f>
        <v>-3.2938388625592396E-2</v>
      </c>
      <c r="K20" s="702">
        <f t="shared" si="3"/>
        <v>-6.0173697270471505E-2</v>
      </c>
      <c r="L20" s="706">
        <f t="shared" si="3"/>
        <v>-3.7388553350589548E-2</v>
      </c>
      <c r="M20" s="706">
        <f t="shared" si="3"/>
        <v>6.8688845401174259E-2</v>
      </c>
      <c r="N20" s="704">
        <f t="shared" si="3"/>
        <v>5.7985757884028377E-2</v>
      </c>
      <c r="O20" s="707" t="s">
        <v>54</v>
      </c>
      <c r="P20" s="595" t="s">
        <v>54</v>
      </c>
      <c r="Q20" s="595" t="s">
        <v>54</v>
      </c>
      <c r="R20" s="708" t="s">
        <v>54</v>
      </c>
      <c r="S20" s="56"/>
    </row>
    <row r="21" spans="1:19" ht="17.25" customHeight="1">
      <c r="A21" s="1720" t="s">
        <v>872</v>
      </c>
      <c r="B21" s="558" t="s">
        <v>190</v>
      </c>
      <c r="C21" s="709">
        <f>C16-C6</f>
        <v>-141</v>
      </c>
      <c r="D21" s="710">
        <f t="shared" ref="D21:N21" si="4">D16-D6</f>
        <v>-99</v>
      </c>
      <c r="E21" s="711">
        <f t="shared" si="4"/>
        <v>-155</v>
      </c>
      <c r="F21" s="712">
        <f t="shared" si="4"/>
        <v>-207.04999999999995</v>
      </c>
      <c r="G21" s="709">
        <f t="shared" si="4"/>
        <v>-15705</v>
      </c>
      <c r="H21" s="713">
        <f t="shared" si="4"/>
        <v>-7556</v>
      </c>
      <c r="I21" s="713">
        <f t="shared" si="4"/>
        <v>-4523</v>
      </c>
      <c r="J21" s="712">
        <f>J16-J6</f>
        <v>-3767</v>
      </c>
      <c r="K21" s="709">
        <f t="shared" si="4"/>
        <v>-6364</v>
      </c>
      <c r="L21" s="713">
        <f t="shared" si="4"/>
        <v>-2648</v>
      </c>
      <c r="M21" s="713">
        <f t="shared" si="4"/>
        <v>-2330</v>
      </c>
      <c r="N21" s="711">
        <f t="shared" si="4"/>
        <v>-1035</v>
      </c>
      <c r="O21" s="664" t="s">
        <v>54</v>
      </c>
      <c r="P21" s="598" t="s">
        <v>54</v>
      </c>
      <c r="Q21" s="598" t="s">
        <v>54</v>
      </c>
      <c r="R21" s="683" t="s">
        <v>54</v>
      </c>
      <c r="S21" s="56"/>
    </row>
    <row r="22" spans="1:19" ht="17.25" customHeight="1" thickBot="1">
      <c r="A22" s="1721"/>
      <c r="B22" s="576" t="s">
        <v>191</v>
      </c>
      <c r="C22" s="714">
        <f>C16/C6-1</f>
        <v>-0.35250000000000004</v>
      </c>
      <c r="D22" s="715">
        <f t="shared" ref="D22:N22" si="5">D16/D6-1</f>
        <v>-0.32038834951456308</v>
      </c>
      <c r="E22" s="716">
        <f t="shared" si="5"/>
        <v>-0.58270676691729317</v>
      </c>
      <c r="F22" s="717">
        <f t="shared" si="5"/>
        <v>-0.3022407123567622</v>
      </c>
      <c r="G22" s="714">
        <f t="shared" si="5"/>
        <v>-0.52061924020420336</v>
      </c>
      <c r="H22" s="718">
        <f t="shared" si="5"/>
        <v>-0.53979139877125304</v>
      </c>
      <c r="I22" s="718">
        <f t="shared" si="5"/>
        <v>-0.31503796057672218</v>
      </c>
      <c r="J22" s="717">
        <f>J16/J6-1</f>
        <v>-0.47999490316004079</v>
      </c>
      <c r="K22" s="714">
        <f t="shared" si="5"/>
        <v>-0.4565607288901643</v>
      </c>
      <c r="L22" s="718">
        <f t="shared" si="5"/>
        <v>-0.44170141784820682</v>
      </c>
      <c r="M22" s="718">
        <f t="shared" si="5"/>
        <v>-0.29906302143498908</v>
      </c>
      <c r="N22" s="716">
        <f t="shared" si="5"/>
        <v>-0.3322632423756019</v>
      </c>
      <c r="O22" s="719" t="s">
        <v>54</v>
      </c>
      <c r="P22" s="607" t="s">
        <v>54</v>
      </c>
      <c r="Q22" s="607" t="s">
        <v>54</v>
      </c>
      <c r="R22" s="720" t="s">
        <v>54</v>
      </c>
      <c r="S22" s="56"/>
    </row>
    <row r="23" spans="1:19" s="7" customFormat="1" ht="17.25" customHeight="1">
      <c r="A23" s="937" t="s">
        <v>108</v>
      </c>
      <c r="B23" s="233"/>
      <c r="H23" s="236"/>
    </row>
    <row r="24" spans="1:19"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</row>
  </sheetData>
  <mergeCells count="28">
    <mergeCell ref="H4:J4"/>
    <mergeCell ref="L4:N4"/>
    <mergeCell ref="P4:R4"/>
    <mergeCell ref="A3:B5"/>
    <mergeCell ref="A17:A18"/>
    <mergeCell ref="O3:R3"/>
    <mergeCell ref="C4:C5"/>
    <mergeCell ref="D4:E4"/>
    <mergeCell ref="G4:G5"/>
    <mergeCell ref="O4:O5"/>
    <mergeCell ref="C3:E3"/>
    <mergeCell ref="F3:F5"/>
    <mergeCell ref="G3:J3"/>
    <mergeCell ref="K3:N3"/>
    <mergeCell ref="K4:K5"/>
    <mergeCell ref="A19:A20"/>
    <mergeCell ref="A21:A2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2:N22 C17:J17 C18:D18 C19:N19 C20:N20 C21:N21 E18:N18 K17:N17" unlockedFormula="1"/>
  </ignoredError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/>
  </sheetViews>
  <sheetFormatPr defaultRowHeight="15"/>
  <cols>
    <col min="2" max="2" width="8.42578125" customWidth="1"/>
    <col min="3" max="3" width="5.5703125" customWidth="1"/>
    <col min="4" max="18" width="6.7109375" customWidth="1"/>
    <col min="21" max="21" width="23.7109375" customWidth="1"/>
  </cols>
  <sheetData>
    <row r="1" spans="1:22" s="201" customFormat="1" ht="17.25" customHeight="1">
      <c r="A1" s="472" t="s">
        <v>855</v>
      </c>
      <c r="B1" s="472"/>
      <c r="Q1" s="483"/>
    </row>
    <row r="2" spans="1:22" ht="17.25" customHeight="1" thickBot="1">
      <c r="A2" s="314" t="s">
        <v>192</v>
      </c>
      <c r="B2" s="314"/>
      <c r="C2" s="202"/>
      <c r="D2" s="202"/>
      <c r="E2" s="202"/>
      <c r="F2" s="202"/>
      <c r="G2" s="202"/>
      <c r="H2" s="202"/>
      <c r="I2" s="202"/>
      <c r="J2" s="202"/>
      <c r="K2" s="202"/>
      <c r="L2" s="202" t="s">
        <v>0</v>
      </c>
      <c r="M2" s="202"/>
      <c r="N2" s="202"/>
      <c r="O2" s="202"/>
      <c r="P2" s="202"/>
      <c r="Q2" s="202"/>
      <c r="R2" s="202"/>
    </row>
    <row r="3" spans="1:22">
      <c r="A3" s="2222" t="s">
        <v>189</v>
      </c>
      <c r="B3" s="2223"/>
      <c r="C3" s="1805" t="s">
        <v>193</v>
      </c>
      <c r="D3" s="1985"/>
      <c r="E3" s="1986"/>
      <c r="F3" s="2162" t="s">
        <v>336</v>
      </c>
      <c r="G3" s="1805" t="s">
        <v>208</v>
      </c>
      <c r="H3" s="1985"/>
      <c r="I3" s="1985"/>
      <c r="J3" s="1986"/>
      <c r="K3" s="1806" t="s">
        <v>285</v>
      </c>
      <c r="L3" s="1985"/>
      <c r="M3" s="1985"/>
      <c r="N3" s="1986"/>
      <c r="O3" s="1757" t="s">
        <v>729</v>
      </c>
      <c r="P3" s="2098"/>
      <c r="Q3" s="2098"/>
      <c r="R3" s="2099"/>
      <c r="T3" s="469"/>
    </row>
    <row r="4" spans="1:22">
      <c r="A4" s="2224"/>
      <c r="B4" s="2225"/>
      <c r="C4" s="2165" t="s">
        <v>4</v>
      </c>
      <c r="D4" s="1792" t="s">
        <v>6</v>
      </c>
      <c r="E4" s="1829"/>
      <c r="F4" s="2163"/>
      <c r="G4" s="1860" t="s">
        <v>4</v>
      </c>
      <c r="H4" s="1861" t="s">
        <v>38</v>
      </c>
      <c r="I4" s="1792" t="s">
        <v>41</v>
      </c>
      <c r="J4" s="1829"/>
      <c r="K4" s="1907" t="s">
        <v>4</v>
      </c>
      <c r="L4" s="1861" t="s">
        <v>38</v>
      </c>
      <c r="M4" s="1792" t="s">
        <v>41</v>
      </c>
      <c r="N4" s="1829"/>
      <c r="O4" s="1842" t="s">
        <v>4</v>
      </c>
      <c r="P4" s="1861" t="s">
        <v>38</v>
      </c>
      <c r="Q4" s="1792" t="s">
        <v>41</v>
      </c>
      <c r="R4" s="1829"/>
      <c r="U4" s="80"/>
    </row>
    <row r="5" spans="1:22" ht="42" customHeight="1" thickBot="1">
      <c r="A5" s="2232"/>
      <c r="B5" s="2233"/>
      <c r="C5" s="1766"/>
      <c r="D5" s="612" t="s">
        <v>325</v>
      </c>
      <c r="E5" s="645" t="s">
        <v>505</v>
      </c>
      <c r="F5" s="2164"/>
      <c r="G5" s="1900"/>
      <c r="H5" s="2103"/>
      <c r="I5" s="612" t="s">
        <v>325</v>
      </c>
      <c r="J5" s="645" t="s">
        <v>505</v>
      </c>
      <c r="K5" s="1908"/>
      <c r="L5" s="2103"/>
      <c r="M5" s="612" t="s">
        <v>325</v>
      </c>
      <c r="N5" s="645" t="s">
        <v>505</v>
      </c>
      <c r="O5" s="1900"/>
      <c r="P5" s="2103"/>
      <c r="Q5" s="612" t="s">
        <v>325</v>
      </c>
      <c r="R5" s="645" t="s">
        <v>505</v>
      </c>
      <c r="U5" s="466"/>
    </row>
    <row r="6" spans="1:22" s="206" customFormat="1" ht="17.25" customHeight="1">
      <c r="A6" s="2230" t="s">
        <v>18</v>
      </c>
      <c r="B6" s="2231"/>
      <c r="C6" s="1532">
        <v>259</v>
      </c>
      <c r="D6" s="1540">
        <v>210</v>
      </c>
      <c r="E6" s="1545">
        <v>111</v>
      </c>
      <c r="F6" s="1533">
        <v>478.01</v>
      </c>
      <c r="G6" s="1532">
        <v>14461</v>
      </c>
      <c r="H6" s="1540">
        <v>6442</v>
      </c>
      <c r="I6" s="1540">
        <v>9834</v>
      </c>
      <c r="J6" s="1545">
        <v>4627</v>
      </c>
      <c r="K6" s="1540">
        <v>7575</v>
      </c>
      <c r="L6" s="1289">
        <v>3347</v>
      </c>
      <c r="M6" s="1540">
        <v>5461</v>
      </c>
      <c r="N6" s="1545">
        <v>2114</v>
      </c>
      <c r="O6" s="1541">
        <v>2863</v>
      </c>
      <c r="P6" s="1547">
        <v>1148</v>
      </c>
      <c r="Q6" s="1544">
        <v>2176</v>
      </c>
      <c r="R6" s="1546">
        <v>687</v>
      </c>
      <c r="T6" s="185"/>
      <c r="U6" s="892"/>
    </row>
    <row r="7" spans="1:22" ht="17.25" customHeight="1">
      <c r="A7" s="2226" t="s">
        <v>19</v>
      </c>
      <c r="B7" s="2227"/>
      <c r="C7" s="182">
        <v>27</v>
      </c>
      <c r="D7" s="334">
        <v>17</v>
      </c>
      <c r="E7" s="223">
        <v>15</v>
      </c>
      <c r="F7" s="54">
        <v>59</v>
      </c>
      <c r="G7" s="170">
        <v>2233</v>
      </c>
      <c r="H7" s="334">
        <v>1078</v>
      </c>
      <c r="I7" s="334">
        <v>1122</v>
      </c>
      <c r="J7" s="223">
        <v>1111</v>
      </c>
      <c r="K7" s="170">
        <v>1233</v>
      </c>
      <c r="L7" s="334">
        <v>585</v>
      </c>
      <c r="M7" s="334">
        <v>614</v>
      </c>
      <c r="N7" s="223">
        <v>619</v>
      </c>
      <c r="O7" s="1542">
        <v>396</v>
      </c>
      <c r="P7" s="334">
        <v>207</v>
      </c>
      <c r="Q7" s="334">
        <v>263</v>
      </c>
      <c r="R7" s="81">
        <v>133</v>
      </c>
      <c r="T7" s="185"/>
      <c r="U7" s="892"/>
      <c r="V7" s="846"/>
    </row>
    <row r="8" spans="1:22" ht="17.25" customHeight="1">
      <c r="A8" s="2226" t="s">
        <v>20</v>
      </c>
      <c r="B8" s="2227"/>
      <c r="C8" s="182">
        <v>30</v>
      </c>
      <c r="D8" s="334">
        <v>22</v>
      </c>
      <c r="E8" s="223">
        <v>12</v>
      </c>
      <c r="F8" s="54">
        <v>51</v>
      </c>
      <c r="G8" s="170">
        <v>1576</v>
      </c>
      <c r="H8" s="334">
        <v>693</v>
      </c>
      <c r="I8" s="334">
        <v>1064</v>
      </c>
      <c r="J8" s="223">
        <v>512</v>
      </c>
      <c r="K8" s="170">
        <v>858</v>
      </c>
      <c r="L8" s="334">
        <v>353</v>
      </c>
      <c r="M8" s="334">
        <v>619</v>
      </c>
      <c r="N8" s="223">
        <v>239</v>
      </c>
      <c r="O8" s="1542">
        <v>307</v>
      </c>
      <c r="P8" s="334">
        <v>93</v>
      </c>
      <c r="Q8" s="334">
        <v>227</v>
      </c>
      <c r="R8" s="81">
        <v>80</v>
      </c>
      <c r="T8" s="185"/>
      <c r="U8" s="892"/>
      <c r="V8" s="846"/>
    </row>
    <row r="9" spans="1:22" ht="17.25" customHeight="1">
      <c r="A9" s="2226" t="s">
        <v>21</v>
      </c>
      <c r="B9" s="2227"/>
      <c r="C9" s="182">
        <v>20</v>
      </c>
      <c r="D9" s="334">
        <v>18</v>
      </c>
      <c r="E9" s="223">
        <v>10</v>
      </c>
      <c r="F9" s="54">
        <v>39</v>
      </c>
      <c r="G9" s="170">
        <v>1139</v>
      </c>
      <c r="H9" s="334">
        <v>472</v>
      </c>
      <c r="I9" s="334">
        <v>849</v>
      </c>
      <c r="J9" s="223">
        <v>290</v>
      </c>
      <c r="K9" s="170">
        <v>546</v>
      </c>
      <c r="L9" s="334">
        <v>219</v>
      </c>
      <c r="M9" s="334">
        <v>446</v>
      </c>
      <c r="N9" s="223">
        <v>100</v>
      </c>
      <c r="O9" s="1542">
        <v>210</v>
      </c>
      <c r="P9" s="334">
        <v>63</v>
      </c>
      <c r="Q9" s="334">
        <v>172</v>
      </c>
      <c r="R9" s="81">
        <v>38</v>
      </c>
      <c r="T9" s="185"/>
      <c r="U9" s="892"/>
      <c r="V9" s="846"/>
    </row>
    <row r="10" spans="1:22" ht="17.25" customHeight="1">
      <c r="A10" s="2226" t="s">
        <v>22</v>
      </c>
      <c r="B10" s="2227"/>
      <c r="C10" s="182">
        <v>15</v>
      </c>
      <c r="D10" s="334">
        <v>14</v>
      </c>
      <c r="E10" s="223">
        <v>6</v>
      </c>
      <c r="F10" s="54">
        <v>35</v>
      </c>
      <c r="G10" s="170">
        <v>954</v>
      </c>
      <c r="H10" s="334">
        <v>414</v>
      </c>
      <c r="I10" s="334">
        <v>759</v>
      </c>
      <c r="J10" s="223">
        <v>195</v>
      </c>
      <c r="K10" s="170">
        <v>505</v>
      </c>
      <c r="L10" s="334">
        <v>198</v>
      </c>
      <c r="M10" s="334">
        <v>421</v>
      </c>
      <c r="N10" s="223">
        <v>84</v>
      </c>
      <c r="O10" s="1542">
        <v>194</v>
      </c>
      <c r="P10" s="334">
        <v>89</v>
      </c>
      <c r="Q10" s="334">
        <v>165</v>
      </c>
      <c r="R10" s="81">
        <v>29</v>
      </c>
      <c r="T10" s="185"/>
      <c r="U10" s="892"/>
      <c r="V10" s="846"/>
    </row>
    <row r="11" spans="1:22" ht="17.25" customHeight="1">
      <c r="A11" s="2226" t="s">
        <v>23</v>
      </c>
      <c r="B11" s="2227"/>
      <c r="C11" s="182">
        <v>5</v>
      </c>
      <c r="D11" s="334">
        <v>3</v>
      </c>
      <c r="E11" s="223">
        <v>3</v>
      </c>
      <c r="F11" s="54">
        <v>5</v>
      </c>
      <c r="G11" s="170">
        <v>208</v>
      </c>
      <c r="H11" s="334">
        <v>112</v>
      </c>
      <c r="I11" s="334">
        <v>118</v>
      </c>
      <c r="J11" s="223">
        <v>90</v>
      </c>
      <c r="K11" s="170">
        <v>103</v>
      </c>
      <c r="L11" s="334">
        <v>57</v>
      </c>
      <c r="M11" s="334">
        <v>73</v>
      </c>
      <c r="N11" s="223">
        <v>30</v>
      </c>
      <c r="O11" s="1542">
        <v>44</v>
      </c>
      <c r="P11" s="334">
        <v>12</v>
      </c>
      <c r="Q11" s="334">
        <v>35</v>
      </c>
      <c r="R11" s="81">
        <v>9</v>
      </c>
      <c r="T11" s="185"/>
      <c r="U11" s="892"/>
      <c r="V11" s="846"/>
    </row>
    <row r="12" spans="1:22" ht="17.25" customHeight="1">
      <c r="A12" s="2226" t="s">
        <v>24</v>
      </c>
      <c r="B12" s="2227"/>
      <c r="C12" s="182">
        <v>16</v>
      </c>
      <c r="D12" s="334">
        <v>12</v>
      </c>
      <c r="E12" s="223">
        <v>7</v>
      </c>
      <c r="F12" s="54">
        <v>26</v>
      </c>
      <c r="G12" s="170">
        <v>1037</v>
      </c>
      <c r="H12" s="334">
        <v>542</v>
      </c>
      <c r="I12" s="334">
        <v>622</v>
      </c>
      <c r="J12" s="223">
        <v>415</v>
      </c>
      <c r="K12" s="170">
        <v>516</v>
      </c>
      <c r="L12" s="334">
        <v>260</v>
      </c>
      <c r="M12" s="334">
        <v>341</v>
      </c>
      <c r="N12" s="223">
        <v>175</v>
      </c>
      <c r="O12" s="1542">
        <v>147</v>
      </c>
      <c r="P12" s="334">
        <v>53</v>
      </c>
      <c r="Q12" s="334">
        <v>79</v>
      </c>
      <c r="R12" s="81">
        <v>68</v>
      </c>
      <c r="T12" s="185"/>
      <c r="U12" s="892"/>
      <c r="V12" s="846"/>
    </row>
    <row r="13" spans="1:22" ht="17.25" customHeight="1">
      <c r="A13" s="2226" t="s">
        <v>25</v>
      </c>
      <c r="B13" s="2227"/>
      <c r="C13" s="182">
        <v>10</v>
      </c>
      <c r="D13" s="334">
        <v>8</v>
      </c>
      <c r="E13" s="223">
        <v>4</v>
      </c>
      <c r="F13" s="54">
        <v>17</v>
      </c>
      <c r="G13" s="183">
        <v>526</v>
      </c>
      <c r="H13" s="334">
        <v>245</v>
      </c>
      <c r="I13" s="334">
        <v>371</v>
      </c>
      <c r="J13" s="223">
        <v>155</v>
      </c>
      <c r="K13" s="183">
        <v>311</v>
      </c>
      <c r="L13" s="334">
        <v>138</v>
      </c>
      <c r="M13" s="334">
        <v>232</v>
      </c>
      <c r="N13" s="223">
        <v>79</v>
      </c>
      <c r="O13" s="1542">
        <v>106</v>
      </c>
      <c r="P13" s="334">
        <v>41</v>
      </c>
      <c r="Q13" s="335">
        <v>75</v>
      </c>
      <c r="R13" s="38">
        <v>31</v>
      </c>
      <c r="T13" s="185"/>
      <c r="U13" s="892"/>
      <c r="V13" s="846"/>
    </row>
    <row r="14" spans="1:22" ht="17.25" customHeight="1">
      <c r="A14" s="2226" t="s">
        <v>26</v>
      </c>
      <c r="B14" s="2227"/>
      <c r="C14" s="183">
        <v>11</v>
      </c>
      <c r="D14" s="335">
        <v>8</v>
      </c>
      <c r="E14" s="217">
        <v>6</v>
      </c>
      <c r="F14" s="50">
        <v>15</v>
      </c>
      <c r="G14" s="183">
        <v>467</v>
      </c>
      <c r="H14" s="335">
        <v>175</v>
      </c>
      <c r="I14" s="335">
        <v>264</v>
      </c>
      <c r="J14" s="217">
        <v>203</v>
      </c>
      <c r="K14" s="183">
        <v>225</v>
      </c>
      <c r="L14" s="335">
        <v>82</v>
      </c>
      <c r="M14" s="335">
        <v>148</v>
      </c>
      <c r="N14" s="217">
        <v>77</v>
      </c>
      <c r="O14" s="1542">
        <v>91</v>
      </c>
      <c r="P14" s="335">
        <v>41</v>
      </c>
      <c r="Q14" s="335">
        <v>59</v>
      </c>
      <c r="R14" s="217">
        <v>32</v>
      </c>
      <c r="T14" s="185"/>
      <c r="U14" s="892"/>
      <c r="V14" s="846"/>
    </row>
    <row r="15" spans="1:22" ht="17.25" customHeight="1">
      <c r="A15" s="2226" t="s">
        <v>27</v>
      </c>
      <c r="B15" s="2227"/>
      <c r="C15" s="183">
        <v>13</v>
      </c>
      <c r="D15" s="335">
        <v>11</v>
      </c>
      <c r="E15" s="217">
        <v>6</v>
      </c>
      <c r="F15" s="50">
        <v>24</v>
      </c>
      <c r="G15" s="183">
        <v>621</v>
      </c>
      <c r="H15" s="335">
        <v>257</v>
      </c>
      <c r="I15" s="335">
        <v>484</v>
      </c>
      <c r="J15" s="217">
        <v>137</v>
      </c>
      <c r="K15" s="183">
        <v>320</v>
      </c>
      <c r="L15" s="335">
        <v>149</v>
      </c>
      <c r="M15" s="335">
        <v>259</v>
      </c>
      <c r="N15" s="217">
        <v>61</v>
      </c>
      <c r="O15" s="1542">
        <v>141</v>
      </c>
      <c r="P15" s="335">
        <v>43</v>
      </c>
      <c r="Q15" s="335">
        <v>119</v>
      </c>
      <c r="R15" s="38">
        <v>22</v>
      </c>
      <c r="T15" s="185"/>
      <c r="U15" s="892"/>
      <c r="V15" s="846"/>
    </row>
    <row r="16" spans="1:22" ht="17.25" customHeight="1">
      <c r="A16" s="2226" t="s">
        <v>28</v>
      </c>
      <c r="B16" s="2227"/>
      <c r="C16" s="183">
        <v>14</v>
      </c>
      <c r="D16" s="82">
        <v>12</v>
      </c>
      <c r="E16" s="38">
        <v>6</v>
      </c>
      <c r="F16" s="50">
        <v>27</v>
      </c>
      <c r="G16" s="183">
        <v>737</v>
      </c>
      <c r="H16" s="82">
        <v>337</v>
      </c>
      <c r="I16" s="82">
        <v>550</v>
      </c>
      <c r="J16" s="38">
        <v>187</v>
      </c>
      <c r="K16" s="183">
        <v>388</v>
      </c>
      <c r="L16" s="82">
        <v>173</v>
      </c>
      <c r="M16" s="82">
        <v>304</v>
      </c>
      <c r="N16" s="38">
        <v>84</v>
      </c>
      <c r="O16" s="1542">
        <v>164</v>
      </c>
      <c r="P16" s="82">
        <v>75</v>
      </c>
      <c r="Q16" s="82">
        <v>132</v>
      </c>
      <c r="R16" s="38">
        <v>32</v>
      </c>
      <c r="T16" s="185"/>
      <c r="U16" s="892"/>
      <c r="V16" s="846"/>
    </row>
    <row r="17" spans="1:22" ht="17.25" customHeight="1">
      <c r="A17" s="2226" t="s">
        <v>29</v>
      </c>
      <c r="B17" s="2227"/>
      <c r="C17" s="183">
        <v>25</v>
      </c>
      <c r="D17" s="335">
        <v>23</v>
      </c>
      <c r="E17" s="38">
        <v>9</v>
      </c>
      <c r="F17" s="50">
        <v>52.01</v>
      </c>
      <c r="G17" s="183">
        <v>1358</v>
      </c>
      <c r="H17" s="82">
        <v>554</v>
      </c>
      <c r="I17" s="82">
        <v>1123</v>
      </c>
      <c r="J17" s="38">
        <v>235</v>
      </c>
      <c r="K17" s="183">
        <v>695</v>
      </c>
      <c r="L17" s="82">
        <v>284</v>
      </c>
      <c r="M17" s="82">
        <v>614</v>
      </c>
      <c r="N17" s="38">
        <v>81</v>
      </c>
      <c r="O17" s="1542">
        <v>271</v>
      </c>
      <c r="P17" s="82">
        <v>101</v>
      </c>
      <c r="Q17" s="82">
        <v>238</v>
      </c>
      <c r="R17" s="38">
        <v>33</v>
      </c>
      <c r="T17" s="185"/>
      <c r="U17" s="892"/>
      <c r="V17" s="846"/>
    </row>
    <row r="18" spans="1:22" s="206" customFormat="1" ht="17.25" customHeight="1">
      <c r="A18" s="2226" t="s">
        <v>30</v>
      </c>
      <c r="B18" s="2227"/>
      <c r="C18" s="183">
        <v>22</v>
      </c>
      <c r="D18" s="82">
        <v>19</v>
      </c>
      <c r="E18" s="38">
        <v>7</v>
      </c>
      <c r="F18" s="50">
        <v>42</v>
      </c>
      <c r="G18" s="183">
        <v>1078</v>
      </c>
      <c r="H18" s="82">
        <v>461</v>
      </c>
      <c r="I18" s="82">
        <v>833</v>
      </c>
      <c r="J18" s="38">
        <v>245</v>
      </c>
      <c r="K18" s="183">
        <v>566</v>
      </c>
      <c r="L18" s="82">
        <v>257</v>
      </c>
      <c r="M18" s="82">
        <v>461</v>
      </c>
      <c r="N18" s="38">
        <v>105</v>
      </c>
      <c r="O18" s="1542">
        <v>256</v>
      </c>
      <c r="P18" s="82">
        <v>113</v>
      </c>
      <c r="Q18" s="82">
        <v>208</v>
      </c>
      <c r="R18" s="38">
        <v>48</v>
      </c>
      <c r="T18" s="185"/>
      <c r="U18" s="892"/>
      <c r="V18" s="846"/>
    </row>
    <row r="19" spans="1:22" s="206" customFormat="1" ht="17.25" customHeight="1">
      <c r="A19" s="2226" t="s">
        <v>31</v>
      </c>
      <c r="B19" s="2227"/>
      <c r="C19" s="183">
        <v>21</v>
      </c>
      <c r="D19" s="82">
        <v>18</v>
      </c>
      <c r="E19" s="38">
        <v>6</v>
      </c>
      <c r="F19" s="50">
        <v>37</v>
      </c>
      <c r="G19" s="183">
        <v>837</v>
      </c>
      <c r="H19" s="82">
        <v>371</v>
      </c>
      <c r="I19" s="82">
        <v>639</v>
      </c>
      <c r="J19" s="38">
        <v>198</v>
      </c>
      <c r="K19" s="183">
        <v>473</v>
      </c>
      <c r="L19" s="82">
        <v>217</v>
      </c>
      <c r="M19" s="82">
        <v>351</v>
      </c>
      <c r="N19" s="38">
        <v>122</v>
      </c>
      <c r="O19" s="1542">
        <v>207</v>
      </c>
      <c r="P19" s="82">
        <v>90</v>
      </c>
      <c r="Q19" s="82">
        <v>154</v>
      </c>
      <c r="R19" s="38">
        <v>53</v>
      </c>
      <c r="T19" s="185"/>
      <c r="U19" s="892"/>
      <c r="V19" s="846"/>
    </row>
    <row r="20" spans="1:22" s="206" customFormat="1" ht="17.25" customHeight="1" thickBot="1">
      <c r="A20" s="2228" t="s">
        <v>32</v>
      </c>
      <c r="B20" s="2229"/>
      <c r="C20" s="175">
        <v>30</v>
      </c>
      <c r="D20" s="180">
        <v>25</v>
      </c>
      <c r="E20" s="260">
        <v>14</v>
      </c>
      <c r="F20" s="1247">
        <v>49</v>
      </c>
      <c r="G20" s="175">
        <v>1690</v>
      </c>
      <c r="H20" s="180">
        <v>731</v>
      </c>
      <c r="I20" s="180">
        <v>1036</v>
      </c>
      <c r="J20" s="260">
        <v>654</v>
      </c>
      <c r="K20" s="175">
        <v>836</v>
      </c>
      <c r="L20" s="180">
        <v>375</v>
      </c>
      <c r="M20" s="180">
        <v>578</v>
      </c>
      <c r="N20" s="260">
        <v>258</v>
      </c>
      <c r="O20" s="1543">
        <v>329</v>
      </c>
      <c r="P20" s="180">
        <v>127</v>
      </c>
      <c r="Q20" s="180">
        <v>250</v>
      </c>
      <c r="R20" s="260">
        <v>79</v>
      </c>
      <c r="T20" s="185"/>
      <c r="U20" s="892"/>
      <c r="V20" s="846"/>
    </row>
    <row r="21" spans="1:22" ht="17.25" customHeight="1">
      <c r="A21" s="937" t="s">
        <v>108</v>
      </c>
    </row>
    <row r="22" spans="1:22"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</row>
    <row r="23" spans="1:22"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</row>
  </sheetData>
  <mergeCells count="32">
    <mergeCell ref="O3:R3"/>
    <mergeCell ref="C4:C5"/>
    <mergeCell ref="D4:E4"/>
    <mergeCell ref="G4:G5"/>
    <mergeCell ref="H4:H5"/>
    <mergeCell ref="Q4:R4"/>
    <mergeCell ref="O4:O5"/>
    <mergeCell ref="P4:P5"/>
    <mergeCell ref="A11:B11"/>
    <mergeCell ref="A6:B6"/>
    <mergeCell ref="I4:J4"/>
    <mergeCell ref="K4:K5"/>
    <mergeCell ref="L4:L5"/>
    <mergeCell ref="A3:B5"/>
    <mergeCell ref="C3:E3"/>
    <mergeCell ref="F3:F5"/>
    <mergeCell ref="G3:J3"/>
    <mergeCell ref="K3:N3"/>
    <mergeCell ref="A7:B7"/>
    <mergeCell ref="A8:B8"/>
    <mergeCell ref="A9:B9"/>
    <mergeCell ref="A10:B10"/>
    <mergeCell ref="M4:N4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colBreaks count="1" manualBreakCount="1">
    <brk id="18" max="1048575" man="1"/>
  </colBreak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/>
  </sheetViews>
  <sheetFormatPr defaultRowHeight="15"/>
  <cols>
    <col min="1" max="1" width="23.7109375" customWidth="1"/>
    <col min="2" max="12" width="6.28515625" customWidth="1"/>
    <col min="13" max="13" width="6.42578125" customWidth="1"/>
    <col min="14" max="14" width="6.140625" customWidth="1"/>
    <col min="15" max="15" width="5.85546875" customWidth="1"/>
    <col min="16" max="16" width="7.7109375" customWidth="1"/>
    <col min="17" max="17" width="6.42578125" customWidth="1"/>
    <col min="18" max="18" width="6.140625" customWidth="1"/>
  </cols>
  <sheetData>
    <row r="1" spans="1:18" ht="17.25" customHeight="1">
      <c r="A1" s="201" t="s">
        <v>856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483"/>
      <c r="Q1" s="201"/>
      <c r="R1" s="201"/>
    </row>
    <row r="2" spans="1:18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 t="s">
        <v>0</v>
      </c>
      <c r="J2" s="202"/>
      <c r="K2" s="202"/>
      <c r="L2" s="202"/>
      <c r="M2" s="202"/>
      <c r="N2" s="202"/>
      <c r="O2" s="202"/>
      <c r="P2" s="202"/>
      <c r="Q2" s="202"/>
      <c r="R2" s="202"/>
    </row>
    <row r="3" spans="1:18" ht="26.25" customHeight="1">
      <c r="A3" s="2167" t="s">
        <v>332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0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23.25" thickBot="1">
      <c r="A4" s="216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2" t="s">
        <v>188</v>
      </c>
      <c r="I4" s="582" t="s">
        <v>449</v>
      </c>
      <c r="J4" s="582" t="s">
        <v>554</v>
      </c>
      <c r="K4" s="582" t="s">
        <v>627</v>
      </c>
      <c r="L4" s="721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87" t="s">
        <v>190</v>
      </c>
      <c r="R4" s="630" t="s">
        <v>191</v>
      </c>
    </row>
    <row r="5" spans="1:18">
      <c r="A5" s="388" t="s">
        <v>70</v>
      </c>
      <c r="B5" s="389">
        <v>30166</v>
      </c>
      <c r="C5" s="389">
        <v>26483</v>
      </c>
      <c r="D5" s="389">
        <v>22758</v>
      </c>
      <c r="E5" s="301">
        <v>20437</v>
      </c>
      <c r="F5" s="389">
        <v>18978</v>
      </c>
      <c r="G5" s="108">
        <v>16486</v>
      </c>
      <c r="H5" s="389">
        <v>14803</v>
      </c>
      <c r="I5" s="389">
        <v>13520</v>
      </c>
      <c r="J5" s="389">
        <v>13538</v>
      </c>
      <c r="K5" s="389">
        <v>14952</v>
      </c>
      <c r="L5" s="258">
        <v>14461</v>
      </c>
      <c r="M5" s="393">
        <f>L5-K5</f>
        <v>-491</v>
      </c>
      <c r="N5" s="428">
        <f>L5/K5-1</f>
        <v>-3.2838416265382531E-2</v>
      </c>
      <c r="O5" s="395">
        <f>L5-G5</f>
        <v>-2025</v>
      </c>
      <c r="P5" s="893">
        <f>L5/G5-1</f>
        <v>-0.12283149338832944</v>
      </c>
      <c r="Q5" s="397">
        <f>L5-B5</f>
        <v>-15705</v>
      </c>
      <c r="R5" s="398">
        <f>L5/B5-1</f>
        <v>-0.52061924020420336</v>
      </c>
    </row>
    <row r="6" spans="1:18" ht="22.5">
      <c r="A6" s="194" t="s">
        <v>72</v>
      </c>
      <c r="B6" s="387">
        <v>2420</v>
      </c>
      <c r="C6" s="387">
        <v>2197</v>
      </c>
      <c r="D6" s="387">
        <v>1961</v>
      </c>
      <c r="E6" s="387">
        <v>1800</v>
      </c>
      <c r="F6" s="387">
        <v>1650</v>
      </c>
      <c r="G6" s="390">
        <v>1421</v>
      </c>
      <c r="H6" s="387">
        <v>1328</v>
      </c>
      <c r="I6" s="387">
        <v>1246</v>
      </c>
      <c r="J6" s="387">
        <v>1182</v>
      </c>
      <c r="K6" s="387">
        <v>1219</v>
      </c>
      <c r="L6" s="302">
        <v>1056</v>
      </c>
      <c r="M6" s="478">
        <f t="shared" ref="M6:M25" si="0">L6-K6</f>
        <v>-163</v>
      </c>
      <c r="N6" s="402">
        <f t="shared" ref="N6:N25" si="1">L6/K6-1</f>
        <v>-0.13371616078753079</v>
      </c>
      <c r="O6" s="401">
        <f t="shared" ref="O6:O25" si="2">L6-G6</f>
        <v>-365</v>
      </c>
      <c r="P6" s="972">
        <f t="shared" ref="P6:P25" si="3">L6/G6-1</f>
        <v>-0.25686136523574943</v>
      </c>
      <c r="Q6" s="474">
        <f t="shared" ref="Q6:Q23" si="4">L6-B6</f>
        <v>-1364</v>
      </c>
      <c r="R6" s="404">
        <f t="shared" ref="R6:R23" si="5">L6/B6-1</f>
        <v>-0.56363636363636371</v>
      </c>
    </row>
    <row r="7" spans="1:18" ht="22.5">
      <c r="A7" s="194" t="s">
        <v>414</v>
      </c>
      <c r="B7" s="387">
        <v>1308</v>
      </c>
      <c r="C7" s="387">
        <v>1142</v>
      </c>
      <c r="D7" s="387">
        <v>1066</v>
      </c>
      <c r="E7" s="387">
        <v>899</v>
      </c>
      <c r="F7" s="387">
        <v>840</v>
      </c>
      <c r="G7" s="390">
        <v>712</v>
      </c>
      <c r="H7" s="387">
        <v>678</v>
      </c>
      <c r="I7" s="387">
        <v>644</v>
      </c>
      <c r="J7" s="387">
        <v>694</v>
      </c>
      <c r="K7" s="387">
        <v>746</v>
      </c>
      <c r="L7" s="302">
        <v>718</v>
      </c>
      <c r="M7" s="478">
        <f t="shared" si="0"/>
        <v>-28</v>
      </c>
      <c r="N7" s="402">
        <f t="shared" si="1"/>
        <v>-3.7533512064343189E-2</v>
      </c>
      <c r="O7" s="401">
        <f t="shared" si="2"/>
        <v>6</v>
      </c>
      <c r="P7" s="972">
        <f t="shared" si="3"/>
        <v>8.4269662921347965E-3</v>
      </c>
      <c r="Q7" s="474">
        <f t="shared" si="4"/>
        <v>-590</v>
      </c>
      <c r="R7" s="404">
        <f t="shared" si="5"/>
        <v>-0.45107033639143734</v>
      </c>
    </row>
    <row r="8" spans="1:18" ht="22.5">
      <c r="A8" s="194" t="s">
        <v>74</v>
      </c>
      <c r="B8" s="387">
        <v>14</v>
      </c>
      <c r="C8" s="387">
        <v>8</v>
      </c>
      <c r="D8" s="387">
        <v>2</v>
      </c>
      <c r="E8" s="387">
        <v>11</v>
      </c>
      <c r="F8" s="387">
        <v>17</v>
      </c>
      <c r="G8" s="390">
        <v>28</v>
      </c>
      <c r="H8" s="387">
        <v>19</v>
      </c>
      <c r="I8" s="387">
        <v>8</v>
      </c>
      <c r="J8" s="387">
        <v>3</v>
      </c>
      <c r="K8" s="387">
        <v>4</v>
      </c>
      <c r="L8" s="302">
        <v>8</v>
      </c>
      <c r="M8" s="478">
        <f t="shared" si="0"/>
        <v>4</v>
      </c>
      <c r="N8" s="402">
        <f t="shared" si="1"/>
        <v>1</v>
      </c>
      <c r="O8" s="401">
        <f t="shared" si="2"/>
        <v>-20</v>
      </c>
      <c r="P8" s="972">
        <f t="shared" si="3"/>
        <v>-0.7142857142857143</v>
      </c>
      <c r="Q8" s="474">
        <f t="shared" si="4"/>
        <v>-6</v>
      </c>
      <c r="R8" s="404">
        <f t="shared" si="5"/>
        <v>-0.4285714285714286</v>
      </c>
    </row>
    <row r="9" spans="1:18" ht="22.5">
      <c r="A9" s="194" t="s">
        <v>75</v>
      </c>
      <c r="B9" s="387">
        <v>28</v>
      </c>
      <c r="C9" s="387">
        <v>69</v>
      </c>
      <c r="D9" s="387">
        <v>75</v>
      </c>
      <c r="E9" s="387">
        <v>83</v>
      </c>
      <c r="F9" s="387">
        <v>72</v>
      </c>
      <c r="G9" s="390">
        <v>64</v>
      </c>
      <c r="H9" s="387">
        <v>59</v>
      </c>
      <c r="I9" s="387">
        <v>64</v>
      </c>
      <c r="J9" s="387">
        <v>74</v>
      </c>
      <c r="K9" s="387">
        <v>107</v>
      </c>
      <c r="L9" s="302">
        <v>117</v>
      </c>
      <c r="M9" s="478">
        <f t="shared" si="0"/>
        <v>10</v>
      </c>
      <c r="N9" s="402">
        <f t="shared" si="1"/>
        <v>9.3457943925233655E-2</v>
      </c>
      <c r="O9" s="401">
        <f t="shared" si="2"/>
        <v>53</v>
      </c>
      <c r="P9" s="972">
        <f t="shared" si="3"/>
        <v>0.828125</v>
      </c>
      <c r="Q9" s="474">
        <f t="shared" si="4"/>
        <v>89</v>
      </c>
      <c r="R9" s="404">
        <f t="shared" si="5"/>
        <v>3.1785714285714288</v>
      </c>
    </row>
    <row r="10" spans="1:18" s="206" customFormat="1">
      <c r="A10" s="194" t="s">
        <v>76</v>
      </c>
      <c r="B10" s="387">
        <v>23</v>
      </c>
      <c r="C10" s="387">
        <v>1</v>
      </c>
      <c r="D10" s="475" t="s">
        <v>174</v>
      </c>
      <c r="E10" s="475" t="s">
        <v>174</v>
      </c>
      <c r="F10" s="475" t="s">
        <v>174</v>
      </c>
      <c r="G10" s="476" t="s">
        <v>174</v>
      </c>
      <c r="H10" s="475" t="s">
        <v>174</v>
      </c>
      <c r="I10" s="475" t="s">
        <v>174</v>
      </c>
      <c r="J10" s="475" t="s">
        <v>174</v>
      </c>
      <c r="K10" s="475" t="s">
        <v>174</v>
      </c>
      <c r="L10" s="475" t="s">
        <v>174</v>
      </c>
      <c r="M10" s="479" t="s">
        <v>55</v>
      </c>
      <c r="N10" s="481" t="s">
        <v>55</v>
      </c>
      <c r="O10" s="484" t="s">
        <v>55</v>
      </c>
      <c r="P10" s="1011" t="s">
        <v>55</v>
      </c>
      <c r="Q10" s="477" t="s">
        <v>55</v>
      </c>
      <c r="R10" s="455" t="s">
        <v>55</v>
      </c>
    </row>
    <row r="11" spans="1:18" ht="22.5">
      <c r="A11" s="194" t="s">
        <v>78</v>
      </c>
      <c r="B11" s="387">
        <v>465</v>
      </c>
      <c r="C11" s="387">
        <v>397</v>
      </c>
      <c r="D11" s="387">
        <v>341</v>
      </c>
      <c r="E11" s="387">
        <v>264</v>
      </c>
      <c r="F11" s="387">
        <v>278</v>
      </c>
      <c r="G11" s="390">
        <v>235</v>
      </c>
      <c r="H11" s="387">
        <v>221</v>
      </c>
      <c r="I11" s="387">
        <v>168</v>
      </c>
      <c r="J11" s="387">
        <v>163</v>
      </c>
      <c r="K11" s="387">
        <v>217</v>
      </c>
      <c r="L11" s="302">
        <v>226</v>
      </c>
      <c r="M11" s="478">
        <f t="shared" si="0"/>
        <v>9</v>
      </c>
      <c r="N11" s="402">
        <f t="shared" si="1"/>
        <v>4.1474654377880116E-2</v>
      </c>
      <c r="O11" s="401">
        <f t="shared" si="2"/>
        <v>-9</v>
      </c>
      <c r="P11" s="972">
        <f t="shared" si="3"/>
        <v>-3.8297872340425587E-2</v>
      </c>
      <c r="Q11" s="474">
        <f t="shared" si="4"/>
        <v>-239</v>
      </c>
      <c r="R11" s="404">
        <f t="shared" si="5"/>
        <v>-0.51397849462365586</v>
      </c>
    </row>
    <row r="12" spans="1:18" ht="22.5">
      <c r="A12" s="194" t="s">
        <v>79</v>
      </c>
      <c r="B12" s="387">
        <v>43</v>
      </c>
      <c r="C12" s="387">
        <v>35</v>
      </c>
      <c r="D12" s="387">
        <v>14</v>
      </c>
      <c r="E12" s="475" t="s">
        <v>174</v>
      </c>
      <c r="F12" s="387">
        <v>7</v>
      </c>
      <c r="G12" s="390">
        <v>27</v>
      </c>
      <c r="H12" s="387">
        <v>25</v>
      </c>
      <c r="I12" s="387">
        <v>8</v>
      </c>
      <c r="J12" s="475" t="s">
        <v>174</v>
      </c>
      <c r="K12" s="475" t="s">
        <v>174</v>
      </c>
      <c r="L12" s="475" t="s">
        <v>174</v>
      </c>
      <c r="M12" s="479" t="s">
        <v>55</v>
      </c>
      <c r="N12" s="481" t="s">
        <v>55</v>
      </c>
      <c r="O12" s="484" t="s">
        <v>55</v>
      </c>
      <c r="P12" s="1011" t="s">
        <v>55</v>
      </c>
      <c r="Q12" s="477" t="s">
        <v>55</v>
      </c>
      <c r="R12" s="455" t="s">
        <v>55</v>
      </c>
    </row>
    <row r="13" spans="1:18" ht="22.5">
      <c r="A13" s="194" t="s">
        <v>80</v>
      </c>
      <c r="B13" s="387">
        <v>641</v>
      </c>
      <c r="C13" s="387">
        <v>620</v>
      </c>
      <c r="D13" s="387">
        <v>552</v>
      </c>
      <c r="E13" s="387">
        <v>520</v>
      </c>
      <c r="F13" s="387">
        <v>498</v>
      </c>
      <c r="G13" s="390">
        <v>374</v>
      </c>
      <c r="H13" s="387">
        <v>281</v>
      </c>
      <c r="I13" s="387">
        <v>201</v>
      </c>
      <c r="J13" s="387">
        <v>147</v>
      </c>
      <c r="K13" s="387">
        <v>210</v>
      </c>
      <c r="L13" s="302">
        <v>194</v>
      </c>
      <c r="M13" s="478">
        <f t="shared" si="0"/>
        <v>-16</v>
      </c>
      <c r="N13" s="402">
        <f t="shared" si="1"/>
        <v>-7.6190476190476142E-2</v>
      </c>
      <c r="O13" s="401">
        <f t="shared" si="2"/>
        <v>-180</v>
      </c>
      <c r="P13" s="972">
        <f t="shared" si="3"/>
        <v>-0.48128342245989308</v>
      </c>
      <c r="Q13" s="474">
        <f t="shared" si="4"/>
        <v>-447</v>
      </c>
      <c r="R13" s="404">
        <f t="shared" si="5"/>
        <v>-0.69734789391575669</v>
      </c>
    </row>
    <row r="14" spans="1:18">
      <c r="A14" s="194" t="s">
        <v>81</v>
      </c>
      <c r="B14" s="387">
        <v>331</v>
      </c>
      <c r="C14" s="387">
        <v>117</v>
      </c>
      <c r="D14" s="387">
        <v>72</v>
      </c>
      <c r="E14" s="387">
        <v>66</v>
      </c>
      <c r="F14" s="387">
        <v>58</v>
      </c>
      <c r="G14" s="390">
        <v>56</v>
      </c>
      <c r="H14" s="387">
        <v>35</v>
      </c>
      <c r="I14" s="387">
        <v>55</v>
      </c>
      <c r="J14" s="387">
        <v>38</v>
      </c>
      <c r="K14" s="387">
        <v>67</v>
      </c>
      <c r="L14" s="302">
        <v>50</v>
      </c>
      <c r="M14" s="478">
        <f t="shared" si="0"/>
        <v>-17</v>
      </c>
      <c r="N14" s="402">
        <f t="shared" si="1"/>
        <v>-0.25373134328358204</v>
      </c>
      <c r="O14" s="401">
        <f t="shared" si="2"/>
        <v>-6</v>
      </c>
      <c r="P14" s="972">
        <f t="shared" si="3"/>
        <v>-0.1071428571428571</v>
      </c>
      <c r="Q14" s="474">
        <f t="shared" si="4"/>
        <v>-281</v>
      </c>
      <c r="R14" s="404">
        <f t="shared" si="5"/>
        <v>-0.84894259818731121</v>
      </c>
    </row>
    <row r="15" spans="1:18" ht="22.5">
      <c r="A15" s="194" t="s">
        <v>82</v>
      </c>
      <c r="B15" s="387">
        <v>135</v>
      </c>
      <c r="C15" s="387">
        <v>202</v>
      </c>
      <c r="D15" s="387">
        <v>198</v>
      </c>
      <c r="E15" s="387">
        <v>155</v>
      </c>
      <c r="F15" s="387">
        <v>145</v>
      </c>
      <c r="G15" s="390">
        <v>144</v>
      </c>
      <c r="H15" s="387">
        <v>133</v>
      </c>
      <c r="I15" s="387">
        <v>145</v>
      </c>
      <c r="J15" s="387">
        <v>148</v>
      </c>
      <c r="K15" s="387">
        <v>191</v>
      </c>
      <c r="L15" s="302">
        <v>232</v>
      </c>
      <c r="M15" s="478">
        <f t="shared" si="0"/>
        <v>41</v>
      </c>
      <c r="N15" s="402">
        <f t="shared" si="1"/>
        <v>0.21465968586387429</v>
      </c>
      <c r="O15" s="401">
        <f t="shared" si="2"/>
        <v>88</v>
      </c>
      <c r="P15" s="972">
        <f t="shared" si="3"/>
        <v>0.61111111111111116</v>
      </c>
      <c r="Q15" s="474">
        <f t="shared" si="4"/>
        <v>97</v>
      </c>
      <c r="R15" s="404">
        <f t="shared" si="5"/>
        <v>0.71851851851851856</v>
      </c>
    </row>
    <row r="16" spans="1:18">
      <c r="A16" s="194" t="s">
        <v>83</v>
      </c>
      <c r="B16" s="387">
        <v>268</v>
      </c>
      <c r="C16" s="387">
        <v>259</v>
      </c>
      <c r="D16" s="387">
        <v>227</v>
      </c>
      <c r="E16" s="387">
        <v>194</v>
      </c>
      <c r="F16" s="387">
        <v>186</v>
      </c>
      <c r="G16" s="390">
        <v>151</v>
      </c>
      <c r="H16" s="387">
        <v>172</v>
      </c>
      <c r="I16" s="387">
        <v>151</v>
      </c>
      <c r="J16" s="387">
        <v>146</v>
      </c>
      <c r="K16" s="387">
        <v>156</v>
      </c>
      <c r="L16" s="302">
        <v>200</v>
      </c>
      <c r="M16" s="478">
        <f t="shared" si="0"/>
        <v>44</v>
      </c>
      <c r="N16" s="402">
        <f t="shared" si="1"/>
        <v>0.28205128205128216</v>
      </c>
      <c r="O16" s="401">
        <f t="shared" si="2"/>
        <v>49</v>
      </c>
      <c r="P16" s="972">
        <f t="shared" si="3"/>
        <v>0.32450331125827825</v>
      </c>
      <c r="Q16" s="474">
        <f t="shared" si="4"/>
        <v>-68</v>
      </c>
      <c r="R16" s="404">
        <f t="shared" si="5"/>
        <v>-0.25373134328358204</v>
      </c>
    </row>
    <row r="17" spans="1:18">
      <c r="A17" s="194" t="s">
        <v>84</v>
      </c>
      <c r="B17" s="387">
        <v>62</v>
      </c>
      <c r="C17" s="387">
        <v>64</v>
      </c>
      <c r="D17" s="387">
        <v>106</v>
      </c>
      <c r="E17" s="387">
        <v>97</v>
      </c>
      <c r="F17" s="387">
        <v>76</v>
      </c>
      <c r="G17" s="390">
        <v>92</v>
      </c>
      <c r="H17" s="387">
        <v>79</v>
      </c>
      <c r="I17" s="387">
        <v>31</v>
      </c>
      <c r="J17" s="387">
        <v>36</v>
      </c>
      <c r="K17" s="387">
        <v>57</v>
      </c>
      <c r="L17" s="302">
        <v>5</v>
      </c>
      <c r="M17" s="478">
        <f t="shared" si="0"/>
        <v>-52</v>
      </c>
      <c r="N17" s="402">
        <f t="shared" si="1"/>
        <v>-0.91228070175438591</v>
      </c>
      <c r="O17" s="401">
        <f t="shared" si="2"/>
        <v>-87</v>
      </c>
      <c r="P17" s="972">
        <f t="shared" si="3"/>
        <v>-0.94565217391304346</v>
      </c>
      <c r="Q17" s="474">
        <f t="shared" ref="Q17" si="6">L17-B17</f>
        <v>-57</v>
      </c>
      <c r="R17" s="404">
        <f t="shared" ref="R17" si="7">L17/B17-1</f>
        <v>-0.91935483870967738</v>
      </c>
    </row>
    <row r="18" spans="1:18" s="206" customFormat="1">
      <c r="A18" s="194" t="s">
        <v>506</v>
      </c>
      <c r="B18" s="387">
        <v>197</v>
      </c>
      <c r="C18" s="387">
        <v>12</v>
      </c>
      <c r="D18" s="475" t="s">
        <v>174</v>
      </c>
      <c r="E18" s="475" t="s">
        <v>174</v>
      </c>
      <c r="F18" s="475" t="s">
        <v>174</v>
      </c>
      <c r="G18" s="476" t="s">
        <v>174</v>
      </c>
      <c r="H18" s="475" t="s">
        <v>174</v>
      </c>
      <c r="I18" s="475" t="s">
        <v>174</v>
      </c>
      <c r="J18" s="475" t="s">
        <v>174</v>
      </c>
      <c r="K18" s="475" t="s">
        <v>174</v>
      </c>
      <c r="L18" s="475" t="s">
        <v>174</v>
      </c>
      <c r="M18" s="479" t="s">
        <v>55</v>
      </c>
      <c r="N18" s="481" t="s">
        <v>55</v>
      </c>
      <c r="O18" s="484" t="s">
        <v>55</v>
      </c>
      <c r="P18" s="1011" t="s">
        <v>55</v>
      </c>
      <c r="Q18" s="477" t="s">
        <v>55</v>
      </c>
      <c r="R18" s="455" t="s">
        <v>55</v>
      </c>
    </row>
    <row r="19" spans="1:18" ht="22.5">
      <c r="A19" s="194" t="s">
        <v>94</v>
      </c>
      <c r="B19" s="387">
        <v>21396</v>
      </c>
      <c r="C19" s="387">
        <v>18859</v>
      </c>
      <c r="D19" s="387">
        <v>16115</v>
      </c>
      <c r="E19" s="387">
        <v>14484</v>
      </c>
      <c r="F19" s="387">
        <v>13455</v>
      </c>
      <c r="G19" s="390">
        <v>11749</v>
      </c>
      <c r="H19" s="387">
        <v>10457</v>
      </c>
      <c r="I19" s="387">
        <v>9704</v>
      </c>
      <c r="J19" s="387">
        <v>9656</v>
      </c>
      <c r="K19" s="387">
        <v>10494</v>
      </c>
      <c r="L19" s="302">
        <v>10232</v>
      </c>
      <c r="M19" s="478">
        <f t="shared" si="0"/>
        <v>-262</v>
      </c>
      <c r="N19" s="402">
        <f t="shared" si="1"/>
        <v>-2.4966647608157033E-2</v>
      </c>
      <c r="O19" s="401">
        <f t="shared" si="2"/>
        <v>-1517</v>
      </c>
      <c r="P19" s="972">
        <f t="shared" si="3"/>
        <v>-0.12911737169120774</v>
      </c>
      <c r="Q19" s="474">
        <f t="shared" si="4"/>
        <v>-11164</v>
      </c>
      <c r="R19" s="404">
        <f t="shared" si="5"/>
        <v>-0.52177977191998504</v>
      </c>
    </row>
    <row r="20" spans="1:18" ht="22.5">
      <c r="A20" s="194" t="s">
        <v>86</v>
      </c>
      <c r="B20" s="387">
        <v>1437</v>
      </c>
      <c r="C20" s="387">
        <v>1292</v>
      </c>
      <c r="D20" s="387">
        <v>1027</v>
      </c>
      <c r="E20" s="387">
        <v>869</v>
      </c>
      <c r="F20" s="387">
        <v>708</v>
      </c>
      <c r="G20" s="390">
        <v>628</v>
      </c>
      <c r="H20" s="387">
        <v>597</v>
      </c>
      <c r="I20" s="387">
        <v>444</v>
      </c>
      <c r="J20" s="387">
        <v>409</v>
      </c>
      <c r="K20" s="387">
        <v>465</v>
      </c>
      <c r="L20" s="302">
        <v>438</v>
      </c>
      <c r="M20" s="478">
        <f t="shared" si="0"/>
        <v>-27</v>
      </c>
      <c r="N20" s="402">
        <f t="shared" si="1"/>
        <v>-5.8064516129032295E-2</v>
      </c>
      <c r="O20" s="401">
        <f t="shared" si="2"/>
        <v>-190</v>
      </c>
      <c r="P20" s="972">
        <f t="shared" si="3"/>
        <v>-0.30254777070063699</v>
      </c>
      <c r="Q20" s="474">
        <f t="shared" si="4"/>
        <v>-999</v>
      </c>
      <c r="R20" s="404">
        <f t="shared" si="5"/>
        <v>-0.69519832985386221</v>
      </c>
    </row>
    <row r="21" spans="1:18">
      <c r="A21" s="194" t="s">
        <v>87</v>
      </c>
      <c r="B21" s="387">
        <v>397</v>
      </c>
      <c r="C21" s="387">
        <v>309</v>
      </c>
      <c r="D21" s="387">
        <v>241</v>
      </c>
      <c r="E21" s="387">
        <v>181</v>
      </c>
      <c r="F21" s="387">
        <v>119</v>
      </c>
      <c r="G21" s="390">
        <v>81</v>
      </c>
      <c r="H21" s="387">
        <v>78</v>
      </c>
      <c r="I21" s="387">
        <v>81</v>
      </c>
      <c r="J21" s="387">
        <v>84</v>
      </c>
      <c r="K21" s="387">
        <v>96</v>
      </c>
      <c r="L21" s="302">
        <v>114</v>
      </c>
      <c r="M21" s="478">
        <f t="shared" si="0"/>
        <v>18</v>
      </c>
      <c r="N21" s="402">
        <f t="shared" si="1"/>
        <v>0.1875</v>
      </c>
      <c r="O21" s="401">
        <f t="shared" si="2"/>
        <v>33</v>
      </c>
      <c r="P21" s="972">
        <f t="shared" si="3"/>
        <v>0.40740740740740744</v>
      </c>
      <c r="Q21" s="474">
        <f t="shared" si="4"/>
        <v>-283</v>
      </c>
      <c r="R21" s="404">
        <f t="shared" si="5"/>
        <v>-0.7128463476070529</v>
      </c>
    </row>
    <row r="22" spans="1:18" ht="22.5">
      <c r="A22" s="194" t="s">
        <v>95</v>
      </c>
      <c r="B22" s="387">
        <v>742</v>
      </c>
      <c r="C22" s="387">
        <v>615</v>
      </c>
      <c r="D22" s="387">
        <v>469</v>
      </c>
      <c r="E22" s="387">
        <v>461</v>
      </c>
      <c r="F22" s="387">
        <v>498</v>
      </c>
      <c r="G22" s="390">
        <v>408</v>
      </c>
      <c r="H22" s="387">
        <v>320</v>
      </c>
      <c r="I22" s="387">
        <v>272</v>
      </c>
      <c r="J22" s="387">
        <v>312</v>
      </c>
      <c r="K22" s="387">
        <v>376</v>
      </c>
      <c r="L22" s="302">
        <v>332</v>
      </c>
      <c r="M22" s="478">
        <f t="shared" si="0"/>
        <v>-44</v>
      </c>
      <c r="N22" s="402">
        <f t="shared" si="1"/>
        <v>-0.11702127659574468</v>
      </c>
      <c r="O22" s="401">
        <f t="shared" si="2"/>
        <v>-76</v>
      </c>
      <c r="P22" s="972">
        <f t="shared" si="3"/>
        <v>-0.18627450980392157</v>
      </c>
      <c r="Q22" s="474">
        <f t="shared" si="4"/>
        <v>-410</v>
      </c>
      <c r="R22" s="404">
        <f t="shared" si="5"/>
        <v>-0.55256064690026951</v>
      </c>
    </row>
    <row r="23" spans="1:18">
      <c r="A23" s="194" t="s">
        <v>88</v>
      </c>
      <c r="B23" s="387">
        <v>141</v>
      </c>
      <c r="C23" s="387">
        <v>180</v>
      </c>
      <c r="D23" s="387">
        <v>228</v>
      </c>
      <c r="E23" s="387">
        <v>247</v>
      </c>
      <c r="F23" s="387">
        <v>229</v>
      </c>
      <c r="G23" s="390">
        <v>219</v>
      </c>
      <c r="H23" s="387">
        <v>255</v>
      </c>
      <c r="I23" s="387">
        <v>207</v>
      </c>
      <c r="J23" s="387">
        <v>200</v>
      </c>
      <c r="K23" s="387">
        <v>227</v>
      </c>
      <c r="L23" s="302">
        <v>215</v>
      </c>
      <c r="M23" s="478">
        <f t="shared" si="0"/>
        <v>-12</v>
      </c>
      <c r="N23" s="402">
        <f t="shared" si="1"/>
        <v>-5.2863436123347984E-2</v>
      </c>
      <c r="O23" s="401">
        <f t="shared" si="2"/>
        <v>-4</v>
      </c>
      <c r="P23" s="972">
        <f t="shared" si="3"/>
        <v>-1.8264840182648401E-2</v>
      </c>
      <c r="Q23" s="474">
        <f t="shared" si="4"/>
        <v>74</v>
      </c>
      <c r="R23" s="404">
        <f t="shared" si="5"/>
        <v>0.52482269503546108</v>
      </c>
    </row>
    <row r="24" spans="1:18" s="206" customFormat="1" ht="22.5">
      <c r="A24" s="194" t="s">
        <v>413</v>
      </c>
      <c r="B24" s="387">
        <v>26</v>
      </c>
      <c r="C24" s="387">
        <v>24</v>
      </c>
      <c r="D24" s="475" t="s">
        <v>174</v>
      </c>
      <c r="E24" s="387">
        <v>37</v>
      </c>
      <c r="F24" s="475" t="s">
        <v>174</v>
      </c>
      <c r="G24" s="390">
        <v>21</v>
      </c>
      <c r="H24" s="387">
        <v>9</v>
      </c>
      <c r="I24" s="475">
        <v>37</v>
      </c>
      <c r="J24" s="387">
        <v>146</v>
      </c>
      <c r="K24" s="387">
        <v>201</v>
      </c>
      <c r="L24" s="390">
        <v>237</v>
      </c>
      <c r="M24" s="478">
        <f>L24-K24</f>
        <v>36</v>
      </c>
      <c r="N24" s="402">
        <f>L24/K24-1</f>
        <v>0.17910447761194037</v>
      </c>
      <c r="O24" s="401">
        <f t="shared" ref="O24" si="8">L24-G24</f>
        <v>216</v>
      </c>
      <c r="P24" s="972">
        <f>L24/G24-1</f>
        <v>10.285714285714286</v>
      </c>
      <c r="Q24" s="474">
        <f>L24-B24</f>
        <v>211</v>
      </c>
      <c r="R24" s="404">
        <f>L24/B24-1</f>
        <v>8.115384615384615</v>
      </c>
    </row>
    <row r="25" spans="1:18" ht="15.75" thickBot="1">
      <c r="A25" s="192" t="s">
        <v>90</v>
      </c>
      <c r="B25" s="49">
        <v>92</v>
      </c>
      <c r="C25" s="49">
        <v>81</v>
      </c>
      <c r="D25" s="49">
        <v>64</v>
      </c>
      <c r="E25" s="49">
        <v>69</v>
      </c>
      <c r="F25" s="49">
        <v>142</v>
      </c>
      <c r="G25" s="219">
        <v>76</v>
      </c>
      <c r="H25" s="49">
        <v>57</v>
      </c>
      <c r="I25" s="49">
        <v>54</v>
      </c>
      <c r="J25" s="49">
        <v>100</v>
      </c>
      <c r="K25" s="49">
        <v>119</v>
      </c>
      <c r="L25" s="303">
        <v>87</v>
      </c>
      <c r="M25" s="480">
        <f t="shared" si="0"/>
        <v>-32</v>
      </c>
      <c r="N25" s="408">
        <f t="shared" si="1"/>
        <v>-0.26890756302521013</v>
      </c>
      <c r="O25" s="407">
        <f t="shared" si="2"/>
        <v>11</v>
      </c>
      <c r="P25" s="351">
        <f t="shared" si="3"/>
        <v>0.14473684210526305</v>
      </c>
      <c r="Q25" s="1012">
        <f>L25-B25</f>
        <v>-5</v>
      </c>
      <c r="R25" s="410">
        <f>L25/B25-1</f>
        <v>-5.4347826086956541E-2</v>
      </c>
    </row>
    <row r="27" spans="1:18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</row>
    <row r="28" spans="1:18" ht="22.5" customHeight="1"/>
    <row r="29" spans="1:18" ht="15.75" customHeight="1"/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R28"/>
  <sheetViews>
    <sheetView zoomScaleNormal="100" workbookViewId="0"/>
  </sheetViews>
  <sheetFormatPr defaultRowHeight="15"/>
  <cols>
    <col min="1" max="1" width="12.5703125" customWidth="1"/>
    <col min="2" max="2" width="6.140625" style="206" customWidth="1"/>
    <col min="3" max="3" width="7.85546875" customWidth="1"/>
    <col min="4" max="8" width="7.5703125" customWidth="1"/>
    <col min="9" max="9" width="9.5703125" style="846" customWidth="1"/>
    <col min="10" max="10" width="9" style="846" customWidth="1"/>
    <col min="11" max="14" width="7.5703125" customWidth="1"/>
    <col min="15" max="15" width="9.28515625" customWidth="1"/>
    <col min="16" max="16" width="7.5703125" customWidth="1"/>
  </cols>
  <sheetData>
    <row r="1" spans="1:16" s="201" customFormat="1" ht="17.25" customHeight="1">
      <c r="A1" s="201" t="s">
        <v>857</v>
      </c>
      <c r="O1" s="483"/>
    </row>
    <row r="2" spans="1:16" s="3" customFormat="1" ht="17.25" customHeight="1" thickBot="1">
      <c r="A2" s="314" t="s">
        <v>192</v>
      </c>
      <c r="B2" s="314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 t="s">
        <v>0</v>
      </c>
    </row>
    <row r="3" spans="1:16" ht="23.25" customHeight="1">
      <c r="A3" s="1722" t="s">
        <v>197</v>
      </c>
      <c r="B3" s="1723"/>
      <c r="C3" s="1918" t="s">
        <v>415</v>
      </c>
      <c r="D3" s="1836"/>
      <c r="E3" s="1836"/>
      <c r="F3" s="1837"/>
      <c r="G3" s="1918" t="s">
        <v>208</v>
      </c>
      <c r="H3" s="1787"/>
      <c r="I3" s="1787"/>
      <c r="J3" s="2035"/>
      <c r="K3" s="1881" t="s">
        <v>534</v>
      </c>
      <c r="L3" s="1883"/>
      <c r="M3" s="1881" t="s">
        <v>402</v>
      </c>
      <c r="N3" s="1882"/>
      <c r="O3" s="1458" t="s">
        <v>416</v>
      </c>
    </row>
    <row r="4" spans="1:16" ht="17.25" customHeight="1">
      <c r="A4" s="1724"/>
      <c r="B4" s="1725"/>
      <c r="C4" s="1919" t="s">
        <v>4</v>
      </c>
      <c r="D4" s="1940" t="s">
        <v>6</v>
      </c>
      <c r="E4" s="1788"/>
      <c r="F4" s="1942"/>
      <c r="G4" s="1919" t="s">
        <v>4</v>
      </c>
      <c r="H4" s="1794" t="s">
        <v>38</v>
      </c>
      <c r="I4" s="1794" t="s">
        <v>631</v>
      </c>
      <c r="J4" s="1794" t="s">
        <v>632</v>
      </c>
      <c r="K4" s="1843" t="s">
        <v>4</v>
      </c>
      <c r="L4" s="1903" t="s">
        <v>38</v>
      </c>
      <c r="M4" s="1843" t="s">
        <v>4</v>
      </c>
      <c r="N4" s="1861" t="s">
        <v>40</v>
      </c>
      <c r="O4" s="2235" t="s">
        <v>4</v>
      </c>
    </row>
    <row r="5" spans="1:16" ht="17.25" customHeight="1">
      <c r="A5" s="1724"/>
      <c r="B5" s="1725"/>
      <c r="C5" s="1932"/>
      <c r="D5" s="1794" t="s">
        <v>109</v>
      </c>
      <c r="E5" s="1794" t="s">
        <v>110</v>
      </c>
      <c r="F5" s="1938" t="s">
        <v>42</v>
      </c>
      <c r="G5" s="1932"/>
      <c r="H5" s="1716"/>
      <c r="I5" s="1716"/>
      <c r="J5" s="1716"/>
      <c r="K5" s="2047"/>
      <c r="L5" s="2052"/>
      <c r="M5" s="2047"/>
      <c r="N5" s="2236"/>
      <c r="O5" s="1808"/>
    </row>
    <row r="6" spans="1:16" ht="21.75" customHeight="1" thickBot="1">
      <c r="A6" s="1726"/>
      <c r="B6" s="1727"/>
      <c r="C6" s="1933"/>
      <c r="D6" s="1717"/>
      <c r="E6" s="1717"/>
      <c r="F6" s="1939"/>
      <c r="G6" s="1933"/>
      <c r="H6" s="2234"/>
      <c r="I6" s="2234"/>
      <c r="J6" s="2234"/>
      <c r="K6" s="1844"/>
      <c r="L6" s="1904"/>
      <c r="M6" s="1844"/>
      <c r="N6" s="2103"/>
      <c r="O6" s="1809"/>
    </row>
    <row r="7" spans="1:16" ht="17.25" customHeight="1">
      <c r="A7" s="1728" t="s">
        <v>11</v>
      </c>
      <c r="B7" s="1729"/>
      <c r="C7" s="823">
        <v>18</v>
      </c>
      <c r="D7" s="1084">
        <v>14</v>
      </c>
      <c r="E7" s="1084">
        <v>5</v>
      </c>
      <c r="F7" s="1085">
        <v>7</v>
      </c>
      <c r="G7" s="788">
        <v>3655</v>
      </c>
      <c r="H7" s="787">
        <v>2247</v>
      </c>
      <c r="I7" s="787">
        <v>658</v>
      </c>
      <c r="J7" s="1053">
        <v>256</v>
      </c>
      <c r="K7" s="788">
        <v>692</v>
      </c>
      <c r="L7" s="833">
        <v>422</v>
      </c>
      <c r="M7" s="788">
        <v>394</v>
      </c>
      <c r="N7" s="228">
        <v>262</v>
      </c>
      <c r="O7" s="1175">
        <v>1126.5999999999999</v>
      </c>
      <c r="P7" s="185"/>
    </row>
    <row r="8" spans="1:16" ht="17.25" customHeight="1">
      <c r="A8" s="1728" t="s">
        <v>12</v>
      </c>
      <c r="B8" s="1729"/>
      <c r="C8" s="823">
        <v>18</v>
      </c>
      <c r="D8" s="1084">
        <v>14</v>
      </c>
      <c r="E8" s="1084">
        <v>5</v>
      </c>
      <c r="F8" s="1085">
        <v>7</v>
      </c>
      <c r="G8" s="788">
        <v>3690</v>
      </c>
      <c r="H8" s="787">
        <v>2285</v>
      </c>
      <c r="I8" s="787">
        <v>688</v>
      </c>
      <c r="J8" s="1053">
        <v>251</v>
      </c>
      <c r="K8" s="788">
        <v>659</v>
      </c>
      <c r="L8" s="833">
        <v>406</v>
      </c>
      <c r="M8" s="788">
        <v>371</v>
      </c>
      <c r="N8" s="228">
        <v>246</v>
      </c>
      <c r="O8" s="1175">
        <v>1157.9000000000001</v>
      </c>
      <c r="P8" s="185"/>
    </row>
    <row r="9" spans="1:16" ht="17.25" customHeight="1">
      <c r="A9" s="1728" t="s">
        <v>13</v>
      </c>
      <c r="B9" s="1729"/>
      <c r="C9" s="823">
        <v>18</v>
      </c>
      <c r="D9" s="1084">
        <v>14</v>
      </c>
      <c r="E9" s="1084">
        <v>5</v>
      </c>
      <c r="F9" s="1085">
        <v>5</v>
      </c>
      <c r="G9" s="788">
        <v>3752</v>
      </c>
      <c r="H9" s="787">
        <v>2303</v>
      </c>
      <c r="I9" s="787">
        <v>692</v>
      </c>
      <c r="J9" s="1053">
        <v>269</v>
      </c>
      <c r="K9" s="788">
        <v>694</v>
      </c>
      <c r="L9" s="833">
        <v>418</v>
      </c>
      <c r="M9" s="1086">
        <v>381</v>
      </c>
      <c r="N9" s="1004">
        <v>245</v>
      </c>
      <c r="O9" s="1175">
        <v>1063.4000000000001</v>
      </c>
      <c r="P9" s="185"/>
    </row>
    <row r="10" spans="1:16" ht="17.25" customHeight="1">
      <c r="A10" s="1728" t="s">
        <v>14</v>
      </c>
      <c r="B10" s="1729"/>
      <c r="C10" s="829">
        <v>18</v>
      </c>
      <c r="D10" s="1084">
        <v>14</v>
      </c>
      <c r="E10" s="1084">
        <v>5</v>
      </c>
      <c r="F10" s="1085">
        <v>5</v>
      </c>
      <c r="G10" s="1086">
        <v>3733</v>
      </c>
      <c r="H10" s="1084">
        <v>2314</v>
      </c>
      <c r="I10" s="1084">
        <v>702</v>
      </c>
      <c r="J10" s="1053">
        <v>308</v>
      </c>
      <c r="K10" s="1086">
        <v>639</v>
      </c>
      <c r="L10" s="1085">
        <v>386</v>
      </c>
      <c r="M10" s="1005">
        <v>333</v>
      </c>
      <c r="N10" s="812">
        <v>220</v>
      </c>
      <c r="O10" s="1176">
        <v>1062.9000000000001</v>
      </c>
      <c r="P10" s="185"/>
    </row>
    <row r="11" spans="1:16" ht="17.25" customHeight="1">
      <c r="A11" s="1728" t="s">
        <v>15</v>
      </c>
      <c r="B11" s="1729"/>
      <c r="C11" s="829">
        <v>18</v>
      </c>
      <c r="D11" s="1084">
        <v>14</v>
      </c>
      <c r="E11" s="1084">
        <v>5</v>
      </c>
      <c r="F11" s="1085">
        <v>5</v>
      </c>
      <c r="G11" s="1086">
        <v>3795</v>
      </c>
      <c r="H11" s="1084">
        <v>2376</v>
      </c>
      <c r="I11" s="1084">
        <v>743</v>
      </c>
      <c r="J11" s="1053">
        <v>329</v>
      </c>
      <c r="K11" s="1086">
        <v>675</v>
      </c>
      <c r="L11" s="1085">
        <v>425</v>
      </c>
      <c r="M11" s="1005">
        <v>367</v>
      </c>
      <c r="N11" s="812">
        <v>235</v>
      </c>
      <c r="O11" s="1176">
        <v>1059.7</v>
      </c>
      <c r="P11" s="185"/>
    </row>
    <row r="12" spans="1:16" ht="17.25" customHeight="1">
      <c r="A12" s="1728" t="s">
        <v>138</v>
      </c>
      <c r="B12" s="1729"/>
      <c r="C12" s="829">
        <v>18</v>
      </c>
      <c r="D12" s="1084">
        <v>14</v>
      </c>
      <c r="E12" s="1084">
        <v>5</v>
      </c>
      <c r="F12" s="1085">
        <v>5</v>
      </c>
      <c r="G12" s="1086">
        <v>3781</v>
      </c>
      <c r="H12" s="1084">
        <v>2430</v>
      </c>
      <c r="I12" s="1084">
        <v>768</v>
      </c>
      <c r="J12" s="1053">
        <v>349</v>
      </c>
      <c r="K12" s="1086">
        <v>680</v>
      </c>
      <c r="L12" s="1085">
        <v>444</v>
      </c>
      <c r="M12" s="778">
        <v>361</v>
      </c>
      <c r="N12" s="151">
        <v>231</v>
      </c>
      <c r="O12" s="1176">
        <v>1040.8</v>
      </c>
      <c r="P12" s="185"/>
    </row>
    <row r="13" spans="1:16" ht="17.25" customHeight="1">
      <c r="A13" s="1728" t="s">
        <v>188</v>
      </c>
      <c r="B13" s="1729"/>
      <c r="C13" s="829">
        <v>18</v>
      </c>
      <c r="D13" s="1084">
        <v>14</v>
      </c>
      <c r="E13" s="1084">
        <v>5</v>
      </c>
      <c r="F13" s="1085">
        <v>5</v>
      </c>
      <c r="G13" s="1086">
        <v>3813</v>
      </c>
      <c r="H13" s="1084">
        <v>2444</v>
      </c>
      <c r="I13" s="1084">
        <v>782</v>
      </c>
      <c r="J13" s="1053">
        <v>339</v>
      </c>
      <c r="K13" s="1086">
        <v>697</v>
      </c>
      <c r="L13" s="1085">
        <v>429</v>
      </c>
      <c r="M13" s="778">
        <v>347</v>
      </c>
      <c r="N13" s="151">
        <v>238</v>
      </c>
      <c r="O13" s="1176">
        <v>1035.8</v>
      </c>
      <c r="P13" s="185"/>
    </row>
    <row r="14" spans="1:16" ht="17.25" customHeight="1">
      <c r="A14" s="1728" t="s">
        <v>449</v>
      </c>
      <c r="B14" s="1729"/>
      <c r="C14" s="829">
        <v>18</v>
      </c>
      <c r="D14" s="1084">
        <v>14</v>
      </c>
      <c r="E14" s="1084">
        <v>5</v>
      </c>
      <c r="F14" s="1085">
        <v>4</v>
      </c>
      <c r="G14" s="1086">
        <v>3836</v>
      </c>
      <c r="H14" s="1084">
        <v>2414</v>
      </c>
      <c r="I14" s="1084">
        <v>800</v>
      </c>
      <c r="J14" s="1053">
        <v>314</v>
      </c>
      <c r="K14" s="1086">
        <v>647</v>
      </c>
      <c r="L14" s="1085">
        <v>386</v>
      </c>
      <c r="M14" s="778">
        <v>378</v>
      </c>
      <c r="N14" s="151">
        <v>239</v>
      </c>
      <c r="O14" s="1176">
        <v>1069.8</v>
      </c>
      <c r="P14" s="185"/>
    </row>
    <row r="15" spans="1:16" ht="17.25" customHeight="1">
      <c r="A15" s="1728" t="s">
        <v>554</v>
      </c>
      <c r="B15" s="1729"/>
      <c r="C15" s="829">
        <v>18</v>
      </c>
      <c r="D15" s="1084">
        <v>14</v>
      </c>
      <c r="E15" s="1084">
        <v>5</v>
      </c>
      <c r="F15" s="1085">
        <v>4</v>
      </c>
      <c r="G15" s="1086">
        <v>3902</v>
      </c>
      <c r="H15" s="1084">
        <v>2486</v>
      </c>
      <c r="I15" s="1084">
        <v>799</v>
      </c>
      <c r="J15" s="1053">
        <v>323</v>
      </c>
      <c r="K15" s="1086">
        <v>691</v>
      </c>
      <c r="L15" s="1085">
        <v>444</v>
      </c>
      <c r="M15" s="778">
        <v>392</v>
      </c>
      <c r="N15" s="151">
        <v>255</v>
      </c>
      <c r="O15" s="1176">
        <v>1023</v>
      </c>
      <c r="P15" s="185"/>
    </row>
    <row r="16" spans="1:16" ht="17.25" customHeight="1">
      <c r="A16" s="1728" t="s">
        <v>627</v>
      </c>
      <c r="B16" s="1729"/>
      <c r="C16" s="829">
        <v>18</v>
      </c>
      <c r="D16" s="1084">
        <v>14</v>
      </c>
      <c r="E16" s="1084">
        <v>5</v>
      </c>
      <c r="F16" s="1085">
        <v>4</v>
      </c>
      <c r="G16" s="1086">
        <v>3880</v>
      </c>
      <c r="H16" s="1084">
        <v>2483</v>
      </c>
      <c r="I16" s="1084">
        <v>801</v>
      </c>
      <c r="J16" s="1053">
        <v>318</v>
      </c>
      <c r="K16" s="1086">
        <v>631</v>
      </c>
      <c r="L16" s="1085">
        <v>400</v>
      </c>
      <c r="M16" s="1548">
        <v>387</v>
      </c>
      <c r="N16" s="777">
        <v>249</v>
      </c>
      <c r="O16" s="1176">
        <v>1097.8</v>
      </c>
      <c r="P16" s="185"/>
    </row>
    <row r="17" spans="1:18" s="206" customFormat="1" ht="17.25" customHeight="1" thickBot="1">
      <c r="A17" s="1773" t="s">
        <v>725</v>
      </c>
      <c r="B17" s="1774"/>
      <c r="C17" s="829">
        <v>18</v>
      </c>
      <c r="D17" s="1084">
        <v>14</v>
      </c>
      <c r="E17" s="1084">
        <v>5</v>
      </c>
      <c r="F17" s="1085">
        <v>4</v>
      </c>
      <c r="G17" s="1086">
        <v>3837</v>
      </c>
      <c r="H17" s="1023">
        <v>2450</v>
      </c>
      <c r="I17" s="1023">
        <v>804</v>
      </c>
      <c r="J17" s="1004">
        <v>286</v>
      </c>
      <c r="K17" s="289">
        <v>642</v>
      </c>
      <c r="L17" s="290">
        <v>396</v>
      </c>
      <c r="M17" s="1087" t="s">
        <v>54</v>
      </c>
      <c r="N17" s="445" t="s">
        <v>54</v>
      </c>
      <c r="O17" s="1177">
        <v>1092.0999999999999</v>
      </c>
      <c r="P17" s="185"/>
    </row>
    <row r="18" spans="1:18" ht="17.25" customHeight="1">
      <c r="A18" s="2018" t="s">
        <v>721</v>
      </c>
      <c r="B18" s="548" t="s">
        <v>190</v>
      </c>
      <c r="C18" s="538">
        <f>C17-C16</f>
        <v>0</v>
      </c>
      <c r="D18" s="539">
        <f t="shared" ref="D18:O18" si="0">D17-D16</f>
        <v>0</v>
      </c>
      <c r="E18" s="539">
        <f t="shared" si="0"/>
        <v>0</v>
      </c>
      <c r="F18" s="591">
        <f t="shared" si="0"/>
        <v>0</v>
      </c>
      <c r="G18" s="538">
        <f t="shared" si="0"/>
        <v>-43</v>
      </c>
      <c r="H18" s="591">
        <f t="shared" si="0"/>
        <v>-33</v>
      </c>
      <c r="I18" s="591">
        <f t="shared" ref="I18:J18" si="1">I17-I16</f>
        <v>3</v>
      </c>
      <c r="J18" s="591">
        <f t="shared" si="1"/>
        <v>-32</v>
      </c>
      <c r="K18" s="538">
        <f t="shared" si="0"/>
        <v>11</v>
      </c>
      <c r="L18" s="660">
        <f t="shared" si="0"/>
        <v>-4</v>
      </c>
      <c r="M18" s="658" t="s">
        <v>54</v>
      </c>
      <c r="N18" s="690" t="s">
        <v>54</v>
      </c>
      <c r="O18" s="1101">
        <f t="shared" si="0"/>
        <v>-5.7000000000000455</v>
      </c>
      <c r="P18" s="185"/>
    </row>
    <row r="19" spans="1:18" ht="17.25" customHeight="1">
      <c r="A19" s="1719"/>
      <c r="B19" s="542" t="s">
        <v>191</v>
      </c>
      <c r="C19" s="545">
        <f>C17/C16-1</f>
        <v>0</v>
      </c>
      <c r="D19" s="546">
        <f t="shared" ref="D19:O19" si="2">D17/D16-1</f>
        <v>0</v>
      </c>
      <c r="E19" s="546">
        <f t="shared" si="2"/>
        <v>0</v>
      </c>
      <c r="F19" s="600">
        <f t="shared" si="2"/>
        <v>0</v>
      </c>
      <c r="G19" s="545">
        <f t="shared" si="2"/>
        <v>-1.1082474226804084E-2</v>
      </c>
      <c r="H19" s="600">
        <f t="shared" si="2"/>
        <v>-1.3290374546919059E-2</v>
      </c>
      <c r="I19" s="600">
        <f t="shared" ref="I19:J19" si="3">I17/I16-1</f>
        <v>3.7453183520599342E-3</v>
      </c>
      <c r="J19" s="600">
        <f t="shared" si="3"/>
        <v>-0.10062893081761004</v>
      </c>
      <c r="K19" s="545">
        <f t="shared" si="2"/>
        <v>1.7432646592709933E-2</v>
      </c>
      <c r="L19" s="663">
        <f t="shared" si="2"/>
        <v>-1.0000000000000009E-2</v>
      </c>
      <c r="M19" s="661" t="s">
        <v>54</v>
      </c>
      <c r="N19" s="682" t="s">
        <v>54</v>
      </c>
      <c r="O19" s="663">
        <f t="shared" si="2"/>
        <v>-5.1922025869921562E-3</v>
      </c>
      <c r="P19" s="185"/>
    </row>
    <row r="20" spans="1:18" ht="17.25" customHeight="1">
      <c r="A20" s="1720" t="s">
        <v>722</v>
      </c>
      <c r="B20" s="558" t="s">
        <v>190</v>
      </c>
      <c r="C20" s="550">
        <f>C17-C12</f>
        <v>0</v>
      </c>
      <c r="D20" s="551">
        <f t="shared" ref="D20:O20" si="4">D17-D12</f>
        <v>0</v>
      </c>
      <c r="E20" s="551">
        <f t="shared" si="4"/>
        <v>0</v>
      </c>
      <c r="F20" s="603">
        <f t="shared" si="4"/>
        <v>-1</v>
      </c>
      <c r="G20" s="550">
        <f t="shared" si="4"/>
        <v>56</v>
      </c>
      <c r="H20" s="603">
        <f t="shared" si="4"/>
        <v>20</v>
      </c>
      <c r="I20" s="603">
        <f t="shared" ref="I20:J20" si="5">I17-I12</f>
        <v>36</v>
      </c>
      <c r="J20" s="603">
        <f t="shared" si="5"/>
        <v>-63</v>
      </c>
      <c r="K20" s="550">
        <f t="shared" si="4"/>
        <v>-38</v>
      </c>
      <c r="L20" s="722">
        <f t="shared" si="4"/>
        <v>-48</v>
      </c>
      <c r="M20" s="701" t="s">
        <v>54</v>
      </c>
      <c r="N20" s="680" t="s">
        <v>54</v>
      </c>
      <c r="O20" s="1178">
        <f t="shared" si="4"/>
        <v>51.299999999999955</v>
      </c>
      <c r="P20" s="185"/>
      <c r="R20" s="109"/>
    </row>
    <row r="21" spans="1:18" ht="17.25" customHeight="1">
      <c r="A21" s="1719"/>
      <c r="B21" s="542" t="s">
        <v>191</v>
      </c>
      <c r="C21" s="555">
        <f>C17/C12-1</f>
        <v>0</v>
      </c>
      <c r="D21" s="556">
        <f t="shared" ref="D21:O21" si="6">D17/D12-1</f>
        <v>0</v>
      </c>
      <c r="E21" s="556">
        <f t="shared" si="6"/>
        <v>0</v>
      </c>
      <c r="F21" s="594">
        <f t="shared" si="6"/>
        <v>-0.19999999999999996</v>
      </c>
      <c r="G21" s="555">
        <f t="shared" si="6"/>
        <v>1.4810896588204114E-2</v>
      </c>
      <c r="H21" s="594">
        <f t="shared" si="6"/>
        <v>8.2304526748970819E-3</v>
      </c>
      <c r="I21" s="594">
        <f t="shared" ref="I21:J21" si="7">I17/I12-1</f>
        <v>4.6875E-2</v>
      </c>
      <c r="J21" s="594">
        <f t="shared" si="7"/>
        <v>-0.18051575931232089</v>
      </c>
      <c r="K21" s="555">
        <f t="shared" si="6"/>
        <v>-5.5882352941176494E-2</v>
      </c>
      <c r="L21" s="723">
        <f t="shared" si="6"/>
        <v>-0.10810810810810811</v>
      </c>
      <c r="M21" s="707" t="s">
        <v>54</v>
      </c>
      <c r="N21" s="708" t="s">
        <v>54</v>
      </c>
      <c r="O21" s="723">
        <f t="shared" si="6"/>
        <v>4.9289008455034589E-2</v>
      </c>
      <c r="P21" s="185"/>
    </row>
    <row r="22" spans="1:18" ht="17.25" customHeight="1">
      <c r="A22" s="1720" t="s">
        <v>723</v>
      </c>
      <c r="B22" s="558" t="s">
        <v>190</v>
      </c>
      <c r="C22" s="650">
        <f>C17-C7</f>
        <v>0</v>
      </c>
      <c r="D22" s="562">
        <f>D17-D7</f>
        <v>0</v>
      </c>
      <c r="E22" s="560">
        <f>E17-E7</f>
        <v>0</v>
      </c>
      <c r="F22" s="563">
        <f>F17-F7</f>
        <v>-3</v>
      </c>
      <c r="G22" s="597">
        <f t="shared" ref="G22:O22" si="8">G17-G7</f>
        <v>182</v>
      </c>
      <c r="H22" s="597">
        <f t="shared" si="8"/>
        <v>203</v>
      </c>
      <c r="I22" s="597">
        <f t="shared" ref="I22:J22" si="9">I17-I7</f>
        <v>146</v>
      </c>
      <c r="J22" s="597">
        <f t="shared" si="9"/>
        <v>30</v>
      </c>
      <c r="K22" s="561">
        <f t="shared" si="8"/>
        <v>-50</v>
      </c>
      <c r="L22" s="666">
        <f t="shared" si="8"/>
        <v>-26</v>
      </c>
      <c r="M22" s="664" t="s">
        <v>54</v>
      </c>
      <c r="N22" s="599" t="s">
        <v>54</v>
      </c>
      <c r="O22" s="1178">
        <f t="shared" si="8"/>
        <v>-34.5</v>
      </c>
      <c r="P22" s="185"/>
    </row>
    <row r="23" spans="1:18" ht="17.25" customHeight="1" thickBot="1">
      <c r="A23" s="1721"/>
      <c r="B23" s="576" t="s">
        <v>191</v>
      </c>
      <c r="C23" s="894">
        <f>C17/C7-1</f>
        <v>0</v>
      </c>
      <c r="D23" s="568">
        <f>D17/D7-1</f>
        <v>0</v>
      </c>
      <c r="E23" s="895">
        <f>E17/E7-1</f>
        <v>0</v>
      </c>
      <c r="F23" s="569">
        <f>F17/F7-1</f>
        <v>-0.4285714285714286</v>
      </c>
      <c r="G23" s="606">
        <f t="shared" ref="G23:O23" si="10">G17/G7-1</f>
        <v>4.9794801641586783E-2</v>
      </c>
      <c r="H23" s="606">
        <f t="shared" si="10"/>
        <v>9.0342679127725756E-2</v>
      </c>
      <c r="I23" s="606">
        <f t="shared" ref="I23:J23" si="11">I17/I7-1</f>
        <v>0.22188449848024305</v>
      </c>
      <c r="J23" s="606">
        <f t="shared" si="11"/>
        <v>0.1171875</v>
      </c>
      <c r="K23" s="567">
        <f t="shared" si="10"/>
        <v>-7.2254335260115599E-2</v>
      </c>
      <c r="L23" s="724">
        <f t="shared" si="10"/>
        <v>-6.1611374407582908E-2</v>
      </c>
      <c r="M23" s="725" t="s">
        <v>54</v>
      </c>
      <c r="N23" s="726" t="s">
        <v>54</v>
      </c>
      <c r="O23" s="724">
        <f t="shared" si="10"/>
        <v>-3.0623113793715628E-2</v>
      </c>
      <c r="P23" s="185"/>
    </row>
    <row r="24" spans="1:18" s="7" customFormat="1" ht="23.25" customHeight="1">
      <c r="A24" s="2137" t="s">
        <v>675</v>
      </c>
      <c r="B24" s="2137"/>
      <c r="C24" s="2137"/>
      <c r="D24" s="2137"/>
      <c r="E24" s="2137"/>
      <c r="F24" s="2137"/>
      <c r="G24" s="2137"/>
      <c r="H24" s="2137"/>
      <c r="I24" s="2137"/>
      <c r="J24" s="2137"/>
      <c r="K24" s="2137"/>
      <c r="L24" s="2137"/>
      <c r="M24" s="2137"/>
      <c r="N24" s="2137"/>
      <c r="O24" s="2137"/>
    </row>
    <row r="25" spans="1:18" s="7" customFormat="1" ht="17.25" customHeight="1">
      <c r="A25" s="1088" t="s">
        <v>679</v>
      </c>
      <c r="B25" s="235"/>
      <c r="I25" s="234"/>
      <c r="J25" s="234"/>
    </row>
    <row r="26" spans="1:18" s="234" customFormat="1" ht="14.25" customHeight="1">
      <c r="A26" s="930" t="s">
        <v>680</v>
      </c>
      <c r="B26" s="235"/>
    </row>
    <row r="27" spans="1:18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</row>
    <row r="28" spans="1:18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</row>
  </sheetData>
  <mergeCells count="34">
    <mergeCell ref="A24:O24"/>
    <mergeCell ref="C4:C6"/>
    <mergeCell ref="D4:F4"/>
    <mergeCell ref="G4:G6"/>
    <mergeCell ref="H4:H6"/>
    <mergeCell ref="D5:D6"/>
    <mergeCell ref="E5:E6"/>
    <mergeCell ref="F5:F6"/>
    <mergeCell ref="K4:K6"/>
    <mergeCell ref="O4:O6"/>
    <mergeCell ref="M4:M6"/>
    <mergeCell ref="N4:N6"/>
    <mergeCell ref="A18:A19"/>
    <mergeCell ref="C3:F3"/>
    <mergeCell ref="K3:L3"/>
    <mergeCell ref="I4:I6"/>
    <mergeCell ref="A3:B6"/>
    <mergeCell ref="L4:L6"/>
    <mergeCell ref="M3:N3"/>
    <mergeCell ref="J4:J6"/>
    <mergeCell ref="G3:J3"/>
    <mergeCell ref="A22:A2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18:L23 O18:O23 C18:H23 I18:J23" unlockedFormula="1"/>
  </ignoredError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N29"/>
  <sheetViews>
    <sheetView zoomScaleNormal="100" workbookViewId="0"/>
  </sheetViews>
  <sheetFormatPr defaultRowHeight="15"/>
  <cols>
    <col min="1" max="1" width="19.85546875" customWidth="1"/>
    <col min="2" max="2" width="9.42578125" customWidth="1"/>
    <col min="3" max="15" width="7.5703125" customWidth="1"/>
  </cols>
  <sheetData>
    <row r="1" spans="1:14" s="2" customFormat="1" ht="17.25" customHeight="1">
      <c r="A1" s="201" t="s">
        <v>858</v>
      </c>
      <c r="H1" s="164"/>
      <c r="M1" s="483"/>
    </row>
    <row r="2" spans="1:14" s="3" customFormat="1" ht="17.25" customHeight="1" thickBot="1">
      <c r="A2" s="314" t="s">
        <v>192</v>
      </c>
      <c r="L2" s="3" t="s">
        <v>0</v>
      </c>
    </row>
    <row r="3" spans="1:14" s="58" customFormat="1" ht="22.5" customHeight="1">
      <c r="A3" s="1838" t="s">
        <v>435</v>
      </c>
      <c r="B3" s="1782" t="s">
        <v>415</v>
      </c>
      <c r="C3" s="1751"/>
      <c r="D3" s="1751"/>
      <c r="E3" s="1752"/>
      <c r="F3" s="1918" t="s">
        <v>208</v>
      </c>
      <c r="G3" s="1837"/>
      <c r="H3" s="1881" t="s">
        <v>534</v>
      </c>
      <c r="I3" s="1985"/>
      <c r="J3" s="1918" t="s">
        <v>648</v>
      </c>
      <c r="K3" s="1837"/>
      <c r="L3" s="1918" t="s">
        <v>418</v>
      </c>
      <c r="M3" s="1787"/>
      <c r="N3" s="2035"/>
    </row>
    <row r="4" spans="1:14" s="58" customFormat="1" ht="17.25" customHeight="1">
      <c r="A4" s="1854"/>
      <c r="B4" s="1784" t="s">
        <v>4</v>
      </c>
      <c r="C4" s="1744" t="s">
        <v>6</v>
      </c>
      <c r="D4" s="1915"/>
      <c r="E4" s="2026"/>
      <c r="F4" s="1919" t="s">
        <v>4</v>
      </c>
      <c r="G4" s="2238" t="s">
        <v>38</v>
      </c>
      <c r="H4" s="1843" t="s">
        <v>4</v>
      </c>
      <c r="I4" s="1861" t="s">
        <v>38</v>
      </c>
      <c r="J4" s="1864" t="s">
        <v>4</v>
      </c>
      <c r="K4" s="1903" t="s">
        <v>40</v>
      </c>
      <c r="L4" s="1994" t="s">
        <v>4</v>
      </c>
      <c r="M4" s="2237" t="s">
        <v>6</v>
      </c>
      <c r="N4" s="2078"/>
    </row>
    <row r="5" spans="1:14" s="58" customFormat="1" ht="30" customHeight="1">
      <c r="A5" s="1854"/>
      <c r="B5" s="1960"/>
      <c r="C5" s="1744" t="s">
        <v>109</v>
      </c>
      <c r="D5" s="1744" t="s">
        <v>110</v>
      </c>
      <c r="E5" s="2031" t="s">
        <v>42</v>
      </c>
      <c r="F5" s="1932"/>
      <c r="G5" s="1725"/>
      <c r="H5" s="2047"/>
      <c r="I5" s="2236"/>
      <c r="J5" s="1850"/>
      <c r="K5" s="2052"/>
      <c r="L5" s="1916"/>
      <c r="M5" s="1744" t="s">
        <v>9</v>
      </c>
      <c r="N5" s="1946" t="s">
        <v>636</v>
      </c>
    </row>
    <row r="6" spans="1:14" s="58" customFormat="1" ht="17.25" customHeight="1" thickBot="1">
      <c r="A6" s="1841"/>
      <c r="B6" s="1961"/>
      <c r="C6" s="1953"/>
      <c r="D6" s="1953"/>
      <c r="E6" s="1790"/>
      <c r="F6" s="1933"/>
      <c r="G6" s="1727"/>
      <c r="H6" s="1844"/>
      <c r="I6" s="2103"/>
      <c r="J6" s="1851"/>
      <c r="K6" s="1904"/>
      <c r="L6" s="1786"/>
      <c r="M6" s="1953"/>
      <c r="N6" s="1947"/>
    </row>
    <row r="7" spans="1:14" s="59" customFormat="1" ht="17.25" customHeight="1">
      <c r="A7" s="14" t="s">
        <v>18</v>
      </c>
      <c r="B7" s="1549">
        <v>18</v>
      </c>
      <c r="C7" s="1554">
        <v>14</v>
      </c>
      <c r="D7" s="1288">
        <v>5</v>
      </c>
      <c r="E7" s="1432">
        <v>4</v>
      </c>
      <c r="F7" s="1472">
        <v>3837</v>
      </c>
      <c r="G7" s="1559">
        <v>2450</v>
      </c>
      <c r="H7" s="1372">
        <v>642</v>
      </c>
      <c r="I7" s="1565">
        <v>396</v>
      </c>
      <c r="J7" s="1568">
        <v>387</v>
      </c>
      <c r="K7" s="1301">
        <v>249</v>
      </c>
      <c r="L7" s="1571">
        <v>1092.0999999999999</v>
      </c>
      <c r="M7" s="1572">
        <v>543.70000000000005</v>
      </c>
      <c r="N7" s="1573">
        <v>2.7</v>
      </c>
    </row>
    <row r="8" spans="1:14" s="60" customFormat="1" ht="17.25" customHeight="1">
      <c r="A8" s="15" t="s">
        <v>19</v>
      </c>
      <c r="B8" s="1550">
        <v>8</v>
      </c>
      <c r="C8" s="473">
        <v>5</v>
      </c>
      <c r="D8" s="1558">
        <v>3</v>
      </c>
      <c r="E8" s="1553" t="s">
        <v>174</v>
      </c>
      <c r="F8" s="1560">
        <v>1755</v>
      </c>
      <c r="G8" s="1561">
        <v>1089</v>
      </c>
      <c r="H8" s="778">
        <v>296</v>
      </c>
      <c r="I8" s="1566">
        <v>172</v>
      </c>
      <c r="J8" s="778">
        <v>165</v>
      </c>
      <c r="K8" s="1569">
        <v>103</v>
      </c>
      <c r="L8" s="1574">
        <v>479.8</v>
      </c>
      <c r="M8" s="1574">
        <v>224.2</v>
      </c>
      <c r="N8" s="1575">
        <v>2.7</v>
      </c>
    </row>
    <row r="9" spans="1:14" s="60" customFormat="1" ht="17.25" customHeight="1">
      <c r="A9" s="15" t="s">
        <v>20</v>
      </c>
      <c r="B9" s="1551" t="s">
        <v>174</v>
      </c>
      <c r="C9" s="861" t="s">
        <v>174</v>
      </c>
      <c r="D9" s="841" t="s">
        <v>174</v>
      </c>
      <c r="E9" s="1553" t="s">
        <v>174</v>
      </c>
      <c r="F9" s="1562" t="s">
        <v>174</v>
      </c>
      <c r="G9" s="1553" t="s">
        <v>174</v>
      </c>
      <c r="H9" s="1562" t="s">
        <v>174</v>
      </c>
      <c r="I9" s="1553" t="s">
        <v>174</v>
      </c>
      <c r="J9" s="1562" t="s">
        <v>174</v>
      </c>
      <c r="K9" s="1553" t="s">
        <v>174</v>
      </c>
      <c r="L9" s="1562" t="s">
        <v>174</v>
      </c>
      <c r="M9" s="986" t="s">
        <v>174</v>
      </c>
      <c r="N9" s="1553" t="s">
        <v>174</v>
      </c>
    </row>
    <row r="10" spans="1:14" s="60" customFormat="1" ht="17.25" customHeight="1">
      <c r="A10" s="15" t="s">
        <v>21</v>
      </c>
      <c r="B10" s="1550">
        <v>1</v>
      </c>
      <c r="C10" s="473">
        <v>1</v>
      </c>
      <c r="D10" s="841" t="s">
        <v>174</v>
      </c>
      <c r="E10" s="1553" t="s">
        <v>174</v>
      </c>
      <c r="F10" s="1560">
        <v>153</v>
      </c>
      <c r="G10" s="1561">
        <v>105</v>
      </c>
      <c r="H10" s="778">
        <v>29</v>
      </c>
      <c r="I10" s="1566">
        <v>22</v>
      </c>
      <c r="J10" s="778">
        <v>20</v>
      </c>
      <c r="K10" s="1569">
        <v>15</v>
      </c>
      <c r="L10" s="1574">
        <v>48.8</v>
      </c>
      <c r="M10" s="1574">
        <v>26.3</v>
      </c>
      <c r="N10" s="1553" t="s">
        <v>174</v>
      </c>
    </row>
    <row r="11" spans="1:14" s="60" customFormat="1" ht="17.25" customHeight="1">
      <c r="A11" s="15" t="s">
        <v>22</v>
      </c>
      <c r="B11" s="1550">
        <v>1</v>
      </c>
      <c r="C11" s="473">
        <v>1</v>
      </c>
      <c r="D11" s="841" t="s">
        <v>174</v>
      </c>
      <c r="E11" s="1555">
        <v>1</v>
      </c>
      <c r="F11" s="1560">
        <v>214</v>
      </c>
      <c r="G11" s="1561">
        <v>139</v>
      </c>
      <c r="H11" s="778">
        <v>27</v>
      </c>
      <c r="I11" s="1566">
        <v>17</v>
      </c>
      <c r="J11" s="778">
        <v>17</v>
      </c>
      <c r="K11" s="1569">
        <v>11</v>
      </c>
      <c r="L11" s="1574">
        <v>53.1</v>
      </c>
      <c r="M11" s="1574">
        <v>24</v>
      </c>
      <c r="N11" s="1553" t="s">
        <v>174</v>
      </c>
    </row>
    <row r="12" spans="1:14" s="60" customFormat="1" ht="17.25" customHeight="1">
      <c r="A12" s="15" t="s">
        <v>23</v>
      </c>
      <c r="B12" s="1551" t="s">
        <v>174</v>
      </c>
      <c r="C12" s="861" t="s">
        <v>174</v>
      </c>
      <c r="D12" s="841" t="s">
        <v>174</v>
      </c>
      <c r="E12" s="1553" t="s">
        <v>174</v>
      </c>
      <c r="F12" s="1562" t="s">
        <v>174</v>
      </c>
      <c r="G12" s="1553" t="s">
        <v>174</v>
      </c>
      <c r="H12" s="1562" t="s">
        <v>174</v>
      </c>
      <c r="I12" s="1553" t="s">
        <v>174</v>
      </c>
      <c r="J12" s="1562" t="s">
        <v>174</v>
      </c>
      <c r="K12" s="1553" t="s">
        <v>174</v>
      </c>
      <c r="L12" s="1562" t="s">
        <v>174</v>
      </c>
      <c r="M12" s="986" t="s">
        <v>174</v>
      </c>
      <c r="N12" s="1553" t="s">
        <v>174</v>
      </c>
    </row>
    <row r="13" spans="1:14" s="60" customFormat="1" ht="17.25" customHeight="1">
      <c r="A13" s="15" t="s">
        <v>24</v>
      </c>
      <c r="B13" s="1550">
        <v>1</v>
      </c>
      <c r="C13" s="473">
        <v>1</v>
      </c>
      <c r="D13" s="841" t="s">
        <v>174</v>
      </c>
      <c r="E13" s="1555">
        <v>1</v>
      </c>
      <c r="F13" s="1560">
        <v>204</v>
      </c>
      <c r="G13" s="1561">
        <v>109</v>
      </c>
      <c r="H13" s="778">
        <v>41</v>
      </c>
      <c r="I13" s="1566">
        <v>21</v>
      </c>
      <c r="J13" s="778">
        <v>26</v>
      </c>
      <c r="K13" s="1569">
        <v>19</v>
      </c>
      <c r="L13" s="1574">
        <v>58.3</v>
      </c>
      <c r="M13" s="1574">
        <v>30.1</v>
      </c>
      <c r="N13" s="1553" t="s">
        <v>174</v>
      </c>
    </row>
    <row r="14" spans="1:14" s="60" customFormat="1" ht="17.25" customHeight="1">
      <c r="A14" s="15" t="s">
        <v>25</v>
      </c>
      <c r="B14" s="1551" t="s">
        <v>174</v>
      </c>
      <c r="C14" s="861" t="s">
        <v>174</v>
      </c>
      <c r="D14" s="841" t="s">
        <v>174</v>
      </c>
      <c r="E14" s="1553" t="s">
        <v>174</v>
      </c>
      <c r="F14" s="1562" t="s">
        <v>174</v>
      </c>
      <c r="G14" s="1553" t="s">
        <v>174</v>
      </c>
      <c r="H14" s="1562" t="s">
        <v>174</v>
      </c>
      <c r="I14" s="1553" t="s">
        <v>174</v>
      </c>
      <c r="J14" s="1562" t="s">
        <v>174</v>
      </c>
      <c r="K14" s="1553" t="s">
        <v>174</v>
      </c>
      <c r="L14" s="1562" t="s">
        <v>174</v>
      </c>
      <c r="M14" s="986" t="s">
        <v>174</v>
      </c>
      <c r="N14" s="1553" t="s">
        <v>174</v>
      </c>
    </row>
    <row r="15" spans="1:14" s="60" customFormat="1" ht="17.25" customHeight="1">
      <c r="A15" s="15" t="s">
        <v>26</v>
      </c>
      <c r="B15" s="1551" t="s">
        <v>174</v>
      </c>
      <c r="C15" s="861" t="s">
        <v>174</v>
      </c>
      <c r="D15" s="841" t="s">
        <v>174</v>
      </c>
      <c r="E15" s="1553" t="s">
        <v>174</v>
      </c>
      <c r="F15" s="1562" t="s">
        <v>174</v>
      </c>
      <c r="G15" s="1553" t="s">
        <v>174</v>
      </c>
      <c r="H15" s="1562" t="s">
        <v>174</v>
      </c>
      <c r="I15" s="1553" t="s">
        <v>174</v>
      </c>
      <c r="J15" s="1562" t="s">
        <v>174</v>
      </c>
      <c r="K15" s="1553" t="s">
        <v>174</v>
      </c>
      <c r="L15" s="1562" t="s">
        <v>174</v>
      </c>
      <c r="M15" s="986" t="s">
        <v>174</v>
      </c>
      <c r="N15" s="1553" t="s">
        <v>174</v>
      </c>
    </row>
    <row r="16" spans="1:14" s="60" customFormat="1" ht="17.25" customHeight="1">
      <c r="A16" s="15" t="s">
        <v>27</v>
      </c>
      <c r="B16" s="1550">
        <v>1</v>
      </c>
      <c r="C16" s="473">
        <v>1</v>
      </c>
      <c r="D16" s="841" t="s">
        <v>174</v>
      </c>
      <c r="E16" s="1555">
        <v>1</v>
      </c>
      <c r="F16" s="1560">
        <v>249</v>
      </c>
      <c r="G16" s="1561">
        <v>152</v>
      </c>
      <c r="H16" s="778">
        <v>40</v>
      </c>
      <c r="I16" s="1566">
        <v>20</v>
      </c>
      <c r="J16" s="778">
        <v>35</v>
      </c>
      <c r="K16" s="1569">
        <v>22</v>
      </c>
      <c r="L16" s="1574">
        <v>65.400000000000006</v>
      </c>
      <c r="M16" s="1574">
        <v>29.4</v>
      </c>
      <c r="N16" s="1553" t="s">
        <v>174</v>
      </c>
    </row>
    <row r="17" spans="1:14" s="60" customFormat="1" ht="17.25" customHeight="1">
      <c r="A17" s="15" t="s">
        <v>28</v>
      </c>
      <c r="B17" s="1551" t="s">
        <v>174</v>
      </c>
      <c r="C17" s="861" t="s">
        <v>174</v>
      </c>
      <c r="D17" s="841" t="s">
        <v>174</v>
      </c>
      <c r="E17" s="1553" t="s">
        <v>174</v>
      </c>
      <c r="F17" s="1562" t="s">
        <v>174</v>
      </c>
      <c r="G17" s="1553" t="s">
        <v>174</v>
      </c>
      <c r="H17" s="1562" t="s">
        <v>174</v>
      </c>
      <c r="I17" s="1553" t="s">
        <v>174</v>
      </c>
      <c r="J17" s="1562" t="s">
        <v>174</v>
      </c>
      <c r="K17" s="1553" t="s">
        <v>174</v>
      </c>
      <c r="L17" s="1562" t="s">
        <v>174</v>
      </c>
      <c r="M17" s="986" t="s">
        <v>174</v>
      </c>
      <c r="N17" s="1553" t="s">
        <v>174</v>
      </c>
    </row>
    <row r="18" spans="1:14" s="60" customFormat="1" ht="17.25" customHeight="1">
      <c r="A18" s="15" t="s">
        <v>29</v>
      </c>
      <c r="B18" s="1550">
        <v>2</v>
      </c>
      <c r="C18" s="473">
        <v>1</v>
      </c>
      <c r="D18" s="1558">
        <v>1</v>
      </c>
      <c r="E18" s="1553" t="s">
        <v>174</v>
      </c>
      <c r="F18" s="1560">
        <v>486</v>
      </c>
      <c r="G18" s="1561">
        <v>330</v>
      </c>
      <c r="H18" s="790">
        <v>77</v>
      </c>
      <c r="I18" s="1566">
        <v>57</v>
      </c>
      <c r="J18" s="790">
        <v>53</v>
      </c>
      <c r="K18" s="1569">
        <v>28</v>
      </c>
      <c r="L18" s="1574">
        <v>153.19999999999999</v>
      </c>
      <c r="M18" s="1574">
        <v>83.2</v>
      </c>
      <c r="N18" s="1553" t="s">
        <v>174</v>
      </c>
    </row>
    <row r="19" spans="1:14" s="60" customFormat="1" ht="17.25" customHeight="1">
      <c r="A19" s="15" t="s">
        <v>30</v>
      </c>
      <c r="B19" s="1550">
        <v>1</v>
      </c>
      <c r="C19" s="473">
        <v>1</v>
      </c>
      <c r="D19" s="841" t="s">
        <v>174</v>
      </c>
      <c r="E19" s="1553" t="s">
        <v>174</v>
      </c>
      <c r="F19" s="1560">
        <v>122</v>
      </c>
      <c r="G19" s="1561">
        <v>90</v>
      </c>
      <c r="H19" s="790">
        <v>18</v>
      </c>
      <c r="I19" s="1566">
        <v>13</v>
      </c>
      <c r="J19" s="790">
        <v>13</v>
      </c>
      <c r="K19" s="1569">
        <v>8</v>
      </c>
      <c r="L19" s="1574">
        <v>37</v>
      </c>
      <c r="M19" s="1574">
        <v>19.100000000000001</v>
      </c>
      <c r="N19" s="1553" t="s">
        <v>174</v>
      </c>
    </row>
    <row r="20" spans="1:14" s="60" customFormat="1" ht="17.25" customHeight="1">
      <c r="A20" s="15" t="s">
        <v>31</v>
      </c>
      <c r="B20" s="1550">
        <v>1</v>
      </c>
      <c r="C20" s="473">
        <v>1</v>
      </c>
      <c r="D20" s="841" t="s">
        <v>174</v>
      </c>
      <c r="E20" s="1553" t="s">
        <v>174</v>
      </c>
      <c r="F20" s="1560">
        <v>186</v>
      </c>
      <c r="G20" s="1561">
        <v>114</v>
      </c>
      <c r="H20" s="790">
        <v>24</v>
      </c>
      <c r="I20" s="1566">
        <v>12</v>
      </c>
      <c r="J20" s="790">
        <v>22</v>
      </c>
      <c r="K20" s="1569">
        <v>14</v>
      </c>
      <c r="L20" s="1574">
        <v>53.4</v>
      </c>
      <c r="M20" s="1574">
        <v>24.8</v>
      </c>
      <c r="N20" s="1553" t="s">
        <v>174</v>
      </c>
    </row>
    <row r="21" spans="1:14" s="60" customFormat="1" ht="17.25" customHeight="1" thickBot="1">
      <c r="A21" s="16" t="s">
        <v>32</v>
      </c>
      <c r="B21" s="1552">
        <v>2</v>
      </c>
      <c r="C21" s="1556">
        <v>2</v>
      </c>
      <c r="D21" s="1556">
        <v>1</v>
      </c>
      <c r="E21" s="1557">
        <v>1</v>
      </c>
      <c r="F21" s="1563">
        <v>468</v>
      </c>
      <c r="G21" s="1564">
        <v>322</v>
      </c>
      <c r="H21" s="175">
        <v>90</v>
      </c>
      <c r="I21" s="1567">
        <v>62</v>
      </c>
      <c r="J21" s="175">
        <v>36</v>
      </c>
      <c r="K21" s="1570">
        <v>29</v>
      </c>
      <c r="L21" s="1576">
        <v>143.1</v>
      </c>
      <c r="M21" s="1576">
        <v>82.6</v>
      </c>
      <c r="N21" s="1577" t="s">
        <v>174</v>
      </c>
    </row>
    <row r="22" spans="1:14" s="234" customFormat="1" ht="23.25" customHeight="1">
      <c r="A22" s="2137" t="s">
        <v>417</v>
      </c>
      <c r="B22" s="2137"/>
      <c r="C22" s="2137"/>
      <c r="D22" s="2137"/>
      <c r="E22" s="2137"/>
      <c r="F22" s="2137"/>
      <c r="G22" s="2137"/>
      <c r="H22" s="2137"/>
      <c r="I22" s="2137"/>
      <c r="J22" s="2137"/>
      <c r="K22" s="2137"/>
      <c r="L22" s="2137"/>
      <c r="M22" s="2137"/>
      <c r="N22" s="2137"/>
    </row>
    <row r="23" spans="1:14" s="7" customFormat="1" ht="17.25" customHeight="1">
      <c r="A23" s="937" t="s">
        <v>111</v>
      </c>
      <c r="B23" s="159"/>
      <c r="C23" s="159"/>
      <c r="D23" s="159"/>
      <c r="E23" s="159"/>
    </row>
    <row r="24" spans="1:14" ht="17.25" customHeight="1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</row>
    <row r="28" spans="1:14">
      <c r="C28" s="163"/>
    </row>
    <row r="29" spans="1:14">
      <c r="C29" s="163"/>
    </row>
  </sheetData>
  <mergeCells count="22">
    <mergeCell ref="A22:N22"/>
    <mergeCell ref="A3:A6"/>
    <mergeCell ref="B3:E3"/>
    <mergeCell ref="F3:G3"/>
    <mergeCell ref="H3:I3"/>
    <mergeCell ref="J3:K3"/>
    <mergeCell ref="I4:I6"/>
    <mergeCell ref="J4:J6"/>
    <mergeCell ref="K4:K6"/>
    <mergeCell ref="B4:B6"/>
    <mergeCell ref="C4:E4"/>
    <mergeCell ref="F4:F6"/>
    <mergeCell ref="G4:G6"/>
    <mergeCell ref="C5:C6"/>
    <mergeCell ref="D5:D6"/>
    <mergeCell ref="E5:E6"/>
    <mergeCell ref="H4:H6"/>
    <mergeCell ref="L4:L6"/>
    <mergeCell ref="L3:N3"/>
    <mergeCell ref="M4:N4"/>
    <mergeCell ref="M5:M6"/>
    <mergeCell ref="N5:N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6"/>
  <dimension ref="A1:W21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3" s="44" customFormat="1" ht="17.25" customHeight="1">
      <c r="A1" s="160" t="s">
        <v>739</v>
      </c>
      <c r="B1" s="164"/>
      <c r="C1" s="164"/>
      <c r="D1" s="164"/>
      <c r="E1" s="74"/>
      <c r="F1" s="74"/>
      <c r="G1" s="74"/>
      <c r="H1" s="74"/>
      <c r="I1" s="74"/>
    </row>
    <row r="2" spans="1:23" ht="17.25" customHeight="1" thickBot="1">
      <c r="A2" s="314" t="s">
        <v>192</v>
      </c>
      <c r="B2" s="202"/>
      <c r="C2" s="202"/>
    </row>
    <row r="3" spans="1:23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3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2" t="s">
        <v>188</v>
      </c>
      <c r="I4" s="583" t="s">
        <v>449</v>
      </c>
      <c r="J4" s="583" t="s">
        <v>554</v>
      </c>
      <c r="K4" s="583" t="s">
        <v>627</v>
      </c>
      <c r="L4" s="583" t="s">
        <v>725</v>
      </c>
      <c r="M4" s="585" t="s">
        <v>190</v>
      </c>
      <c r="N4" s="589" t="s">
        <v>191</v>
      </c>
      <c r="O4" s="590" t="s">
        <v>190</v>
      </c>
      <c r="P4" s="586" t="s">
        <v>191</v>
      </c>
      <c r="Q4" s="590" t="s">
        <v>190</v>
      </c>
      <c r="R4" s="588" t="s">
        <v>191</v>
      </c>
    </row>
    <row r="5" spans="1:23" ht="17.25" customHeight="1">
      <c r="A5" s="191" t="s">
        <v>18</v>
      </c>
      <c r="B5" s="315">
        <v>31951</v>
      </c>
      <c r="C5" s="315">
        <v>33141</v>
      </c>
      <c r="D5" s="315">
        <v>37898</v>
      </c>
      <c r="E5" s="315">
        <v>42321</v>
      </c>
      <c r="F5" s="315">
        <v>44729</v>
      </c>
      <c r="G5" s="315">
        <v>45471</v>
      </c>
      <c r="H5" s="315">
        <v>45374</v>
      </c>
      <c r="I5" s="315">
        <v>43020</v>
      </c>
      <c r="J5" s="315">
        <v>34586</v>
      </c>
      <c r="K5" s="315">
        <v>32714</v>
      </c>
      <c r="L5" s="315">
        <v>32108</v>
      </c>
      <c r="M5" s="393">
        <f>L5-K5</f>
        <v>-606</v>
      </c>
      <c r="N5" s="437">
        <f>L5/K5-1</f>
        <v>-1.8524179250473782E-2</v>
      </c>
      <c r="O5" s="441">
        <f>L5-G5</f>
        <v>-13363</v>
      </c>
      <c r="P5" s="428">
        <f>L5/G5-1</f>
        <v>-0.29387961557916031</v>
      </c>
      <c r="Q5" s="441">
        <f>L5-B5</f>
        <v>157</v>
      </c>
      <c r="R5" s="430">
        <f>L5/B5-1</f>
        <v>4.9137742167695286E-3</v>
      </c>
      <c r="T5"/>
      <c r="U5"/>
      <c r="V5"/>
      <c r="W5"/>
    </row>
    <row r="6" spans="1:23" ht="17.25" customHeight="1">
      <c r="A6" s="194" t="s">
        <v>19</v>
      </c>
      <c r="B6" s="213">
        <v>2142</v>
      </c>
      <c r="C6" s="213">
        <v>2181</v>
      </c>
      <c r="D6" s="213">
        <v>2696</v>
      </c>
      <c r="E6" s="213">
        <v>3313</v>
      </c>
      <c r="F6" s="213">
        <v>3684</v>
      </c>
      <c r="G6" s="213">
        <v>4046</v>
      </c>
      <c r="H6" s="213">
        <v>4046</v>
      </c>
      <c r="I6" s="213">
        <v>3579</v>
      </c>
      <c r="J6" s="213">
        <v>3276</v>
      </c>
      <c r="K6" s="213">
        <v>3256</v>
      </c>
      <c r="L6" s="213">
        <v>3254</v>
      </c>
      <c r="M6" s="399">
        <f t="shared" ref="M6:M19" si="0">L6-K6</f>
        <v>-2</v>
      </c>
      <c r="N6" s="350">
        <f t="shared" ref="N6:N19" si="1">L6/K6-1</f>
        <v>-6.142506142505777E-4</v>
      </c>
      <c r="O6" s="401">
        <f t="shared" ref="O6:O19" si="2">L6-G6</f>
        <v>-792</v>
      </c>
      <c r="P6" s="402">
        <f t="shared" ref="P6:P19" si="3">L6/G6-1</f>
        <v>-0.19574888779041033</v>
      </c>
      <c r="Q6" s="401">
        <f t="shared" ref="Q6:Q19" si="4">L6-B6</f>
        <v>1112</v>
      </c>
      <c r="R6" s="433">
        <f t="shared" ref="R6:R19" si="5">L6/B6-1</f>
        <v>0.51914098972922496</v>
      </c>
      <c r="T6"/>
      <c r="U6"/>
      <c r="V6"/>
      <c r="W6"/>
    </row>
    <row r="7" spans="1:23" ht="17.25" customHeight="1">
      <c r="A7" s="194" t="s">
        <v>20</v>
      </c>
      <c r="B7" s="213">
        <v>2633</v>
      </c>
      <c r="C7" s="213">
        <v>2894</v>
      </c>
      <c r="D7" s="213">
        <v>3518</v>
      </c>
      <c r="E7" s="213">
        <v>4220</v>
      </c>
      <c r="F7" s="213">
        <v>4671</v>
      </c>
      <c r="G7" s="213">
        <v>4809</v>
      </c>
      <c r="H7" s="213">
        <v>5021</v>
      </c>
      <c r="I7" s="213">
        <v>4766</v>
      </c>
      <c r="J7" s="213">
        <v>4049</v>
      </c>
      <c r="K7" s="213">
        <v>3689</v>
      </c>
      <c r="L7" s="213">
        <v>3686</v>
      </c>
      <c r="M7" s="399">
        <f t="shared" si="0"/>
        <v>-3</v>
      </c>
      <c r="N7" s="350">
        <f t="shared" si="1"/>
        <v>-8.132285172133269E-4</v>
      </c>
      <c r="O7" s="401">
        <f t="shared" si="2"/>
        <v>-1123</v>
      </c>
      <c r="P7" s="402">
        <f t="shared" si="3"/>
        <v>-0.23352048242877932</v>
      </c>
      <c r="Q7" s="401">
        <f t="shared" si="4"/>
        <v>1053</v>
      </c>
      <c r="R7" s="433">
        <f t="shared" si="5"/>
        <v>0.3999240410178504</v>
      </c>
      <c r="T7"/>
      <c r="U7"/>
      <c r="V7"/>
      <c r="W7"/>
    </row>
    <row r="8" spans="1:23" ht="17.25" customHeight="1">
      <c r="A8" s="194" t="s">
        <v>21</v>
      </c>
      <c r="B8" s="213">
        <v>2581</v>
      </c>
      <c r="C8" s="213">
        <v>2651</v>
      </c>
      <c r="D8" s="213">
        <v>2928</v>
      </c>
      <c r="E8" s="213">
        <v>3144</v>
      </c>
      <c r="F8" s="213">
        <v>3292</v>
      </c>
      <c r="G8" s="213">
        <v>3408</v>
      </c>
      <c r="H8" s="213">
        <v>3273</v>
      </c>
      <c r="I8" s="213">
        <v>3255</v>
      </c>
      <c r="J8" s="213">
        <v>2657</v>
      </c>
      <c r="K8" s="213">
        <v>2540</v>
      </c>
      <c r="L8" s="213">
        <v>2567</v>
      </c>
      <c r="M8" s="399">
        <f t="shared" si="0"/>
        <v>27</v>
      </c>
      <c r="N8" s="350">
        <f t="shared" si="1"/>
        <v>1.0629921259842412E-2</v>
      </c>
      <c r="O8" s="401">
        <f t="shared" si="2"/>
        <v>-841</v>
      </c>
      <c r="P8" s="402">
        <f t="shared" si="3"/>
        <v>-0.24677230046948362</v>
      </c>
      <c r="Q8" s="401">
        <f t="shared" si="4"/>
        <v>-14</v>
      </c>
      <c r="R8" s="433">
        <f t="shared" si="5"/>
        <v>-5.4242541650523224E-3</v>
      </c>
      <c r="T8"/>
      <c r="U8"/>
      <c r="V8"/>
      <c r="W8"/>
    </row>
    <row r="9" spans="1:23" ht="17.25" customHeight="1">
      <c r="A9" s="194" t="s">
        <v>22</v>
      </c>
      <c r="B9" s="213">
        <v>1675</v>
      </c>
      <c r="C9" s="213">
        <v>1508</v>
      </c>
      <c r="D9" s="213">
        <v>1894</v>
      </c>
      <c r="E9" s="213">
        <v>1901</v>
      </c>
      <c r="F9" s="213">
        <v>1882</v>
      </c>
      <c r="G9" s="213">
        <v>1963</v>
      </c>
      <c r="H9" s="213">
        <v>2062</v>
      </c>
      <c r="I9" s="213">
        <v>1871</v>
      </c>
      <c r="J9" s="213">
        <v>1519</v>
      </c>
      <c r="K9" s="213">
        <v>1354</v>
      </c>
      <c r="L9" s="213">
        <v>1534</v>
      </c>
      <c r="M9" s="399">
        <f t="shared" si="0"/>
        <v>180</v>
      </c>
      <c r="N9" s="350">
        <f t="shared" si="1"/>
        <v>0.13293943870014768</v>
      </c>
      <c r="O9" s="401">
        <f t="shared" si="2"/>
        <v>-429</v>
      </c>
      <c r="P9" s="402">
        <f t="shared" si="3"/>
        <v>-0.2185430463576159</v>
      </c>
      <c r="Q9" s="401">
        <f t="shared" si="4"/>
        <v>-141</v>
      </c>
      <c r="R9" s="433">
        <f t="shared" si="5"/>
        <v>-8.4179104477611899E-2</v>
      </c>
      <c r="T9"/>
      <c r="U9"/>
      <c r="V9"/>
      <c r="W9"/>
    </row>
    <row r="10" spans="1:23" ht="17.25" customHeight="1">
      <c r="A10" s="194" t="s">
        <v>23</v>
      </c>
      <c r="B10" s="213">
        <v>1066</v>
      </c>
      <c r="C10" s="213">
        <v>996</v>
      </c>
      <c r="D10" s="213">
        <v>1225</v>
      </c>
      <c r="E10" s="213">
        <v>1277</v>
      </c>
      <c r="F10" s="213">
        <v>1337</v>
      </c>
      <c r="G10" s="213">
        <v>1360</v>
      </c>
      <c r="H10" s="213">
        <v>1288</v>
      </c>
      <c r="I10" s="213">
        <v>1182</v>
      </c>
      <c r="J10" s="213">
        <v>956</v>
      </c>
      <c r="K10" s="213">
        <v>978</v>
      </c>
      <c r="L10" s="213">
        <v>926</v>
      </c>
      <c r="M10" s="399">
        <f t="shared" si="0"/>
        <v>-52</v>
      </c>
      <c r="N10" s="350">
        <f t="shared" si="1"/>
        <v>-5.3169734151329195E-2</v>
      </c>
      <c r="O10" s="401">
        <f t="shared" si="2"/>
        <v>-434</v>
      </c>
      <c r="P10" s="402">
        <f t="shared" si="3"/>
        <v>-0.31911764705882351</v>
      </c>
      <c r="Q10" s="401">
        <f t="shared" si="4"/>
        <v>-140</v>
      </c>
      <c r="R10" s="433">
        <f t="shared" si="5"/>
        <v>-0.13133208255159479</v>
      </c>
      <c r="T10"/>
      <c r="U10"/>
      <c r="V10"/>
      <c r="W10"/>
    </row>
    <row r="11" spans="1:23" ht="17.25" customHeight="1">
      <c r="A11" s="194" t="s">
        <v>24</v>
      </c>
      <c r="B11" s="213">
        <v>2402</v>
      </c>
      <c r="C11" s="213">
        <v>2513</v>
      </c>
      <c r="D11" s="213">
        <v>3057</v>
      </c>
      <c r="E11" s="213">
        <v>3181</v>
      </c>
      <c r="F11" s="213">
        <v>3489</v>
      </c>
      <c r="G11" s="213">
        <v>3435</v>
      </c>
      <c r="H11" s="213">
        <v>3241</v>
      </c>
      <c r="I11" s="213">
        <v>3145</v>
      </c>
      <c r="J11" s="213">
        <v>2453</v>
      </c>
      <c r="K11" s="213">
        <v>2330</v>
      </c>
      <c r="L11" s="213">
        <v>2362</v>
      </c>
      <c r="M11" s="399">
        <f t="shared" si="0"/>
        <v>32</v>
      </c>
      <c r="N11" s="350">
        <f t="shared" si="1"/>
        <v>1.3733905579399242E-2</v>
      </c>
      <c r="O11" s="401">
        <f t="shared" si="2"/>
        <v>-1073</v>
      </c>
      <c r="P11" s="402">
        <f t="shared" si="3"/>
        <v>-0.31237263464337706</v>
      </c>
      <c r="Q11" s="401">
        <f t="shared" si="4"/>
        <v>-40</v>
      </c>
      <c r="R11" s="433">
        <f t="shared" si="5"/>
        <v>-1.6652789342214813E-2</v>
      </c>
      <c r="T11"/>
      <c r="U11"/>
      <c r="V11"/>
      <c r="W11"/>
    </row>
    <row r="12" spans="1:23" ht="17.25" customHeight="1">
      <c r="A12" s="194" t="s">
        <v>25</v>
      </c>
      <c r="B12" s="213">
        <v>1313</v>
      </c>
      <c r="C12" s="213">
        <v>1352</v>
      </c>
      <c r="D12" s="213">
        <v>1575</v>
      </c>
      <c r="E12" s="213">
        <v>1737</v>
      </c>
      <c r="F12" s="213">
        <v>1699</v>
      </c>
      <c r="G12" s="213">
        <v>1716</v>
      </c>
      <c r="H12" s="213">
        <v>1801</v>
      </c>
      <c r="I12" s="213">
        <v>1782</v>
      </c>
      <c r="J12" s="213">
        <v>1367</v>
      </c>
      <c r="K12" s="213">
        <v>1328</v>
      </c>
      <c r="L12" s="213">
        <v>1357</v>
      </c>
      <c r="M12" s="399">
        <f t="shared" si="0"/>
        <v>29</v>
      </c>
      <c r="N12" s="350">
        <f t="shared" si="1"/>
        <v>2.18373493975903E-2</v>
      </c>
      <c r="O12" s="401">
        <f t="shared" si="2"/>
        <v>-359</v>
      </c>
      <c r="P12" s="402">
        <f t="shared" si="3"/>
        <v>-0.2092074592074592</v>
      </c>
      <c r="Q12" s="401">
        <f t="shared" si="4"/>
        <v>44</v>
      </c>
      <c r="R12" s="433">
        <f t="shared" si="5"/>
        <v>3.3511043412033592E-2</v>
      </c>
      <c r="T12"/>
      <c r="U12"/>
      <c r="V12"/>
      <c r="W12"/>
    </row>
    <row r="13" spans="1:23" ht="17.25" customHeight="1">
      <c r="A13" s="194" t="s">
        <v>26</v>
      </c>
      <c r="B13" s="213">
        <v>1975</v>
      </c>
      <c r="C13" s="213">
        <v>2008</v>
      </c>
      <c r="D13" s="213">
        <v>2301</v>
      </c>
      <c r="E13" s="213">
        <v>2710</v>
      </c>
      <c r="F13" s="213">
        <v>2836</v>
      </c>
      <c r="G13" s="213">
        <v>2711</v>
      </c>
      <c r="H13" s="213">
        <v>2740</v>
      </c>
      <c r="I13" s="213">
        <v>2613</v>
      </c>
      <c r="J13" s="213">
        <v>1804</v>
      </c>
      <c r="K13" s="213">
        <v>1807</v>
      </c>
      <c r="L13" s="213">
        <v>1645</v>
      </c>
      <c r="M13" s="399">
        <f t="shared" si="0"/>
        <v>-162</v>
      </c>
      <c r="N13" s="350">
        <f t="shared" si="1"/>
        <v>-8.9651355838406221E-2</v>
      </c>
      <c r="O13" s="401">
        <f t="shared" si="2"/>
        <v>-1066</v>
      </c>
      <c r="P13" s="402">
        <f t="shared" si="3"/>
        <v>-0.39321283659166362</v>
      </c>
      <c r="Q13" s="401">
        <f t="shared" si="4"/>
        <v>-330</v>
      </c>
      <c r="R13" s="433">
        <f t="shared" si="5"/>
        <v>-0.16708860759493671</v>
      </c>
      <c r="T13"/>
      <c r="U13"/>
      <c r="V13"/>
      <c r="W13"/>
    </row>
    <row r="14" spans="1:23" ht="17.25" customHeight="1">
      <c r="A14" s="194" t="s">
        <v>27</v>
      </c>
      <c r="B14" s="213">
        <v>2128</v>
      </c>
      <c r="C14" s="213">
        <v>2273</v>
      </c>
      <c r="D14" s="213">
        <v>2534</v>
      </c>
      <c r="E14" s="213">
        <v>2612</v>
      </c>
      <c r="F14" s="213">
        <v>2774</v>
      </c>
      <c r="G14" s="213">
        <v>2722</v>
      </c>
      <c r="H14" s="213">
        <v>2726</v>
      </c>
      <c r="I14" s="213">
        <v>2497</v>
      </c>
      <c r="J14" s="213">
        <v>1972</v>
      </c>
      <c r="K14" s="213">
        <v>1745</v>
      </c>
      <c r="L14" s="213">
        <v>1816</v>
      </c>
      <c r="M14" s="399">
        <f t="shared" si="0"/>
        <v>71</v>
      </c>
      <c r="N14" s="350">
        <f t="shared" si="1"/>
        <v>4.0687679083094563E-2</v>
      </c>
      <c r="O14" s="401">
        <f t="shared" si="2"/>
        <v>-906</v>
      </c>
      <c r="P14" s="402">
        <f t="shared" si="3"/>
        <v>-0.3328434974283615</v>
      </c>
      <c r="Q14" s="401">
        <f t="shared" si="4"/>
        <v>-312</v>
      </c>
      <c r="R14" s="433">
        <f t="shared" si="5"/>
        <v>-0.14661654135338342</v>
      </c>
      <c r="T14"/>
      <c r="U14"/>
      <c r="V14"/>
      <c r="W14"/>
    </row>
    <row r="15" spans="1:23" ht="17.25" customHeight="1">
      <c r="A15" s="194" t="s">
        <v>28</v>
      </c>
      <c r="B15" s="213">
        <v>1909</v>
      </c>
      <c r="C15" s="213">
        <v>2041</v>
      </c>
      <c r="D15" s="213">
        <v>2270</v>
      </c>
      <c r="E15" s="213">
        <v>2403</v>
      </c>
      <c r="F15" s="213">
        <v>2489</v>
      </c>
      <c r="G15" s="213">
        <v>2561</v>
      </c>
      <c r="H15" s="213">
        <v>2500</v>
      </c>
      <c r="I15" s="213">
        <v>2421</v>
      </c>
      <c r="J15" s="213">
        <v>1974</v>
      </c>
      <c r="K15" s="213">
        <v>1859</v>
      </c>
      <c r="L15" s="213">
        <v>1755</v>
      </c>
      <c r="M15" s="399">
        <f t="shared" si="0"/>
        <v>-104</v>
      </c>
      <c r="N15" s="350">
        <f t="shared" si="1"/>
        <v>-5.5944055944055937E-2</v>
      </c>
      <c r="O15" s="401">
        <f t="shared" si="2"/>
        <v>-806</v>
      </c>
      <c r="P15" s="402">
        <f t="shared" si="3"/>
        <v>-0.31472081218274117</v>
      </c>
      <c r="Q15" s="401">
        <f t="shared" si="4"/>
        <v>-154</v>
      </c>
      <c r="R15" s="433">
        <f t="shared" si="5"/>
        <v>-8.0670508119434214E-2</v>
      </c>
      <c r="T15"/>
      <c r="U15"/>
      <c r="V15"/>
      <c r="W15"/>
    </row>
    <row r="16" spans="1:23" ht="17.25" customHeight="1">
      <c r="A16" s="194" t="s">
        <v>29</v>
      </c>
      <c r="B16" s="213">
        <v>3053</v>
      </c>
      <c r="C16" s="213">
        <v>3189</v>
      </c>
      <c r="D16" s="213">
        <v>3627</v>
      </c>
      <c r="E16" s="213">
        <v>4249</v>
      </c>
      <c r="F16" s="213">
        <v>4659</v>
      </c>
      <c r="G16" s="213">
        <v>4594</v>
      </c>
      <c r="H16" s="213">
        <v>4560</v>
      </c>
      <c r="I16" s="213">
        <v>4271</v>
      </c>
      <c r="J16" s="213">
        <v>3228</v>
      </c>
      <c r="K16" s="213">
        <v>3121</v>
      </c>
      <c r="L16" s="213">
        <v>2744</v>
      </c>
      <c r="M16" s="399">
        <f t="shared" si="0"/>
        <v>-377</v>
      </c>
      <c r="N16" s="350">
        <f t="shared" si="1"/>
        <v>-0.12079461710990069</v>
      </c>
      <c r="O16" s="401">
        <f t="shared" si="2"/>
        <v>-1850</v>
      </c>
      <c r="P16" s="402">
        <f t="shared" si="3"/>
        <v>-0.40269917283413148</v>
      </c>
      <c r="Q16" s="401">
        <f t="shared" si="4"/>
        <v>-309</v>
      </c>
      <c r="R16" s="433">
        <f t="shared" si="5"/>
        <v>-0.1012119226989846</v>
      </c>
      <c r="T16"/>
      <c r="U16"/>
      <c r="V16"/>
      <c r="W16"/>
    </row>
    <row r="17" spans="1:23" ht="17.25" customHeight="1">
      <c r="A17" s="194" t="s">
        <v>30</v>
      </c>
      <c r="B17" s="213">
        <v>2601</v>
      </c>
      <c r="C17" s="213">
        <v>2785</v>
      </c>
      <c r="D17" s="213">
        <v>2985</v>
      </c>
      <c r="E17" s="213">
        <v>3355</v>
      </c>
      <c r="F17" s="213">
        <v>3503</v>
      </c>
      <c r="G17" s="213">
        <v>3516</v>
      </c>
      <c r="H17" s="213">
        <v>3638</v>
      </c>
      <c r="I17" s="213">
        <v>3436</v>
      </c>
      <c r="J17" s="213">
        <v>2753</v>
      </c>
      <c r="K17" s="213">
        <v>2503</v>
      </c>
      <c r="L17" s="213">
        <v>2527</v>
      </c>
      <c r="M17" s="399">
        <f t="shared" si="0"/>
        <v>24</v>
      </c>
      <c r="N17" s="350">
        <f t="shared" si="1"/>
        <v>9.5884938074310977E-3</v>
      </c>
      <c r="O17" s="401">
        <f t="shared" si="2"/>
        <v>-989</v>
      </c>
      <c r="P17" s="402">
        <f t="shared" si="3"/>
        <v>-0.28128555176336745</v>
      </c>
      <c r="Q17" s="401">
        <f t="shared" si="4"/>
        <v>-74</v>
      </c>
      <c r="R17" s="433">
        <f t="shared" si="5"/>
        <v>-2.8450595924644384E-2</v>
      </c>
      <c r="T17"/>
      <c r="U17"/>
      <c r="V17"/>
      <c r="W17"/>
    </row>
    <row r="18" spans="1:23" ht="17.25" customHeight="1">
      <c r="A18" s="194" t="s">
        <v>31</v>
      </c>
      <c r="B18" s="213">
        <v>2040</v>
      </c>
      <c r="C18" s="213">
        <v>2079</v>
      </c>
      <c r="D18" s="213">
        <v>2275</v>
      </c>
      <c r="E18" s="213">
        <v>2584</v>
      </c>
      <c r="F18" s="213">
        <v>2715</v>
      </c>
      <c r="G18" s="213">
        <v>2923</v>
      </c>
      <c r="H18" s="213">
        <v>2810</v>
      </c>
      <c r="I18" s="213">
        <v>2737</v>
      </c>
      <c r="J18" s="213">
        <v>2141</v>
      </c>
      <c r="K18" s="213">
        <v>2001</v>
      </c>
      <c r="L18" s="213">
        <v>2018</v>
      </c>
      <c r="M18" s="399">
        <f t="shared" si="0"/>
        <v>17</v>
      </c>
      <c r="N18" s="350">
        <f t="shared" si="1"/>
        <v>8.4957521239379385E-3</v>
      </c>
      <c r="O18" s="401">
        <f t="shared" si="2"/>
        <v>-905</v>
      </c>
      <c r="P18" s="402">
        <f t="shared" si="3"/>
        <v>-0.30961341087923366</v>
      </c>
      <c r="Q18" s="401">
        <f t="shared" si="4"/>
        <v>-22</v>
      </c>
      <c r="R18" s="433">
        <f t="shared" si="5"/>
        <v>-1.0784313725490158E-2</v>
      </c>
      <c r="T18"/>
      <c r="U18"/>
      <c r="V18"/>
      <c r="W18"/>
    </row>
    <row r="19" spans="1:23" ht="17.25" customHeight="1" thickBot="1">
      <c r="A19" s="192" t="s">
        <v>32</v>
      </c>
      <c r="B19" s="225">
        <v>4433</v>
      </c>
      <c r="C19" s="225">
        <v>4671</v>
      </c>
      <c r="D19" s="225">
        <v>5013</v>
      </c>
      <c r="E19" s="225">
        <v>5635</v>
      </c>
      <c r="F19" s="225">
        <v>5699</v>
      </c>
      <c r="G19" s="225">
        <v>5707</v>
      </c>
      <c r="H19" s="225">
        <v>5668</v>
      </c>
      <c r="I19" s="225">
        <v>5465</v>
      </c>
      <c r="J19" s="225">
        <v>4437</v>
      </c>
      <c r="K19" s="225">
        <v>4203</v>
      </c>
      <c r="L19" s="225">
        <v>3917</v>
      </c>
      <c r="M19" s="405">
        <f t="shared" si="0"/>
        <v>-286</v>
      </c>
      <c r="N19" s="351">
        <f t="shared" si="1"/>
        <v>-6.8046633357125907E-2</v>
      </c>
      <c r="O19" s="407">
        <f t="shared" si="2"/>
        <v>-1790</v>
      </c>
      <c r="P19" s="408">
        <f t="shared" si="3"/>
        <v>-0.31364990362712464</v>
      </c>
      <c r="Q19" s="407">
        <f t="shared" si="4"/>
        <v>-516</v>
      </c>
      <c r="R19" s="436">
        <f t="shared" si="5"/>
        <v>-0.11639972930295506</v>
      </c>
      <c r="T19"/>
      <c r="U19"/>
      <c r="V19"/>
      <c r="W19"/>
    </row>
    <row r="20" spans="1:23" s="24" customFormat="1" ht="17.25" customHeight="1">
      <c r="A20" s="103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3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Q26"/>
  <sheetViews>
    <sheetView zoomScaleNormal="100" workbookViewId="0"/>
  </sheetViews>
  <sheetFormatPr defaultRowHeight="15"/>
  <cols>
    <col min="1" max="1" width="12.28515625" customWidth="1"/>
    <col min="2" max="2" width="4.7109375" style="206" customWidth="1"/>
    <col min="3" max="3" width="6.5703125" customWidth="1"/>
    <col min="4" max="4" width="6.42578125" customWidth="1"/>
    <col min="5" max="6" width="6.5703125" customWidth="1"/>
    <col min="7" max="7" width="9" customWidth="1"/>
    <col min="8" max="8" width="6.85546875" customWidth="1"/>
    <col min="9" max="9" width="7" customWidth="1"/>
    <col min="10" max="10" width="6.5703125" customWidth="1"/>
    <col min="11" max="11" width="6.7109375" customWidth="1"/>
    <col min="12" max="12" width="8.5703125" customWidth="1"/>
    <col min="13" max="13" width="6.140625" customWidth="1"/>
    <col min="14" max="14" width="5.85546875" style="40" customWidth="1"/>
    <col min="15" max="15" width="5.140625" style="40" customWidth="1"/>
    <col min="16" max="16" width="6" style="40" customWidth="1"/>
    <col min="17" max="17" width="8.5703125" style="40" customWidth="1"/>
  </cols>
  <sheetData>
    <row r="1" spans="1:17" s="2" customFormat="1" ht="17.25" customHeight="1">
      <c r="A1" s="201" t="s">
        <v>859</v>
      </c>
      <c r="B1" s="201"/>
      <c r="P1" s="483"/>
    </row>
    <row r="2" spans="1:17" s="3" customFormat="1" ht="17.25" customHeight="1" thickBot="1">
      <c r="A2" s="314" t="s">
        <v>192</v>
      </c>
      <c r="B2" s="314"/>
      <c r="M2" s="3" t="s">
        <v>0</v>
      </c>
    </row>
    <row r="3" spans="1:17" s="61" customFormat="1" ht="17.25" customHeight="1">
      <c r="A3" s="1757" t="s">
        <v>424</v>
      </c>
      <c r="B3" s="1759"/>
      <c r="C3" s="2097" t="s">
        <v>208</v>
      </c>
      <c r="D3" s="2098"/>
      <c r="E3" s="2098"/>
      <c r="F3" s="2098"/>
      <c r="G3" s="2099"/>
      <c r="H3" s="2097" t="s">
        <v>535</v>
      </c>
      <c r="I3" s="2098"/>
      <c r="J3" s="2098"/>
      <c r="K3" s="2098"/>
      <c r="L3" s="2099"/>
      <c r="M3" s="2097" t="s">
        <v>408</v>
      </c>
      <c r="N3" s="2098"/>
      <c r="O3" s="2098"/>
      <c r="P3" s="2098"/>
      <c r="Q3" s="2099"/>
    </row>
    <row r="4" spans="1:17" s="61" customFormat="1" ht="6.75" customHeight="1">
      <c r="A4" s="1850"/>
      <c r="B4" s="1893"/>
      <c r="C4" s="1913"/>
      <c r="D4" s="1811"/>
      <c r="E4" s="1811"/>
      <c r="F4" s="1811"/>
      <c r="G4" s="1812"/>
      <c r="H4" s="1913"/>
      <c r="I4" s="1811"/>
      <c r="J4" s="1811"/>
      <c r="K4" s="1811"/>
      <c r="L4" s="1812"/>
      <c r="M4" s="1913"/>
      <c r="N4" s="1811"/>
      <c r="O4" s="1811"/>
      <c r="P4" s="1811"/>
      <c r="Q4" s="1812"/>
    </row>
    <row r="5" spans="1:17" s="61" customFormat="1" ht="17.25" customHeight="1">
      <c r="A5" s="1850"/>
      <c r="B5" s="1893"/>
      <c r="C5" s="1765" t="s">
        <v>4</v>
      </c>
      <c r="D5" s="2239" t="s">
        <v>6</v>
      </c>
      <c r="E5" s="2240"/>
      <c r="F5" s="2240"/>
      <c r="G5" s="2241"/>
      <c r="H5" s="1765" t="s">
        <v>4</v>
      </c>
      <c r="I5" s="2239" t="s">
        <v>6</v>
      </c>
      <c r="J5" s="2240"/>
      <c r="K5" s="2240"/>
      <c r="L5" s="2241"/>
      <c r="M5" s="1765" t="s">
        <v>4</v>
      </c>
      <c r="N5" s="2242" t="s">
        <v>6</v>
      </c>
      <c r="O5" s="2240"/>
      <c r="P5" s="2240"/>
      <c r="Q5" s="2241"/>
    </row>
    <row r="6" spans="1:17" s="61" customFormat="1" ht="27" customHeight="1" thickBot="1">
      <c r="A6" s="1851"/>
      <c r="B6" s="2002"/>
      <c r="C6" s="1766"/>
      <c r="D6" s="623" t="s">
        <v>112</v>
      </c>
      <c r="E6" s="623" t="s">
        <v>113</v>
      </c>
      <c r="F6" s="623" t="s">
        <v>114</v>
      </c>
      <c r="G6" s="645" t="s">
        <v>115</v>
      </c>
      <c r="H6" s="1766"/>
      <c r="I6" s="623" t="s">
        <v>112</v>
      </c>
      <c r="J6" s="623" t="s">
        <v>113</v>
      </c>
      <c r="K6" s="623" t="s">
        <v>114</v>
      </c>
      <c r="L6" s="645" t="s">
        <v>115</v>
      </c>
      <c r="M6" s="1766"/>
      <c r="N6" s="727" t="s">
        <v>112</v>
      </c>
      <c r="O6" s="623" t="s">
        <v>113</v>
      </c>
      <c r="P6" s="623" t="s">
        <v>114</v>
      </c>
      <c r="Q6" s="645" t="s">
        <v>115</v>
      </c>
    </row>
    <row r="7" spans="1:17" s="60" customFormat="1" ht="17.25" customHeight="1">
      <c r="A7" s="1728" t="s">
        <v>11</v>
      </c>
      <c r="B7" s="1729"/>
      <c r="C7" s="827">
        <v>3655</v>
      </c>
      <c r="D7" s="420">
        <v>2238</v>
      </c>
      <c r="E7" s="420">
        <v>546</v>
      </c>
      <c r="F7" s="420">
        <v>515</v>
      </c>
      <c r="G7" s="286">
        <v>356</v>
      </c>
      <c r="H7" s="153">
        <v>692</v>
      </c>
      <c r="I7" s="331">
        <v>432</v>
      </c>
      <c r="J7" s="331">
        <v>117</v>
      </c>
      <c r="K7" s="371">
        <v>62</v>
      </c>
      <c r="L7" s="239">
        <v>81</v>
      </c>
      <c r="M7" s="285">
        <v>394</v>
      </c>
      <c r="N7" s="83">
        <v>266</v>
      </c>
      <c r="O7" s="420">
        <v>50</v>
      </c>
      <c r="P7" s="420">
        <v>57</v>
      </c>
      <c r="Q7" s="286">
        <v>21</v>
      </c>
    </row>
    <row r="8" spans="1:17" s="60" customFormat="1" ht="17.25" customHeight="1">
      <c r="A8" s="1728" t="s">
        <v>12</v>
      </c>
      <c r="B8" s="1729"/>
      <c r="C8" s="827">
        <v>3690</v>
      </c>
      <c r="D8" s="420">
        <v>2229</v>
      </c>
      <c r="E8" s="420">
        <v>568</v>
      </c>
      <c r="F8" s="420">
        <v>548</v>
      </c>
      <c r="G8" s="286">
        <v>345</v>
      </c>
      <c r="H8" s="153">
        <v>659</v>
      </c>
      <c r="I8" s="331">
        <v>389</v>
      </c>
      <c r="J8" s="331">
        <v>117</v>
      </c>
      <c r="K8" s="371">
        <v>91</v>
      </c>
      <c r="L8" s="239">
        <v>62</v>
      </c>
      <c r="M8" s="285">
        <v>371</v>
      </c>
      <c r="N8" s="83">
        <v>246</v>
      </c>
      <c r="O8" s="420">
        <v>59</v>
      </c>
      <c r="P8" s="420">
        <v>30</v>
      </c>
      <c r="Q8" s="286">
        <v>36</v>
      </c>
    </row>
    <row r="9" spans="1:17" s="22" customFormat="1" ht="17.25" customHeight="1">
      <c r="A9" s="1728" t="s">
        <v>13</v>
      </c>
      <c r="B9" s="1729"/>
      <c r="C9" s="827">
        <v>3752</v>
      </c>
      <c r="D9" s="420">
        <v>2242</v>
      </c>
      <c r="E9" s="420">
        <v>571</v>
      </c>
      <c r="F9" s="420">
        <v>594</v>
      </c>
      <c r="G9" s="286">
        <v>345</v>
      </c>
      <c r="H9" s="153">
        <v>694</v>
      </c>
      <c r="I9" s="331">
        <v>401</v>
      </c>
      <c r="J9" s="331">
        <v>124</v>
      </c>
      <c r="K9" s="371">
        <v>101</v>
      </c>
      <c r="L9" s="239">
        <v>68</v>
      </c>
      <c r="M9" s="153">
        <v>381</v>
      </c>
      <c r="N9" s="83">
        <v>275</v>
      </c>
      <c r="O9" s="420">
        <v>51</v>
      </c>
      <c r="P9" s="420">
        <v>30</v>
      </c>
      <c r="Q9" s="286">
        <v>25</v>
      </c>
    </row>
    <row r="10" spans="1:17" s="22" customFormat="1" ht="17.25" customHeight="1">
      <c r="A10" s="1728" t="s">
        <v>14</v>
      </c>
      <c r="B10" s="1729"/>
      <c r="C10" s="827">
        <v>3733</v>
      </c>
      <c r="D10" s="420">
        <v>2151</v>
      </c>
      <c r="E10" s="420">
        <v>600</v>
      </c>
      <c r="F10" s="420">
        <v>677</v>
      </c>
      <c r="G10" s="286">
        <v>305</v>
      </c>
      <c r="H10" s="153">
        <v>639</v>
      </c>
      <c r="I10" s="331">
        <v>363</v>
      </c>
      <c r="J10" s="331">
        <v>110</v>
      </c>
      <c r="K10" s="371">
        <v>106</v>
      </c>
      <c r="L10" s="239">
        <v>60</v>
      </c>
      <c r="M10" s="153">
        <v>333</v>
      </c>
      <c r="N10" s="83">
        <v>224</v>
      </c>
      <c r="O10" s="420">
        <v>49</v>
      </c>
      <c r="P10" s="420">
        <v>44</v>
      </c>
      <c r="Q10" s="286">
        <v>16</v>
      </c>
    </row>
    <row r="11" spans="1:17" s="22" customFormat="1" ht="17.25" customHeight="1">
      <c r="A11" s="1728" t="s">
        <v>15</v>
      </c>
      <c r="B11" s="1729"/>
      <c r="C11" s="827">
        <v>3795</v>
      </c>
      <c r="D11" s="420">
        <v>2123</v>
      </c>
      <c r="E11" s="420">
        <v>662</v>
      </c>
      <c r="F11" s="420">
        <v>699</v>
      </c>
      <c r="G11" s="286">
        <v>311</v>
      </c>
      <c r="H11" s="153">
        <v>675</v>
      </c>
      <c r="I11" s="331">
        <v>391</v>
      </c>
      <c r="J11" s="331">
        <v>105</v>
      </c>
      <c r="K11" s="371">
        <v>117</v>
      </c>
      <c r="L11" s="239">
        <v>62</v>
      </c>
      <c r="M11" s="153">
        <v>367</v>
      </c>
      <c r="N11" s="83">
        <v>238</v>
      </c>
      <c r="O11" s="420">
        <v>54</v>
      </c>
      <c r="P11" s="420">
        <v>48</v>
      </c>
      <c r="Q11" s="286">
        <v>27</v>
      </c>
    </row>
    <row r="12" spans="1:17" s="22" customFormat="1" ht="17.25" customHeight="1">
      <c r="A12" s="1728" t="s">
        <v>138</v>
      </c>
      <c r="B12" s="1729"/>
      <c r="C12" s="827">
        <v>3781</v>
      </c>
      <c r="D12" s="420">
        <v>2087</v>
      </c>
      <c r="E12" s="420">
        <v>674</v>
      </c>
      <c r="F12" s="420">
        <v>705</v>
      </c>
      <c r="G12" s="286">
        <v>315</v>
      </c>
      <c r="H12" s="153">
        <v>680</v>
      </c>
      <c r="I12" s="331">
        <v>365</v>
      </c>
      <c r="J12" s="331">
        <v>137</v>
      </c>
      <c r="K12" s="371">
        <v>103</v>
      </c>
      <c r="L12" s="239">
        <v>75</v>
      </c>
      <c r="M12" s="153">
        <v>361</v>
      </c>
      <c r="N12" s="83">
        <v>246</v>
      </c>
      <c r="O12" s="420">
        <v>65</v>
      </c>
      <c r="P12" s="420">
        <v>36</v>
      </c>
      <c r="Q12" s="286">
        <v>14</v>
      </c>
    </row>
    <row r="13" spans="1:17" s="22" customFormat="1" ht="17.25" customHeight="1">
      <c r="A13" s="1728" t="s">
        <v>188</v>
      </c>
      <c r="B13" s="1729"/>
      <c r="C13" s="827">
        <v>3813</v>
      </c>
      <c r="D13" s="420">
        <v>2110</v>
      </c>
      <c r="E13" s="420">
        <v>689</v>
      </c>
      <c r="F13" s="420">
        <v>700</v>
      </c>
      <c r="G13" s="286">
        <v>314</v>
      </c>
      <c r="H13" s="153">
        <v>697</v>
      </c>
      <c r="I13" s="331">
        <v>396</v>
      </c>
      <c r="J13" s="331">
        <v>130</v>
      </c>
      <c r="K13" s="371">
        <v>112</v>
      </c>
      <c r="L13" s="239">
        <v>59</v>
      </c>
      <c r="M13" s="153">
        <v>347</v>
      </c>
      <c r="N13" s="83">
        <v>235</v>
      </c>
      <c r="O13" s="420">
        <v>52</v>
      </c>
      <c r="P13" s="420">
        <v>41</v>
      </c>
      <c r="Q13" s="286">
        <v>19</v>
      </c>
    </row>
    <row r="14" spans="1:17" s="22" customFormat="1" ht="17.25" customHeight="1">
      <c r="A14" s="1728" t="s">
        <v>449</v>
      </c>
      <c r="B14" s="1729"/>
      <c r="C14" s="827">
        <v>3836</v>
      </c>
      <c r="D14" s="420">
        <v>2138</v>
      </c>
      <c r="E14" s="420">
        <v>698</v>
      </c>
      <c r="F14" s="420">
        <v>683</v>
      </c>
      <c r="G14" s="286">
        <v>317</v>
      </c>
      <c r="H14" s="153">
        <v>647</v>
      </c>
      <c r="I14" s="331">
        <v>373</v>
      </c>
      <c r="J14" s="331">
        <v>118</v>
      </c>
      <c r="K14" s="371">
        <v>93</v>
      </c>
      <c r="L14" s="239">
        <v>63</v>
      </c>
      <c r="M14" s="153">
        <v>378</v>
      </c>
      <c r="N14" s="312">
        <v>239</v>
      </c>
      <c r="O14" s="473">
        <v>75</v>
      </c>
      <c r="P14" s="473">
        <v>42</v>
      </c>
      <c r="Q14" s="313">
        <v>22</v>
      </c>
    </row>
    <row r="15" spans="1:17" s="22" customFormat="1" ht="17.25" customHeight="1">
      <c r="A15" s="1728" t="s">
        <v>554</v>
      </c>
      <c r="B15" s="1729"/>
      <c r="C15" s="827">
        <v>3902</v>
      </c>
      <c r="D15" s="420">
        <v>2161</v>
      </c>
      <c r="E15" s="420">
        <v>686</v>
      </c>
      <c r="F15" s="420">
        <v>717</v>
      </c>
      <c r="G15" s="286">
        <v>338</v>
      </c>
      <c r="H15" s="153">
        <v>691</v>
      </c>
      <c r="I15" s="331">
        <v>379</v>
      </c>
      <c r="J15" s="331">
        <v>127</v>
      </c>
      <c r="K15" s="371">
        <v>112</v>
      </c>
      <c r="L15" s="239">
        <v>73</v>
      </c>
      <c r="M15" s="153">
        <v>392</v>
      </c>
      <c r="N15" s="83">
        <v>255</v>
      </c>
      <c r="O15" s="420">
        <v>59</v>
      </c>
      <c r="P15" s="420">
        <v>54</v>
      </c>
      <c r="Q15" s="286">
        <v>24</v>
      </c>
    </row>
    <row r="16" spans="1:17" s="22" customFormat="1" ht="17.25" customHeight="1">
      <c r="A16" s="1728" t="s">
        <v>627</v>
      </c>
      <c r="B16" s="1729"/>
      <c r="C16" s="827">
        <v>3880</v>
      </c>
      <c r="D16" s="420">
        <v>2158</v>
      </c>
      <c r="E16" s="420">
        <v>691</v>
      </c>
      <c r="F16" s="420">
        <v>717</v>
      </c>
      <c r="G16" s="286">
        <v>314</v>
      </c>
      <c r="H16" s="153">
        <v>631</v>
      </c>
      <c r="I16" s="331">
        <v>376</v>
      </c>
      <c r="J16" s="331">
        <v>116</v>
      </c>
      <c r="K16" s="371">
        <v>90</v>
      </c>
      <c r="L16" s="239">
        <v>49</v>
      </c>
      <c r="M16" s="153">
        <v>387</v>
      </c>
      <c r="N16" s="83">
        <v>254</v>
      </c>
      <c r="O16" s="420">
        <v>64</v>
      </c>
      <c r="P16" s="420">
        <v>44</v>
      </c>
      <c r="Q16" s="286">
        <v>25</v>
      </c>
    </row>
    <row r="17" spans="1:17" s="22" customFormat="1" ht="17.25" customHeight="1" thickBot="1">
      <c r="A17" s="1773" t="s">
        <v>725</v>
      </c>
      <c r="B17" s="1774"/>
      <c r="C17" s="831">
        <v>3837</v>
      </c>
      <c r="D17" s="287">
        <v>2147</v>
      </c>
      <c r="E17" s="287">
        <v>666</v>
      </c>
      <c r="F17" s="287">
        <v>709</v>
      </c>
      <c r="G17" s="421">
        <v>315</v>
      </c>
      <c r="H17" s="128">
        <v>642</v>
      </c>
      <c r="I17" s="104">
        <v>374</v>
      </c>
      <c r="J17" s="104">
        <v>110</v>
      </c>
      <c r="K17" s="195">
        <v>91</v>
      </c>
      <c r="L17" s="17">
        <v>67</v>
      </c>
      <c r="M17" s="1199" t="s">
        <v>54</v>
      </c>
      <c r="N17" s="1200" t="s">
        <v>54</v>
      </c>
      <c r="O17" s="1201" t="s">
        <v>54</v>
      </c>
      <c r="P17" s="1201" t="s">
        <v>54</v>
      </c>
      <c r="Q17" s="1202" t="s">
        <v>54</v>
      </c>
    </row>
    <row r="18" spans="1:17" ht="17.25" customHeight="1">
      <c r="A18" s="2018" t="s">
        <v>721</v>
      </c>
      <c r="B18" s="548" t="s">
        <v>190</v>
      </c>
      <c r="C18" s="538">
        <f>C17-C16</f>
        <v>-43</v>
      </c>
      <c r="D18" s="539">
        <f t="shared" ref="D18:L18" si="0">D17-D16</f>
        <v>-11</v>
      </c>
      <c r="E18" s="539">
        <f t="shared" si="0"/>
        <v>-25</v>
      </c>
      <c r="F18" s="539">
        <f t="shared" si="0"/>
        <v>-8</v>
      </c>
      <c r="G18" s="660">
        <f t="shared" si="0"/>
        <v>1</v>
      </c>
      <c r="H18" s="538">
        <f t="shared" si="0"/>
        <v>11</v>
      </c>
      <c r="I18" s="591">
        <f t="shared" si="0"/>
        <v>-2</v>
      </c>
      <c r="J18" s="539">
        <f t="shared" si="0"/>
        <v>-6</v>
      </c>
      <c r="K18" s="539">
        <f t="shared" si="0"/>
        <v>1</v>
      </c>
      <c r="L18" s="540">
        <f t="shared" si="0"/>
        <v>18</v>
      </c>
      <c r="M18" s="658" t="s">
        <v>54</v>
      </c>
      <c r="N18" s="592" t="s">
        <v>54</v>
      </c>
      <c r="O18" s="592" t="s">
        <v>54</v>
      </c>
      <c r="P18" s="592" t="s">
        <v>54</v>
      </c>
      <c r="Q18" s="593" t="s">
        <v>54</v>
      </c>
    </row>
    <row r="19" spans="1:17" ht="17.25" customHeight="1">
      <c r="A19" s="1719"/>
      <c r="B19" s="542" t="s">
        <v>191</v>
      </c>
      <c r="C19" s="545">
        <f>C17/C16-1</f>
        <v>-1.1082474226804084E-2</v>
      </c>
      <c r="D19" s="546">
        <f t="shared" ref="D19:L19" si="1">D17/D16-1</f>
        <v>-5.0973123262280096E-3</v>
      </c>
      <c r="E19" s="546">
        <f t="shared" si="1"/>
        <v>-3.6179450072358899E-2</v>
      </c>
      <c r="F19" s="546">
        <f t="shared" si="1"/>
        <v>-1.1157601115760141E-2</v>
      </c>
      <c r="G19" s="663">
        <f t="shared" si="1"/>
        <v>3.1847133757962887E-3</v>
      </c>
      <c r="H19" s="545">
        <f t="shared" si="1"/>
        <v>1.7432646592709933E-2</v>
      </c>
      <c r="I19" s="600">
        <f t="shared" si="1"/>
        <v>-5.3191489361702482E-3</v>
      </c>
      <c r="J19" s="546">
        <f t="shared" si="1"/>
        <v>-5.1724137931034475E-2</v>
      </c>
      <c r="K19" s="546">
        <f t="shared" si="1"/>
        <v>1.1111111111111072E-2</v>
      </c>
      <c r="L19" s="547">
        <f t="shared" si="1"/>
        <v>0.36734693877551017</v>
      </c>
      <c r="M19" s="661" t="s">
        <v>54</v>
      </c>
      <c r="N19" s="601" t="s">
        <v>54</v>
      </c>
      <c r="O19" s="601" t="s">
        <v>54</v>
      </c>
      <c r="P19" s="601" t="s">
        <v>54</v>
      </c>
      <c r="Q19" s="602" t="s">
        <v>54</v>
      </c>
    </row>
    <row r="20" spans="1:17" ht="17.25" customHeight="1">
      <c r="A20" s="1720" t="s">
        <v>722</v>
      </c>
      <c r="B20" s="558" t="s">
        <v>190</v>
      </c>
      <c r="C20" s="550">
        <f>C17-C12</f>
        <v>56</v>
      </c>
      <c r="D20" s="551">
        <f t="shared" ref="D20:L20" si="2">D17-D12</f>
        <v>60</v>
      </c>
      <c r="E20" s="551">
        <f t="shared" si="2"/>
        <v>-8</v>
      </c>
      <c r="F20" s="551">
        <f t="shared" si="2"/>
        <v>4</v>
      </c>
      <c r="G20" s="722">
        <f t="shared" si="2"/>
        <v>0</v>
      </c>
      <c r="H20" s="550">
        <f t="shared" si="2"/>
        <v>-38</v>
      </c>
      <c r="I20" s="603">
        <f t="shared" si="2"/>
        <v>9</v>
      </c>
      <c r="J20" s="551">
        <f t="shared" si="2"/>
        <v>-27</v>
      </c>
      <c r="K20" s="551">
        <f t="shared" si="2"/>
        <v>-12</v>
      </c>
      <c r="L20" s="552">
        <f t="shared" si="2"/>
        <v>-8</v>
      </c>
      <c r="M20" s="701" t="s">
        <v>54</v>
      </c>
      <c r="N20" s="604" t="s">
        <v>54</v>
      </c>
      <c r="O20" s="604" t="s">
        <v>54</v>
      </c>
      <c r="P20" s="604" t="s">
        <v>54</v>
      </c>
      <c r="Q20" s="605" t="s">
        <v>54</v>
      </c>
    </row>
    <row r="21" spans="1:17" ht="17.25" customHeight="1">
      <c r="A21" s="1719"/>
      <c r="B21" s="542" t="s">
        <v>191</v>
      </c>
      <c r="C21" s="555">
        <f>C17/C12-1</f>
        <v>1.4810896588204114E-2</v>
      </c>
      <c r="D21" s="556">
        <f t="shared" ref="D21:L21" si="3">D17/D12-1</f>
        <v>2.8749401054144696E-2</v>
      </c>
      <c r="E21" s="556">
        <f t="shared" si="3"/>
        <v>-1.1869436201780381E-2</v>
      </c>
      <c r="F21" s="556">
        <f t="shared" si="3"/>
        <v>5.6737588652482351E-3</v>
      </c>
      <c r="G21" s="723">
        <f t="shared" si="3"/>
        <v>0</v>
      </c>
      <c r="H21" s="555">
        <f t="shared" si="3"/>
        <v>-5.5882352941176494E-2</v>
      </c>
      <c r="I21" s="594">
        <f t="shared" si="3"/>
        <v>2.4657534246575352E-2</v>
      </c>
      <c r="J21" s="556">
        <f t="shared" si="3"/>
        <v>-0.1970802919708029</v>
      </c>
      <c r="K21" s="556">
        <f t="shared" si="3"/>
        <v>-0.11650485436893199</v>
      </c>
      <c r="L21" s="557">
        <f t="shared" si="3"/>
        <v>-0.10666666666666669</v>
      </c>
      <c r="M21" s="707" t="s">
        <v>54</v>
      </c>
      <c r="N21" s="595" t="s">
        <v>54</v>
      </c>
      <c r="O21" s="595" t="s">
        <v>54</v>
      </c>
      <c r="P21" s="595" t="s">
        <v>54</v>
      </c>
      <c r="Q21" s="596" t="s">
        <v>54</v>
      </c>
    </row>
    <row r="22" spans="1:17" ht="17.25" customHeight="1">
      <c r="A22" s="1720" t="s">
        <v>723</v>
      </c>
      <c r="B22" s="558" t="s">
        <v>190</v>
      </c>
      <c r="C22" s="561">
        <f t="shared" ref="C22:G22" si="4">C17-C7</f>
        <v>182</v>
      </c>
      <c r="D22" s="665">
        <f t="shared" si="4"/>
        <v>-91</v>
      </c>
      <c r="E22" s="598">
        <f t="shared" si="4"/>
        <v>120</v>
      </c>
      <c r="F22" s="665">
        <f t="shared" si="4"/>
        <v>194</v>
      </c>
      <c r="G22" s="683">
        <f t="shared" si="4"/>
        <v>-41</v>
      </c>
      <c r="H22" s="561">
        <f>H17-H7</f>
        <v>-50</v>
      </c>
      <c r="I22" s="665">
        <f t="shared" ref="I22:L22" si="5">I17-I7</f>
        <v>-58</v>
      </c>
      <c r="J22" s="598">
        <f t="shared" si="5"/>
        <v>-7</v>
      </c>
      <c r="K22" s="665">
        <f t="shared" si="5"/>
        <v>29</v>
      </c>
      <c r="L22" s="683">
        <f t="shared" si="5"/>
        <v>-14</v>
      </c>
      <c r="M22" s="664" t="s">
        <v>54</v>
      </c>
      <c r="N22" s="598" t="s">
        <v>54</v>
      </c>
      <c r="O22" s="598" t="s">
        <v>54</v>
      </c>
      <c r="P22" s="598" t="s">
        <v>54</v>
      </c>
      <c r="Q22" s="683" t="s">
        <v>54</v>
      </c>
    </row>
    <row r="23" spans="1:17" ht="17.25" customHeight="1" thickBot="1">
      <c r="A23" s="1721"/>
      <c r="B23" s="576" t="s">
        <v>191</v>
      </c>
      <c r="C23" s="567">
        <f t="shared" ref="C23:G23" si="6">C17/C7-1</f>
        <v>4.9794801641586783E-2</v>
      </c>
      <c r="D23" s="728">
        <f t="shared" si="6"/>
        <v>-4.0661304736371751E-2</v>
      </c>
      <c r="E23" s="607">
        <f t="shared" si="6"/>
        <v>0.21978021978021989</v>
      </c>
      <c r="F23" s="728">
        <f t="shared" si="6"/>
        <v>0.37669902912621356</v>
      </c>
      <c r="G23" s="720">
        <f t="shared" si="6"/>
        <v>-0.1151685393258427</v>
      </c>
      <c r="H23" s="567">
        <f>H17/H7-1</f>
        <v>-7.2254335260115599E-2</v>
      </c>
      <c r="I23" s="728">
        <f t="shared" ref="I23:L23" si="7">I17/I7-1</f>
        <v>-0.1342592592592593</v>
      </c>
      <c r="J23" s="607">
        <f t="shared" si="7"/>
        <v>-5.9829059829059839E-2</v>
      </c>
      <c r="K23" s="728">
        <f t="shared" si="7"/>
        <v>0.467741935483871</v>
      </c>
      <c r="L23" s="720">
        <f t="shared" si="7"/>
        <v>-0.1728395061728395</v>
      </c>
      <c r="M23" s="719" t="s">
        <v>54</v>
      </c>
      <c r="N23" s="607" t="s">
        <v>54</v>
      </c>
      <c r="O23" s="607" t="s">
        <v>54</v>
      </c>
      <c r="P23" s="607" t="s">
        <v>54</v>
      </c>
      <c r="Q23" s="720" t="s">
        <v>54</v>
      </c>
    </row>
    <row r="25" spans="1:17">
      <c r="C25" s="910"/>
      <c r="D25" s="776"/>
      <c r="E25" s="776"/>
      <c r="F25" s="776"/>
      <c r="G25" s="776"/>
      <c r="H25" s="776"/>
      <c r="I25" s="776"/>
      <c r="J25" s="776"/>
      <c r="K25" s="776"/>
      <c r="L25" s="776"/>
      <c r="M25" s="776"/>
      <c r="N25" s="776"/>
      <c r="O25" s="776"/>
      <c r="P25" s="911"/>
      <c r="Q25" s="185"/>
    </row>
    <row r="26" spans="1:17">
      <c r="C26" s="910"/>
      <c r="E26" s="846"/>
      <c r="F26" s="846"/>
      <c r="G26" s="185"/>
      <c r="H26" s="776"/>
      <c r="I26" s="776"/>
      <c r="J26" s="776"/>
      <c r="K26" s="776"/>
      <c r="L26" s="185"/>
      <c r="M26" s="776"/>
      <c r="N26" s="776"/>
      <c r="O26" s="776"/>
      <c r="P26" s="911"/>
      <c r="Q26" s="911"/>
    </row>
  </sheetData>
  <mergeCells count="24">
    <mergeCell ref="A3:B6"/>
    <mergeCell ref="C3:G4"/>
    <mergeCell ref="H3:L4"/>
    <mergeCell ref="M3:Q4"/>
    <mergeCell ref="C5:C6"/>
    <mergeCell ref="D5:G5"/>
    <mergeCell ref="H5:H6"/>
    <mergeCell ref="I5:L5"/>
    <mergeCell ref="M5:M6"/>
    <mergeCell ref="N5:Q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3 C18:L18 C19:L19 C20:L20 C21:L21 C22 D22:L23" unlockedFormula="1"/>
  </ignoredError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/>
  </sheetViews>
  <sheetFormatPr defaultRowHeight="15"/>
  <cols>
    <col min="1" max="1" width="19" customWidth="1"/>
    <col min="2" max="19" width="6.7109375" customWidth="1"/>
  </cols>
  <sheetData>
    <row r="1" spans="1:19">
      <c r="A1" s="232" t="s">
        <v>860</v>
      </c>
      <c r="B1" s="201"/>
      <c r="C1" s="201"/>
      <c r="D1" s="201"/>
      <c r="E1" s="201"/>
      <c r="F1" s="201"/>
      <c r="G1" s="201"/>
      <c r="H1" s="201"/>
      <c r="I1" s="483"/>
      <c r="J1" s="846"/>
      <c r="K1" s="846"/>
    </row>
    <row r="2" spans="1:19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846"/>
      <c r="K2" s="846"/>
    </row>
    <row r="3" spans="1:19">
      <c r="A3" s="1838" t="s">
        <v>189</v>
      </c>
      <c r="B3" s="1855" t="s">
        <v>278</v>
      </c>
      <c r="C3" s="1858"/>
      <c r="D3" s="1757" t="s">
        <v>439</v>
      </c>
      <c r="E3" s="2077"/>
      <c r="F3" s="1855" t="s">
        <v>440</v>
      </c>
      <c r="G3" s="1856"/>
      <c r="H3" s="1856"/>
      <c r="I3" s="1856"/>
      <c r="J3" s="1856"/>
      <c r="K3" s="1859"/>
      <c r="L3" s="1855" t="s">
        <v>618</v>
      </c>
      <c r="M3" s="1874"/>
      <c r="N3" s="1874"/>
      <c r="O3" s="1874"/>
      <c r="P3" s="1874"/>
      <c r="Q3" s="1874"/>
      <c r="R3" s="1874"/>
      <c r="S3" s="1875"/>
    </row>
    <row r="4" spans="1:19" ht="15" customHeight="1">
      <c r="A4" s="1854"/>
      <c r="B4" s="1857"/>
      <c r="C4" s="1756"/>
      <c r="D4" s="2019"/>
      <c r="E4" s="2078"/>
      <c r="F4" s="1864" t="s">
        <v>4</v>
      </c>
      <c r="G4" s="1865"/>
      <c r="H4" s="1867" t="s">
        <v>259</v>
      </c>
      <c r="I4" s="1745"/>
      <c r="J4" s="1745"/>
      <c r="K4" s="1791"/>
      <c r="L4" s="1843" t="s">
        <v>619</v>
      </c>
      <c r="M4" s="1876"/>
      <c r="N4" s="1769" t="s">
        <v>621</v>
      </c>
      <c r="O4" s="1876"/>
      <c r="P4" s="1769" t="s">
        <v>620</v>
      </c>
      <c r="Q4" s="1876"/>
      <c r="R4" s="1769" t="s">
        <v>622</v>
      </c>
      <c r="S4" s="1879"/>
    </row>
    <row r="5" spans="1:19" ht="25.5" customHeight="1">
      <c r="A5" s="1854"/>
      <c r="B5" s="1857"/>
      <c r="C5" s="1756"/>
      <c r="D5" s="2007"/>
      <c r="E5" s="2008"/>
      <c r="F5" s="1760"/>
      <c r="G5" s="1866"/>
      <c r="H5" s="1867" t="s">
        <v>1074</v>
      </c>
      <c r="I5" s="1745"/>
      <c r="J5" s="1867" t="s">
        <v>156</v>
      </c>
      <c r="K5" s="1791"/>
      <c r="L5" s="1878"/>
      <c r="M5" s="1877"/>
      <c r="N5" s="1877"/>
      <c r="O5" s="1877"/>
      <c r="P5" s="1877"/>
      <c r="Q5" s="1877"/>
      <c r="R5" s="1877"/>
      <c r="S5" s="1880"/>
    </row>
    <row r="6" spans="1:19" ht="15.75" thickBot="1">
      <c r="A6" s="1841"/>
      <c r="B6" s="1459" t="s">
        <v>145</v>
      </c>
      <c r="C6" s="611" t="s">
        <v>149</v>
      </c>
      <c r="D6" s="1459" t="s">
        <v>145</v>
      </c>
      <c r="E6" s="611" t="s">
        <v>154</v>
      </c>
      <c r="F6" s="1701" t="s">
        <v>145</v>
      </c>
      <c r="G6" s="615" t="s">
        <v>154</v>
      </c>
      <c r="H6" s="612" t="s">
        <v>145</v>
      </c>
      <c r="I6" s="615" t="s">
        <v>154</v>
      </c>
      <c r="J6" s="612" t="s">
        <v>145</v>
      </c>
      <c r="K6" s="613" t="s">
        <v>154</v>
      </c>
      <c r="L6" s="1701" t="s">
        <v>145</v>
      </c>
      <c r="M6" s="615" t="s">
        <v>154</v>
      </c>
      <c r="N6" s="612" t="s">
        <v>145</v>
      </c>
      <c r="O6" s="615" t="s">
        <v>154</v>
      </c>
      <c r="P6" s="612" t="s">
        <v>145</v>
      </c>
      <c r="Q6" s="615" t="s">
        <v>154</v>
      </c>
      <c r="R6" s="612" t="s">
        <v>145</v>
      </c>
      <c r="S6" s="613" t="s">
        <v>154</v>
      </c>
    </row>
    <row r="7" spans="1:19">
      <c r="A7" s="191" t="s">
        <v>18</v>
      </c>
      <c r="B7" s="1278">
        <v>281</v>
      </c>
      <c r="C7" s="1581">
        <v>7.3234297628355483E-2</v>
      </c>
      <c r="D7" s="1248">
        <v>75</v>
      </c>
      <c r="E7" s="1251">
        <f>D7/$B7</f>
        <v>0.2669039145907473</v>
      </c>
      <c r="F7" s="1580">
        <v>206</v>
      </c>
      <c r="G7" s="1251">
        <f>F7/$B7</f>
        <v>0.73309608540925264</v>
      </c>
      <c r="H7" s="1254">
        <v>175</v>
      </c>
      <c r="I7" s="1251">
        <f>H7/$B7</f>
        <v>0.62277580071174377</v>
      </c>
      <c r="J7" s="1254">
        <v>31</v>
      </c>
      <c r="K7" s="1252">
        <f>J7/$B7</f>
        <v>0.1103202846975089</v>
      </c>
      <c r="L7" s="1266">
        <v>136</v>
      </c>
      <c r="M7" s="1251">
        <f>L7/$B7</f>
        <v>0.48398576512455516</v>
      </c>
      <c r="N7" s="1254">
        <v>65</v>
      </c>
      <c r="O7" s="1251">
        <v>0.23131672597864769</v>
      </c>
      <c r="P7" s="1254">
        <v>2</v>
      </c>
      <c r="Q7" s="1251">
        <f>P7/$B7</f>
        <v>7.1174377224199285E-3</v>
      </c>
      <c r="R7" s="1254">
        <v>27</v>
      </c>
      <c r="S7" s="1252">
        <f>R7/$B7</f>
        <v>9.6085409252669035E-2</v>
      </c>
    </row>
    <row r="8" spans="1:19">
      <c r="A8" s="194" t="s">
        <v>19</v>
      </c>
      <c r="B8" s="800">
        <v>184</v>
      </c>
      <c r="C8" s="189">
        <v>0.10484330484330485</v>
      </c>
      <c r="D8" s="1578">
        <v>47</v>
      </c>
      <c r="E8" s="1027">
        <f>D8/$B8</f>
        <v>0.25543478260869568</v>
      </c>
      <c r="F8" s="1578">
        <v>137</v>
      </c>
      <c r="G8" s="1027">
        <f>F8/$B8</f>
        <v>0.74456521739130432</v>
      </c>
      <c r="H8" s="762">
        <v>113</v>
      </c>
      <c r="I8" s="1027">
        <f>H8/$B8</f>
        <v>0.61413043478260865</v>
      </c>
      <c r="J8" s="762">
        <v>24</v>
      </c>
      <c r="K8" s="804">
        <f>J8/$B8</f>
        <v>0.13043478260869565</v>
      </c>
      <c r="L8" s="800">
        <v>80</v>
      </c>
      <c r="M8" s="1027">
        <f t="shared" ref="M8:M21" si="0">L8/$B8</f>
        <v>0.43478260869565216</v>
      </c>
      <c r="N8" s="762">
        <v>41</v>
      </c>
      <c r="O8" s="1027">
        <v>0.22282608695652173</v>
      </c>
      <c r="P8" s="762">
        <v>1</v>
      </c>
      <c r="Q8" s="1027">
        <f>P8/$B8</f>
        <v>5.434782608695652E-3</v>
      </c>
      <c r="R8" s="762">
        <v>23</v>
      </c>
      <c r="S8" s="804">
        <f t="shared" ref="S8:S18" si="1">R8/$B8</f>
        <v>0.125</v>
      </c>
    </row>
    <row r="9" spans="1:19">
      <c r="A9" s="194" t="s">
        <v>20</v>
      </c>
      <c r="B9" s="841" t="s">
        <v>174</v>
      </c>
      <c r="C9" s="841" t="s">
        <v>174</v>
      </c>
      <c r="D9" s="1551" t="s">
        <v>174</v>
      </c>
      <c r="E9" s="841" t="s">
        <v>174</v>
      </c>
      <c r="F9" s="1551" t="s">
        <v>174</v>
      </c>
      <c r="G9" s="841" t="s">
        <v>174</v>
      </c>
      <c r="H9" s="841" t="s">
        <v>174</v>
      </c>
      <c r="I9" s="841" t="s">
        <v>174</v>
      </c>
      <c r="J9" s="841" t="s">
        <v>174</v>
      </c>
      <c r="K9" s="1617" t="s">
        <v>174</v>
      </c>
      <c r="L9" s="1562" t="s">
        <v>174</v>
      </c>
      <c r="M9" s="1582" t="s">
        <v>174</v>
      </c>
      <c r="N9" s="1582" t="s">
        <v>174</v>
      </c>
      <c r="O9" s="1582" t="s">
        <v>174</v>
      </c>
      <c r="P9" s="1582" t="s">
        <v>174</v>
      </c>
      <c r="Q9" s="1582" t="s">
        <v>174</v>
      </c>
      <c r="R9" s="1582" t="s">
        <v>174</v>
      </c>
      <c r="S9" s="1628" t="s">
        <v>174</v>
      </c>
    </row>
    <row r="10" spans="1:19">
      <c r="A10" s="194" t="s">
        <v>21</v>
      </c>
      <c r="B10" s="800">
        <v>6</v>
      </c>
      <c r="C10" s="189">
        <v>3.9215686274509803E-2</v>
      </c>
      <c r="D10" s="1551" t="s">
        <v>174</v>
      </c>
      <c r="E10" s="841" t="s">
        <v>174</v>
      </c>
      <c r="F10" s="1578">
        <v>6</v>
      </c>
      <c r="G10" s="1027">
        <f>F10/$B10</f>
        <v>1</v>
      </c>
      <c r="H10" s="762">
        <v>4</v>
      </c>
      <c r="I10" s="1027">
        <f>H10/$B10</f>
        <v>0.66666666666666663</v>
      </c>
      <c r="J10" s="762">
        <v>2</v>
      </c>
      <c r="K10" s="804">
        <f>J10/$B10</f>
        <v>0.33333333333333331</v>
      </c>
      <c r="L10" s="800">
        <v>4</v>
      </c>
      <c r="M10" s="1027">
        <f t="shared" si="0"/>
        <v>0.66666666666666663</v>
      </c>
      <c r="N10" s="974" t="s">
        <v>174</v>
      </c>
      <c r="O10" s="1582" t="s">
        <v>174</v>
      </c>
      <c r="P10" s="1582" t="s">
        <v>174</v>
      </c>
      <c r="Q10" s="1582" t="s">
        <v>174</v>
      </c>
      <c r="R10" s="762">
        <v>0</v>
      </c>
      <c r="S10" s="804">
        <f t="shared" si="1"/>
        <v>0</v>
      </c>
    </row>
    <row r="11" spans="1:19">
      <c r="A11" s="194" t="s">
        <v>22</v>
      </c>
      <c r="B11" s="800">
        <v>16</v>
      </c>
      <c r="C11" s="189">
        <v>7.476635514018691E-2</v>
      </c>
      <c r="D11" s="1578">
        <v>2</v>
      </c>
      <c r="E11" s="1027">
        <f>D11/$B11</f>
        <v>0.125</v>
      </c>
      <c r="F11" s="1578">
        <v>14</v>
      </c>
      <c r="G11" s="1027">
        <f>F11/$B11</f>
        <v>0.875</v>
      </c>
      <c r="H11" s="762">
        <v>12</v>
      </c>
      <c r="I11" s="1027">
        <f>H11/$B11</f>
        <v>0.75</v>
      </c>
      <c r="J11" s="762">
        <v>2</v>
      </c>
      <c r="K11" s="804">
        <f>J11/$B11</f>
        <v>0.125</v>
      </c>
      <c r="L11" s="800">
        <v>11</v>
      </c>
      <c r="M11" s="1027">
        <f t="shared" si="0"/>
        <v>0.6875</v>
      </c>
      <c r="N11" s="974" t="s">
        <v>174</v>
      </c>
      <c r="O11" s="1582" t="s">
        <v>174</v>
      </c>
      <c r="P11" s="1582" t="s">
        <v>174</v>
      </c>
      <c r="Q11" s="1582" t="s">
        <v>174</v>
      </c>
      <c r="R11" s="762">
        <v>1</v>
      </c>
      <c r="S11" s="804">
        <f t="shared" si="1"/>
        <v>6.25E-2</v>
      </c>
    </row>
    <row r="12" spans="1:19">
      <c r="A12" s="194" t="s">
        <v>23</v>
      </c>
      <c r="B12" s="841" t="s">
        <v>174</v>
      </c>
      <c r="C12" s="841" t="s">
        <v>174</v>
      </c>
      <c r="D12" s="1551" t="s">
        <v>174</v>
      </c>
      <c r="E12" s="841" t="s">
        <v>174</v>
      </c>
      <c r="F12" s="1551" t="s">
        <v>174</v>
      </c>
      <c r="G12" s="841" t="s">
        <v>174</v>
      </c>
      <c r="H12" s="841" t="s">
        <v>174</v>
      </c>
      <c r="I12" s="841" t="s">
        <v>174</v>
      </c>
      <c r="J12" s="841" t="s">
        <v>174</v>
      </c>
      <c r="K12" s="1617" t="s">
        <v>174</v>
      </c>
      <c r="L12" s="1562" t="s">
        <v>174</v>
      </c>
      <c r="M12" s="1582" t="s">
        <v>174</v>
      </c>
      <c r="N12" s="1582" t="s">
        <v>174</v>
      </c>
      <c r="O12" s="1582" t="s">
        <v>174</v>
      </c>
      <c r="P12" s="1582" t="s">
        <v>174</v>
      </c>
      <c r="Q12" s="1582" t="s">
        <v>174</v>
      </c>
      <c r="R12" s="1582" t="s">
        <v>174</v>
      </c>
      <c r="S12" s="1628" t="s">
        <v>174</v>
      </c>
    </row>
    <row r="13" spans="1:19">
      <c r="A13" s="194" t="s">
        <v>24</v>
      </c>
      <c r="B13" s="800">
        <v>5</v>
      </c>
      <c r="C13" s="189">
        <v>2.4509803921568631E-2</v>
      </c>
      <c r="D13" s="1578" t="s">
        <v>174</v>
      </c>
      <c r="E13" s="1582" t="s">
        <v>174</v>
      </c>
      <c r="F13" s="1578">
        <v>5</v>
      </c>
      <c r="G13" s="1027">
        <f>F13/$B13</f>
        <v>1</v>
      </c>
      <c r="H13" s="762">
        <v>4</v>
      </c>
      <c r="I13" s="1027">
        <f>H13/$B13</f>
        <v>0.8</v>
      </c>
      <c r="J13" s="1558">
        <v>1</v>
      </c>
      <c r="K13" s="804">
        <f>J13/$B13</f>
        <v>0.2</v>
      </c>
      <c r="L13" s="800">
        <v>3</v>
      </c>
      <c r="M13" s="1027">
        <f t="shared" si="0"/>
        <v>0.6</v>
      </c>
      <c r="N13" s="974" t="s">
        <v>174</v>
      </c>
      <c r="O13" s="1582" t="s">
        <v>174</v>
      </c>
      <c r="P13" s="1582" t="s">
        <v>174</v>
      </c>
      <c r="Q13" s="1582" t="s">
        <v>174</v>
      </c>
      <c r="R13" s="762">
        <v>1</v>
      </c>
      <c r="S13" s="804">
        <f t="shared" si="1"/>
        <v>0.2</v>
      </c>
    </row>
    <row r="14" spans="1:19">
      <c r="A14" s="194" t="s">
        <v>25</v>
      </c>
      <c r="B14" s="841" t="s">
        <v>174</v>
      </c>
      <c r="C14" s="841" t="s">
        <v>174</v>
      </c>
      <c r="D14" s="1551" t="s">
        <v>174</v>
      </c>
      <c r="E14" s="841" t="s">
        <v>174</v>
      </c>
      <c r="F14" s="1551" t="s">
        <v>174</v>
      </c>
      <c r="G14" s="841" t="s">
        <v>174</v>
      </c>
      <c r="H14" s="841" t="s">
        <v>174</v>
      </c>
      <c r="I14" s="841" t="s">
        <v>174</v>
      </c>
      <c r="J14" s="841" t="s">
        <v>174</v>
      </c>
      <c r="K14" s="1617" t="s">
        <v>174</v>
      </c>
      <c r="L14" s="1562" t="s">
        <v>174</v>
      </c>
      <c r="M14" s="1582" t="s">
        <v>174</v>
      </c>
      <c r="N14" s="1582" t="s">
        <v>174</v>
      </c>
      <c r="O14" s="1582" t="s">
        <v>174</v>
      </c>
      <c r="P14" s="1582" t="s">
        <v>174</v>
      </c>
      <c r="Q14" s="1582" t="s">
        <v>174</v>
      </c>
      <c r="R14" s="1582" t="s">
        <v>174</v>
      </c>
      <c r="S14" s="1628" t="s">
        <v>174</v>
      </c>
    </row>
    <row r="15" spans="1:19">
      <c r="A15" s="194" t="s">
        <v>26</v>
      </c>
      <c r="B15" s="841" t="s">
        <v>174</v>
      </c>
      <c r="C15" s="841" t="s">
        <v>174</v>
      </c>
      <c r="D15" s="1551" t="s">
        <v>174</v>
      </c>
      <c r="E15" s="841" t="s">
        <v>174</v>
      </c>
      <c r="F15" s="1551" t="s">
        <v>174</v>
      </c>
      <c r="G15" s="841" t="s">
        <v>174</v>
      </c>
      <c r="H15" s="841" t="s">
        <v>174</v>
      </c>
      <c r="I15" s="841" t="s">
        <v>174</v>
      </c>
      <c r="J15" s="841" t="s">
        <v>174</v>
      </c>
      <c r="K15" s="1617" t="s">
        <v>174</v>
      </c>
      <c r="L15" s="1562" t="s">
        <v>174</v>
      </c>
      <c r="M15" s="1582" t="s">
        <v>174</v>
      </c>
      <c r="N15" s="1582" t="s">
        <v>174</v>
      </c>
      <c r="O15" s="1582" t="s">
        <v>174</v>
      </c>
      <c r="P15" s="1582" t="s">
        <v>174</v>
      </c>
      <c r="Q15" s="1582" t="s">
        <v>174</v>
      </c>
      <c r="R15" s="1582" t="s">
        <v>174</v>
      </c>
      <c r="S15" s="1628" t="s">
        <v>174</v>
      </c>
    </row>
    <row r="16" spans="1:19">
      <c r="A16" s="194" t="s">
        <v>27</v>
      </c>
      <c r="B16" s="800">
        <v>7</v>
      </c>
      <c r="C16" s="189">
        <v>2.8112449799196786E-2</v>
      </c>
      <c r="D16" s="1578">
        <v>1</v>
      </c>
      <c r="E16" s="1027">
        <f>D16/$B16</f>
        <v>0.14285714285714285</v>
      </c>
      <c r="F16" s="1550">
        <v>6</v>
      </c>
      <c r="G16" s="1027">
        <f>F16/$B16</f>
        <v>0.8571428571428571</v>
      </c>
      <c r="H16" s="1558">
        <v>5</v>
      </c>
      <c r="I16" s="1027">
        <f>H16/$B16</f>
        <v>0.7142857142857143</v>
      </c>
      <c r="J16" s="1558">
        <v>1</v>
      </c>
      <c r="K16" s="804">
        <f>J16/$B16</f>
        <v>0.14285714285714285</v>
      </c>
      <c r="L16" s="800">
        <v>5</v>
      </c>
      <c r="M16" s="1027">
        <f t="shared" si="0"/>
        <v>0.7142857142857143</v>
      </c>
      <c r="N16" s="974" t="s">
        <v>174</v>
      </c>
      <c r="O16" s="1582" t="s">
        <v>174</v>
      </c>
      <c r="P16" s="762">
        <v>1</v>
      </c>
      <c r="Q16" s="1027">
        <f>P16/$B16</f>
        <v>0.14285714285714285</v>
      </c>
      <c r="R16" s="1582" t="s">
        <v>174</v>
      </c>
      <c r="S16" s="1628" t="s">
        <v>174</v>
      </c>
    </row>
    <row r="17" spans="1:19">
      <c r="A17" s="194" t="s">
        <v>28</v>
      </c>
      <c r="B17" s="841" t="s">
        <v>174</v>
      </c>
      <c r="C17" s="841" t="s">
        <v>174</v>
      </c>
      <c r="D17" s="1551" t="s">
        <v>174</v>
      </c>
      <c r="E17" s="841" t="s">
        <v>174</v>
      </c>
      <c r="F17" s="1551" t="s">
        <v>174</v>
      </c>
      <c r="G17" s="841" t="s">
        <v>174</v>
      </c>
      <c r="H17" s="841" t="s">
        <v>174</v>
      </c>
      <c r="I17" s="841" t="s">
        <v>174</v>
      </c>
      <c r="J17" s="841" t="s">
        <v>174</v>
      </c>
      <c r="K17" s="1617" t="s">
        <v>174</v>
      </c>
      <c r="L17" s="1562" t="s">
        <v>174</v>
      </c>
      <c r="M17" s="1582" t="s">
        <v>174</v>
      </c>
      <c r="N17" s="1582" t="s">
        <v>174</v>
      </c>
      <c r="O17" s="1582" t="s">
        <v>174</v>
      </c>
      <c r="P17" s="1582" t="s">
        <v>174</v>
      </c>
      <c r="Q17" s="1582" t="s">
        <v>174</v>
      </c>
      <c r="R17" s="1582" t="s">
        <v>174</v>
      </c>
      <c r="S17" s="1628" t="s">
        <v>174</v>
      </c>
    </row>
    <row r="18" spans="1:19">
      <c r="A18" s="194" t="s">
        <v>29</v>
      </c>
      <c r="B18" s="800">
        <v>37</v>
      </c>
      <c r="C18" s="189">
        <v>7.6131687242798354E-2</v>
      </c>
      <c r="D18" s="1578">
        <v>21</v>
      </c>
      <c r="E18" s="1027">
        <f>D18/$B18</f>
        <v>0.56756756756756754</v>
      </c>
      <c r="F18" s="1578">
        <v>16</v>
      </c>
      <c r="G18" s="1027">
        <f>F18/$B18</f>
        <v>0.43243243243243246</v>
      </c>
      <c r="H18" s="762">
        <v>16</v>
      </c>
      <c r="I18" s="1027">
        <f>H18/$B18</f>
        <v>0.43243243243243246</v>
      </c>
      <c r="J18" s="841" t="s">
        <v>174</v>
      </c>
      <c r="K18" s="1617" t="s">
        <v>174</v>
      </c>
      <c r="L18" s="800">
        <v>12</v>
      </c>
      <c r="M18" s="1027">
        <f t="shared" si="0"/>
        <v>0.32432432432432434</v>
      </c>
      <c r="N18" s="762">
        <v>20</v>
      </c>
      <c r="O18" s="1027">
        <v>0.54054054054054057</v>
      </c>
      <c r="P18" s="1582" t="s">
        <v>174</v>
      </c>
      <c r="Q18" s="1582" t="s">
        <v>174</v>
      </c>
      <c r="R18" s="762">
        <v>2</v>
      </c>
      <c r="S18" s="804">
        <f t="shared" si="1"/>
        <v>5.4054054054054057E-2</v>
      </c>
    </row>
    <row r="19" spans="1:19">
      <c r="A19" s="194" t="s">
        <v>30</v>
      </c>
      <c r="B19" s="800">
        <v>6</v>
      </c>
      <c r="C19" s="189">
        <v>4.9180327868852458E-2</v>
      </c>
      <c r="D19" s="1578">
        <v>2</v>
      </c>
      <c r="E19" s="1027">
        <f>D19/$B19</f>
        <v>0.33333333333333331</v>
      </c>
      <c r="F19" s="1550">
        <v>4</v>
      </c>
      <c r="G19" s="1027">
        <f t="shared" ref="G19:I20" si="2">F19/$B19</f>
        <v>0.66666666666666663</v>
      </c>
      <c r="H19" s="1558">
        <v>4</v>
      </c>
      <c r="I19" s="1027">
        <f t="shared" si="2"/>
        <v>0.66666666666666663</v>
      </c>
      <c r="J19" s="841" t="s">
        <v>174</v>
      </c>
      <c r="K19" s="1617" t="s">
        <v>174</v>
      </c>
      <c r="L19" s="800">
        <v>4</v>
      </c>
      <c r="M19" s="1027">
        <f t="shared" si="0"/>
        <v>0.66666666666666663</v>
      </c>
      <c r="N19" s="762">
        <v>2</v>
      </c>
      <c r="O19" s="1027">
        <v>0.33333333333333331</v>
      </c>
      <c r="P19" s="1582" t="s">
        <v>174</v>
      </c>
      <c r="Q19" s="1582" t="s">
        <v>174</v>
      </c>
      <c r="R19" s="1582" t="s">
        <v>174</v>
      </c>
      <c r="S19" s="1628" t="s">
        <v>174</v>
      </c>
    </row>
    <row r="20" spans="1:19">
      <c r="A20" s="194" t="s">
        <v>31</v>
      </c>
      <c r="B20" s="800">
        <v>6</v>
      </c>
      <c r="C20" s="189">
        <v>3.2258064516129031E-2</v>
      </c>
      <c r="D20" s="1498" t="s">
        <v>174</v>
      </c>
      <c r="E20" s="1582" t="s">
        <v>174</v>
      </c>
      <c r="F20" s="1578">
        <v>6</v>
      </c>
      <c r="G20" s="1027">
        <f t="shared" si="2"/>
        <v>1</v>
      </c>
      <c r="H20" s="762">
        <v>6</v>
      </c>
      <c r="I20" s="1027">
        <f t="shared" si="2"/>
        <v>1</v>
      </c>
      <c r="J20" s="974" t="s">
        <v>174</v>
      </c>
      <c r="K20" s="975" t="s">
        <v>174</v>
      </c>
      <c r="L20" s="800">
        <v>6</v>
      </c>
      <c r="M20" s="1027">
        <f t="shared" si="0"/>
        <v>1</v>
      </c>
      <c r="N20" s="974" t="s">
        <v>174</v>
      </c>
      <c r="O20" s="1582" t="s">
        <v>174</v>
      </c>
      <c r="P20" s="1582" t="s">
        <v>174</v>
      </c>
      <c r="Q20" s="1582" t="s">
        <v>174</v>
      </c>
      <c r="R20" s="1582" t="s">
        <v>174</v>
      </c>
      <c r="S20" s="1628" t="s">
        <v>174</v>
      </c>
    </row>
    <row r="21" spans="1:19" ht="15.75" thickBot="1">
      <c r="A21" s="192" t="s">
        <v>32</v>
      </c>
      <c r="B21" s="188">
        <v>14</v>
      </c>
      <c r="C21" s="255">
        <v>2.9914529914529916E-2</v>
      </c>
      <c r="D21" s="1579">
        <v>2</v>
      </c>
      <c r="E21" s="251">
        <f>D21/$B21</f>
        <v>0.14285714285714285</v>
      </c>
      <c r="F21" s="1579">
        <v>12</v>
      </c>
      <c r="G21" s="251">
        <f>F21/$B21</f>
        <v>0.8571428571428571</v>
      </c>
      <c r="H21" s="73">
        <v>11</v>
      </c>
      <c r="I21" s="251">
        <f>H21/$B21</f>
        <v>0.7857142857142857</v>
      </c>
      <c r="J21" s="1556">
        <v>1</v>
      </c>
      <c r="K21" s="298">
        <f>J21/$B21</f>
        <v>7.1428571428571425E-2</v>
      </c>
      <c r="L21" s="188">
        <v>11</v>
      </c>
      <c r="M21" s="251">
        <f t="shared" si="0"/>
        <v>0.7857142857142857</v>
      </c>
      <c r="N21" s="73">
        <v>2</v>
      </c>
      <c r="O21" s="251">
        <v>0.14285714285714285</v>
      </c>
      <c r="P21" s="1419" t="s">
        <v>174</v>
      </c>
      <c r="Q21" s="1419" t="s">
        <v>174</v>
      </c>
      <c r="R21" s="1419" t="s">
        <v>174</v>
      </c>
      <c r="S21" s="1423" t="s">
        <v>174</v>
      </c>
    </row>
    <row r="22" spans="1:19">
      <c r="A22" s="937" t="s">
        <v>401</v>
      </c>
      <c r="B22" s="185"/>
      <c r="C22" s="185"/>
      <c r="D22" s="185"/>
      <c r="E22" s="185"/>
      <c r="F22" s="185"/>
      <c r="G22" s="185"/>
      <c r="H22" s="185"/>
      <c r="I22" s="185"/>
      <c r="J22" s="846"/>
      <c r="K22" s="846"/>
    </row>
    <row r="23" spans="1:19">
      <c r="A23" s="930" t="s">
        <v>598</v>
      </c>
      <c r="B23" s="185"/>
      <c r="C23" s="185"/>
      <c r="D23" s="185"/>
      <c r="E23" s="185"/>
      <c r="F23" s="185"/>
      <c r="G23" s="185"/>
      <c r="H23" s="185"/>
      <c r="I23" s="185"/>
      <c r="J23" s="846"/>
      <c r="K23" s="846"/>
    </row>
    <row r="24" spans="1:19">
      <c r="A24" s="930" t="s">
        <v>599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185"/>
      <c r="N24" s="185"/>
    </row>
    <row r="25" spans="1:19">
      <c r="A25" s="202"/>
      <c r="B25" s="185"/>
      <c r="C25" s="185"/>
      <c r="D25" s="185"/>
      <c r="E25" s="185"/>
      <c r="F25" s="185"/>
      <c r="G25" s="185"/>
      <c r="H25" s="185"/>
      <c r="I25" s="185"/>
      <c r="J25" s="846"/>
      <c r="K25" s="846"/>
    </row>
  </sheetData>
  <mergeCells count="13">
    <mergeCell ref="A3:A6"/>
    <mergeCell ref="B3:C5"/>
    <mergeCell ref="F3:K3"/>
    <mergeCell ref="F4:G5"/>
    <mergeCell ref="H4:K4"/>
    <mergeCell ref="H5:I5"/>
    <mergeCell ref="J5:K5"/>
    <mergeCell ref="D3:E5"/>
    <mergeCell ref="L3:S3"/>
    <mergeCell ref="L4:M5"/>
    <mergeCell ref="N4:O5"/>
    <mergeCell ref="P4:Q5"/>
    <mergeCell ref="R4:S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RowHeight="15"/>
  <cols>
    <col min="1" max="1" width="17" customWidth="1"/>
    <col min="2" max="3" width="5.28515625" customWidth="1"/>
    <col min="4" max="4" width="4.7109375" customWidth="1"/>
    <col min="5" max="5" width="4.140625" bestFit="1" customWidth="1"/>
    <col min="6" max="6" width="5.28515625" customWidth="1"/>
    <col min="7" max="7" width="6.85546875" bestFit="1" customWidth="1"/>
    <col min="8" max="8" width="5.28515625" customWidth="1"/>
    <col min="9" max="9" width="6" bestFit="1" customWidth="1"/>
    <col min="10" max="10" width="4.5703125" customWidth="1"/>
    <col min="11" max="11" width="4.140625" bestFit="1" customWidth="1"/>
    <col min="12" max="13" width="5.28515625" customWidth="1"/>
    <col min="14" max="14" width="4.7109375" customWidth="1"/>
    <col min="15" max="15" width="4.28515625" customWidth="1"/>
    <col min="16" max="16" width="5.28515625" customWidth="1"/>
    <col min="17" max="17" width="6" bestFit="1" customWidth="1"/>
    <col min="18" max="18" width="5.140625" customWidth="1"/>
    <col min="19" max="19" width="6" customWidth="1"/>
    <col min="20" max="20" width="5.28515625" customWidth="1"/>
    <col min="21" max="21" width="6" bestFit="1" customWidth="1"/>
    <col min="22" max="22" width="5.28515625" customWidth="1"/>
    <col min="23" max="23" width="6" bestFit="1" customWidth="1"/>
  </cols>
  <sheetData>
    <row r="1" spans="1:23">
      <c r="A1" s="232" t="s">
        <v>861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987"/>
      <c r="M1" s="164"/>
      <c r="N1" s="201"/>
      <c r="O1" s="201"/>
      <c r="P1" s="201"/>
      <c r="Q1" s="201"/>
      <c r="R1" s="483"/>
      <c r="S1" s="201"/>
      <c r="T1" s="201"/>
      <c r="U1" s="201"/>
      <c r="V1" s="201"/>
      <c r="W1" s="201"/>
    </row>
    <row r="2" spans="1:23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 t="s">
        <v>0</v>
      </c>
      <c r="O2" s="202"/>
      <c r="P2" s="202"/>
      <c r="Q2" s="202"/>
      <c r="R2" s="202"/>
      <c r="S2" s="202"/>
      <c r="T2" s="202"/>
      <c r="U2" s="202"/>
      <c r="V2" s="202"/>
      <c r="W2" s="202"/>
    </row>
    <row r="3" spans="1:23">
      <c r="A3" s="1838" t="s">
        <v>189</v>
      </c>
      <c r="B3" s="1973" t="s">
        <v>70</v>
      </c>
      <c r="C3" s="1975"/>
      <c r="D3" s="1973" t="s">
        <v>1050</v>
      </c>
      <c r="E3" s="1975"/>
      <c r="F3" s="188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4"/>
      <c r="W3" s="1885"/>
    </row>
    <row r="4" spans="1:23">
      <c r="A4" s="1854"/>
      <c r="B4" s="2047"/>
      <c r="C4" s="2052"/>
      <c r="D4" s="2047"/>
      <c r="E4" s="2052"/>
      <c r="F4" s="1843" t="s">
        <v>163</v>
      </c>
      <c r="G4" s="1876"/>
      <c r="H4" s="1769" t="s">
        <v>164</v>
      </c>
      <c r="I4" s="1876"/>
      <c r="J4" s="2049" t="s">
        <v>46</v>
      </c>
      <c r="K4" s="2050"/>
      <c r="L4" s="1769" t="s">
        <v>49</v>
      </c>
      <c r="M4" s="1876"/>
      <c r="N4" s="1769" t="s">
        <v>47</v>
      </c>
      <c r="O4" s="1876"/>
      <c r="P4" s="1769" t="s">
        <v>48</v>
      </c>
      <c r="Q4" s="1876"/>
      <c r="R4" s="1769" t="s">
        <v>50</v>
      </c>
      <c r="S4" s="1876"/>
      <c r="T4" s="1769" t="s">
        <v>720</v>
      </c>
      <c r="U4" s="1876"/>
      <c r="V4" s="1861" t="s">
        <v>1051</v>
      </c>
      <c r="W4" s="1892"/>
    </row>
    <row r="5" spans="1:23">
      <c r="A5" s="1854"/>
      <c r="B5" s="1878"/>
      <c r="C5" s="1880"/>
      <c r="D5" s="1878"/>
      <c r="E5" s="1880"/>
      <c r="F5" s="1878"/>
      <c r="G5" s="1877"/>
      <c r="H5" s="1877"/>
      <c r="I5" s="1877"/>
      <c r="J5" s="2051"/>
      <c r="K5" s="2051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63"/>
      <c r="W5" s="1762"/>
    </row>
    <row r="6" spans="1:23" ht="23.25" thickBot="1">
      <c r="A6" s="1841"/>
      <c r="B6" s="1459" t="s">
        <v>145</v>
      </c>
      <c r="C6" s="622" t="s">
        <v>149</v>
      </c>
      <c r="D6" s="1459" t="s">
        <v>145</v>
      </c>
      <c r="E6" s="622" t="s">
        <v>154</v>
      </c>
      <c r="F6" s="1459" t="s">
        <v>145</v>
      </c>
      <c r="G6" s="611" t="s">
        <v>154</v>
      </c>
      <c r="H6" s="612" t="s">
        <v>145</v>
      </c>
      <c r="I6" s="611" t="s">
        <v>154</v>
      </c>
      <c r="J6" s="612" t="s">
        <v>145</v>
      </c>
      <c r="K6" s="611" t="s">
        <v>154</v>
      </c>
      <c r="L6" s="612" t="s">
        <v>145</v>
      </c>
      <c r="M6" s="611" t="s">
        <v>154</v>
      </c>
      <c r="N6" s="612" t="s">
        <v>145</v>
      </c>
      <c r="O6" s="610" t="s">
        <v>154</v>
      </c>
      <c r="P6" s="614" t="s">
        <v>145</v>
      </c>
      <c r="Q6" s="611" t="s">
        <v>154</v>
      </c>
      <c r="R6" s="612" t="s">
        <v>145</v>
      </c>
      <c r="S6" s="610" t="s">
        <v>154</v>
      </c>
      <c r="T6" s="612" t="s">
        <v>145</v>
      </c>
      <c r="U6" s="610" t="s">
        <v>154</v>
      </c>
      <c r="V6" s="612" t="s">
        <v>145</v>
      </c>
      <c r="W6" s="622" t="s">
        <v>154</v>
      </c>
    </row>
    <row r="7" spans="1:23">
      <c r="A7" s="197" t="s">
        <v>18</v>
      </c>
      <c r="B7" s="1248">
        <v>88</v>
      </c>
      <c r="C7" s="1252">
        <v>2.2934584310659371E-2</v>
      </c>
      <c r="D7" s="1596" t="s">
        <v>174</v>
      </c>
      <c r="E7" s="1602" t="s">
        <v>174</v>
      </c>
      <c r="F7" s="1248">
        <v>50</v>
      </c>
      <c r="G7" s="1251">
        <f>F7/$B7</f>
        <v>0.56818181818181823</v>
      </c>
      <c r="H7" s="1250">
        <v>11</v>
      </c>
      <c r="I7" s="1251">
        <f>H7/$B7</f>
        <v>0.125</v>
      </c>
      <c r="J7" s="1586" t="s">
        <v>174</v>
      </c>
      <c r="K7" s="1587" t="s">
        <v>174</v>
      </c>
      <c r="L7" s="1250">
        <v>2</v>
      </c>
      <c r="M7" s="1251">
        <f>L7/$B7</f>
        <v>2.2727272727272728E-2</v>
      </c>
      <c r="N7" s="1586" t="s">
        <v>174</v>
      </c>
      <c r="O7" s="1587" t="s">
        <v>174</v>
      </c>
      <c r="P7" s="1250">
        <v>10</v>
      </c>
      <c r="Q7" s="1251">
        <f>P7/$B7</f>
        <v>0.11363636363636363</v>
      </c>
      <c r="R7" s="1250">
        <v>4</v>
      </c>
      <c r="S7" s="1251">
        <f>R7/$B7</f>
        <v>4.5454545454545456E-2</v>
      </c>
      <c r="T7" s="1250">
        <v>8</v>
      </c>
      <c r="U7" s="1251">
        <f>T7/$B7</f>
        <v>9.0909090909090912E-2</v>
      </c>
      <c r="V7" s="1254">
        <v>3</v>
      </c>
      <c r="W7" s="1252">
        <f>V7/$B7</f>
        <v>3.4090909090909088E-2</v>
      </c>
    </row>
    <row r="8" spans="1:23">
      <c r="A8" s="194" t="s">
        <v>19</v>
      </c>
      <c r="B8" s="949">
        <v>46</v>
      </c>
      <c r="C8" s="804">
        <v>2.621082621082621E-2</v>
      </c>
      <c r="D8" s="1585" t="s">
        <v>174</v>
      </c>
      <c r="E8" s="1602" t="s">
        <v>174</v>
      </c>
      <c r="F8" s="949">
        <v>25</v>
      </c>
      <c r="G8" s="1027">
        <f>F8/$B8</f>
        <v>0.54347826086956519</v>
      </c>
      <c r="H8" s="181">
        <v>1</v>
      </c>
      <c r="I8" s="1027">
        <f>H8/$B8</f>
        <v>2.1739130434782608E-2</v>
      </c>
      <c r="J8" s="1588" t="s">
        <v>174</v>
      </c>
      <c r="K8" s="1603" t="s">
        <v>174</v>
      </c>
      <c r="L8" s="181">
        <v>1</v>
      </c>
      <c r="M8" s="1027">
        <f>L8/$B8</f>
        <v>2.1739130434782608E-2</v>
      </c>
      <c r="N8" s="1588" t="s">
        <v>174</v>
      </c>
      <c r="O8" s="1603" t="s">
        <v>174</v>
      </c>
      <c r="P8" s="181">
        <v>8</v>
      </c>
      <c r="Q8" s="1027">
        <f>P8/$B8</f>
        <v>0.17391304347826086</v>
      </c>
      <c r="R8" s="181">
        <v>4</v>
      </c>
      <c r="S8" s="1027">
        <f>R8/$B8</f>
        <v>8.6956521739130432E-2</v>
      </c>
      <c r="T8" s="181">
        <v>4</v>
      </c>
      <c r="U8" s="1027">
        <f>T8/$B8</f>
        <v>8.6956521739130432E-2</v>
      </c>
      <c r="V8" s="779">
        <v>3</v>
      </c>
      <c r="W8" s="804">
        <f>V8/$B8</f>
        <v>6.5217391304347824E-2</v>
      </c>
    </row>
    <row r="9" spans="1:23">
      <c r="A9" s="194" t="s">
        <v>20</v>
      </c>
      <c r="B9" s="1585" t="s">
        <v>174</v>
      </c>
      <c r="C9" s="1595" t="s">
        <v>174</v>
      </c>
      <c r="D9" s="1585" t="s">
        <v>174</v>
      </c>
      <c r="E9" s="1595" t="s">
        <v>174</v>
      </c>
      <c r="F9" s="1585" t="s">
        <v>174</v>
      </c>
      <c r="G9" s="1604" t="s">
        <v>174</v>
      </c>
      <c r="H9" s="1589" t="s">
        <v>174</v>
      </c>
      <c r="I9" s="1604" t="s">
        <v>174</v>
      </c>
      <c r="J9" s="1589" t="s">
        <v>174</v>
      </c>
      <c r="K9" s="1604" t="s">
        <v>174</v>
      </c>
      <c r="L9" s="1589" t="s">
        <v>174</v>
      </c>
      <c r="M9" s="1604" t="s">
        <v>174</v>
      </c>
      <c r="N9" s="1589" t="s">
        <v>174</v>
      </c>
      <c r="O9" s="1604" t="s">
        <v>174</v>
      </c>
      <c r="P9" s="1589" t="s">
        <v>174</v>
      </c>
      <c r="Q9" s="1604" t="s">
        <v>174</v>
      </c>
      <c r="R9" s="1589" t="s">
        <v>174</v>
      </c>
      <c r="S9" s="1604" t="s">
        <v>174</v>
      </c>
      <c r="T9" s="1589" t="s">
        <v>174</v>
      </c>
      <c r="U9" s="1604" t="s">
        <v>174</v>
      </c>
      <c r="V9" s="1604" t="s">
        <v>174</v>
      </c>
      <c r="W9" s="1597" t="s">
        <v>174</v>
      </c>
    </row>
    <row r="10" spans="1:23">
      <c r="A10" s="194" t="s">
        <v>21</v>
      </c>
      <c r="B10" s="1585" t="s">
        <v>174</v>
      </c>
      <c r="C10" s="1595" t="s">
        <v>174</v>
      </c>
      <c r="D10" s="1585" t="s">
        <v>174</v>
      </c>
      <c r="E10" s="1595" t="s">
        <v>174</v>
      </c>
      <c r="F10" s="1585" t="s">
        <v>174</v>
      </c>
      <c r="G10" s="1604" t="s">
        <v>174</v>
      </c>
      <c r="H10" s="1589" t="s">
        <v>174</v>
      </c>
      <c r="I10" s="1604" t="s">
        <v>174</v>
      </c>
      <c r="J10" s="1589" t="s">
        <v>174</v>
      </c>
      <c r="K10" s="1604" t="s">
        <v>174</v>
      </c>
      <c r="L10" s="1589" t="s">
        <v>174</v>
      </c>
      <c r="M10" s="1604" t="s">
        <v>174</v>
      </c>
      <c r="N10" s="1589" t="s">
        <v>174</v>
      </c>
      <c r="O10" s="1604" t="s">
        <v>174</v>
      </c>
      <c r="P10" s="1589" t="s">
        <v>174</v>
      </c>
      <c r="Q10" s="1604" t="s">
        <v>174</v>
      </c>
      <c r="R10" s="1589" t="s">
        <v>174</v>
      </c>
      <c r="S10" s="1604" t="s">
        <v>174</v>
      </c>
      <c r="T10" s="1589" t="s">
        <v>174</v>
      </c>
      <c r="U10" s="1604" t="s">
        <v>174</v>
      </c>
      <c r="V10" s="1604" t="s">
        <v>174</v>
      </c>
      <c r="W10" s="1597" t="s">
        <v>174</v>
      </c>
    </row>
    <row r="11" spans="1:23">
      <c r="A11" s="194" t="s">
        <v>22</v>
      </c>
      <c r="B11" s="1585" t="s">
        <v>174</v>
      </c>
      <c r="C11" s="1595" t="s">
        <v>174</v>
      </c>
      <c r="D11" s="1585" t="s">
        <v>174</v>
      </c>
      <c r="E11" s="1595" t="s">
        <v>174</v>
      </c>
      <c r="F11" s="1585" t="s">
        <v>174</v>
      </c>
      <c r="G11" s="1604" t="s">
        <v>174</v>
      </c>
      <c r="H11" s="1589" t="s">
        <v>174</v>
      </c>
      <c r="I11" s="1604" t="s">
        <v>174</v>
      </c>
      <c r="J11" s="1589" t="s">
        <v>174</v>
      </c>
      <c r="K11" s="1604" t="s">
        <v>174</v>
      </c>
      <c r="L11" s="1589" t="s">
        <v>174</v>
      </c>
      <c r="M11" s="1604" t="s">
        <v>174</v>
      </c>
      <c r="N11" s="1589" t="s">
        <v>174</v>
      </c>
      <c r="O11" s="1604" t="s">
        <v>174</v>
      </c>
      <c r="P11" s="1589" t="s">
        <v>174</v>
      </c>
      <c r="Q11" s="1604" t="s">
        <v>174</v>
      </c>
      <c r="R11" s="1589" t="s">
        <v>174</v>
      </c>
      <c r="S11" s="1604" t="s">
        <v>174</v>
      </c>
      <c r="T11" s="1589" t="s">
        <v>174</v>
      </c>
      <c r="U11" s="1604" t="s">
        <v>174</v>
      </c>
      <c r="V11" s="1604" t="s">
        <v>174</v>
      </c>
      <c r="W11" s="1597" t="s">
        <v>174</v>
      </c>
    </row>
    <row r="12" spans="1:23">
      <c r="A12" s="194" t="s">
        <v>23</v>
      </c>
      <c r="B12" s="1585" t="s">
        <v>174</v>
      </c>
      <c r="C12" s="1595" t="s">
        <v>174</v>
      </c>
      <c r="D12" s="1585" t="s">
        <v>174</v>
      </c>
      <c r="E12" s="1595" t="s">
        <v>174</v>
      </c>
      <c r="F12" s="1585" t="s">
        <v>174</v>
      </c>
      <c r="G12" s="1604" t="s">
        <v>174</v>
      </c>
      <c r="H12" s="1589" t="s">
        <v>174</v>
      </c>
      <c r="I12" s="1604" t="s">
        <v>174</v>
      </c>
      <c r="J12" s="1589" t="s">
        <v>174</v>
      </c>
      <c r="K12" s="1604" t="s">
        <v>174</v>
      </c>
      <c r="L12" s="1589" t="s">
        <v>174</v>
      </c>
      <c r="M12" s="1604" t="s">
        <v>174</v>
      </c>
      <c r="N12" s="1589" t="s">
        <v>174</v>
      </c>
      <c r="O12" s="1604" t="s">
        <v>174</v>
      </c>
      <c r="P12" s="1589" t="s">
        <v>174</v>
      </c>
      <c r="Q12" s="1604" t="s">
        <v>174</v>
      </c>
      <c r="R12" s="1589" t="s">
        <v>174</v>
      </c>
      <c r="S12" s="1604" t="s">
        <v>174</v>
      </c>
      <c r="T12" s="1589" t="s">
        <v>174</v>
      </c>
      <c r="U12" s="1604" t="s">
        <v>174</v>
      </c>
      <c r="V12" s="1604" t="s">
        <v>174</v>
      </c>
      <c r="W12" s="1597" t="s">
        <v>174</v>
      </c>
    </row>
    <row r="13" spans="1:23">
      <c r="A13" s="194" t="s">
        <v>24</v>
      </c>
      <c r="B13" s="949">
        <v>4</v>
      </c>
      <c r="C13" s="804">
        <v>1.9607843137254902E-2</v>
      </c>
      <c r="D13" s="1585" t="s">
        <v>174</v>
      </c>
      <c r="E13" s="1602" t="s">
        <v>174</v>
      </c>
      <c r="F13" s="949">
        <v>2</v>
      </c>
      <c r="G13" s="1027">
        <f>F13/$B13</f>
        <v>0.5</v>
      </c>
      <c r="H13" s="1594">
        <v>2</v>
      </c>
      <c r="I13" s="1027">
        <f>H13/$B13</f>
        <v>0.5</v>
      </c>
      <c r="J13" s="1588" t="s">
        <v>174</v>
      </c>
      <c r="K13" s="1603" t="s">
        <v>174</v>
      </c>
      <c r="L13" s="1588" t="s">
        <v>174</v>
      </c>
      <c r="M13" s="1604" t="s">
        <v>174</v>
      </c>
      <c r="N13" s="1588" t="s">
        <v>174</v>
      </c>
      <c r="O13" s="1603" t="s">
        <v>174</v>
      </c>
      <c r="P13" s="1588" t="s">
        <v>174</v>
      </c>
      <c r="Q13" s="1604" t="s">
        <v>174</v>
      </c>
      <c r="R13" s="1588" t="s">
        <v>174</v>
      </c>
      <c r="S13" s="1604" t="s">
        <v>174</v>
      </c>
      <c r="T13" s="1588" t="s">
        <v>174</v>
      </c>
      <c r="U13" s="1603" t="s">
        <v>174</v>
      </c>
      <c r="V13" s="1603" t="s">
        <v>174</v>
      </c>
      <c r="W13" s="1598" t="s">
        <v>174</v>
      </c>
    </row>
    <row r="14" spans="1:23">
      <c r="A14" s="194" t="s">
        <v>25</v>
      </c>
      <c r="B14" s="1585" t="s">
        <v>174</v>
      </c>
      <c r="C14" s="1595" t="s">
        <v>174</v>
      </c>
      <c r="D14" s="1585" t="s">
        <v>174</v>
      </c>
      <c r="E14" s="1595" t="s">
        <v>174</v>
      </c>
      <c r="F14" s="1585" t="s">
        <v>174</v>
      </c>
      <c r="G14" s="1604" t="s">
        <v>174</v>
      </c>
      <c r="H14" s="1589" t="s">
        <v>174</v>
      </c>
      <c r="I14" s="1604" t="s">
        <v>174</v>
      </c>
      <c r="J14" s="1589" t="s">
        <v>174</v>
      </c>
      <c r="K14" s="1604" t="s">
        <v>174</v>
      </c>
      <c r="L14" s="1589" t="s">
        <v>174</v>
      </c>
      <c r="M14" s="1604" t="s">
        <v>174</v>
      </c>
      <c r="N14" s="1589" t="s">
        <v>174</v>
      </c>
      <c r="O14" s="1604" t="s">
        <v>174</v>
      </c>
      <c r="P14" s="1589" t="s">
        <v>174</v>
      </c>
      <c r="Q14" s="1604" t="s">
        <v>174</v>
      </c>
      <c r="R14" s="1589" t="s">
        <v>174</v>
      </c>
      <c r="S14" s="1604" t="s">
        <v>174</v>
      </c>
      <c r="T14" s="1589" t="s">
        <v>174</v>
      </c>
      <c r="U14" s="1604" t="s">
        <v>174</v>
      </c>
      <c r="V14" s="1604" t="s">
        <v>174</v>
      </c>
      <c r="W14" s="1597" t="s">
        <v>174</v>
      </c>
    </row>
    <row r="15" spans="1:23">
      <c r="A15" s="194" t="s">
        <v>26</v>
      </c>
      <c r="B15" s="1585" t="s">
        <v>174</v>
      </c>
      <c r="C15" s="1595" t="s">
        <v>174</v>
      </c>
      <c r="D15" s="1585" t="s">
        <v>174</v>
      </c>
      <c r="E15" s="1595" t="s">
        <v>174</v>
      </c>
      <c r="F15" s="1585" t="s">
        <v>174</v>
      </c>
      <c r="G15" s="1604" t="s">
        <v>174</v>
      </c>
      <c r="H15" s="1589" t="s">
        <v>174</v>
      </c>
      <c r="I15" s="1604" t="s">
        <v>174</v>
      </c>
      <c r="J15" s="1589" t="s">
        <v>174</v>
      </c>
      <c r="K15" s="1604" t="s">
        <v>174</v>
      </c>
      <c r="L15" s="1589" t="s">
        <v>174</v>
      </c>
      <c r="M15" s="1604" t="s">
        <v>174</v>
      </c>
      <c r="N15" s="1589" t="s">
        <v>174</v>
      </c>
      <c r="O15" s="1604" t="s">
        <v>174</v>
      </c>
      <c r="P15" s="1589" t="s">
        <v>174</v>
      </c>
      <c r="Q15" s="1604" t="s">
        <v>174</v>
      </c>
      <c r="R15" s="1589" t="s">
        <v>174</v>
      </c>
      <c r="S15" s="1604" t="s">
        <v>174</v>
      </c>
      <c r="T15" s="1589" t="s">
        <v>174</v>
      </c>
      <c r="U15" s="1604" t="s">
        <v>174</v>
      </c>
      <c r="V15" s="1604" t="s">
        <v>174</v>
      </c>
      <c r="W15" s="1597" t="s">
        <v>174</v>
      </c>
    </row>
    <row r="16" spans="1:23">
      <c r="A16" s="194" t="s">
        <v>27</v>
      </c>
      <c r="B16" s="949">
        <v>6</v>
      </c>
      <c r="C16" s="804">
        <v>2.4096385542168676E-2</v>
      </c>
      <c r="D16" s="1585" t="s">
        <v>174</v>
      </c>
      <c r="E16" s="1602" t="s">
        <v>174</v>
      </c>
      <c r="F16" s="949">
        <v>3</v>
      </c>
      <c r="G16" s="1027">
        <f>F16/$B16</f>
        <v>0.5</v>
      </c>
      <c r="H16" s="181">
        <v>3</v>
      </c>
      <c r="I16" s="1027">
        <f>H16/$B16</f>
        <v>0.5</v>
      </c>
      <c r="J16" s="1588" t="s">
        <v>174</v>
      </c>
      <c r="K16" s="1603" t="s">
        <v>174</v>
      </c>
      <c r="L16" s="1588" t="s">
        <v>174</v>
      </c>
      <c r="M16" s="1604" t="s">
        <v>174</v>
      </c>
      <c r="N16" s="1588" t="s">
        <v>174</v>
      </c>
      <c r="O16" s="1603" t="s">
        <v>174</v>
      </c>
      <c r="P16" s="1588" t="s">
        <v>174</v>
      </c>
      <c r="Q16" s="1604" t="s">
        <v>174</v>
      </c>
      <c r="R16" s="1588" t="s">
        <v>174</v>
      </c>
      <c r="S16" s="1604" t="s">
        <v>174</v>
      </c>
      <c r="T16" s="1588" t="s">
        <v>174</v>
      </c>
      <c r="U16" s="1603" t="s">
        <v>174</v>
      </c>
      <c r="V16" s="1603" t="s">
        <v>174</v>
      </c>
      <c r="W16" s="1598" t="s">
        <v>174</v>
      </c>
    </row>
    <row r="17" spans="1:23">
      <c r="A17" s="194" t="s">
        <v>28</v>
      </c>
      <c r="B17" s="1585" t="s">
        <v>174</v>
      </c>
      <c r="C17" s="1595" t="s">
        <v>174</v>
      </c>
      <c r="D17" s="1585" t="s">
        <v>174</v>
      </c>
      <c r="E17" s="1595" t="s">
        <v>174</v>
      </c>
      <c r="F17" s="1585" t="s">
        <v>174</v>
      </c>
      <c r="G17" s="1604" t="s">
        <v>174</v>
      </c>
      <c r="H17" s="1589" t="s">
        <v>174</v>
      </c>
      <c r="I17" s="1604" t="s">
        <v>174</v>
      </c>
      <c r="J17" s="1589" t="s">
        <v>174</v>
      </c>
      <c r="K17" s="1604" t="s">
        <v>174</v>
      </c>
      <c r="L17" s="1589" t="s">
        <v>174</v>
      </c>
      <c r="M17" s="1604" t="s">
        <v>174</v>
      </c>
      <c r="N17" s="1589" t="s">
        <v>174</v>
      </c>
      <c r="O17" s="1604" t="s">
        <v>174</v>
      </c>
      <c r="P17" s="1589" t="s">
        <v>174</v>
      </c>
      <c r="Q17" s="1604" t="s">
        <v>174</v>
      </c>
      <c r="R17" s="1589" t="s">
        <v>174</v>
      </c>
      <c r="S17" s="1604" t="s">
        <v>174</v>
      </c>
      <c r="T17" s="1589" t="s">
        <v>174</v>
      </c>
      <c r="U17" s="1604" t="s">
        <v>174</v>
      </c>
      <c r="V17" s="1604" t="s">
        <v>174</v>
      </c>
      <c r="W17" s="1597" t="s">
        <v>174</v>
      </c>
    </row>
    <row r="18" spans="1:23">
      <c r="A18" s="194" t="s">
        <v>29</v>
      </c>
      <c r="B18" s="949">
        <v>4</v>
      </c>
      <c r="C18" s="804">
        <v>8.23045267489712E-3</v>
      </c>
      <c r="D18" s="1585" t="s">
        <v>174</v>
      </c>
      <c r="E18" s="1602" t="s">
        <v>174</v>
      </c>
      <c r="F18" s="949">
        <v>3</v>
      </c>
      <c r="G18" s="1027">
        <f>F18/$B18</f>
        <v>0.75</v>
      </c>
      <c r="H18" s="1589" t="s">
        <v>174</v>
      </c>
      <c r="I18" s="1604" t="s">
        <v>174</v>
      </c>
      <c r="J18" s="1588" t="s">
        <v>174</v>
      </c>
      <c r="K18" s="1603" t="s">
        <v>174</v>
      </c>
      <c r="L18" s="1588" t="s">
        <v>174</v>
      </c>
      <c r="M18" s="1604" t="s">
        <v>174</v>
      </c>
      <c r="N18" s="1588" t="s">
        <v>174</v>
      </c>
      <c r="O18" s="1603" t="s">
        <v>174</v>
      </c>
      <c r="P18" s="1588" t="s">
        <v>174</v>
      </c>
      <c r="Q18" s="1604" t="s">
        <v>174</v>
      </c>
      <c r="R18" s="1588" t="s">
        <v>174</v>
      </c>
      <c r="S18" s="1604" t="s">
        <v>174</v>
      </c>
      <c r="T18" s="181">
        <v>1</v>
      </c>
      <c r="U18" s="1027">
        <f>T18/$B18</f>
        <v>0.25</v>
      </c>
      <c r="V18" s="1603" t="s">
        <v>174</v>
      </c>
      <c r="W18" s="1598" t="s">
        <v>174</v>
      </c>
    </row>
    <row r="19" spans="1:23">
      <c r="A19" s="194" t="s">
        <v>30</v>
      </c>
      <c r="B19" s="949">
        <v>6</v>
      </c>
      <c r="C19" s="804">
        <v>4.9180327868852458E-2</v>
      </c>
      <c r="D19" s="1585" t="s">
        <v>174</v>
      </c>
      <c r="E19" s="1602" t="s">
        <v>174</v>
      </c>
      <c r="F19" s="949">
        <v>4</v>
      </c>
      <c r="G19" s="1027">
        <f>F19/$B19</f>
        <v>0.66666666666666663</v>
      </c>
      <c r="H19" s="1589" t="s">
        <v>174</v>
      </c>
      <c r="I19" s="1604" t="s">
        <v>174</v>
      </c>
      <c r="J19" s="1588" t="s">
        <v>174</v>
      </c>
      <c r="K19" s="1603" t="s">
        <v>174</v>
      </c>
      <c r="L19" s="1588" t="s">
        <v>174</v>
      </c>
      <c r="M19" s="1604" t="s">
        <v>174</v>
      </c>
      <c r="N19" s="1588" t="s">
        <v>174</v>
      </c>
      <c r="O19" s="1603" t="s">
        <v>174</v>
      </c>
      <c r="P19" s="1588" t="s">
        <v>174</v>
      </c>
      <c r="Q19" s="1604" t="s">
        <v>174</v>
      </c>
      <c r="R19" s="1588" t="s">
        <v>174</v>
      </c>
      <c r="S19" s="1604" t="s">
        <v>174</v>
      </c>
      <c r="T19" s="1594">
        <v>2</v>
      </c>
      <c r="U19" s="1027">
        <f>T19/$B19</f>
        <v>0.33333333333333331</v>
      </c>
      <c r="V19" s="1603" t="s">
        <v>174</v>
      </c>
      <c r="W19" s="1598" t="s">
        <v>174</v>
      </c>
    </row>
    <row r="20" spans="1:23">
      <c r="A20" s="194" t="s">
        <v>31</v>
      </c>
      <c r="B20" s="949">
        <v>1</v>
      </c>
      <c r="C20" s="804">
        <v>5.3763440860215058E-3</v>
      </c>
      <c r="D20" s="1585" t="s">
        <v>174</v>
      </c>
      <c r="E20" s="1602" t="s">
        <v>174</v>
      </c>
      <c r="F20" s="949">
        <v>1</v>
      </c>
      <c r="G20" s="1027">
        <f>F20/$B20</f>
        <v>1</v>
      </c>
      <c r="H20" s="1589" t="s">
        <v>174</v>
      </c>
      <c r="I20" s="1604" t="s">
        <v>174</v>
      </c>
      <c r="J20" s="1588" t="s">
        <v>174</v>
      </c>
      <c r="K20" s="1603" t="s">
        <v>174</v>
      </c>
      <c r="L20" s="1588" t="s">
        <v>174</v>
      </c>
      <c r="M20" s="1604" t="s">
        <v>174</v>
      </c>
      <c r="N20" s="1588" t="s">
        <v>174</v>
      </c>
      <c r="O20" s="1603" t="s">
        <v>174</v>
      </c>
      <c r="P20" s="1588" t="s">
        <v>174</v>
      </c>
      <c r="Q20" s="1604" t="s">
        <v>174</v>
      </c>
      <c r="R20" s="1588" t="s">
        <v>174</v>
      </c>
      <c r="S20" s="1604" t="s">
        <v>174</v>
      </c>
      <c r="T20" s="1588" t="s">
        <v>174</v>
      </c>
      <c r="U20" s="1603" t="s">
        <v>174</v>
      </c>
      <c r="V20" s="1603" t="s">
        <v>174</v>
      </c>
      <c r="W20" s="1598" t="s">
        <v>174</v>
      </c>
    </row>
    <row r="21" spans="1:23" ht="15.75" thickBot="1">
      <c r="A21" s="196" t="s">
        <v>32</v>
      </c>
      <c r="B21" s="1579">
        <v>21</v>
      </c>
      <c r="C21" s="298">
        <v>4.4871794871794872E-2</v>
      </c>
      <c r="D21" s="1599" t="s">
        <v>174</v>
      </c>
      <c r="E21" s="1600" t="s">
        <v>174</v>
      </c>
      <c r="F21" s="1579">
        <v>12</v>
      </c>
      <c r="G21" s="251">
        <f>F21/$B21</f>
        <v>0.5714285714285714</v>
      </c>
      <c r="H21" s="1592">
        <v>5</v>
      </c>
      <c r="I21" s="251">
        <f>H21/$B21</f>
        <v>0.23809523809523808</v>
      </c>
      <c r="J21" s="1590" t="s">
        <v>174</v>
      </c>
      <c r="K21" s="1591" t="s">
        <v>174</v>
      </c>
      <c r="L21" s="1592">
        <v>1</v>
      </c>
      <c r="M21" s="251">
        <f>L21/$B21</f>
        <v>4.7619047619047616E-2</v>
      </c>
      <c r="N21" s="1590" t="s">
        <v>174</v>
      </c>
      <c r="O21" s="1591" t="s">
        <v>174</v>
      </c>
      <c r="P21" s="1592">
        <v>2</v>
      </c>
      <c r="Q21" s="251">
        <f>P21/$B21</f>
        <v>9.5238095238095233E-2</v>
      </c>
      <c r="R21" s="1593" t="s">
        <v>174</v>
      </c>
      <c r="S21" s="1605" t="s">
        <v>174</v>
      </c>
      <c r="T21" s="1592">
        <v>1</v>
      </c>
      <c r="U21" s="251">
        <f>T21/$B21</f>
        <v>4.7619047619047616E-2</v>
      </c>
      <c r="V21" s="1591" t="s">
        <v>174</v>
      </c>
      <c r="W21" s="1601" t="s">
        <v>174</v>
      </c>
    </row>
    <row r="22" spans="1:23">
      <c r="A22" s="931" t="s">
        <v>1052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4"/>
      <c r="O22" s="234"/>
      <c r="P22" s="234"/>
      <c r="Q22" s="234"/>
      <c r="R22" s="234"/>
      <c r="S22" s="234"/>
      <c r="T22" s="234"/>
      <c r="U22" s="234"/>
      <c r="V22" s="234"/>
      <c r="W22" s="234"/>
    </row>
    <row r="23" spans="1:23">
      <c r="A23" s="931" t="s">
        <v>598</v>
      </c>
      <c r="B23" s="846"/>
      <c r="C23" s="846"/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6"/>
      <c r="O23" s="846"/>
      <c r="P23" s="846"/>
      <c r="Q23" s="846"/>
      <c r="R23" s="846"/>
      <c r="S23" s="846"/>
      <c r="T23" s="846"/>
      <c r="U23" s="846"/>
      <c r="V23" s="846"/>
      <c r="W23" s="846"/>
    </row>
    <row r="24" spans="1:23">
      <c r="A24" s="931" t="s">
        <v>1053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>
      <c r="A25" s="20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/>
  <dimension ref="A1:R31"/>
  <sheetViews>
    <sheetView zoomScaleNormal="100" workbookViewId="0"/>
  </sheetViews>
  <sheetFormatPr defaultRowHeight="15"/>
  <cols>
    <col min="1" max="1" width="10.42578125" customWidth="1"/>
    <col min="2" max="2" width="4.42578125" style="206" customWidth="1"/>
    <col min="3" max="3" width="6.5703125" customWidth="1"/>
    <col min="4" max="4" width="7.42578125" customWidth="1"/>
    <col min="5" max="5" width="8.42578125" customWidth="1"/>
    <col min="6" max="6" width="6.5703125" customWidth="1"/>
    <col min="7" max="7" width="7.140625" customWidth="1"/>
    <col min="8" max="8" width="6.5703125" customWidth="1"/>
    <col min="9" max="9" width="7" customWidth="1"/>
    <col min="10" max="10" width="7.28515625" customWidth="1"/>
    <col min="11" max="11" width="10" style="846" customWidth="1"/>
    <col min="12" max="12" width="6.7109375" customWidth="1"/>
    <col min="13" max="13" width="6.5703125" customWidth="1"/>
    <col min="14" max="14" width="7.5703125" customWidth="1"/>
    <col min="15" max="15" width="6.42578125" customWidth="1"/>
    <col min="16" max="16" width="6.5703125" customWidth="1"/>
    <col min="17" max="18" width="7.5703125" customWidth="1"/>
  </cols>
  <sheetData>
    <row r="1" spans="1:18" s="2" customFormat="1" ht="17.25" customHeight="1">
      <c r="A1" s="201" t="s">
        <v>862</v>
      </c>
      <c r="B1" s="201"/>
      <c r="K1" s="201"/>
      <c r="P1" s="483"/>
    </row>
    <row r="2" spans="1:18" s="3" customFormat="1" ht="17.25" customHeight="1" thickBot="1">
      <c r="A2" s="314" t="s">
        <v>192</v>
      </c>
      <c r="B2" s="314"/>
      <c r="K2" s="202"/>
      <c r="N2" s="3" t="s">
        <v>0</v>
      </c>
    </row>
    <row r="3" spans="1:18" s="4" customFormat="1" ht="23.25" customHeight="1">
      <c r="A3" s="1722" t="s">
        <v>197</v>
      </c>
      <c r="B3" s="1723"/>
      <c r="C3" s="1782" t="s">
        <v>415</v>
      </c>
      <c r="D3" s="1751"/>
      <c r="E3" s="1751"/>
      <c r="F3" s="1783"/>
      <c r="G3" s="1918" t="s">
        <v>419</v>
      </c>
      <c r="H3" s="1787"/>
      <c r="I3" s="1787"/>
      <c r="J3" s="1787"/>
      <c r="K3" s="2035"/>
      <c r="L3" s="1891" t="s">
        <v>534</v>
      </c>
      <c r="M3" s="1882"/>
      <c r="N3" s="1986"/>
      <c r="O3" s="1805" t="s">
        <v>408</v>
      </c>
      <c r="P3" s="1985"/>
      <c r="Q3" s="1985"/>
      <c r="R3" s="1795" t="s">
        <v>416</v>
      </c>
    </row>
    <row r="4" spans="1:18" s="4" customFormat="1" ht="17.25" customHeight="1">
      <c r="A4" s="1724"/>
      <c r="B4" s="1725"/>
      <c r="C4" s="1784" t="s">
        <v>4</v>
      </c>
      <c r="D4" s="1940" t="s">
        <v>6</v>
      </c>
      <c r="E4" s="1788"/>
      <c r="F4" s="1942"/>
      <c r="G4" s="1919" t="s">
        <v>4</v>
      </c>
      <c r="H4" s="1940" t="s">
        <v>6</v>
      </c>
      <c r="I4" s="2031"/>
      <c r="J4" s="2031"/>
      <c r="K4" s="2032"/>
      <c r="L4" s="1830" t="s">
        <v>4</v>
      </c>
      <c r="M4" s="1744" t="s">
        <v>6</v>
      </c>
      <c r="N4" s="1917"/>
      <c r="O4" s="1864" t="s">
        <v>4</v>
      </c>
      <c r="P4" s="1744" t="s">
        <v>6</v>
      </c>
      <c r="Q4" s="2026"/>
      <c r="R4" s="1796"/>
    </row>
    <row r="5" spans="1:18" s="4" customFormat="1" ht="17.25" customHeight="1">
      <c r="A5" s="1724"/>
      <c r="B5" s="1725"/>
      <c r="C5" s="1916"/>
      <c r="D5" s="1794" t="s">
        <v>124</v>
      </c>
      <c r="E5" s="1744" t="s">
        <v>67</v>
      </c>
      <c r="F5" s="1946" t="s">
        <v>505</v>
      </c>
      <c r="G5" s="1932"/>
      <c r="H5" s="1995" t="s">
        <v>9</v>
      </c>
      <c r="I5" s="1995" t="s">
        <v>8</v>
      </c>
      <c r="J5" s="1995" t="s">
        <v>325</v>
      </c>
      <c r="K5" s="2245" t="s">
        <v>631</v>
      </c>
      <c r="L5" s="2244"/>
      <c r="M5" s="1744" t="s">
        <v>9</v>
      </c>
      <c r="N5" s="1946" t="s">
        <v>325</v>
      </c>
      <c r="O5" s="1850"/>
      <c r="P5" s="1744" t="s">
        <v>9</v>
      </c>
      <c r="Q5" s="1940" t="s">
        <v>325</v>
      </c>
      <c r="R5" s="1796"/>
    </row>
    <row r="6" spans="1:18" s="4" customFormat="1" ht="17.25" customHeight="1" thickBot="1">
      <c r="A6" s="1726"/>
      <c r="B6" s="1727"/>
      <c r="C6" s="1786"/>
      <c r="D6" s="1717"/>
      <c r="E6" s="1953"/>
      <c r="F6" s="1947"/>
      <c r="G6" s="1933"/>
      <c r="H6" s="1953"/>
      <c r="I6" s="1953"/>
      <c r="J6" s="1953"/>
      <c r="K6" s="1947"/>
      <c r="L6" s="1831"/>
      <c r="M6" s="1953"/>
      <c r="N6" s="1947"/>
      <c r="O6" s="1851"/>
      <c r="P6" s="1953"/>
      <c r="Q6" s="2243"/>
      <c r="R6" s="1797"/>
    </row>
    <row r="7" spans="1:18" s="62" customFormat="1" ht="17.25" customHeight="1">
      <c r="A7" s="1728" t="s">
        <v>11</v>
      </c>
      <c r="B7" s="1729"/>
      <c r="C7" s="806">
        <v>178</v>
      </c>
      <c r="D7" s="787">
        <v>47</v>
      </c>
      <c r="E7" s="787">
        <v>166</v>
      </c>
      <c r="F7" s="833">
        <v>93</v>
      </c>
      <c r="G7" s="832">
        <v>28980</v>
      </c>
      <c r="H7" s="369">
        <v>20642</v>
      </c>
      <c r="I7" s="369">
        <v>510</v>
      </c>
      <c r="J7" s="369">
        <v>20407</v>
      </c>
      <c r="K7" s="1054">
        <v>8102</v>
      </c>
      <c r="L7" s="1022">
        <v>11966</v>
      </c>
      <c r="M7" s="787">
        <v>8380</v>
      </c>
      <c r="N7" s="833">
        <v>8706</v>
      </c>
      <c r="O7" s="1083">
        <v>6437</v>
      </c>
      <c r="P7" s="787">
        <v>4847</v>
      </c>
      <c r="Q7" s="833">
        <v>4819</v>
      </c>
      <c r="R7" s="1105">
        <v>1876</v>
      </c>
    </row>
    <row r="8" spans="1:18" s="62" customFormat="1" ht="17.25" customHeight="1">
      <c r="A8" s="1728" t="s">
        <v>12</v>
      </c>
      <c r="B8" s="1729"/>
      <c r="C8" s="806">
        <v>174</v>
      </c>
      <c r="D8" s="787">
        <v>46</v>
      </c>
      <c r="E8" s="787">
        <v>167</v>
      </c>
      <c r="F8" s="833">
        <v>89</v>
      </c>
      <c r="G8" s="832">
        <v>28332</v>
      </c>
      <c r="H8" s="369">
        <v>20305</v>
      </c>
      <c r="I8" s="369">
        <v>547</v>
      </c>
      <c r="J8" s="369">
        <v>19882</v>
      </c>
      <c r="K8" s="1054">
        <v>7536</v>
      </c>
      <c r="L8" s="1022">
        <v>11805</v>
      </c>
      <c r="M8" s="787">
        <v>8408</v>
      </c>
      <c r="N8" s="833">
        <v>8548</v>
      </c>
      <c r="O8" s="1083">
        <v>6052</v>
      </c>
      <c r="P8" s="787">
        <v>4507</v>
      </c>
      <c r="Q8" s="833">
        <v>4319</v>
      </c>
      <c r="R8" s="1105">
        <v>1782.5</v>
      </c>
    </row>
    <row r="9" spans="1:18" s="62" customFormat="1" ht="17.25" customHeight="1">
      <c r="A9" s="1728" t="s">
        <v>13</v>
      </c>
      <c r="B9" s="1729"/>
      <c r="C9" s="806">
        <v>174</v>
      </c>
      <c r="D9" s="787">
        <v>46</v>
      </c>
      <c r="E9" s="787">
        <v>165</v>
      </c>
      <c r="F9" s="833">
        <v>92</v>
      </c>
      <c r="G9" s="832">
        <v>26964</v>
      </c>
      <c r="H9" s="369">
        <v>19450</v>
      </c>
      <c r="I9" s="369">
        <v>552</v>
      </c>
      <c r="J9" s="369">
        <v>19020</v>
      </c>
      <c r="K9" s="264">
        <v>7257</v>
      </c>
      <c r="L9" s="1022">
        <v>10757</v>
      </c>
      <c r="M9" s="787">
        <v>7593</v>
      </c>
      <c r="N9" s="833">
        <v>7803</v>
      </c>
      <c r="O9" s="1083">
        <v>6035</v>
      </c>
      <c r="P9" s="787">
        <v>4515</v>
      </c>
      <c r="Q9" s="833">
        <v>4420</v>
      </c>
      <c r="R9" s="1105">
        <v>1742.5</v>
      </c>
    </row>
    <row r="10" spans="1:18" s="62" customFormat="1" ht="17.25" customHeight="1">
      <c r="A10" s="1728" t="s">
        <v>14</v>
      </c>
      <c r="B10" s="1729"/>
      <c r="C10" s="806">
        <v>171</v>
      </c>
      <c r="D10" s="787">
        <v>44</v>
      </c>
      <c r="E10" s="787">
        <v>161</v>
      </c>
      <c r="F10" s="833">
        <v>93</v>
      </c>
      <c r="G10" s="832">
        <v>24786</v>
      </c>
      <c r="H10" s="369">
        <v>18018</v>
      </c>
      <c r="I10" s="369">
        <v>587</v>
      </c>
      <c r="J10" s="369">
        <v>17129</v>
      </c>
      <c r="K10" s="264">
        <v>6724</v>
      </c>
      <c r="L10" s="1022">
        <v>9868</v>
      </c>
      <c r="M10" s="787">
        <v>7043</v>
      </c>
      <c r="N10" s="833">
        <v>6887</v>
      </c>
      <c r="O10" s="1083">
        <v>5685</v>
      </c>
      <c r="P10" s="787">
        <v>4383</v>
      </c>
      <c r="Q10" s="833">
        <v>4139</v>
      </c>
      <c r="R10" s="1106">
        <v>1667.3</v>
      </c>
    </row>
    <row r="11" spans="1:18" s="62" customFormat="1" ht="17.25" customHeight="1">
      <c r="A11" s="1728" t="s">
        <v>15</v>
      </c>
      <c r="B11" s="1729"/>
      <c r="C11" s="806">
        <v>168</v>
      </c>
      <c r="D11" s="787">
        <v>42</v>
      </c>
      <c r="E11" s="787">
        <v>157</v>
      </c>
      <c r="F11" s="833">
        <v>89</v>
      </c>
      <c r="G11" s="832">
        <v>22002</v>
      </c>
      <c r="H11" s="369">
        <v>15934</v>
      </c>
      <c r="I11" s="369">
        <v>612</v>
      </c>
      <c r="J11" s="369">
        <v>14876</v>
      </c>
      <c r="K11" s="264">
        <v>6122</v>
      </c>
      <c r="L11" s="1022">
        <v>8684</v>
      </c>
      <c r="M11" s="787">
        <v>6109</v>
      </c>
      <c r="N11" s="833">
        <v>5990</v>
      </c>
      <c r="O11" s="1083">
        <v>5174</v>
      </c>
      <c r="P11" s="787">
        <v>3970</v>
      </c>
      <c r="Q11" s="833">
        <v>3683</v>
      </c>
      <c r="R11" s="1106">
        <v>1526.3</v>
      </c>
    </row>
    <row r="12" spans="1:18" s="62" customFormat="1" ht="17.25" customHeight="1">
      <c r="A12" s="1728" t="s">
        <v>138</v>
      </c>
      <c r="B12" s="1729"/>
      <c r="C12" s="806">
        <v>166</v>
      </c>
      <c r="D12" s="787">
        <v>41</v>
      </c>
      <c r="E12" s="787">
        <v>155</v>
      </c>
      <c r="F12" s="833">
        <v>86</v>
      </c>
      <c r="G12" s="832">
        <v>19883</v>
      </c>
      <c r="H12" s="369">
        <v>14464</v>
      </c>
      <c r="I12" s="369">
        <v>647</v>
      </c>
      <c r="J12" s="369">
        <v>12901</v>
      </c>
      <c r="K12" s="264">
        <v>5605</v>
      </c>
      <c r="L12" s="1022">
        <v>7878</v>
      </c>
      <c r="M12" s="787">
        <v>5688</v>
      </c>
      <c r="N12" s="833">
        <v>5131</v>
      </c>
      <c r="O12" s="1083">
        <v>4582</v>
      </c>
      <c r="P12" s="787">
        <v>3529</v>
      </c>
      <c r="Q12" s="833">
        <v>3168</v>
      </c>
      <c r="R12" s="1106">
        <v>1450.3</v>
      </c>
    </row>
    <row r="13" spans="1:18" s="62" customFormat="1" ht="17.25" customHeight="1">
      <c r="A13" s="1728" t="s">
        <v>188</v>
      </c>
      <c r="B13" s="1729"/>
      <c r="C13" s="806">
        <v>166</v>
      </c>
      <c r="D13" s="787">
        <v>41</v>
      </c>
      <c r="E13" s="787">
        <v>153</v>
      </c>
      <c r="F13" s="833">
        <v>84</v>
      </c>
      <c r="G13" s="832">
        <v>18416</v>
      </c>
      <c r="H13" s="369">
        <v>13443</v>
      </c>
      <c r="I13" s="369">
        <v>705</v>
      </c>
      <c r="J13" s="369">
        <v>11474</v>
      </c>
      <c r="K13" s="264">
        <v>5727</v>
      </c>
      <c r="L13" s="1022">
        <v>7361</v>
      </c>
      <c r="M13" s="787">
        <v>5341</v>
      </c>
      <c r="N13" s="833">
        <v>4703</v>
      </c>
      <c r="O13" s="1083">
        <v>4056</v>
      </c>
      <c r="P13" s="787">
        <v>3083</v>
      </c>
      <c r="Q13" s="833">
        <v>2721</v>
      </c>
      <c r="R13" s="1106">
        <v>1363</v>
      </c>
    </row>
    <row r="14" spans="1:18" s="62" customFormat="1" ht="17.25" customHeight="1">
      <c r="A14" s="1728" t="s">
        <v>449</v>
      </c>
      <c r="B14" s="1729"/>
      <c r="C14" s="806">
        <v>160</v>
      </c>
      <c r="D14" s="787">
        <v>38</v>
      </c>
      <c r="E14" s="787">
        <v>142</v>
      </c>
      <c r="F14" s="833">
        <v>81</v>
      </c>
      <c r="G14" s="832">
        <v>17954</v>
      </c>
      <c r="H14" s="369">
        <v>13387</v>
      </c>
      <c r="I14" s="369">
        <v>732</v>
      </c>
      <c r="J14" s="369">
        <v>11117</v>
      </c>
      <c r="K14" s="264">
        <v>5902</v>
      </c>
      <c r="L14" s="1022">
        <v>7687</v>
      </c>
      <c r="M14" s="787">
        <v>5728</v>
      </c>
      <c r="N14" s="833">
        <v>4972</v>
      </c>
      <c r="O14" s="1083">
        <v>3683</v>
      </c>
      <c r="P14" s="787">
        <v>2861</v>
      </c>
      <c r="Q14" s="833">
        <v>2372</v>
      </c>
      <c r="R14" s="1106">
        <v>1274.7</v>
      </c>
    </row>
    <row r="15" spans="1:18" s="62" customFormat="1" ht="17.25" customHeight="1">
      <c r="A15" s="1728" t="s">
        <v>554</v>
      </c>
      <c r="B15" s="1729"/>
      <c r="C15" s="806">
        <v>156</v>
      </c>
      <c r="D15" s="787">
        <v>41</v>
      </c>
      <c r="E15" s="787">
        <v>135</v>
      </c>
      <c r="F15" s="833">
        <v>83</v>
      </c>
      <c r="G15" s="832">
        <v>18458</v>
      </c>
      <c r="H15" s="369">
        <v>13894</v>
      </c>
      <c r="I15" s="369">
        <v>737</v>
      </c>
      <c r="J15" s="369">
        <v>11349</v>
      </c>
      <c r="K15" s="264">
        <v>6460</v>
      </c>
      <c r="L15" s="1022">
        <v>7900</v>
      </c>
      <c r="M15" s="787">
        <v>5867</v>
      </c>
      <c r="N15" s="833">
        <v>5106</v>
      </c>
      <c r="O15" s="1083">
        <v>3621</v>
      </c>
      <c r="P15" s="787">
        <v>2804</v>
      </c>
      <c r="Q15" s="833">
        <v>2272</v>
      </c>
      <c r="R15" s="1106">
        <v>1241.5</v>
      </c>
    </row>
    <row r="16" spans="1:18" s="62" customFormat="1" ht="17.25" customHeight="1">
      <c r="A16" s="1728" t="s">
        <v>627</v>
      </c>
      <c r="B16" s="1729"/>
      <c r="C16" s="806">
        <v>151</v>
      </c>
      <c r="D16" s="787">
        <v>41</v>
      </c>
      <c r="E16" s="787">
        <v>133</v>
      </c>
      <c r="F16" s="833">
        <v>82</v>
      </c>
      <c r="G16" s="832">
        <v>20096</v>
      </c>
      <c r="H16" s="369">
        <v>15421</v>
      </c>
      <c r="I16" s="369">
        <v>721</v>
      </c>
      <c r="J16" s="369">
        <v>12411</v>
      </c>
      <c r="K16" s="1055">
        <v>7425</v>
      </c>
      <c r="L16" s="1022">
        <v>9240</v>
      </c>
      <c r="M16" s="787">
        <v>7034</v>
      </c>
      <c r="N16" s="833">
        <v>5909</v>
      </c>
      <c r="O16" s="1083">
        <v>3906</v>
      </c>
      <c r="P16" s="787">
        <v>3123</v>
      </c>
      <c r="Q16" s="833">
        <v>2420</v>
      </c>
      <c r="R16" s="1106">
        <v>1243.4000000000001</v>
      </c>
    </row>
    <row r="17" spans="1:18" s="62" customFormat="1" ht="17.25" customHeight="1" thickBot="1">
      <c r="A17" s="1773" t="s">
        <v>725</v>
      </c>
      <c r="B17" s="1774"/>
      <c r="C17" s="806">
        <v>150</v>
      </c>
      <c r="D17" s="787">
        <v>41</v>
      </c>
      <c r="E17" s="787">
        <v>132</v>
      </c>
      <c r="F17" s="833">
        <v>82</v>
      </c>
      <c r="G17" s="832">
        <v>20639</v>
      </c>
      <c r="H17" s="369">
        <v>15939</v>
      </c>
      <c r="I17" s="369">
        <v>762</v>
      </c>
      <c r="J17" s="369">
        <v>12781</v>
      </c>
      <c r="K17" s="1055">
        <v>8039</v>
      </c>
      <c r="L17" s="1022">
        <v>8968</v>
      </c>
      <c r="M17" s="787">
        <v>6772</v>
      </c>
      <c r="N17" s="833">
        <v>5844</v>
      </c>
      <c r="O17" s="533" t="s">
        <v>54</v>
      </c>
      <c r="P17" s="534" t="s">
        <v>54</v>
      </c>
      <c r="Q17" s="988" t="s">
        <v>54</v>
      </c>
      <c r="R17" s="1106">
        <v>1280.9000000000001</v>
      </c>
    </row>
    <row r="18" spans="1:18" ht="17.25" customHeight="1">
      <c r="A18" s="2018" t="s">
        <v>721</v>
      </c>
      <c r="B18" s="548" t="s">
        <v>190</v>
      </c>
      <c r="C18" s="538">
        <f>C17-C16</f>
        <v>-1</v>
      </c>
      <c r="D18" s="539">
        <f t="shared" ref="D18:N18" si="0">D17-D16</f>
        <v>0</v>
      </c>
      <c r="E18" s="539">
        <f t="shared" si="0"/>
        <v>-1</v>
      </c>
      <c r="F18" s="591">
        <f t="shared" si="0"/>
        <v>0</v>
      </c>
      <c r="G18" s="538">
        <f t="shared" si="0"/>
        <v>543</v>
      </c>
      <c r="H18" s="539">
        <f t="shared" si="0"/>
        <v>518</v>
      </c>
      <c r="I18" s="591">
        <f t="shared" si="0"/>
        <v>41</v>
      </c>
      <c r="J18" s="591">
        <f t="shared" si="0"/>
        <v>370</v>
      </c>
      <c r="K18" s="660">
        <f t="shared" ref="K18" si="1">K17-K16</f>
        <v>614</v>
      </c>
      <c r="L18" s="591">
        <f t="shared" si="0"/>
        <v>-272</v>
      </c>
      <c r="M18" s="591">
        <f t="shared" si="0"/>
        <v>-262</v>
      </c>
      <c r="N18" s="660">
        <f t="shared" si="0"/>
        <v>-65</v>
      </c>
      <c r="O18" s="658" t="s">
        <v>54</v>
      </c>
      <c r="P18" s="659" t="s">
        <v>54</v>
      </c>
      <c r="Q18" s="616" t="s">
        <v>54</v>
      </c>
      <c r="R18" s="1103">
        <f>R17-R16</f>
        <v>37.5</v>
      </c>
    </row>
    <row r="19" spans="1:18" ht="17.25" customHeight="1">
      <c r="A19" s="1719"/>
      <c r="B19" s="542" t="s">
        <v>191</v>
      </c>
      <c r="C19" s="545">
        <f t="shared" ref="C19:N19" si="2">C17/C16-1</f>
        <v>-6.6225165562914245E-3</v>
      </c>
      <c r="D19" s="546">
        <f t="shared" si="2"/>
        <v>0</v>
      </c>
      <c r="E19" s="546">
        <f t="shared" si="2"/>
        <v>-7.5187969924812581E-3</v>
      </c>
      <c r="F19" s="600">
        <f t="shared" si="2"/>
        <v>0</v>
      </c>
      <c r="G19" s="545">
        <f t="shared" si="2"/>
        <v>2.7020302547770658E-2</v>
      </c>
      <c r="H19" s="546">
        <f t="shared" si="2"/>
        <v>3.3590558329550602E-2</v>
      </c>
      <c r="I19" s="600">
        <f t="shared" si="2"/>
        <v>5.6865464632454898E-2</v>
      </c>
      <c r="J19" s="600">
        <f t="shared" si="2"/>
        <v>2.9812263314801468E-2</v>
      </c>
      <c r="K19" s="663">
        <f t="shared" ref="K19" si="3">K17/K16-1</f>
        <v>8.2693602693602708E-2</v>
      </c>
      <c r="L19" s="600">
        <f t="shared" si="2"/>
        <v>-2.9437229437229484E-2</v>
      </c>
      <c r="M19" s="600">
        <f t="shared" si="2"/>
        <v>-3.7247654250781914E-2</v>
      </c>
      <c r="N19" s="663">
        <f t="shared" si="2"/>
        <v>-1.100016923337277E-2</v>
      </c>
      <c r="O19" s="661" t="s">
        <v>54</v>
      </c>
      <c r="P19" s="662" t="s">
        <v>54</v>
      </c>
      <c r="Q19" s="989" t="s">
        <v>54</v>
      </c>
      <c r="R19" s="543">
        <f>R17/R16-1</f>
        <v>3.0159240791378439E-2</v>
      </c>
    </row>
    <row r="20" spans="1:18" ht="17.25" customHeight="1">
      <c r="A20" s="1720" t="s">
        <v>1068</v>
      </c>
      <c r="B20" s="558" t="s">
        <v>190</v>
      </c>
      <c r="C20" s="550">
        <f>C17-C12</f>
        <v>-16</v>
      </c>
      <c r="D20" s="551">
        <f t="shared" ref="D20:N20" si="4">D17-D12</f>
        <v>0</v>
      </c>
      <c r="E20" s="551">
        <f t="shared" si="4"/>
        <v>-23</v>
      </c>
      <c r="F20" s="603">
        <f t="shared" si="4"/>
        <v>-4</v>
      </c>
      <c r="G20" s="550">
        <f t="shared" si="4"/>
        <v>756</v>
      </c>
      <c r="H20" s="551">
        <f t="shared" si="4"/>
        <v>1475</v>
      </c>
      <c r="I20" s="603">
        <f t="shared" si="4"/>
        <v>115</v>
      </c>
      <c r="J20" s="603">
        <f t="shared" si="4"/>
        <v>-120</v>
      </c>
      <c r="K20" s="722">
        <f t="shared" ref="K20" si="5">K17-K12</f>
        <v>2434</v>
      </c>
      <c r="L20" s="603">
        <f t="shared" si="4"/>
        <v>1090</v>
      </c>
      <c r="M20" s="603">
        <f t="shared" si="4"/>
        <v>1084</v>
      </c>
      <c r="N20" s="722">
        <f t="shared" si="4"/>
        <v>713</v>
      </c>
      <c r="O20" s="701" t="s">
        <v>54</v>
      </c>
      <c r="P20" s="681" t="s">
        <v>54</v>
      </c>
      <c r="Q20" s="764" t="s">
        <v>54</v>
      </c>
      <c r="R20" s="1107">
        <f>R17-R12</f>
        <v>-169.39999999999986</v>
      </c>
    </row>
    <row r="21" spans="1:18" ht="17.25" customHeight="1">
      <c r="A21" s="1719"/>
      <c r="B21" s="542" t="s">
        <v>191</v>
      </c>
      <c r="C21" s="555">
        <f>C17/C12-1</f>
        <v>-9.6385542168674676E-2</v>
      </c>
      <c r="D21" s="556">
        <f t="shared" ref="D21:N21" si="6">D17/D12-1</f>
        <v>0</v>
      </c>
      <c r="E21" s="556">
        <f t="shared" si="6"/>
        <v>-0.14838709677419359</v>
      </c>
      <c r="F21" s="594">
        <f t="shared" si="6"/>
        <v>-4.6511627906976716E-2</v>
      </c>
      <c r="G21" s="555">
        <f t="shared" si="6"/>
        <v>3.8022431222652475E-2</v>
      </c>
      <c r="H21" s="556">
        <f t="shared" si="6"/>
        <v>0.10197732300884965</v>
      </c>
      <c r="I21" s="594">
        <f t="shared" si="6"/>
        <v>0.17774343122101999</v>
      </c>
      <c r="J21" s="594">
        <f t="shared" si="6"/>
        <v>-9.30160452678086E-3</v>
      </c>
      <c r="K21" s="723">
        <f t="shared" ref="K21" si="7">K17/K12-1</f>
        <v>0.43425512934879573</v>
      </c>
      <c r="L21" s="594">
        <f t="shared" si="6"/>
        <v>0.13835998984513842</v>
      </c>
      <c r="M21" s="594">
        <f t="shared" si="6"/>
        <v>0.19057665260196899</v>
      </c>
      <c r="N21" s="723">
        <f t="shared" si="6"/>
        <v>0.13895926719937624</v>
      </c>
      <c r="O21" s="707" t="s">
        <v>54</v>
      </c>
      <c r="P21" s="729" t="s">
        <v>54</v>
      </c>
      <c r="Q21" s="617" t="s">
        <v>54</v>
      </c>
      <c r="R21" s="554">
        <f>R17/R12-1</f>
        <v>-0.11680341998207255</v>
      </c>
    </row>
    <row r="22" spans="1:18" ht="17.25" customHeight="1">
      <c r="A22" s="1720" t="s">
        <v>872</v>
      </c>
      <c r="B22" s="558" t="s">
        <v>190</v>
      </c>
      <c r="C22" s="561">
        <f>C17-C7</f>
        <v>-28</v>
      </c>
      <c r="D22" s="562">
        <f t="shared" ref="D22:N22" si="8">D17-D7</f>
        <v>-6</v>
      </c>
      <c r="E22" s="562">
        <f t="shared" si="8"/>
        <v>-34</v>
      </c>
      <c r="F22" s="597">
        <f t="shared" si="8"/>
        <v>-11</v>
      </c>
      <c r="G22" s="561">
        <f t="shared" si="8"/>
        <v>-8341</v>
      </c>
      <c r="H22" s="562">
        <f t="shared" si="8"/>
        <v>-4703</v>
      </c>
      <c r="I22" s="597">
        <f t="shared" si="8"/>
        <v>252</v>
      </c>
      <c r="J22" s="597">
        <f t="shared" si="8"/>
        <v>-7626</v>
      </c>
      <c r="K22" s="666">
        <f t="shared" ref="K22" si="9">K17-K7</f>
        <v>-63</v>
      </c>
      <c r="L22" s="597">
        <f t="shared" si="8"/>
        <v>-2998</v>
      </c>
      <c r="M22" s="597">
        <f t="shared" si="8"/>
        <v>-1608</v>
      </c>
      <c r="N22" s="666">
        <f t="shared" si="8"/>
        <v>-2862</v>
      </c>
      <c r="O22" s="664" t="s">
        <v>54</v>
      </c>
      <c r="P22" s="665" t="s">
        <v>54</v>
      </c>
      <c r="Q22" s="618" t="s">
        <v>54</v>
      </c>
      <c r="R22" s="1107">
        <f>R17-R7</f>
        <v>-595.09999999999991</v>
      </c>
    </row>
    <row r="23" spans="1:18" ht="17.25" customHeight="1" thickBot="1">
      <c r="A23" s="1721"/>
      <c r="B23" s="576" t="s">
        <v>191</v>
      </c>
      <c r="C23" s="567">
        <f>C17/C7-1</f>
        <v>-0.15730337078651691</v>
      </c>
      <c r="D23" s="568">
        <f t="shared" ref="D23:N23" si="10">D17/D7-1</f>
        <v>-0.12765957446808507</v>
      </c>
      <c r="E23" s="568">
        <f t="shared" si="10"/>
        <v>-0.20481927710843373</v>
      </c>
      <c r="F23" s="606">
        <f t="shared" si="10"/>
        <v>-0.11827956989247312</v>
      </c>
      <c r="G23" s="567">
        <f t="shared" si="10"/>
        <v>-0.28781918564527265</v>
      </c>
      <c r="H23" s="568">
        <f t="shared" si="10"/>
        <v>-0.22783644995639962</v>
      </c>
      <c r="I23" s="606">
        <f t="shared" si="10"/>
        <v>0.49411764705882355</v>
      </c>
      <c r="J23" s="606">
        <f t="shared" si="10"/>
        <v>-0.37369530063213607</v>
      </c>
      <c r="K23" s="724">
        <f t="shared" ref="K23" si="11">K17/K7-1</f>
        <v>-7.7758578128857003E-3</v>
      </c>
      <c r="L23" s="606">
        <f t="shared" si="10"/>
        <v>-0.25054320574962397</v>
      </c>
      <c r="M23" s="606">
        <f t="shared" si="10"/>
        <v>-0.19188544152744635</v>
      </c>
      <c r="N23" s="724">
        <f t="shared" si="10"/>
        <v>-0.3287388008270159</v>
      </c>
      <c r="O23" s="719" t="s">
        <v>54</v>
      </c>
      <c r="P23" s="728" t="s">
        <v>54</v>
      </c>
      <c r="Q23" s="619" t="s">
        <v>54</v>
      </c>
      <c r="R23" s="566">
        <f>R17/R7-1</f>
        <v>-0.31721748400852878</v>
      </c>
    </row>
    <row r="24" spans="1:18" s="7" customFormat="1" ht="17.25" customHeight="1">
      <c r="A24" s="937" t="s">
        <v>553</v>
      </c>
      <c r="B24" s="233"/>
      <c r="K24" s="234"/>
    </row>
    <row r="25" spans="1:18" s="7" customFormat="1" ht="17.25" customHeight="1">
      <c r="A25" s="1088" t="s">
        <v>707</v>
      </c>
      <c r="B25" s="233"/>
      <c r="K25" s="234"/>
    </row>
    <row r="26" spans="1:18"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</row>
    <row r="27" spans="1:18">
      <c r="C27" s="281"/>
      <c r="D27" s="281"/>
      <c r="E27" s="281"/>
      <c r="F27" s="281"/>
      <c r="G27" s="281"/>
      <c r="H27" s="281"/>
      <c r="I27" s="966"/>
      <c r="J27" s="966"/>
      <c r="K27" s="1187"/>
      <c r="L27" s="281"/>
      <c r="M27" s="281"/>
      <c r="N27" s="281"/>
      <c r="O27" s="281"/>
      <c r="P27" s="281"/>
      <c r="Q27" s="281"/>
    </row>
    <row r="28" spans="1:18">
      <c r="C28" s="185"/>
      <c r="D28" s="185"/>
      <c r="E28" s="185"/>
      <c r="F28" s="185"/>
      <c r="G28" s="185"/>
      <c r="H28" s="185"/>
      <c r="J28" s="185"/>
      <c r="K28" s="185"/>
      <c r="L28" s="185"/>
      <c r="M28" s="185"/>
      <c r="N28" s="185"/>
      <c r="O28" s="185"/>
      <c r="P28" s="185"/>
      <c r="Q28" s="185"/>
    </row>
    <row r="29" spans="1:18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</row>
    <row r="30" spans="1:18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18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</row>
  </sheetData>
  <mergeCells count="39">
    <mergeCell ref="R3:R6"/>
    <mergeCell ref="C3:F3"/>
    <mergeCell ref="L3:N3"/>
    <mergeCell ref="A22:A23"/>
    <mergeCell ref="A11:B11"/>
    <mergeCell ref="A12:B12"/>
    <mergeCell ref="A13:B13"/>
    <mergeCell ref="A14:B14"/>
    <mergeCell ref="A15:B15"/>
    <mergeCell ref="A16:B16"/>
    <mergeCell ref="A17:B17"/>
    <mergeCell ref="A18:A19"/>
    <mergeCell ref="G3:K3"/>
    <mergeCell ref="K5:K6"/>
    <mergeCell ref="A8:B8"/>
    <mergeCell ref="A9:B9"/>
    <mergeCell ref="A10:B10"/>
    <mergeCell ref="A20:A21"/>
    <mergeCell ref="O3:Q3"/>
    <mergeCell ref="M5:M6"/>
    <mergeCell ref="N5:N6"/>
    <mergeCell ref="D5:D6"/>
    <mergeCell ref="E5:E6"/>
    <mergeCell ref="P5:P6"/>
    <mergeCell ref="Q5:Q6"/>
    <mergeCell ref="J5:J6"/>
    <mergeCell ref="L4:L6"/>
    <mergeCell ref="M4:N4"/>
    <mergeCell ref="O4:O6"/>
    <mergeCell ref="A3:B6"/>
    <mergeCell ref="A7:B7"/>
    <mergeCell ref="C4:C6"/>
    <mergeCell ref="D4:F4"/>
    <mergeCell ref="G4:G6"/>
    <mergeCell ref="F5:F6"/>
    <mergeCell ref="H4:K4"/>
    <mergeCell ref="P4:Q4"/>
    <mergeCell ref="H5:H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J23 L18:N23 K18:K23 O18:R23" unlockedFormula="1"/>
  </ignoredError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/>
  <dimension ref="A1:O25"/>
  <sheetViews>
    <sheetView zoomScaleNormal="100" workbookViewId="0"/>
  </sheetViews>
  <sheetFormatPr defaultRowHeight="15"/>
  <cols>
    <col min="1" max="1" width="17.5703125" customWidth="1"/>
    <col min="2" max="2" width="6.85546875" customWidth="1"/>
    <col min="3" max="4" width="8.28515625" customWidth="1"/>
    <col min="5" max="5" width="6.85546875" customWidth="1"/>
    <col min="6" max="6" width="8.28515625" customWidth="1"/>
    <col min="7" max="7" width="8.28515625" style="846" customWidth="1"/>
    <col min="8" max="8" width="8.28515625" customWidth="1"/>
    <col min="9" max="9" width="6.85546875" customWidth="1"/>
    <col min="10" max="11" width="8.28515625" customWidth="1"/>
    <col min="12" max="12" width="6.85546875" customWidth="1"/>
    <col min="13" max="14" width="8.28515625" customWidth="1"/>
    <col min="15" max="15" width="6.85546875" customWidth="1"/>
  </cols>
  <sheetData>
    <row r="1" spans="1:15" s="2" customFormat="1" ht="17.25" customHeight="1">
      <c r="A1" s="201" t="s">
        <v>863</v>
      </c>
      <c r="G1" s="201"/>
      <c r="K1" s="164"/>
      <c r="O1" s="483"/>
    </row>
    <row r="2" spans="1:15" s="3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</row>
    <row r="3" spans="1:15" s="4" customFormat="1" ht="28.5" customHeight="1">
      <c r="A3" s="1838" t="s">
        <v>189</v>
      </c>
      <c r="B3" s="1782" t="s">
        <v>415</v>
      </c>
      <c r="C3" s="1751"/>
      <c r="D3" s="1783"/>
      <c r="E3" s="1787" t="s">
        <v>419</v>
      </c>
      <c r="F3" s="1836"/>
      <c r="G3" s="1836"/>
      <c r="H3" s="1836"/>
      <c r="I3" s="1881" t="s">
        <v>534</v>
      </c>
      <c r="J3" s="1882"/>
      <c r="K3" s="1986"/>
      <c r="L3" s="1881" t="s">
        <v>650</v>
      </c>
      <c r="M3" s="1882"/>
      <c r="N3" s="1883"/>
      <c r="O3" s="1795" t="s">
        <v>416</v>
      </c>
    </row>
    <row r="4" spans="1:15" s="4" customFormat="1" ht="21" customHeight="1">
      <c r="A4" s="1854"/>
      <c r="B4" s="1784" t="s">
        <v>4</v>
      </c>
      <c r="C4" s="2031" t="s">
        <v>6</v>
      </c>
      <c r="D4" s="1942"/>
      <c r="E4" s="2073" t="s">
        <v>4</v>
      </c>
      <c r="F4" s="1940" t="s">
        <v>6</v>
      </c>
      <c r="G4" s="2031"/>
      <c r="H4" s="1788"/>
      <c r="I4" s="1843" t="s">
        <v>4</v>
      </c>
      <c r="J4" s="1744" t="s">
        <v>6</v>
      </c>
      <c r="K4" s="1917"/>
      <c r="L4" s="1864" t="s">
        <v>4</v>
      </c>
      <c r="M4" s="1744" t="s">
        <v>6</v>
      </c>
      <c r="N4" s="1917"/>
      <c r="O4" s="1796"/>
    </row>
    <row r="5" spans="1:15" s="4" customFormat="1" ht="28.5" customHeight="1">
      <c r="A5" s="1854"/>
      <c r="B5" s="1916"/>
      <c r="C5" s="1744" t="s">
        <v>67</v>
      </c>
      <c r="D5" s="1946" t="s">
        <v>676</v>
      </c>
      <c r="E5" s="2017"/>
      <c r="F5" s="1995" t="s">
        <v>9</v>
      </c>
      <c r="G5" s="2016" t="s">
        <v>8</v>
      </c>
      <c r="H5" s="1995" t="s">
        <v>67</v>
      </c>
      <c r="I5" s="2047"/>
      <c r="J5" s="1744" t="s">
        <v>9</v>
      </c>
      <c r="K5" s="1946" t="s">
        <v>67</v>
      </c>
      <c r="L5" s="1850"/>
      <c r="M5" s="1744" t="s">
        <v>9</v>
      </c>
      <c r="N5" s="1946" t="s">
        <v>67</v>
      </c>
      <c r="O5" s="1796"/>
    </row>
    <row r="6" spans="1:15" s="4" customFormat="1" ht="17.25" customHeight="1" thickBot="1">
      <c r="A6" s="1841"/>
      <c r="B6" s="1786"/>
      <c r="C6" s="1953"/>
      <c r="D6" s="1947"/>
      <c r="E6" s="1749"/>
      <c r="F6" s="1953"/>
      <c r="G6" s="2030"/>
      <c r="H6" s="1953"/>
      <c r="I6" s="1844"/>
      <c r="J6" s="1953"/>
      <c r="K6" s="1947"/>
      <c r="L6" s="1851"/>
      <c r="M6" s="1953"/>
      <c r="N6" s="1947"/>
      <c r="O6" s="1797"/>
    </row>
    <row r="7" spans="1:15" s="5" customFormat="1" ht="17.25" customHeight="1">
      <c r="A7" s="191" t="s">
        <v>18</v>
      </c>
      <c r="B7" s="1385">
        <v>150</v>
      </c>
      <c r="C7" s="1385">
        <v>132</v>
      </c>
      <c r="D7" s="1606">
        <v>82</v>
      </c>
      <c r="E7" s="1607">
        <v>20639</v>
      </c>
      <c r="F7" s="1608">
        <v>15939</v>
      </c>
      <c r="G7" s="1289">
        <v>762</v>
      </c>
      <c r="H7" s="1609">
        <v>12781</v>
      </c>
      <c r="I7" s="1610">
        <v>8968</v>
      </c>
      <c r="J7" s="1385">
        <v>6772</v>
      </c>
      <c r="K7" s="1606">
        <v>5844</v>
      </c>
      <c r="L7" s="1607">
        <v>3906</v>
      </c>
      <c r="M7" s="1385">
        <v>3123</v>
      </c>
      <c r="N7" s="1518">
        <v>2420</v>
      </c>
      <c r="O7" s="1611">
        <v>1280.9000000000001</v>
      </c>
    </row>
    <row r="8" spans="1:15" s="5" customFormat="1" ht="17.25" customHeight="1">
      <c r="A8" s="155" t="s">
        <v>19</v>
      </c>
      <c r="B8" s="790">
        <v>34</v>
      </c>
      <c r="C8" s="779">
        <v>32</v>
      </c>
      <c r="D8" s="789">
        <v>15</v>
      </c>
      <c r="E8" s="818">
        <v>4880</v>
      </c>
      <c r="F8" s="779">
        <v>3475</v>
      </c>
      <c r="G8" s="779">
        <v>366</v>
      </c>
      <c r="H8" s="818">
        <v>3464</v>
      </c>
      <c r="I8" s="790">
        <v>2105</v>
      </c>
      <c r="J8" s="779">
        <v>1455</v>
      </c>
      <c r="K8" s="38">
        <v>1544</v>
      </c>
      <c r="L8" s="790">
        <v>887</v>
      </c>
      <c r="M8" s="762">
        <v>688</v>
      </c>
      <c r="N8" s="38">
        <v>588</v>
      </c>
      <c r="O8" s="1612">
        <v>392.2</v>
      </c>
    </row>
    <row r="9" spans="1:15" s="5" customFormat="1" ht="17.25" customHeight="1">
      <c r="A9" s="155" t="s">
        <v>20</v>
      </c>
      <c r="B9" s="790">
        <v>14</v>
      </c>
      <c r="C9" s="779">
        <v>11</v>
      </c>
      <c r="D9" s="789">
        <v>9</v>
      </c>
      <c r="E9" s="818">
        <v>1226</v>
      </c>
      <c r="F9" s="779">
        <v>1049</v>
      </c>
      <c r="G9" s="779">
        <v>46</v>
      </c>
      <c r="H9" s="818">
        <v>479</v>
      </c>
      <c r="I9" s="790">
        <v>525</v>
      </c>
      <c r="J9" s="779">
        <v>448</v>
      </c>
      <c r="K9" s="38">
        <v>219</v>
      </c>
      <c r="L9" s="790">
        <v>289</v>
      </c>
      <c r="M9" s="762">
        <v>251</v>
      </c>
      <c r="N9" s="38">
        <v>125</v>
      </c>
      <c r="O9" s="1612">
        <v>64.599999999999994</v>
      </c>
    </row>
    <row r="10" spans="1:15" s="5" customFormat="1" ht="17.25" customHeight="1">
      <c r="A10" s="155" t="s">
        <v>21</v>
      </c>
      <c r="B10" s="790">
        <v>14</v>
      </c>
      <c r="C10" s="779">
        <v>11</v>
      </c>
      <c r="D10" s="789">
        <v>10</v>
      </c>
      <c r="E10" s="818">
        <v>745</v>
      </c>
      <c r="F10" s="779">
        <v>390</v>
      </c>
      <c r="G10" s="779">
        <v>13</v>
      </c>
      <c r="H10" s="818">
        <v>448</v>
      </c>
      <c r="I10" s="790">
        <v>265</v>
      </c>
      <c r="J10" s="779">
        <v>123</v>
      </c>
      <c r="K10" s="38">
        <v>168</v>
      </c>
      <c r="L10" s="790">
        <v>179</v>
      </c>
      <c r="M10" s="762">
        <v>101</v>
      </c>
      <c r="N10" s="38">
        <v>107</v>
      </c>
      <c r="O10" s="1612">
        <v>54.3</v>
      </c>
    </row>
    <row r="11" spans="1:15" s="5" customFormat="1" ht="17.25" customHeight="1">
      <c r="A11" s="155" t="s">
        <v>22</v>
      </c>
      <c r="B11" s="790">
        <v>6</v>
      </c>
      <c r="C11" s="779">
        <v>5</v>
      </c>
      <c r="D11" s="789">
        <v>5</v>
      </c>
      <c r="E11" s="818">
        <v>1723</v>
      </c>
      <c r="F11" s="779">
        <v>1261</v>
      </c>
      <c r="G11" s="779">
        <v>63</v>
      </c>
      <c r="H11" s="818">
        <v>1041</v>
      </c>
      <c r="I11" s="790">
        <v>934</v>
      </c>
      <c r="J11" s="779">
        <v>682</v>
      </c>
      <c r="K11" s="38">
        <v>546</v>
      </c>
      <c r="L11" s="790">
        <v>327</v>
      </c>
      <c r="M11" s="762">
        <v>250</v>
      </c>
      <c r="N11" s="38">
        <v>200</v>
      </c>
      <c r="O11" s="1612">
        <v>87.1</v>
      </c>
    </row>
    <row r="12" spans="1:15" s="5" customFormat="1" ht="17.25" customHeight="1">
      <c r="A12" s="155" t="s">
        <v>23</v>
      </c>
      <c r="B12" s="790">
        <v>4</v>
      </c>
      <c r="C12" s="779">
        <v>4</v>
      </c>
      <c r="D12" s="789">
        <v>0</v>
      </c>
      <c r="E12" s="818">
        <v>294</v>
      </c>
      <c r="F12" s="779">
        <v>254</v>
      </c>
      <c r="G12" s="779">
        <v>7</v>
      </c>
      <c r="H12" s="818">
        <v>294</v>
      </c>
      <c r="I12" s="790">
        <v>178</v>
      </c>
      <c r="J12" s="779">
        <v>153</v>
      </c>
      <c r="K12" s="38">
        <v>178</v>
      </c>
      <c r="L12" s="790">
        <v>65</v>
      </c>
      <c r="M12" s="762">
        <v>61</v>
      </c>
      <c r="N12" s="38">
        <v>65</v>
      </c>
      <c r="O12" s="1612">
        <v>26.8</v>
      </c>
    </row>
    <row r="13" spans="1:15" s="5" customFormat="1" ht="17.25" customHeight="1">
      <c r="A13" s="155" t="s">
        <v>24</v>
      </c>
      <c r="B13" s="790">
        <v>7</v>
      </c>
      <c r="C13" s="779">
        <v>7</v>
      </c>
      <c r="D13" s="789">
        <v>4</v>
      </c>
      <c r="E13" s="818">
        <v>1624</v>
      </c>
      <c r="F13" s="779">
        <v>1331</v>
      </c>
      <c r="G13" s="779">
        <v>39</v>
      </c>
      <c r="H13" s="818">
        <v>624</v>
      </c>
      <c r="I13" s="790">
        <v>705</v>
      </c>
      <c r="J13" s="779">
        <v>584</v>
      </c>
      <c r="K13" s="38">
        <v>283</v>
      </c>
      <c r="L13" s="790">
        <v>265</v>
      </c>
      <c r="M13" s="762">
        <v>217</v>
      </c>
      <c r="N13" s="38">
        <v>90</v>
      </c>
      <c r="O13" s="1612">
        <v>69.400000000000006</v>
      </c>
    </row>
    <row r="14" spans="1:15" s="5" customFormat="1" ht="17.25" customHeight="1">
      <c r="A14" s="155" t="s">
        <v>25</v>
      </c>
      <c r="B14" s="790">
        <v>5</v>
      </c>
      <c r="C14" s="779">
        <v>4</v>
      </c>
      <c r="D14" s="789">
        <v>2</v>
      </c>
      <c r="E14" s="818">
        <v>212</v>
      </c>
      <c r="F14" s="779">
        <v>149</v>
      </c>
      <c r="G14" s="779">
        <v>4</v>
      </c>
      <c r="H14" s="818">
        <v>198</v>
      </c>
      <c r="I14" s="790">
        <v>82</v>
      </c>
      <c r="J14" s="779">
        <v>62</v>
      </c>
      <c r="K14" s="38">
        <v>82</v>
      </c>
      <c r="L14" s="790">
        <v>33</v>
      </c>
      <c r="M14" s="762">
        <v>28</v>
      </c>
      <c r="N14" s="38">
        <v>31</v>
      </c>
      <c r="O14" s="1612">
        <v>25.7</v>
      </c>
    </row>
    <row r="15" spans="1:15" s="5" customFormat="1" ht="17.25" customHeight="1">
      <c r="A15" s="155" t="s">
        <v>26</v>
      </c>
      <c r="B15" s="790">
        <v>9</v>
      </c>
      <c r="C15" s="779">
        <v>7</v>
      </c>
      <c r="D15" s="789">
        <v>5</v>
      </c>
      <c r="E15" s="818">
        <v>660</v>
      </c>
      <c r="F15" s="779">
        <v>544</v>
      </c>
      <c r="G15" s="779">
        <v>14</v>
      </c>
      <c r="H15" s="818">
        <v>484</v>
      </c>
      <c r="I15" s="790">
        <v>258</v>
      </c>
      <c r="J15" s="779">
        <v>210</v>
      </c>
      <c r="K15" s="38">
        <v>194</v>
      </c>
      <c r="L15" s="790">
        <v>109</v>
      </c>
      <c r="M15" s="762">
        <v>88</v>
      </c>
      <c r="N15" s="38">
        <v>99</v>
      </c>
      <c r="O15" s="1612">
        <v>50.7</v>
      </c>
    </row>
    <row r="16" spans="1:15" s="5" customFormat="1" ht="17.25" customHeight="1">
      <c r="A16" s="155" t="s">
        <v>27</v>
      </c>
      <c r="B16" s="790">
        <v>6</v>
      </c>
      <c r="C16" s="779">
        <v>4</v>
      </c>
      <c r="D16" s="789">
        <v>5</v>
      </c>
      <c r="E16" s="818">
        <v>912</v>
      </c>
      <c r="F16" s="779">
        <v>799</v>
      </c>
      <c r="G16" s="779">
        <v>31</v>
      </c>
      <c r="H16" s="818">
        <v>590</v>
      </c>
      <c r="I16" s="790">
        <v>329</v>
      </c>
      <c r="J16" s="779">
        <v>271</v>
      </c>
      <c r="K16" s="38">
        <v>230</v>
      </c>
      <c r="L16" s="790">
        <v>176</v>
      </c>
      <c r="M16" s="762">
        <v>139</v>
      </c>
      <c r="N16" s="38">
        <v>104</v>
      </c>
      <c r="O16" s="1612">
        <v>44.9</v>
      </c>
    </row>
    <row r="17" spans="1:15" s="5" customFormat="1" ht="17.25" customHeight="1">
      <c r="A17" s="155" t="s">
        <v>28</v>
      </c>
      <c r="B17" s="790">
        <v>10</v>
      </c>
      <c r="C17" s="779">
        <v>9</v>
      </c>
      <c r="D17" s="789">
        <v>7</v>
      </c>
      <c r="E17" s="818">
        <v>896</v>
      </c>
      <c r="F17" s="779">
        <v>734</v>
      </c>
      <c r="G17" s="779">
        <v>36</v>
      </c>
      <c r="H17" s="818">
        <v>335</v>
      </c>
      <c r="I17" s="790">
        <v>349</v>
      </c>
      <c r="J17" s="779">
        <v>271</v>
      </c>
      <c r="K17" s="38">
        <v>142</v>
      </c>
      <c r="L17" s="790">
        <v>183</v>
      </c>
      <c r="M17" s="762">
        <v>165</v>
      </c>
      <c r="N17" s="38">
        <v>74</v>
      </c>
      <c r="O17" s="1612">
        <v>35.6</v>
      </c>
    </row>
    <row r="18" spans="1:15" s="5" customFormat="1" ht="17.25" customHeight="1">
      <c r="A18" s="155" t="s">
        <v>29</v>
      </c>
      <c r="B18" s="790">
        <v>9</v>
      </c>
      <c r="C18" s="779">
        <v>9</v>
      </c>
      <c r="D18" s="789">
        <v>3</v>
      </c>
      <c r="E18" s="818">
        <v>1848</v>
      </c>
      <c r="F18" s="779">
        <v>1584</v>
      </c>
      <c r="G18" s="779">
        <v>60</v>
      </c>
      <c r="H18" s="818">
        <v>1405</v>
      </c>
      <c r="I18" s="790">
        <v>809</v>
      </c>
      <c r="J18" s="779">
        <v>677</v>
      </c>
      <c r="K18" s="38">
        <v>637</v>
      </c>
      <c r="L18" s="790">
        <v>396</v>
      </c>
      <c r="M18" s="762">
        <v>322</v>
      </c>
      <c r="N18" s="38">
        <v>317</v>
      </c>
      <c r="O18" s="1612">
        <v>120.2</v>
      </c>
    </row>
    <row r="19" spans="1:15" s="5" customFormat="1" ht="17.25" customHeight="1">
      <c r="A19" s="155" t="s">
        <v>30</v>
      </c>
      <c r="B19" s="790">
        <v>9</v>
      </c>
      <c r="C19" s="779">
        <v>8</v>
      </c>
      <c r="D19" s="789">
        <v>5</v>
      </c>
      <c r="E19" s="818">
        <v>1465</v>
      </c>
      <c r="F19" s="779">
        <v>1186</v>
      </c>
      <c r="G19" s="779">
        <v>28</v>
      </c>
      <c r="H19" s="818">
        <v>1039</v>
      </c>
      <c r="I19" s="790">
        <v>695</v>
      </c>
      <c r="J19" s="779">
        <v>555</v>
      </c>
      <c r="K19" s="38">
        <v>533</v>
      </c>
      <c r="L19" s="790">
        <v>208</v>
      </c>
      <c r="M19" s="762">
        <v>161</v>
      </c>
      <c r="N19" s="38">
        <v>177</v>
      </c>
      <c r="O19" s="1612">
        <v>77.2</v>
      </c>
    </row>
    <row r="20" spans="1:15" s="5" customFormat="1" ht="17.25" customHeight="1">
      <c r="A20" s="155" t="s">
        <v>31</v>
      </c>
      <c r="B20" s="790">
        <v>10</v>
      </c>
      <c r="C20" s="779">
        <v>9</v>
      </c>
      <c r="D20" s="789">
        <v>3</v>
      </c>
      <c r="E20" s="818">
        <v>846</v>
      </c>
      <c r="F20" s="779">
        <v>507</v>
      </c>
      <c r="G20" s="779">
        <v>17</v>
      </c>
      <c r="H20" s="818">
        <v>476</v>
      </c>
      <c r="I20" s="790">
        <v>293</v>
      </c>
      <c r="J20" s="779">
        <v>160</v>
      </c>
      <c r="K20" s="38">
        <v>201</v>
      </c>
      <c r="L20" s="790">
        <v>168</v>
      </c>
      <c r="M20" s="762">
        <v>123</v>
      </c>
      <c r="N20" s="38">
        <v>120</v>
      </c>
      <c r="O20" s="1612">
        <v>65.3</v>
      </c>
    </row>
    <row r="21" spans="1:15" s="5" customFormat="1" ht="17.25" customHeight="1" thickBot="1">
      <c r="A21" s="156" t="s">
        <v>32</v>
      </c>
      <c r="B21" s="175">
        <v>13</v>
      </c>
      <c r="C21" s="271">
        <v>12</v>
      </c>
      <c r="D21" s="152">
        <v>9</v>
      </c>
      <c r="E21" s="180">
        <v>3308</v>
      </c>
      <c r="F21" s="271">
        <v>2676</v>
      </c>
      <c r="G21" s="271">
        <v>38</v>
      </c>
      <c r="H21" s="180">
        <v>1904</v>
      </c>
      <c r="I21" s="175">
        <v>1441</v>
      </c>
      <c r="J21" s="271">
        <v>1121</v>
      </c>
      <c r="K21" s="260">
        <v>887</v>
      </c>
      <c r="L21" s="175">
        <v>621</v>
      </c>
      <c r="M21" s="73">
        <v>529</v>
      </c>
      <c r="N21" s="260">
        <v>323</v>
      </c>
      <c r="O21" s="1613">
        <v>166.9</v>
      </c>
    </row>
    <row r="22" spans="1:15" s="7" customFormat="1" ht="17.25" customHeight="1">
      <c r="A22" s="937" t="s">
        <v>553</v>
      </c>
      <c r="G22" s="234"/>
      <c r="O22" s="10"/>
    </row>
    <row r="23" spans="1:15" s="7" customFormat="1" ht="17.25" customHeight="1">
      <c r="A23" s="1088" t="s">
        <v>707</v>
      </c>
      <c r="G23" s="234"/>
    </row>
    <row r="24" spans="1:15" ht="17.25" customHeight="1">
      <c r="A24" s="63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</row>
    <row r="25" spans="1:15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</sheetData>
  <mergeCells count="23">
    <mergeCell ref="A3:A6"/>
    <mergeCell ref="B3:D3"/>
    <mergeCell ref="E3:H3"/>
    <mergeCell ref="I3:K3"/>
    <mergeCell ref="L3:N3"/>
    <mergeCell ref="K5:K6"/>
    <mergeCell ref="M5:M6"/>
    <mergeCell ref="N5:N6"/>
    <mergeCell ref="J5:J6"/>
    <mergeCell ref="I4:I6"/>
    <mergeCell ref="J4:K4"/>
    <mergeCell ref="L4:L6"/>
    <mergeCell ref="M4:N4"/>
    <mergeCell ref="C5:C6"/>
    <mergeCell ref="D5:D6"/>
    <mergeCell ref="F5:F6"/>
    <mergeCell ref="O3:O6"/>
    <mergeCell ref="B4:B6"/>
    <mergeCell ref="C4:D4"/>
    <mergeCell ref="E4:E6"/>
    <mergeCell ref="F4:H4"/>
    <mergeCell ref="H5:H6"/>
    <mergeCell ref="G5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/>
  <dimension ref="A1:R34"/>
  <sheetViews>
    <sheetView zoomScaleNormal="100" workbookViewId="0"/>
  </sheetViews>
  <sheetFormatPr defaultRowHeight="15"/>
  <cols>
    <col min="1" max="1" width="28.28515625" customWidth="1"/>
    <col min="2" max="11" width="6.7109375" customWidth="1"/>
    <col min="12" max="12" width="6.7109375" style="206" customWidth="1"/>
    <col min="13" max="18" width="6.7109375" customWidth="1"/>
    <col min="19" max="19" width="7.5703125" customWidth="1"/>
  </cols>
  <sheetData>
    <row r="1" spans="1:18" ht="17.25" customHeight="1">
      <c r="A1" s="201" t="s">
        <v>864</v>
      </c>
      <c r="K1" s="483"/>
    </row>
    <row r="2" spans="1:18" s="3" customFormat="1" ht="17.25" customHeight="1" thickBot="1">
      <c r="A2" s="314" t="s">
        <v>192</v>
      </c>
      <c r="I2" s="3" t="s">
        <v>0</v>
      </c>
      <c r="L2" s="202"/>
    </row>
    <row r="3" spans="1:18" ht="23.25" customHeight="1">
      <c r="A3" s="2248" t="s">
        <v>420</v>
      </c>
      <c r="B3" s="2246" t="s">
        <v>11</v>
      </c>
      <c r="C3" s="2246" t="s">
        <v>12</v>
      </c>
      <c r="D3" s="2246" t="s">
        <v>13</v>
      </c>
      <c r="E3" s="2246" t="s">
        <v>14</v>
      </c>
      <c r="F3" s="2246" t="s">
        <v>15</v>
      </c>
      <c r="G3" s="2246" t="s">
        <v>138</v>
      </c>
      <c r="H3" s="2246" t="s">
        <v>188</v>
      </c>
      <c r="I3" s="2246" t="s">
        <v>449</v>
      </c>
      <c r="J3" s="2246" t="s">
        <v>554</v>
      </c>
      <c r="K3" s="2246" t="s">
        <v>627</v>
      </c>
      <c r="L3" s="2250" t="s">
        <v>725</v>
      </c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18" ht="15.75" thickBot="1">
      <c r="A4" s="2249"/>
      <c r="B4" s="2247"/>
      <c r="C4" s="2247"/>
      <c r="D4" s="2247"/>
      <c r="E4" s="2247"/>
      <c r="F4" s="2247"/>
      <c r="G4" s="2247"/>
      <c r="H4" s="2247"/>
      <c r="I4" s="2247"/>
      <c r="J4" s="2247"/>
      <c r="K4" s="2247"/>
      <c r="L4" s="2251"/>
      <c r="M4" s="587" t="s">
        <v>190</v>
      </c>
      <c r="N4" s="586" t="s">
        <v>191</v>
      </c>
      <c r="O4" s="590" t="s">
        <v>190</v>
      </c>
      <c r="P4" s="586" t="s">
        <v>191</v>
      </c>
      <c r="Q4" s="587" t="s">
        <v>190</v>
      </c>
      <c r="R4" s="630" t="s">
        <v>191</v>
      </c>
    </row>
    <row r="5" spans="1:18" ht="17.25" customHeight="1">
      <c r="A5" s="1715" t="s">
        <v>70</v>
      </c>
      <c r="B5" s="835">
        <v>28980</v>
      </c>
      <c r="C5" s="835">
        <v>28332</v>
      </c>
      <c r="D5" s="835">
        <v>26964</v>
      </c>
      <c r="E5" s="836">
        <v>24786</v>
      </c>
      <c r="F5" s="835">
        <v>22002</v>
      </c>
      <c r="G5" s="837">
        <v>19883</v>
      </c>
      <c r="H5" s="837">
        <v>18416</v>
      </c>
      <c r="I5" s="837">
        <v>17954</v>
      </c>
      <c r="J5" s="1056">
        <v>18458</v>
      </c>
      <c r="K5" s="837">
        <v>20096</v>
      </c>
      <c r="L5" s="291">
        <v>20639</v>
      </c>
      <c r="M5" s="399">
        <f>L5-K5</f>
        <v>543</v>
      </c>
      <c r="N5" s="402">
        <f>L5/K5-1</f>
        <v>2.7020302547770658E-2</v>
      </c>
      <c r="O5" s="522">
        <f>L5-G5</f>
        <v>756</v>
      </c>
      <c r="P5" s="350">
        <f>L5/G5-1</f>
        <v>3.8022431222652475E-2</v>
      </c>
      <c r="Q5" s="403">
        <f>L5-B5</f>
        <v>-8341</v>
      </c>
      <c r="R5" s="404">
        <f>L5/B5-1</f>
        <v>-0.28781918564527265</v>
      </c>
    </row>
    <row r="6" spans="1:18" ht="22.5" customHeight="1">
      <c r="A6" s="64" t="s">
        <v>116</v>
      </c>
      <c r="B6" s="838">
        <v>134</v>
      </c>
      <c r="C6" s="838">
        <v>108</v>
      </c>
      <c r="D6" s="838">
        <v>98</v>
      </c>
      <c r="E6" s="839">
        <v>96</v>
      </c>
      <c r="F6" s="838">
        <v>68</v>
      </c>
      <c r="G6" s="840">
        <v>60</v>
      </c>
      <c r="H6" s="840">
        <v>14</v>
      </c>
      <c r="I6" s="840">
        <v>37</v>
      </c>
      <c r="J6" s="390">
        <v>28</v>
      </c>
      <c r="K6" s="840">
        <v>62</v>
      </c>
      <c r="L6" s="292">
        <v>47</v>
      </c>
      <c r="M6" s="399">
        <f t="shared" ref="M6:M29" si="0">L6-K6</f>
        <v>-15</v>
      </c>
      <c r="N6" s="402">
        <f t="shared" ref="N6:N29" si="1">L6/K6-1</f>
        <v>-0.24193548387096775</v>
      </c>
      <c r="O6" s="522">
        <f t="shared" ref="O6:O29" si="2">L6-G6</f>
        <v>-13</v>
      </c>
      <c r="P6" s="350">
        <f t="shared" ref="P6:P29" si="3">L6/G6-1</f>
        <v>-0.21666666666666667</v>
      </c>
      <c r="Q6" s="403">
        <f t="shared" ref="Q6:Q29" si="4">L6-B6</f>
        <v>-87</v>
      </c>
      <c r="R6" s="404">
        <f t="shared" ref="R6:R29" si="5">L6/B6-1</f>
        <v>-0.64925373134328357</v>
      </c>
    </row>
    <row r="7" spans="1:18" ht="23.25" customHeight="1">
      <c r="A7" s="64" t="s">
        <v>72</v>
      </c>
      <c r="B7" s="838">
        <v>663</v>
      </c>
      <c r="C7" s="838">
        <v>653</v>
      </c>
      <c r="D7" s="838">
        <v>655</v>
      </c>
      <c r="E7" s="839">
        <v>551</v>
      </c>
      <c r="F7" s="838">
        <v>474</v>
      </c>
      <c r="G7" s="840">
        <v>434</v>
      </c>
      <c r="H7" s="840">
        <v>312</v>
      </c>
      <c r="I7" s="840">
        <v>324</v>
      </c>
      <c r="J7" s="390">
        <v>295</v>
      </c>
      <c r="K7" s="840">
        <v>292</v>
      </c>
      <c r="L7" s="292">
        <v>283</v>
      </c>
      <c r="M7" s="399">
        <f t="shared" si="0"/>
        <v>-9</v>
      </c>
      <c r="N7" s="402">
        <f t="shared" si="1"/>
        <v>-3.082191780821919E-2</v>
      </c>
      <c r="O7" s="522">
        <f t="shared" si="2"/>
        <v>-151</v>
      </c>
      <c r="P7" s="350">
        <f t="shared" si="3"/>
        <v>-0.34792626728110598</v>
      </c>
      <c r="Q7" s="403">
        <f t="shared" si="4"/>
        <v>-380</v>
      </c>
      <c r="R7" s="404">
        <f t="shared" si="5"/>
        <v>-0.57315233785822017</v>
      </c>
    </row>
    <row r="8" spans="1:18" ht="21.75" customHeight="1">
      <c r="A8" s="64" t="s">
        <v>73</v>
      </c>
      <c r="B8" s="838">
        <v>1242</v>
      </c>
      <c r="C8" s="838">
        <v>1209</v>
      </c>
      <c r="D8" s="838">
        <v>1098</v>
      </c>
      <c r="E8" s="839">
        <v>901</v>
      </c>
      <c r="F8" s="838">
        <v>821</v>
      </c>
      <c r="G8" s="840">
        <v>716</v>
      </c>
      <c r="H8" s="840">
        <v>664</v>
      </c>
      <c r="I8" s="840">
        <v>651</v>
      </c>
      <c r="J8" s="390">
        <v>719</v>
      </c>
      <c r="K8" s="840">
        <v>674</v>
      </c>
      <c r="L8" s="292">
        <v>619</v>
      </c>
      <c r="M8" s="399">
        <f t="shared" si="0"/>
        <v>-55</v>
      </c>
      <c r="N8" s="402">
        <f t="shared" si="1"/>
        <v>-8.1602373887240343E-2</v>
      </c>
      <c r="O8" s="522">
        <f t="shared" si="2"/>
        <v>-97</v>
      </c>
      <c r="P8" s="350">
        <f t="shared" si="3"/>
        <v>-0.13547486033519551</v>
      </c>
      <c r="Q8" s="403">
        <f t="shared" si="4"/>
        <v>-623</v>
      </c>
      <c r="R8" s="404">
        <f t="shared" si="5"/>
        <v>-0.50161030595813205</v>
      </c>
    </row>
    <row r="9" spans="1:18" ht="17.25" customHeight="1">
      <c r="A9" s="64" t="s">
        <v>117</v>
      </c>
      <c r="B9" s="838">
        <v>52</v>
      </c>
      <c r="C9" s="838">
        <v>59</v>
      </c>
      <c r="D9" s="838">
        <v>77</v>
      </c>
      <c r="E9" s="839">
        <v>62</v>
      </c>
      <c r="F9" s="838">
        <v>17</v>
      </c>
      <c r="G9" s="840">
        <v>21</v>
      </c>
      <c r="H9" s="840">
        <v>15</v>
      </c>
      <c r="I9" s="840">
        <v>18</v>
      </c>
      <c r="J9" s="390">
        <v>31</v>
      </c>
      <c r="K9" s="840">
        <v>33</v>
      </c>
      <c r="L9" s="292">
        <v>22</v>
      </c>
      <c r="M9" s="399">
        <f t="shared" si="0"/>
        <v>-11</v>
      </c>
      <c r="N9" s="402">
        <f t="shared" si="1"/>
        <v>-0.33333333333333337</v>
      </c>
      <c r="O9" s="522">
        <f t="shared" si="2"/>
        <v>1</v>
      </c>
      <c r="P9" s="350">
        <f t="shared" si="3"/>
        <v>4.7619047619047672E-2</v>
      </c>
      <c r="Q9" s="403">
        <f t="shared" si="4"/>
        <v>-30</v>
      </c>
      <c r="R9" s="404">
        <f t="shared" si="5"/>
        <v>-0.57692307692307687</v>
      </c>
    </row>
    <row r="10" spans="1:18" ht="20.25" customHeight="1">
      <c r="A10" s="65" t="s">
        <v>75</v>
      </c>
      <c r="B10" s="838">
        <v>141</v>
      </c>
      <c r="C10" s="838">
        <v>133</v>
      </c>
      <c r="D10" s="838">
        <v>82</v>
      </c>
      <c r="E10" s="839">
        <v>56</v>
      </c>
      <c r="F10" s="838">
        <v>86</v>
      </c>
      <c r="G10" s="840">
        <v>66</v>
      </c>
      <c r="H10" s="840">
        <v>71</v>
      </c>
      <c r="I10" s="840">
        <v>54</v>
      </c>
      <c r="J10" s="390">
        <v>56</v>
      </c>
      <c r="K10" s="840">
        <v>46</v>
      </c>
      <c r="L10" s="292">
        <v>43</v>
      </c>
      <c r="M10" s="399">
        <f t="shared" si="0"/>
        <v>-3</v>
      </c>
      <c r="N10" s="402">
        <f t="shared" si="1"/>
        <v>-6.5217391304347783E-2</v>
      </c>
      <c r="O10" s="522">
        <f t="shared" si="2"/>
        <v>-23</v>
      </c>
      <c r="P10" s="350">
        <f t="shared" si="3"/>
        <v>-0.34848484848484851</v>
      </c>
      <c r="Q10" s="403">
        <f t="shared" si="4"/>
        <v>-98</v>
      </c>
      <c r="R10" s="404">
        <f t="shared" si="5"/>
        <v>-0.69503546099290781</v>
      </c>
    </row>
    <row r="11" spans="1:18" ht="17.25" customHeight="1">
      <c r="A11" s="64" t="s">
        <v>118</v>
      </c>
      <c r="B11" s="841" t="s">
        <v>174</v>
      </c>
      <c r="C11" s="841" t="s">
        <v>174</v>
      </c>
      <c r="D11" s="841" t="s">
        <v>174</v>
      </c>
      <c r="E11" s="861" t="s">
        <v>174</v>
      </c>
      <c r="F11" s="841" t="s">
        <v>174</v>
      </c>
      <c r="G11" s="841" t="s">
        <v>174</v>
      </c>
      <c r="H11" s="841" t="s">
        <v>174</v>
      </c>
      <c r="I11" s="841" t="s">
        <v>174</v>
      </c>
      <c r="J11" s="986" t="s">
        <v>174</v>
      </c>
      <c r="K11" s="841" t="s">
        <v>174</v>
      </c>
      <c r="L11" s="841" t="s">
        <v>174</v>
      </c>
      <c r="M11" s="905" t="s">
        <v>55</v>
      </c>
      <c r="N11" s="481" t="s">
        <v>55</v>
      </c>
      <c r="O11" s="907" t="s">
        <v>55</v>
      </c>
      <c r="P11" s="482" t="s">
        <v>55</v>
      </c>
      <c r="Q11" s="899" t="s">
        <v>55</v>
      </c>
      <c r="R11" s="455" t="s">
        <v>55</v>
      </c>
    </row>
    <row r="12" spans="1:18" ht="21.75" customHeight="1">
      <c r="A12" s="65" t="s">
        <v>78</v>
      </c>
      <c r="B12" s="838">
        <v>240</v>
      </c>
      <c r="C12" s="838">
        <v>205</v>
      </c>
      <c r="D12" s="838">
        <v>178</v>
      </c>
      <c r="E12" s="839">
        <v>130</v>
      </c>
      <c r="F12" s="838">
        <v>93</v>
      </c>
      <c r="G12" s="840">
        <v>81</v>
      </c>
      <c r="H12" s="840">
        <v>72</v>
      </c>
      <c r="I12" s="840">
        <v>89</v>
      </c>
      <c r="J12" s="390">
        <v>100</v>
      </c>
      <c r="K12" s="840">
        <v>89</v>
      </c>
      <c r="L12" s="292">
        <v>76</v>
      </c>
      <c r="M12" s="399">
        <f t="shared" si="0"/>
        <v>-13</v>
      </c>
      <c r="N12" s="402">
        <f t="shared" si="1"/>
        <v>-0.1460674157303371</v>
      </c>
      <c r="O12" s="522">
        <f t="shared" si="2"/>
        <v>-5</v>
      </c>
      <c r="P12" s="350">
        <f t="shared" si="3"/>
        <v>-6.1728395061728447E-2</v>
      </c>
      <c r="Q12" s="403">
        <f t="shared" si="4"/>
        <v>-164</v>
      </c>
      <c r="R12" s="404">
        <f t="shared" si="5"/>
        <v>-0.68333333333333335</v>
      </c>
    </row>
    <row r="13" spans="1:18" ht="21" customHeight="1">
      <c r="A13" s="65" t="s">
        <v>80</v>
      </c>
      <c r="B13" s="838">
        <v>361</v>
      </c>
      <c r="C13" s="838">
        <v>332</v>
      </c>
      <c r="D13" s="838">
        <v>315</v>
      </c>
      <c r="E13" s="839">
        <v>274</v>
      </c>
      <c r="F13" s="838">
        <v>250</v>
      </c>
      <c r="G13" s="840">
        <v>227</v>
      </c>
      <c r="H13" s="840">
        <v>122</v>
      </c>
      <c r="I13" s="840">
        <v>98</v>
      </c>
      <c r="J13" s="390">
        <v>90</v>
      </c>
      <c r="K13" s="840">
        <v>79</v>
      </c>
      <c r="L13" s="292">
        <v>74</v>
      </c>
      <c r="M13" s="399">
        <f t="shared" si="0"/>
        <v>-5</v>
      </c>
      <c r="N13" s="402">
        <f t="shared" si="1"/>
        <v>-6.3291139240506333E-2</v>
      </c>
      <c r="O13" s="522">
        <f t="shared" si="2"/>
        <v>-153</v>
      </c>
      <c r="P13" s="350">
        <f t="shared" si="3"/>
        <v>-0.67400881057268724</v>
      </c>
      <c r="Q13" s="403">
        <f t="shared" si="4"/>
        <v>-287</v>
      </c>
      <c r="R13" s="404">
        <f t="shared" si="5"/>
        <v>-0.79501385041551242</v>
      </c>
    </row>
    <row r="14" spans="1:18" ht="17.25" customHeight="1">
      <c r="A14" s="65" t="s">
        <v>81</v>
      </c>
      <c r="B14" s="838">
        <v>242</v>
      </c>
      <c r="C14" s="838">
        <v>243</v>
      </c>
      <c r="D14" s="838">
        <v>307</v>
      </c>
      <c r="E14" s="839">
        <v>297</v>
      </c>
      <c r="F14" s="838">
        <v>265</v>
      </c>
      <c r="G14" s="840">
        <v>208</v>
      </c>
      <c r="H14" s="840">
        <v>222</v>
      </c>
      <c r="I14" s="840">
        <v>160</v>
      </c>
      <c r="J14" s="390">
        <v>154</v>
      </c>
      <c r="K14" s="840">
        <v>172</v>
      </c>
      <c r="L14" s="292">
        <v>149</v>
      </c>
      <c r="M14" s="399">
        <f t="shared" si="0"/>
        <v>-23</v>
      </c>
      <c r="N14" s="402">
        <f t="shared" si="1"/>
        <v>-0.13372093023255816</v>
      </c>
      <c r="O14" s="522">
        <f t="shared" si="2"/>
        <v>-59</v>
      </c>
      <c r="P14" s="350">
        <f t="shared" si="3"/>
        <v>-0.28365384615384615</v>
      </c>
      <c r="Q14" s="403">
        <f t="shared" si="4"/>
        <v>-93</v>
      </c>
      <c r="R14" s="404">
        <f t="shared" si="5"/>
        <v>-0.38429752066115708</v>
      </c>
    </row>
    <row r="15" spans="1:18" ht="17.25" customHeight="1">
      <c r="A15" s="65" t="s">
        <v>82</v>
      </c>
      <c r="B15" s="838">
        <v>754</v>
      </c>
      <c r="C15" s="838">
        <v>742</v>
      </c>
      <c r="D15" s="838">
        <v>702</v>
      </c>
      <c r="E15" s="839">
        <v>633</v>
      </c>
      <c r="F15" s="838">
        <v>564</v>
      </c>
      <c r="G15" s="840">
        <v>498</v>
      </c>
      <c r="H15" s="840">
        <v>416</v>
      </c>
      <c r="I15" s="840">
        <v>393</v>
      </c>
      <c r="J15" s="390">
        <v>382</v>
      </c>
      <c r="K15" s="840">
        <v>358</v>
      </c>
      <c r="L15" s="292">
        <v>354</v>
      </c>
      <c r="M15" s="399">
        <f t="shared" si="0"/>
        <v>-4</v>
      </c>
      <c r="N15" s="402">
        <f t="shared" si="1"/>
        <v>-1.1173184357541888E-2</v>
      </c>
      <c r="O15" s="522">
        <f t="shared" si="2"/>
        <v>-144</v>
      </c>
      <c r="P15" s="350">
        <f t="shared" si="3"/>
        <v>-0.28915662650602414</v>
      </c>
      <c r="Q15" s="403">
        <f t="shared" si="4"/>
        <v>-400</v>
      </c>
      <c r="R15" s="404">
        <f t="shared" si="5"/>
        <v>-0.5305039787798409</v>
      </c>
    </row>
    <row r="16" spans="1:18" ht="17.25" customHeight="1">
      <c r="A16" s="65" t="s">
        <v>83</v>
      </c>
      <c r="B16" s="838">
        <v>772</v>
      </c>
      <c r="C16" s="838">
        <v>747</v>
      </c>
      <c r="D16" s="838">
        <v>644</v>
      </c>
      <c r="E16" s="839">
        <v>541</v>
      </c>
      <c r="F16" s="838">
        <v>416</v>
      </c>
      <c r="G16" s="840">
        <v>323</v>
      </c>
      <c r="H16" s="840">
        <v>305</v>
      </c>
      <c r="I16" s="840">
        <v>306</v>
      </c>
      <c r="J16" s="390">
        <v>301</v>
      </c>
      <c r="K16" s="840">
        <v>318</v>
      </c>
      <c r="L16" s="292">
        <v>275</v>
      </c>
      <c r="M16" s="399">
        <f>L16-K16</f>
        <v>-43</v>
      </c>
      <c r="N16" s="402">
        <f t="shared" si="1"/>
        <v>-0.13522012578616349</v>
      </c>
      <c r="O16" s="522">
        <f t="shared" si="2"/>
        <v>-48</v>
      </c>
      <c r="P16" s="350">
        <f t="shared" si="3"/>
        <v>-0.14860681114551089</v>
      </c>
      <c r="Q16" s="403">
        <f t="shared" si="4"/>
        <v>-497</v>
      </c>
      <c r="R16" s="404">
        <f t="shared" si="5"/>
        <v>-0.64378238341968919</v>
      </c>
    </row>
    <row r="17" spans="1:18" s="846" customFormat="1" ht="17.25" customHeight="1">
      <c r="A17" s="65" t="s">
        <v>507</v>
      </c>
      <c r="B17" s="841" t="s">
        <v>174</v>
      </c>
      <c r="C17" s="841" t="s">
        <v>174</v>
      </c>
      <c r="D17" s="841" t="s">
        <v>174</v>
      </c>
      <c r="E17" s="861" t="s">
        <v>174</v>
      </c>
      <c r="F17" s="841" t="s">
        <v>174</v>
      </c>
      <c r="G17" s="841" t="s">
        <v>174</v>
      </c>
      <c r="H17" s="841" t="s">
        <v>174</v>
      </c>
      <c r="I17" s="841">
        <v>20</v>
      </c>
      <c r="J17" s="390">
        <v>44</v>
      </c>
      <c r="K17" s="841">
        <v>248</v>
      </c>
      <c r="L17" s="292">
        <v>483</v>
      </c>
      <c r="M17" s="399">
        <f>L17-K17</f>
        <v>235</v>
      </c>
      <c r="N17" s="402">
        <f>L17/K17-1</f>
        <v>0.94758064516129026</v>
      </c>
      <c r="O17" s="907" t="s">
        <v>55</v>
      </c>
      <c r="P17" s="482" t="s">
        <v>55</v>
      </c>
      <c r="Q17" s="899" t="s">
        <v>55</v>
      </c>
      <c r="R17" s="455" t="s">
        <v>55</v>
      </c>
    </row>
    <row r="18" spans="1:18" ht="17.25" customHeight="1">
      <c r="A18" s="65" t="s">
        <v>84</v>
      </c>
      <c r="B18" s="838">
        <v>6453</v>
      </c>
      <c r="C18" s="838">
        <v>6533</v>
      </c>
      <c r="D18" s="838">
        <v>6524</v>
      </c>
      <c r="E18" s="839">
        <v>6374</v>
      </c>
      <c r="F18" s="838">
        <v>5981</v>
      </c>
      <c r="G18" s="840">
        <v>5811</v>
      </c>
      <c r="H18" s="840">
        <v>5604</v>
      </c>
      <c r="I18" s="840">
        <v>5498</v>
      </c>
      <c r="J18" s="390">
        <v>5791</v>
      </c>
      <c r="K18" s="840">
        <v>6341</v>
      </c>
      <c r="L18" s="292">
        <v>6461</v>
      </c>
      <c r="M18" s="399">
        <f t="shared" si="0"/>
        <v>120</v>
      </c>
      <c r="N18" s="402">
        <f t="shared" si="1"/>
        <v>1.8924459864374743E-2</v>
      </c>
      <c r="O18" s="522">
        <f t="shared" si="2"/>
        <v>650</v>
      </c>
      <c r="P18" s="350">
        <f t="shared" si="3"/>
        <v>0.11185682326621915</v>
      </c>
      <c r="Q18" s="403">
        <f t="shared" si="4"/>
        <v>8</v>
      </c>
      <c r="R18" s="404">
        <f t="shared" si="5"/>
        <v>1.2397334573066576E-3</v>
      </c>
    </row>
    <row r="19" spans="1:18" ht="17.25" customHeight="1">
      <c r="A19" s="64" t="s">
        <v>119</v>
      </c>
      <c r="B19" s="838">
        <v>176</v>
      </c>
      <c r="C19" s="838">
        <v>185</v>
      </c>
      <c r="D19" s="838">
        <v>181</v>
      </c>
      <c r="E19" s="839">
        <v>175</v>
      </c>
      <c r="F19" s="838">
        <v>137</v>
      </c>
      <c r="G19" s="840">
        <v>122</v>
      </c>
      <c r="H19" s="840">
        <v>129</v>
      </c>
      <c r="I19" s="840">
        <v>124</v>
      </c>
      <c r="J19" s="390">
        <v>152</v>
      </c>
      <c r="K19" s="840">
        <v>146</v>
      </c>
      <c r="L19" s="292">
        <v>91</v>
      </c>
      <c r="M19" s="399">
        <f t="shared" si="0"/>
        <v>-55</v>
      </c>
      <c r="N19" s="402">
        <f t="shared" si="1"/>
        <v>-0.37671232876712324</v>
      </c>
      <c r="O19" s="522">
        <f t="shared" si="2"/>
        <v>-31</v>
      </c>
      <c r="P19" s="350">
        <f t="shared" si="3"/>
        <v>-0.25409836065573765</v>
      </c>
      <c r="Q19" s="403">
        <f t="shared" si="4"/>
        <v>-85</v>
      </c>
      <c r="R19" s="404">
        <f t="shared" si="5"/>
        <v>-0.48295454545454541</v>
      </c>
    </row>
    <row r="20" spans="1:18" ht="17.25" customHeight="1">
      <c r="A20" s="64" t="s">
        <v>120</v>
      </c>
      <c r="B20" s="838">
        <v>3813</v>
      </c>
      <c r="C20" s="838">
        <v>3542</v>
      </c>
      <c r="D20" s="838">
        <v>3157</v>
      </c>
      <c r="E20" s="839">
        <v>2657</v>
      </c>
      <c r="F20" s="838">
        <v>2115</v>
      </c>
      <c r="G20" s="840">
        <v>1616</v>
      </c>
      <c r="H20" s="840">
        <v>1297</v>
      </c>
      <c r="I20" s="840">
        <v>1145</v>
      </c>
      <c r="J20" s="390">
        <v>1045</v>
      </c>
      <c r="K20" s="840">
        <v>1022</v>
      </c>
      <c r="L20" s="292">
        <v>869</v>
      </c>
      <c r="M20" s="399">
        <f t="shared" si="0"/>
        <v>-153</v>
      </c>
      <c r="N20" s="402">
        <f t="shared" si="1"/>
        <v>-0.14970645792563597</v>
      </c>
      <c r="O20" s="522">
        <f t="shared" si="2"/>
        <v>-747</v>
      </c>
      <c r="P20" s="350">
        <f t="shared" si="3"/>
        <v>-0.46225247524752477</v>
      </c>
      <c r="Q20" s="403">
        <f t="shared" si="4"/>
        <v>-2944</v>
      </c>
      <c r="R20" s="404">
        <f t="shared" si="5"/>
        <v>-0.77209546289011277</v>
      </c>
    </row>
    <row r="21" spans="1:18" ht="17.25" customHeight="1">
      <c r="A21" s="65" t="s">
        <v>94</v>
      </c>
      <c r="B21" s="838">
        <v>1266</v>
      </c>
      <c r="C21" s="838">
        <v>1191</v>
      </c>
      <c r="D21" s="838">
        <v>996</v>
      </c>
      <c r="E21" s="839">
        <v>804</v>
      </c>
      <c r="F21" s="838">
        <v>686</v>
      </c>
      <c r="G21" s="840">
        <v>586</v>
      </c>
      <c r="H21" s="840">
        <v>527</v>
      </c>
      <c r="I21" s="840">
        <v>528</v>
      </c>
      <c r="J21" s="390">
        <v>458</v>
      </c>
      <c r="K21" s="840">
        <v>515</v>
      </c>
      <c r="L21" s="292">
        <v>507</v>
      </c>
      <c r="M21" s="399">
        <f t="shared" si="0"/>
        <v>-8</v>
      </c>
      <c r="N21" s="402">
        <f t="shared" si="1"/>
        <v>-1.5533980582524309E-2</v>
      </c>
      <c r="O21" s="522">
        <f t="shared" si="2"/>
        <v>-79</v>
      </c>
      <c r="P21" s="350">
        <f t="shared" si="3"/>
        <v>-0.1348122866894198</v>
      </c>
      <c r="Q21" s="403">
        <f t="shared" si="4"/>
        <v>-759</v>
      </c>
      <c r="R21" s="404">
        <f t="shared" si="5"/>
        <v>-0.59952606635071093</v>
      </c>
    </row>
    <row r="22" spans="1:18" ht="17.25" customHeight="1">
      <c r="A22" s="66" t="s">
        <v>86</v>
      </c>
      <c r="B22" s="838">
        <v>1810</v>
      </c>
      <c r="C22" s="838">
        <v>1713</v>
      </c>
      <c r="D22" s="838">
        <v>1627</v>
      </c>
      <c r="E22" s="839">
        <v>1570</v>
      </c>
      <c r="F22" s="838">
        <v>1296</v>
      </c>
      <c r="G22" s="840">
        <v>1087</v>
      </c>
      <c r="H22" s="840">
        <v>962</v>
      </c>
      <c r="I22" s="840">
        <v>898</v>
      </c>
      <c r="J22" s="390">
        <v>827</v>
      </c>
      <c r="K22" s="840">
        <v>791</v>
      </c>
      <c r="L22" s="292">
        <v>809</v>
      </c>
      <c r="M22" s="399">
        <f t="shared" si="0"/>
        <v>18</v>
      </c>
      <c r="N22" s="402">
        <f t="shared" si="1"/>
        <v>2.2756005056890016E-2</v>
      </c>
      <c r="O22" s="522">
        <f t="shared" si="2"/>
        <v>-278</v>
      </c>
      <c r="P22" s="350">
        <f t="shared" si="3"/>
        <v>-0.25574977000919963</v>
      </c>
      <c r="Q22" s="403">
        <f t="shared" si="4"/>
        <v>-1001</v>
      </c>
      <c r="R22" s="404">
        <f t="shared" si="5"/>
        <v>-0.55303867403314921</v>
      </c>
    </row>
    <row r="23" spans="1:18" ht="17.25" customHeight="1">
      <c r="A23" s="67" t="s">
        <v>87</v>
      </c>
      <c r="B23" s="838">
        <v>159</v>
      </c>
      <c r="C23" s="838">
        <v>163</v>
      </c>
      <c r="D23" s="838">
        <v>146</v>
      </c>
      <c r="E23" s="839">
        <v>135</v>
      </c>
      <c r="F23" s="838">
        <v>110</v>
      </c>
      <c r="G23" s="840">
        <v>67</v>
      </c>
      <c r="H23" s="840">
        <v>47</v>
      </c>
      <c r="I23" s="840">
        <v>17</v>
      </c>
      <c r="J23" s="390">
        <v>11</v>
      </c>
      <c r="K23" s="1614" t="s">
        <v>174</v>
      </c>
      <c r="L23" s="1614" t="s">
        <v>174</v>
      </c>
      <c r="M23" s="905" t="s">
        <v>55</v>
      </c>
      <c r="N23" s="481" t="s">
        <v>55</v>
      </c>
      <c r="O23" s="907" t="s">
        <v>55</v>
      </c>
      <c r="P23" s="482" t="s">
        <v>55</v>
      </c>
      <c r="Q23" s="899" t="s">
        <v>55</v>
      </c>
      <c r="R23" s="455" t="s">
        <v>55</v>
      </c>
    </row>
    <row r="24" spans="1:18" ht="23.25" customHeight="1">
      <c r="A24" s="66" t="s">
        <v>95</v>
      </c>
      <c r="B24" s="838">
        <v>3214</v>
      </c>
      <c r="C24" s="838">
        <v>2998</v>
      </c>
      <c r="D24" s="838">
        <v>2772</v>
      </c>
      <c r="E24" s="839">
        <v>2521</v>
      </c>
      <c r="F24" s="838">
        <v>2217</v>
      </c>
      <c r="G24" s="840">
        <v>1875</v>
      </c>
      <c r="H24" s="840">
        <v>1622</v>
      </c>
      <c r="I24" s="840">
        <v>1462</v>
      </c>
      <c r="J24" s="390">
        <v>1413</v>
      </c>
      <c r="K24" s="840">
        <v>1503</v>
      </c>
      <c r="L24" s="292">
        <v>1597</v>
      </c>
      <c r="M24" s="399">
        <f t="shared" si="0"/>
        <v>94</v>
      </c>
      <c r="N24" s="402">
        <f t="shared" si="1"/>
        <v>6.254158349966743E-2</v>
      </c>
      <c r="O24" s="522">
        <f t="shared" si="2"/>
        <v>-278</v>
      </c>
      <c r="P24" s="350">
        <f t="shared" si="3"/>
        <v>-0.14826666666666666</v>
      </c>
      <c r="Q24" s="403">
        <f t="shared" si="4"/>
        <v>-1617</v>
      </c>
      <c r="R24" s="404">
        <f t="shared" si="5"/>
        <v>-0.50311138767890484</v>
      </c>
    </row>
    <row r="25" spans="1:18" ht="21" customHeight="1">
      <c r="A25" s="66" t="s">
        <v>96</v>
      </c>
      <c r="B25" s="838">
        <v>562</v>
      </c>
      <c r="C25" s="838">
        <v>627</v>
      </c>
      <c r="D25" s="838">
        <v>640</v>
      </c>
      <c r="E25" s="839">
        <v>652</v>
      </c>
      <c r="F25" s="838">
        <v>579</v>
      </c>
      <c r="G25" s="840">
        <v>457</v>
      </c>
      <c r="H25" s="840">
        <v>453</v>
      </c>
      <c r="I25" s="840">
        <v>242</v>
      </c>
      <c r="J25" s="390">
        <v>274</v>
      </c>
      <c r="K25" s="840">
        <v>261</v>
      </c>
      <c r="L25" s="292">
        <v>219</v>
      </c>
      <c r="M25" s="399">
        <f t="shared" si="0"/>
        <v>-42</v>
      </c>
      <c r="N25" s="402">
        <f t="shared" si="1"/>
        <v>-0.16091954022988508</v>
      </c>
      <c r="O25" s="522">
        <f t="shared" si="2"/>
        <v>-238</v>
      </c>
      <c r="P25" s="350">
        <f t="shared" si="3"/>
        <v>-0.52078774617067836</v>
      </c>
      <c r="Q25" s="403">
        <f t="shared" si="4"/>
        <v>-343</v>
      </c>
      <c r="R25" s="404">
        <f t="shared" si="5"/>
        <v>-0.61032028469750887</v>
      </c>
    </row>
    <row r="26" spans="1:18" ht="17.25" customHeight="1">
      <c r="A26" s="64" t="s">
        <v>121</v>
      </c>
      <c r="B26" s="841" t="s">
        <v>174</v>
      </c>
      <c r="C26" s="841" t="s">
        <v>174</v>
      </c>
      <c r="D26" s="838">
        <v>7</v>
      </c>
      <c r="E26" s="839">
        <v>20</v>
      </c>
      <c r="F26" s="838">
        <v>35</v>
      </c>
      <c r="G26" s="840">
        <v>56</v>
      </c>
      <c r="H26" s="840">
        <v>59</v>
      </c>
      <c r="I26" s="840">
        <v>36</v>
      </c>
      <c r="J26" s="390">
        <v>55</v>
      </c>
      <c r="K26" s="840">
        <v>24</v>
      </c>
      <c r="L26" s="292">
        <v>15</v>
      </c>
      <c r="M26" s="399">
        <f t="shared" si="0"/>
        <v>-9</v>
      </c>
      <c r="N26" s="402">
        <f t="shared" si="1"/>
        <v>-0.375</v>
      </c>
      <c r="O26" s="522">
        <f>L26-G26</f>
        <v>-41</v>
      </c>
      <c r="P26" s="350">
        <f>L26/G26-1</f>
        <v>-0.73214285714285721</v>
      </c>
      <c r="Q26" s="899" t="s">
        <v>55</v>
      </c>
      <c r="R26" s="455" t="s">
        <v>55</v>
      </c>
    </row>
    <row r="27" spans="1:18" ht="21.75" customHeight="1">
      <c r="A27" s="66" t="s">
        <v>89</v>
      </c>
      <c r="B27" s="838">
        <v>5757</v>
      </c>
      <c r="C27" s="838">
        <v>5760</v>
      </c>
      <c r="D27" s="838">
        <v>5586</v>
      </c>
      <c r="E27" s="839">
        <v>5243</v>
      </c>
      <c r="F27" s="838">
        <v>4725</v>
      </c>
      <c r="G27" s="840">
        <v>4531</v>
      </c>
      <c r="H27" s="840">
        <v>4484</v>
      </c>
      <c r="I27" s="840">
        <v>4686</v>
      </c>
      <c r="J27" s="390">
        <v>4991</v>
      </c>
      <c r="K27" s="840">
        <v>5753</v>
      </c>
      <c r="L27" s="292">
        <v>6235</v>
      </c>
      <c r="M27" s="399">
        <f t="shared" si="0"/>
        <v>482</v>
      </c>
      <c r="N27" s="402">
        <f t="shared" si="1"/>
        <v>8.3782374413349459E-2</v>
      </c>
      <c r="O27" s="522">
        <f t="shared" si="2"/>
        <v>1704</v>
      </c>
      <c r="P27" s="350">
        <f t="shared" si="3"/>
        <v>0.3760759214301479</v>
      </c>
      <c r="Q27" s="403">
        <f t="shared" si="4"/>
        <v>478</v>
      </c>
      <c r="R27" s="404">
        <f t="shared" si="5"/>
        <v>8.3029355567135754E-2</v>
      </c>
    </row>
    <row r="28" spans="1:18" ht="17.25" customHeight="1">
      <c r="A28" s="67" t="s">
        <v>90</v>
      </c>
      <c r="B28" s="838">
        <v>1140</v>
      </c>
      <c r="C28" s="838">
        <v>1161</v>
      </c>
      <c r="D28" s="838">
        <v>1151</v>
      </c>
      <c r="E28" s="839">
        <v>1076</v>
      </c>
      <c r="F28" s="838">
        <v>1052</v>
      </c>
      <c r="G28" s="840">
        <v>1028</v>
      </c>
      <c r="H28" s="840">
        <v>1015</v>
      </c>
      <c r="I28" s="840">
        <v>1159</v>
      </c>
      <c r="J28" s="390">
        <v>1223</v>
      </c>
      <c r="K28" s="840">
        <v>1342</v>
      </c>
      <c r="L28" s="292">
        <v>1394</v>
      </c>
      <c r="M28" s="399">
        <f t="shared" si="0"/>
        <v>52</v>
      </c>
      <c r="N28" s="402">
        <f t="shared" si="1"/>
        <v>3.8748137108792768E-2</v>
      </c>
      <c r="O28" s="522">
        <f t="shared" si="2"/>
        <v>366</v>
      </c>
      <c r="P28" s="350">
        <f t="shared" si="3"/>
        <v>0.35603112840466933</v>
      </c>
      <c r="Q28" s="403">
        <f t="shared" si="4"/>
        <v>254</v>
      </c>
      <c r="R28" s="404">
        <f t="shared" si="5"/>
        <v>0.22280701754385968</v>
      </c>
    </row>
    <row r="29" spans="1:18" ht="16.5" customHeight="1" thickBot="1">
      <c r="A29" s="68" t="s">
        <v>122</v>
      </c>
      <c r="B29" s="69">
        <v>29</v>
      </c>
      <c r="C29" s="69">
        <v>28</v>
      </c>
      <c r="D29" s="69">
        <v>21</v>
      </c>
      <c r="E29" s="70">
        <v>18</v>
      </c>
      <c r="F29" s="69">
        <v>15</v>
      </c>
      <c r="G29" s="219">
        <v>13</v>
      </c>
      <c r="H29" s="219">
        <v>4</v>
      </c>
      <c r="I29" s="219">
        <v>9</v>
      </c>
      <c r="J29" s="219">
        <v>18</v>
      </c>
      <c r="K29" s="219">
        <v>27</v>
      </c>
      <c r="L29" s="293">
        <v>17</v>
      </c>
      <c r="M29" s="405">
        <f t="shared" si="0"/>
        <v>-10</v>
      </c>
      <c r="N29" s="408">
        <f t="shared" si="1"/>
        <v>-0.37037037037037035</v>
      </c>
      <c r="O29" s="1010">
        <f t="shared" si="2"/>
        <v>4</v>
      </c>
      <c r="P29" s="351">
        <f t="shared" si="3"/>
        <v>0.30769230769230771</v>
      </c>
      <c r="Q29" s="409">
        <f t="shared" si="4"/>
        <v>-12</v>
      </c>
      <c r="R29" s="410">
        <f t="shared" si="5"/>
        <v>-0.41379310344827591</v>
      </c>
    </row>
    <row r="30" spans="1:18">
      <c r="M30" s="33"/>
      <c r="N30" s="834"/>
    </row>
    <row r="31" spans="1:18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</row>
    <row r="32" spans="1:18">
      <c r="L32"/>
    </row>
    <row r="33" spans="12:12">
      <c r="L33"/>
    </row>
    <row r="34" spans="12:12">
      <c r="L34"/>
    </row>
  </sheetData>
  <mergeCells count="15">
    <mergeCell ref="L3:L4"/>
    <mergeCell ref="M3:N3"/>
    <mergeCell ref="O3:P3"/>
    <mergeCell ref="Q3:R3"/>
    <mergeCell ref="E3:E4"/>
    <mergeCell ref="F3:F4"/>
    <mergeCell ref="G3:G4"/>
    <mergeCell ref="H3:H4"/>
    <mergeCell ref="I3:I4"/>
    <mergeCell ref="D3:D4"/>
    <mergeCell ref="A3:A4"/>
    <mergeCell ref="B3:B4"/>
    <mergeCell ref="C3:C4"/>
    <mergeCell ref="K3:K4"/>
    <mergeCell ref="J3:J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RowHeight="15"/>
  <cols>
    <col min="1" max="1" width="19.5703125" customWidth="1"/>
    <col min="2" max="19" width="6.7109375" customWidth="1"/>
  </cols>
  <sheetData>
    <row r="1" spans="1:19">
      <c r="A1" s="232" t="s">
        <v>865</v>
      </c>
      <c r="B1" s="201"/>
      <c r="C1" s="201"/>
      <c r="D1" s="201"/>
      <c r="E1" s="201"/>
      <c r="F1" s="201"/>
      <c r="G1" s="201"/>
      <c r="H1" s="201"/>
      <c r="I1" s="483"/>
      <c r="J1" s="846"/>
      <c r="K1" s="846"/>
    </row>
    <row r="2" spans="1:19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846"/>
      <c r="K2" s="846"/>
    </row>
    <row r="3" spans="1:19" ht="15" customHeight="1">
      <c r="A3" s="1838" t="s">
        <v>189</v>
      </c>
      <c r="B3" s="1855" t="s">
        <v>278</v>
      </c>
      <c r="C3" s="1859"/>
      <c r="D3" s="1757" t="s">
        <v>439</v>
      </c>
      <c r="E3" s="2077"/>
      <c r="F3" s="1855" t="s">
        <v>440</v>
      </c>
      <c r="G3" s="1856"/>
      <c r="H3" s="1856"/>
      <c r="I3" s="1856"/>
      <c r="J3" s="1856"/>
      <c r="K3" s="1859"/>
      <c r="L3" s="1855" t="s">
        <v>618</v>
      </c>
      <c r="M3" s="1874"/>
      <c r="N3" s="1874"/>
      <c r="O3" s="1874"/>
      <c r="P3" s="1874"/>
      <c r="Q3" s="1874"/>
      <c r="R3" s="1874"/>
      <c r="S3" s="1875"/>
    </row>
    <row r="4" spans="1:19" ht="15" customHeight="1">
      <c r="A4" s="1854"/>
      <c r="B4" s="1857"/>
      <c r="C4" s="1791"/>
      <c r="D4" s="2019"/>
      <c r="E4" s="2078"/>
      <c r="F4" s="1864" t="s">
        <v>4</v>
      </c>
      <c r="G4" s="1865"/>
      <c r="H4" s="1867" t="s">
        <v>259</v>
      </c>
      <c r="I4" s="1745"/>
      <c r="J4" s="1745"/>
      <c r="K4" s="1791"/>
      <c r="L4" s="1843" t="s">
        <v>619</v>
      </c>
      <c r="M4" s="1876"/>
      <c r="N4" s="1769" t="s">
        <v>621</v>
      </c>
      <c r="O4" s="1876"/>
      <c r="P4" s="1769" t="s">
        <v>620</v>
      </c>
      <c r="Q4" s="1876"/>
      <c r="R4" s="1769" t="s">
        <v>622</v>
      </c>
      <c r="S4" s="1879"/>
    </row>
    <row r="5" spans="1:19" ht="23.25" customHeight="1">
      <c r="A5" s="1854"/>
      <c r="B5" s="1857"/>
      <c r="C5" s="1791"/>
      <c r="D5" s="2007"/>
      <c r="E5" s="2008"/>
      <c r="F5" s="1760"/>
      <c r="G5" s="1866"/>
      <c r="H5" s="1867" t="s">
        <v>155</v>
      </c>
      <c r="I5" s="1745"/>
      <c r="J5" s="1867" t="s">
        <v>600</v>
      </c>
      <c r="K5" s="1791"/>
      <c r="L5" s="1878"/>
      <c r="M5" s="1877"/>
      <c r="N5" s="1877"/>
      <c r="O5" s="1877"/>
      <c r="P5" s="1877"/>
      <c r="Q5" s="1877"/>
      <c r="R5" s="1877"/>
      <c r="S5" s="1880"/>
    </row>
    <row r="6" spans="1:19" ht="15.75" thickBot="1">
      <c r="A6" s="1841"/>
      <c r="B6" s="1491" t="s">
        <v>145</v>
      </c>
      <c r="C6" s="622" t="s">
        <v>149</v>
      </c>
      <c r="D6" s="614" t="s">
        <v>145</v>
      </c>
      <c r="E6" s="611" t="s">
        <v>154</v>
      </c>
      <c r="F6" s="1491" t="s">
        <v>145</v>
      </c>
      <c r="G6" s="615" t="s">
        <v>154</v>
      </c>
      <c r="H6" s="612" t="s">
        <v>145</v>
      </c>
      <c r="I6" s="615" t="s">
        <v>154</v>
      </c>
      <c r="J6" s="612" t="s">
        <v>145</v>
      </c>
      <c r="K6" s="613" t="s">
        <v>154</v>
      </c>
      <c r="L6" s="1701" t="s">
        <v>145</v>
      </c>
      <c r="M6" s="615" t="s">
        <v>154</v>
      </c>
      <c r="N6" s="612" t="s">
        <v>145</v>
      </c>
      <c r="O6" s="615" t="s">
        <v>154</v>
      </c>
      <c r="P6" s="612" t="s">
        <v>145</v>
      </c>
      <c r="Q6" s="615" t="s">
        <v>154</v>
      </c>
      <c r="R6" s="612" t="s">
        <v>145</v>
      </c>
      <c r="S6" s="613" t="s">
        <v>154</v>
      </c>
    </row>
    <row r="7" spans="1:19">
      <c r="A7" s="191" t="s">
        <v>18</v>
      </c>
      <c r="B7" s="1266">
        <v>762</v>
      </c>
      <c r="C7" s="1583">
        <v>3.6920393429914239E-2</v>
      </c>
      <c r="D7" s="1261">
        <v>311</v>
      </c>
      <c r="E7" s="1615">
        <f>D7/$B7</f>
        <v>0.40813648293963256</v>
      </c>
      <c r="F7" s="1266">
        <v>451</v>
      </c>
      <c r="G7" s="1615">
        <f>F7/$B7</f>
        <v>0.59186351706036744</v>
      </c>
      <c r="H7" s="1254">
        <v>360</v>
      </c>
      <c r="I7" s="1615">
        <f>H7/$B7</f>
        <v>0.47244094488188976</v>
      </c>
      <c r="J7" s="1254">
        <v>91</v>
      </c>
      <c r="K7" s="1583">
        <f>J7/$B7</f>
        <v>0.1194225721784777</v>
      </c>
      <c r="L7" s="1266">
        <v>215</v>
      </c>
      <c r="M7" s="1251">
        <f>L7/$B7</f>
        <v>0.28215223097112863</v>
      </c>
      <c r="N7" s="1254">
        <v>295</v>
      </c>
      <c r="O7" s="1251">
        <v>0.38713910761154902</v>
      </c>
      <c r="P7" s="1254">
        <v>24</v>
      </c>
      <c r="Q7" s="1251">
        <f>P7/$B7</f>
        <v>3.1496062992125984E-2</v>
      </c>
      <c r="R7" s="1254">
        <v>124</v>
      </c>
      <c r="S7" s="1252">
        <f>R7/$B7</f>
        <v>0.16272965879265092</v>
      </c>
    </row>
    <row r="8" spans="1:19">
      <c r="A8" s="194" t="s">
        <v>19</v>
      </c>
      <c r="B8" s="800">
        <v>366</v>
      </c>
      <c r="C8" s="247">
        <v>7.4999999999999997E-2</v>
      </c>
      <c r="D8" s="803">
        <v>79</v>
      </c>
      <c r="E8" s="805">
        <f t="shared" ref="E8:E21" si="0">D8/$B8</f>
        <v>0.21584699453551912</v>
      </c>
      <c r="F8" s="800">
        <v>287</v>
      </c>
      <c r="G8" s="805">
        <f t="shared" ref="G8" si="1">F8/$B8</f>
        <v>0.78415300546448086</v>
      </c>
      <c r="H8" s="762">
        <v>209</v>
      </c>
      <c r="I8" s="805">
        <f t="shared" ref="I8:K8" si="2">H8/$B8</f>
        <v>0.57103825136612019</v>
      </c>
      <c r="J8" s="762">
        <v>78</v>
      </c>
      <c r="K8" s="247">
        <f t="shared" si="2"/>
        <v>0.21311475409836064</v>
      </c>
      <c r="L8" s="800">
        <v>104</v>
      </c>
      <c r="M8" s="1027">
        <f t="shared" ref="M8:M21" si="3">L8/$B8</f>
        <v>0.28415300546448086</v>
      </c>
      <c r="N8" s="762">
        <v>70</v>
      </c>
      <c r="O8" s="1027">
        <v>0.19125683060109289</v>
      </c>
      <c r="P8" s="762">
        <v>23</v>
      </c>
      <c r="Q8" s="1027">
        <f t="shared" ref="Q8:Q18" si="4">P8/$B8</f>
        <v>6.2841530054644809E-2</v>
      </c>
      <c r="R8" s="762">
        <v>92</v>
      </c>
      <c r="S8" s="804">
        <f t="shared" ref="S8:S21" si="5">R8/$B8</f>
        <v>0.25136612021857924</v>
      </c>
    </row>
    <row r="9" spans="1:19">
      <c r="A9" s="194" t="s">
        <v>20</v>
      </c>
      <c r="B9" s="800">
        <v>46</v>
      </c>
      <c r="C9" s="247">
        <v>3.7520391517128875E-2</v>
      </c>
      <c r="D9" s="803">
        <v>20</v>
      </c>
      <c r="E9" s="805">
        <f t="shared" si="0"/>
        <v>0.43478260869565216</v>
      </c>
      <c r="F9" s="800">
        <v>26</v>
      </c>
      <c r="G9" s="805">
        <f t="shared" ref="G9" si="6">F9/$B9</f>
        <v>0.56521739130434778</v>
      </c>
      <c r="H9" s="762">
        <v>26</v>
      </c>
      <c r="I9" s="805">
        <f t="shared" ref="I9" si="7">H9/$B9</f>
        <v>0.56521739130434778</v>
      </c>
      <c r="J9" s="841" t="s">
        <v>174</v>
      </c>
      <c r="K9" s="1617" t="s">
        <v>174</v>
      </c>
      <c r="L9" s="800">
        <v>25</v>
      </c>
      <c r="M9" s="1027">
        <f t="shared" si="3"/>
        <v>0.54347826086956519</v>
      </c>
      <c r="N9" s="762">
        <v>20</v>
      </c>
      <c r="O9" s="1027">
        <v>0.43478260869565216</v>
      </c>
      <c r="P9" s="974" t="s">
        <v>174</v>
      </c>
      <c r="Q9" s="1582" t="s">
        <v>174</v>
      </c>
      <c r="R9" s="974" t="s">
        <v>174</v>
      </c>
      <c r="S9" s="1628" t="s">
        <v>174</v>
      </c>
    </row>
    <row r="10" spans="1:19">
      <c r="A10" s="194" t="s">
        <v>21</v>
      </c>
      <c r="B10" s="800">
        <v>13</v>
      </c>
      <c r="C10" s="247">
        <v>1.74496644295302E-2</v>
      </c>
      <c r="D10" s="803">
        <v>5</v>
      </c>
      <c r="E10" s="805">
        <f t="shared" si="0"/>
        <v>0.38461538461538464</v>
      </c>
      <c r="F10" s="800">
        <v>8</v>
      </c>
      <c r="G10" s="805">
        <f t="shared" ref="G10" si="8">F10/$B10</f>
        <v>0.61538461538461542</v>
      </c>
      <c r="H10" s="762">
        <v>8</v>
      </c>
      <c r="I10" s="805">
        <f t="shared" ref="I10" si="9">H10/$B10</f>
        <v>0.61538461538461542</v>
      </c>
      <c r="J10" s="841" t="s">
        <v>174</v>
      </c>
      <c r="K10" s="1617" t="s">
        <v>174</v>
      </c>
      <c r="L10" s="800">
        <v>7</v>
      </c>
      <c r="M10" s="1027">
        <f t="shared" si="3"/>
        <v>0.53846153846153844</v>
      </c>
      <c r="N10" s="762">
        <v>4</v>
      </c>
      <c r="O10" s="1027">
        <v>0.30769230769230771</v>
      </c>
      <c r="P10" s="974" t="s">
        <v>174</v>
      </c>
      <c r="Q10" s="1582" t="s">
        <v>174</v>
      </c>
      <c r="R10" s="762">
        <v>1</v>
      </c>
      <c r="S10" s="804">
        <f t="shared" si="5"/>
        <v>7.6923076923076927E-2</v>
      </c>
    </row>
    <row r="11" spans="1:19">
      <c r="A11" s="194" t="s">
        <v>22</v>
      </c>
      <c r="B11" s="800">
        <v>63</v>
      </c>
      <c r="C11" s="247">
        <v>3.6564132327336039E-2</v>
      </c>
      <c r="D11" s="803">
        <v>34</v>
      </c>
      <c r="E11" s="805">
        <f t="shared" si="0"/>
        <v>0.53968253968253965</v>
      </c>
      <c r="F11" s="800">
        <v>29</v>
      </c>
      <c r="G11" s="805">
        <f t="shared" ref="G11" si="10">F11/$B11</f>
        <v>0.46031746031746029</v>
      </c>
      <c r="H11" s="762">
        <v>25</v>
      </c>
      <c r="I11" s="805">
        <f t="shared" ref="I11:K11" si="11">H11/$B11</f>
        <v>0.3968253968253968</v>
      </c>
      <c r="J11" s="762">
        <v>4</v>
      </c>
      <c r="K11" s="247">
        <f t="shared" si="11"/>
        <v>6.3492063492063489E-2</v>
      </c>
      <c r="L11" s="800">
        <v>15</v>
      </c>
      <c r="M11" s="1027">
        <f t="shared" si="3"/>
        <v>0.23809523809523808</v>
      </c>
      <c r="N11" s="762">
        <v>31</v>
      </c>
      <c r="O11" s="1027">
        <v>0.49206349206349204</v>
      </c>
      <c r="P11" s="974" t="s">
        <v>174</v>
      </c>
      <c r="Q11" s="1582" t="s">
        <v>174</v>
      </c>
      <c r="R11" s="762">
        <v>7</v>
      </c>
      <c r="S11" s="804">
        <f t="shared" si="5"/>
        <v>0.1111111111111111</v>
      </c>
    </row>
    <row r="12" spans="1:19">
      <c r="A12" s="194" t="s">
        <v>23</v>
      </c>
      <c r="B12" s="800">
        <v>7</v>
      </c>
      <c r="C12" s="247">
        <v>2.3809523809523808E-2</v>
      </c>
      <c r="D12" s="803">
        <v>0</v>
      </c>
      <c r="E12" s="805">
        <f t="shared" si="0"/>
        <v>0</v>
      </c>
      <c r="F12" s="800">
        <v>7</v>
      </c>
      <c r="G12" s="805">
        <f t="shared" ref="G12" si="12">F12/$B12</f>
        <v>1</v>
      </c>
      <c r="H12" s="762">
        <v>6</v>
      </c>
      <c r="I12" s="805">
        <f t="shared" ref="I12:K12" si="13">H12/$B12</f>
        <v>0.8571428571428571</v>
      </c>
      <c r="J12" s="1558">
        <v>1</v>
      </c>
      <c r="K12" s="247">
        <f t="shared" si="13"/>
        <v>0.14285714285714285</v>
      </c>
      <c r="L12" s="800">
        <v>4</v>
      </c>
      <c r="M12" s="1027">
        <f t="shared" si="3"/>
        <v>0.5714285714285714</v>
      </c>
      <c r="N12" s="762">
        <v>0</v>
      </c>
      <c r="O12" s="1027">
        <v>0</v>
      </c>
      <c r="P12" s="974" t="s">
        <v>174</v>
      </c>
      <c r="Q12" s="1582" t="s">
        <v>174</v>
      </c>
      <c r="R12" s="762">
        <v>2</v>
      </c>
      <c r="S12" s="804">
        <f t="shared" si="5"/>
        <v>0.2857142857142857</v>
      </c>
    </row>
    <row r="13" spans="1:19">
      <c r="A13" s="194" t="s">
        <v>24</v>
      </c>
      <c r="B13" s="800">
        <v>39</v>
      </c>
      <c r="C13" s="247">
        <v>2.4014778325123151E-2</v>
      </c>
      <c r="D13" s="803">
        <v>20</v>
      </c>
      <c r="E13" s="805">
        <f t="shared" si="0"/>
        <v>0.51282051282051277</v>
      </c>
      <c r="F13" s="800">
        <v>19</v>
      </c>
      <c r="G13" s="805">
        <f t="shared" ref="G13:G14" si="14">F13/$B13</f>
        <v>0.48717948717948717</v>
      </c>
      <c r="H13" s="762">
        <v>19</v>
      </c>
      <c r="I13" s="805">
        <f t="shared" ref="I13:I14" si="15">H13/$B13</f>
        <v>0.48717948717948717</v>
      </c>
      <c r="J13" s="841" t="s">
        <v>174</v>
      </c>
      <c r="K13" s="1617" t="s">
        <v>174</v>
      </c>
      <c r="L13" s="800">
        <v>15</v>
      </c>
      <c r="M13" s="1027">
        <f t="shared" si="3"/>
        <v>0.38461538461538464</v>
      </c>
      <c r="N13" s="762">
        <v>19</v>
      </c>
      <c r="O13" s="1027">
        <v>0.48717948717948717</v>
      </c>
      <c r="P13" s="974" t="s">
        <v>174</v>
      </c>
      <c r="Q13" s="1582" t="s">
        <v>174</v>
      </c>
      <c r="R13" s="762">
        <v>3</v>
      </c>
      <c r="S13" s="804">
        <f t="shared" si="5"/>
        <v>7.6923076923076927E-2</v>
      </c>
    </row>
    <row r="14" spans="1:19">
      <c r="A14" s="194" t="s">
        <v>25</v>
      </c>
      <c r="B14" s="800">
        <v>4</v>
      </c>
      <c r="C14" s="247">
        <v>1.8867924528301886E-2</v>
      </c>
      <c r="D14" s="1616" t="s">
        <v>174</v>
      </c>
      <c r="E14" s="1616" t="s">
        <v>174</v>
      </c>
      <c r="F14" s="800">
        <v>4</v>
      </c>
      <c r="G14" s="805">
        <f t="shared" si="14"/>
        <v>1</v>
      </c>
      <c r="H14" s="762">
        <v>4</v>
      </c>
      <c r="I14" s="805">
        <f t="shared" si="15"/>
        <v>1</v>
      </c>
      <c r="J14" s="841" t="s">
        <v>174</v>
      </c>
      <c r="K14" s="1617" t="s">
        <v>174</v>
      </c>
      <c r="L14" s="800">
        <v>3</v>
      </c>
      <c r="M14" s="1027">
        <f t="shared" si="3"/>
        <v>0.75</v>
      </c>
      <c r="N14" s="974" t="s">
        <v>174</v>
      </c>
      <c r="O14" s="1582" t="s">
        <v>174</v>
      </c>
      <c r="P14" s="974" t="s">
        <v>174</v>
      </c>
      <c r="Q14" s="1582" t="s">
        <v>174</v>
      </c>
      <c r="R14" s="762">
        <v>1</v>
      </c>
      <c r="S14" s="804">
        <f t="shared" si="5"/>
        <v>0.25</v>
      </c>
    </row>
    <row r="15" spans="1:19">
      <c r="A15" s="194" t="s">
        <v>26</v>
      </c>
      <c r="B15" s="800">
        <v>14</v>
      </c>
      <c r="C15" s="247">
        <v>2.1212121212121213E-2</v>
      </c>
      <c r="D15" s="803">
        <v>5</v>
      </c>
      <c r="E15" s="805">
        <f t="shared" si="0"/>
        <v>0.35714285714285715</v>
      </c>
      <c r="F15" s="800">
        <v>9</v>
      </c>
      <c r="G15" s="805">
        <f t="shared" ref="G15" si="16">F15/$B15</f>
        <v>0.6428571428571429</v>
      </c>
      <c r="H15" s="762">
        <v>8</v>
      </c>
      <c r="I15" s="805">
        <f t="shared" ref="I15:K15" si="17">H15/$B15</f>
        <v>0.5714285714285714</v>
      </c>
      <c r="J15" s="762">
        <v>1</v>
      </c>
      <c r="K15" s="247">
        <f t="shared" si="17"/>
        <v>7.1428571428571425E-2</v>
      </c>
      <c r="L15" s="800">
        <v>8</v>
      </c>
      <c r="M15" s="1027">
        <f t="shared" si="3"/>
        <v>0.5714285714285714</v>
      </c>
      <c r="N15" s="762">
        <v>5</v>
      </c>
      <c r="O15" s="1027">
        <v>0.35714285714285715</v>
      </c>
      <c r="P15" s="974" t="s">
        <v>174</v>
      </c>
      <c r="Q15" s="1582" t="s">
        <v>174</v>
      </c>
      <c r="R15" s="974" t="s">
        <v>174</v>
      </c>
      <c r="S15" s="1628" t="s">
        <v>174</v>
      </c>
    </row>
    <row r="16" spans="1:19">
      <c r="A16" s="194" t="s">
        <v>27</v>
      </c>
      <c r="B16" s="800">
        <v>31</v>
      </c>
      <c r="C16" s="247">
        <v>3.399122807017544E-2</v>
      </c>
      <c r="D16" s="803">
        <v>29</v>
      </c>
      <c r="E16" s="805">
        <f t="shared" si="0"/>
        <v>0.93548387096774188</v>
      </c>
      <c r="F16" s="800">
        <v>2</v>
      </c>
      <c r="G16" s="805">
        <f t="shared" ref="G16" si="18">F16/$B16</f>
        <v>6.4516129032258063E-2</v>
      </c>
      <c r="H16" s="762">
        <v>2</v>
      </c>
      <c r="I16" s="805">
        <f t="shared" ref="I16" si="19">H16/$B16</f>
        <v>6.4516129032258063E-2</v>
      </c>
      <c r="J16" s="841" t="s">
        <v>174</v>
      </c>
      <c r="K16" s="1617" t="s">
        <v>174</v>
      </c>
      <c r="L16" s="800">
        <v>2</v>
      </c>
      <c r="M16" s="1027">
        <f t="shared" si="3"/>
        <v>6.4516129032258063E-2</v>
      </c>
      <c r="N16" s="762">
        <v>29</v>
      </c>
      <c r="O16" s="1027">
        <v>0.93548387096774188</v>
      </c>
      <c r="P16" s="974" t="s">
        <v>174</v>
      </c>
      <c r="Q16" s="1582" t="s">
        <v>174</v>
      </c>
      <c r="R16" s="974" t="s">
        <v>174</v>
      </c>
      <c r="S16" s="1628" t="s">
        <v>174</v>
      </c>
    </row>
    <row r="17" spans="1:19">
      <c r="A17" s="194" t="s">
        <v>28</v>
      </c>
      <c r="B17" s="800">
        <v>36</v>
      </c>
      <c r="C17" s="247">
        <v>4.0178571428571432E-2</v>
      </c>
      <c r="D17" s="803">
        <v>21</v>
      </c>
      <c r="E17" s="805">
        <f t="shared" si="0"/>
        <v>0.58333333333333337</v>
      </c>
      <c r="F17" s="800">
        <v>15</v>
      </c>
      <c r="G17" s="805">
        <f t="shared" ref="G17" si="20">F17/$B17</f>
        <v>0.41666666666666669</v>
      </c>
      <c r="H17" s="762">
        <v>14</v>
      </c>
      <c r="I17" s="805">
        <f t="shared" ref="I17:K17" si="21">H17/$B17</f>
        <v>0.3888888888888889</v>
      </c>
      <c r="J17" s="762">
        <v>1</v>
      </c>
      <c r="K17" s="247">
        <f t="shared" si="21"/>
        <v>2.7777777777777776E-2</v>
      </c>
      <c r="L17" s="800">
        <v>13</v>
      </c>
      <c r="M17" s="1027">
        <f t="shared" si="3"/>
        <v>0.3611111111111111</v>
      </c>
      <c r="N17" s="762">
        <v>20</v>
      </c>
      <c r="O17" s="1027">
        <v>0.55555555555555558</v>
      </c>
      <c r="P17" s="974" t="s">
        <v>174</v>
      </c>
      <c r="Q17" s="1582" t="s">
        <v>174</v>
      </c>
      <c r="R17" s="974" t="s">
        <v>174</v>
      </c>
      <c r="S17" s="1628" t="s">
        <v>174</v>
      </c>
    </row>
    <row r="18" spans="1:19">
      <c r="A18" s="194" t="s">
        <v>29</v>
      </c>
      <c r="B18" s="800">
        <v>60</v>
      </c>
      <c r="C18" s="247">
        <v>3.2467532467532464E-2</v>
      </c>
      <c r="D18" s="803">
        <v>30</v>
      </c>
      <c r="E18" s="805">
        <f t="shared" si="0"/>
        <v>0.5</v>
      </c>
      <c r="F18" s="800">
        <v>30</v>
      </c>
      <c r="G18" s="805">
        <f t="shared" ref="G18" si="22">F18/$B18</f>
        <v>0.5</v>
      </c>
      <c r="H18" s="762">
        <v>25</v>
      </c>
      <c r="I18" s="805">
        <f t="shared" ref="I18:K18" si="23">H18/$B18</f>
        <v>0.41666666666666669</v>
      </c>
      <c r="J18" s="762">
        <v>5</v>
      </c>
      <c r="K18" s="247">
        <f t="shared" si="23"/>
        <v>8.3333333333333329E-2</v>
      </c>
      <c r="L18" s="800">
        <v>10</v>
      </c>
      <c r="M18" s="1027">
        <f t="shared" si="3"/>
        <v>0.16666666666666666</v>
      </c>
      <c r="N18" s="762">
        <v>29</v>
      </c>
      <c r="O18" s="1027">
        <v>0.48333333333333334</v>
      </c>
      <c r="P18" s="762">
        <v>1</v>
      </c>
      <c r="Q18" s="1027">
        <f t="shared" si="4"/>
        <v>1.6666666666666666E-2</v>
      </c>
      <c r="R18" s="762">
        <v>13</v>
      </c>
      <c r="S18" s="804">
        <f t="shared" si="5"/>
        <v>0.21666666666666667</v>
      </c>
    </row>
    <row r="19" spans="1:19">
      <c r="A19" s="194" t="s">
        <v>30</v>
      </c>
      <c r="B19" s="800">
        <v>28</v>
      </c>
      <c r="C19" s="247">
        <v>1.9112627986348121E-2</v>
      </c>
      <c r="D19" s="803">
        <v>23</v>
      </c>
      <c r="E19" s="805">
        <f t="shared" si="0"/>
        <v>0.8214285714285714</v>
      </c>
      <c r="F19" s="800">
        <v>5</v>
      </c>
      <c r="G19" s="805">
        <f t="shared" ref="G19" si="24">F19/$B19</f>
        <v>0.17857142857142858</v>
      </c>
      <c r="H19" s="762">
        <v>5</v>
      </c>
      <c r="I19" s="805">
        <f t="shared" ref="I19:K19" si="25">H19/$B19</f>
        <v>0.17857142857142858</v>
      </c>
      <c r="J19" s="762">
        <v>0</v>
      </c>
      <c r="K19" s="247">
        <f t="shared" si="25"/>
        <v>0</v>
      </c>
      <c r="L19" s="800">
        <v>3</v>
      </c>
      <c r="M19" s="1027">
        <f t="shared" si="3"/>
        <v>0.10714285714285714</v>
      </c>
      <c r="N19" s="762">
        <v>23</v>
      </c>
      <c r="O19" s="1027">
        <v>0.8214285714285714</v>
      </c>
      <c r="P19" s="974" t="s">
        <v>174</v>
      </c>
      <c r="Q19" s="1582" t="s">
        <v>174</v>
      </c>
      <c r="R19" s="762">
        <v>2</v>
      </c>
      <c r="S19" s="804">
        <f t="shared" si="5"/>
        <v>7.1428571428571425E-2</v>
      </c>
    </row>
    <row r="20" spans="1:19">
      <c r="A20" s="194" t="s">
        <v>31</v>
      </c>
      <c r="B20" s="800">
        <v>17</v>
      </c>
      <c r="C20" s="247">
        <v>2.0094562647754138E-2</v>
      </c>
      <c r="D20" s="803">
        <v>16</v>
      </c>
      <c r="E20" s="805">
        <f t="shared" si="0"/>
        <v>0.94117647058823528</v>
      </c>
      <c r="F20" s="800">
        <v>1</v>
      </c>
      <c r="G20" s="805">
        <f t="shared" ref="G20" si="26">F20/$B20</f>
        <v>5.8823529411764705E-2</v>
      </c>
      <c r="H20" s="762">
        <v>1</v>
      </c>
      <c r="I20" s="805">
        <f t="shared" ref="I20:K20" si="27">H20/$B20</f>
        <v>5.8823529411764705E-2</v>
      </c>
      <c r="J20" s="1558">
        <v>0</v>
      </c>
      <c r="K20" s="247">
        <f t="shared" si="27"/>
        <v>0</v>
      </c>
      <c r="L20" s="800">
        <v>1</v>
      </c>
      <c r="M20" s="1027">
        <f t="shared" si="3"/>
        <v>5.8823529411764705E-2</v>
      </c>
      <c r="N20" s="762">
        <v>16</v>
      </c>
      <c r="O20" s="1027">
        <v>0.94117647058823528</v>
      </c>
      <c r="P20" s="974" t="s">
        <v>174</v>
      </c>
      <c r="Q20" s="1582" t="s">
        <v>174</v>
      </c>
      <c r="R20" s="974" t="s">
        <v>174</v>
      </c>
      <c r="S20" s="1628" t="s">
        <v>174</v>
      </c>
    </row>
    <row r="21" spans="1:19" ht="15.75" thickBot="1">
      <c r="A21" s="192" t="s">
        <v>32</v>
      </c>
      <c r="B21" s="188">
        <v>38</v>
      </c>
      <c r="C21" s="256">
        <v>1.1487303506650543E-2</v>
      </c>
      <c r="D21" s="242">
        <v>29</v>
      </c>
      <c r="E21" s="252">
        <f t="shared" si="0"/>
        <v>0.76315789473684215</v>
      </c>
      <c r="F21" s="188">
        <v>9</v>
      </c>
      <c r="G21" s="252">
        <f t="shared" ref="G21" si="28">F21/$B21</f>
        <v>0.23684210526315788</v>
      </c>
      <c r="H21" s="73">
        <v>8</v>
      </c>
      <c r="I21" s="252">
        <f t="shared" ref="I21:K21" si="29">H21/$B21</f>
        <v>0.21052631578947367</v>
      </c>
      <c r="J21" s="73">
        <v>1</v>
      </c>
      <c r="K21" s="256">
        <f t="shared" si="29"/>
        <v>2.6315789473684209E-2</v>
      </c>
      <c r="L21" s="188">
        <v>5</v>
      </c>
      <c r="M21" s="251">
        <f t="shared" si="3"/>
        <v>0.13157894736842105</v>
      </c>
      <c r="N21" s="73">
        <v>29</v>
      </c>
      <c r="O21" s="251">
        <v>0.76315789473684215</v>
      </c>
      <c r="P21" s="1702" t="s">
        <v>174</v>
      </c>
      <c r="Q21" s="1419" t="s">
        <v>174</v>
      </c>
      <c r="R21" s="73">
        <v>3</v>
      </c>
      <c r="S21" s="298">
        <f t="shared" si="5"/>
        <v>7.8947368421052627E-2</v>
      </c>
    </row>
    <row r="22" spans="1:19">
      <c r="A22" s="937" t="s">
        <v>584</v>
      </c>
      <c r="B22" s="842"/>
      <c r="C22" s="842"/>
      <c r="D22" s="842"/>
      <c r="E22" s="842"/>
      <c r="F22" s="842"/>
      <c r="G22" s="842"/>
      <c r="H22" s="842"/>
      <c r="I22" s="842"/>
      <c r="J22" s="109"/>
      <c r="K22" s="109"/>
    </row>
    <row r="23" spans="1:19">
      <c r="A23" s="930" t="s">
        <v>585</v>
      </c>
      <c r="B23" s="185"/>
      <c r="C23" s="185"/>
      <c r="D23" s="185"/>
      <c r="E23" s="185"/>
      <c r="F23" s="185"/>
      <c r="G23" s="185"/>
      <c r="H23" s="185"/>
      <c r="I23" s="185"/>
      <c r="J23" s="846"/>
      <c r="K23" s="846"/>
    </row>
    <row r="24" spans="1:19">
      <c r="A24" s="930" t="s">
        <v>586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</row>
    <row r="25" spans="1:19">
      <c r="A25" s="202"/>
      <c r="B25" s="185"/>
      <c r="C25" s="185"/>
      <c r="D25" s="185"/>
      <c r="E25" s="185"/>
      <c r="F25" s="185"/>
      <c r="G25" s="185"/>
      <c r="H25" s="846"/>
      <c r="I25" s="185"/>
      <c r="J25" s="185"/>
      <c r="K25" s="185"/>
    </row>
    <row r="26" spans="1:19"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</sheetData>
  <mergeCells count="13">
    <mergeCell ref="A3:A6"/>
    <mergeCell ref="B3:C5"/>
    <mergeCell ref="F3:K3"/>
    <mergeCell ref="F4:G5"/>
    <mergeCell ref="H4:K4"/>
    <mergeCell ref="H5:I5"/>
    <mergeCell ref="J5:K5"/>
    <mergeCell ref="D3:E5"/>
    <mergeCell ref="L3:S3"/>
    <mergeCell ref="L4:M5"/>
    <mergeCell ref="N4:O5"/>
    <mergeCell ref="P4:Q5"/>
    <mergeCell ref="R4:S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/>
  </sheetViews>
  <sheetFormatPr defaultRowHeight="15"/>
  <cols>
    <col min="1" max="1" width="18.85546875" customWidth="1"/>
    <col min="2" max="3" width="6.85546875" customWidth="1"/>
    <col min="4" max="4" width="4.85546875" bestFit="1" customWidth="1"/>
    <col min="5" max="5" width="4.140625" bestFit="1" customWidth="1"/>
    <col min="6" max="6" width="6.85546875" customWidth="1"/>
    <col min="7" max="7" width="6.85546875" bestFit="1" customWidth="1"/>
    <col min="8" max="8" width="4.85546875" bestFit="1" customWidth="1"/>
    <col min="9" max="9" width="6" bestFit="1" customWidth="1"/>
    <col min="10" max="10" width="4.85546875" bestFit="1" customWidth="1"/>
    <col min="11" max="11" width="6" bestFit="1" customWidth="1"/>
    <col min="12" max="12" width="4.85546875" bestFit="1" customWidth="1"/>
    <col min="13" max="13" width="6.7109375" customWidth="1"/>
    <col min="14" max="14" width="4.85546875" bestFit="1" customWidth="1"/>
    <col min="15" max="15" width="6" bestFit="1" customWidth="1"/>
    <col min="16" max="16" width="4.85546875" bestFit="1" customWidth="1"/>
    <col min="17" max="17" width="6" bestFit="1" customWidth="1"/>
    <col min="18" max="18" width="5.5703125" customWidth="1"/>
    <col min="19" max="19" width="6.85546875" bestFit="1" customWidth="1"/>
    <col min="20" max="20" width="4.85546875" bestFit="1" customWidth="1"/>
    <col min="21" max="21" width="4.140625" bestFit="1" customWidth="1"/>
  </cols>
  <sheetData>
    <row r="1" spans="1:22">
      <c r="A1" s="232" t="s">
        <v>1055</v>
      </c>
      <c r="B1" s="201"/>
      <c r="C1" s="201"/>
      <c r="D1" s="201"/>
      <c r="E1" s="201"/>
      <c r="F1" s="201"/>
      <c r="G1" s="201"/>
      <c r="H1" s="201"/>
      <c r="I1" s="201"/>
      <c r="J1" s="201"/>
      <c r="K1" s="164"/>
      <c r="L1" s="201"/>
      <c r="M1" s="201"/>
      <c r="N1" s="201"/>
      <c r="O1" s="201"/>
      <c r="P1" s="483"/>
      <c r="Q1" s="201"/>
      <c r="R1" s="201"/>
      <c r="S1" s="201"/>
      <c r="T1" s="201"/>
      <c r="U1" s="201"/>
    </row>
    <row r="2" spans="1:22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 t="s">
        <v>0</v>
      </c>
      <c r="M2" s="202"/>
      <c r="N2" s="202"/>
      <c r="O2" s="202"/>
      <c r="P2" s="202"/>
      <c r="Q2" s="202"/>
      <c r="R2" s="202"/>
      <c r="S2" s="202"/>
      <c r="T2" s="202"/>
      <c r="U2" s="202"/>
    </row>
    <row r="3" spans="1:22">
      <c r="A3" s="1838" t="s">
        <v>189</v>
      </c>
      <c r="B3" s="1973" t="s">
        <v>70</v>
      </c>
      <c r="C3" s="2181"/>
      <c r="D3" s="1973" t="s">
        <v>601</v>
      </c>
      <c r="E3" s="1975"/>
      <c r="F3" s="188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4"/>
      <c r="U3" s="1885"/>
      <c r="V3" s="1690"/>
    </row>
    <row r="4" spans="1:22">
      <c r="A4" s="1854"/>
      <c r="B4" s="1845"/>
      <c r="C4" s="2252"/>
      <c r="D4" s="2047"/>
      <c r="E4" s="2052"/>
      <c r="F4" s="1843" t="s">
        <v>163</v>
      </c>
      <c r="G4" s="1876"/>
      <c r="H4" s="1769" t="s">
        <v>164</v>
      </c>
      <c r="I4" s="1876"/>
      <c r="J4" s="1769" t="s">
        <v>49</v>
      </c>
      <c r="K4" s="1876"/>
      <c r="L4" s="1769" t="s">
        <v>47</v>
      </c>
      <c r="M4" s="1876"/>
      <c r="N4" s="1769" t="s">
        <v>48</v>
      </c>
      <c r="O4" s="1876"/>
      <c r="P4" s="1769" t="s">
        <v>50</v>
      </c>
      <c r="Q4" s="1876"/>
      <c r="R4" s="1769" t="s">
        <v>720</v>
      </c>
      <c r="S4" s="1876"/>
      <c r="T4" s="1861" t="s">
        <v>64</v>
      </c>
      <c r="U4" s="1892"/>
    </row>
    <row r="5" spans="1:22">
      <c r="A5" s="1854"/>
      <c r="B5" s="2023"/>
      <c r="C5" s="2253"/>
      <c r="D5" s="1878"/>
      <c r="E5" s="1880"/>
      <c r="F5" s="1878"/>
      <c r="G5" s="1877"/>
      <c r="H5" s="1877"/>
      <c r="I5" s="1877"/>
      <c r="J5" s="1877"/>
      <c r="K5" s="1877"/>
      <c r="L5" s="1877"/>
      <c r="M5" s="1877"/>
      <c r="N5" s="1877"/>
      <c r="O5" s="1877"/>
      <c r="P5" s="1877"/>
      <c r="Q5" s="1877"/>
      <c r="R5" s="1877"/>
      <c r="S5" s="1877"/>
      <c r="T5" s="1863"/>
      <c r="U5" s="1762"/>
    </row>
    <row r="6" spans="1:22" ht="15.75" thickBot="1">
      <c r="A6" s="1841"/>
      <c r="B6" s="1684" t="s">
        <v>145</v>
      </c>
      <c r="C6" s="622" t="s">
        <v>154</v>
      </c>
      <c r="D6" s="791" t="s">
        <v>145</v>
      </c>
      <c r="E6" s="622" t="s">
        <v>150</v>
      </c>
      <c r="F6" s="1684" t="s">
        <v>145</v>
      </c>
      <c r="G6" s="615" t="s">
        <v>150</v>
      </c>
      <c r="H6" s="612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3" t="s">
        <v>150</v>
      </c>
    </row>
    <row r="7" spans="1:22">
      <c r="A7" s="1637" t="s">
        <v>18</v>
      </c>
      <c r="B7" s="1580">
        <v>45</v>
      </c>
      <c r="C7" s="1252">
        <v>2.1803381946799748E-3</v>
      </c>
      <c r="D7" s="1633" t="s">
        <v>174</v>
      </c>
      <c r="E7" s="1634" t="s">
        <v>174</v>
      </c>
      <c r="F7" s="1580">
        <v>27</v>
      </c>
      <c r="G7" s="1251">
        <f>F7/$B7</f>
        <v>0.6</v>
      </c>
      <c r="H7" s="1635">
        <v>2</v>
      </c>
      <c r="I7" s="1629" t="s">
        <v>174</v>
      </c>
      <c r="J7" s="1635">
        <v>3</v>
      </c>
      <c r="K7" s="1638">
        <f>J7/$B7</f>
        <v>6.6666666666666666E-2</v>
      </c>
      <c r="L7" s="1618">
        <v>2</v>
      </c>
      <c r="M7" s="1638">
        <f>L7/$B7</f>
        <v>4.4444444444444446E-2</v>
      </c>
      <c r="N7" s="1254">
        <v>1</v>
      </c>
      <c r="O7" s="1638">
        <f>N7/$B7</f>
        <v>2.2222222222222223E-2</v>
      </c>
      <c r="P7" s="1254">
        <v>2</v>
      </c>
      <c r="Q7" s="1638">
        <f>P7/$B7</f>
        <v>4.4444444444444446E-2</v>
      </c>
      <c r="R7" s="1254">
        <v>8</v>
      </c>
      <c r="S7" s="1638">
        <f>R7/$B7</f>
        <v>0.17777777777777778</v>
      </c>
      <c r="T7" s="1621" t="s">
        <v>174</v>
      </c>
      <c r="U7" s="1636" t="s">
        <v>174</v>
      </c>
    </row>
    <row r="8" spans="1:22">
      <c r="A8" s="72" t="s">
        <v>19</v>
      </c>
      <c r="B8" s="949">
        <v>7</v>
      </c>
      <c r="C8" s="804">
        <v>1.4344262295081967E-3</v>
      </c>
      <c r="D8" s="1551" t="s">
        <v>174</v>
      </c>
      <c r="E8" s="1625" t="s">
        <v>174</v>
      </c>
      <c r="F8" s="949">
        <v>3</v>
      </c>
      <c r="G8" s="797">
        <f>F8/$B8</f>
        <v>0.42857142857142855</v>
      </c>
      <c r="H8" s="1626" t="s">
        <v>174</v>
      </c>
      <c r="I8" s="1582" t="s">
        <v>174</v>
      </c>
      <c r="J8" s="1582" t="s">
        <v>174</v>
      </c>
      <c r="K8" s="797" t="s">
        <v>174</v>
      </c>
      <c r="L8" s="1555">
        <v>1</v>
      </c>
      <c r="M8" s="1582" t="s">
        <v>174</v>
      </c>
      <c r="N8" s="779">
        <v>1</v>
      </c>
      <c r="O8" s="797">
        <f>N8/$B8</f>
        <v>0.14285714285714285</v>
      </c>
      <c r="P8" s="1626" t="s">
        <v>174</v>
      </c>
      <c r="Q8" s="1582" t="s">
        <v>174</v>
      </c>
      <c r="R8" s="779">
        <v>2</v>
      </c>
      <c r="S8" s="1582" t="s">
        <v>174</v>
      </c>
      <c r="T8" s="1626" t="s">
        <v>174</v>
      </c>
      <c r="U8" s="1622" t="s">
        <v>174</v>
      </c>
    </row>
    <row r="9" spans="1:22">
      <c r="A9" s="72" t="s">
        <v>20</v>
      </c>
      <c r="B9" s="949">
        <v>4</v>
      </c>
      <c r="C9" s="804">
        <v>3.2626427406199023E-3</v>
      </c>
      <c r="D9" s="1551" t="s">
        <v>174</v>
      </c>
      <c r="E9" s="1625" t="s">
        <v>174</v>
      </c>
      <c r="F9" s="949">
        <v>2</v>
      </c>
      <c r="G9" s="797">
        <f>F9/$B9</f>
        <v>0.5</v>
      </c>
      <c r="H9" s="181">
        <v>1</v>
      </c>
      <c r="I9" s="1582" t="s">
        <v>174</v>
      </c>
      <c r="J9" s="181">
        <v>1</v>
      </c>
      <c r="K9" s="797">
        <f>J9/$B9</f>
        <v>0.25</v>
      </c>
      <c r="L9" s="1566" t="s">
        <v>174</v>
      </c>
      <c r="M9" s="1582" t="s">
        <v>174</v>
      </c>
      <c r="N9" s="841" t="s">
        <v>174</v>
      </c>
      <c r="O9" s="1630" t="s">
        <v>174</v>
      </c>
      <c r="P9" s="1626" t="s">
        <v>174</v>
      </c>
      <c r="Q9" s="1582" t="s">
        <v>174</v>
      </c>
      <c r="R9" s="1582" t="s">
        <v>174</v>
      </c>
      <c r="S9" s="1582" t="s">
        <v>174</v>
      </c>
      <c r="T9" s="1626" t="s">
        <v>174</v>
      </c>
      <c r="U9" s="1584" t="s">
        <v>174</v>
      </c>
    </row>
    <row r="10" spans="1:22">
      <c r="A10" s="72" t="s">
        <v>21</v>
      </c>
      <c r="B10" s="1627" t="s">
        <v>174</v>
      </c>
      <c r="C10" s="1628" t="s">
        <v>174</v>
      </c>
      <c r="D10" s="1551" t="s">
        <v>174</v>
      </c>
      <c r="E10" s="1625" t="s">
        <v>174</v>
      </c>
      <c r="F10" s="1626" t="s">
        <v>174</v>
      </c>
      <c r="G10" s="841" t="s">
        <v>174</v>
      </c>
      <c r="H10" s="1626" t="s">
        <v>174</v>
      </c>
      <c r="I10" s="1582" t="s">
        <v>174</v>
      </c>
      <c r="J10" s="901" t="s">
        <v>174</v>
      </c>
      <c r="K10" s="1582" t="s">
        <v>174</v>
      </c>
      <c r="L10" s="1566" t="s">
        <v>174</v>
      </c>
      <c r="M10" s="1582" t="s">
        <v>174</v>
      </c>
      <c r="N10" s="841" t="s">
        <v>174</v>
      </c>
      <c r="O10" s="1630" t="s">
        <v>174</v>
      </c>
      <c r="P10" s="1626" t="s">
        <v>174</v>
      </c>
      <c r="Q10" s="1582" t="s">
        <v>174</v>
      </c>
      <c r="R10" s="1582" t="s">
        <v>174</v>
      </c>
      <c r="S10" s="1582" t="s">
        <v>174</v>
      </c>
      <c r="T10" s="1626" t="s">
        <v>174</v>
      </c>
      <c r="U10" s="1584" t="s">
        <v>174</v>
      </c>
    </row>
    <row r="11" spans="1:22">
      <c r="A11" s="72" t="s">
        <v>22</v>
      </c>
      <c r="B11" s="1550">
        <v>4</v>
      </c>
      <c r="C11" s="804">
        <v>2.3215322112594312E-3</v>
      </c>
      <c r="D11" s="1551" t="s">
        <v>174</v>
      </c>
      <c r="E11" s="1625" t="s">
        <v>174</v>
      </c>
      <c r="F11" s="1550">
        <v>4</v>
      </c>
      <c r="G11" s="797">
        <f>F11/$B11</f>
        <v>1</v>
      </c>
      <c r="H11" s="1626" t="s">
        <v>174</v>
      </c>
      <c r="I11" s="1582" t="s">
        <v>174</v>
      </c>
      <c r="J11" s="1566" t="s">
        <v>174</v>
      </c>
      <c r="K11" s="1582" t="s">
        <v>174</v>
      </c>
      <c r="L11" s="1566" t="s">
        <v>174</v>
      </c>
      <c r="M11" s="1582" t="s">
        <v>174</v>
      </c>
      <c r="N11" s="841" t="s">
        <v>174</v>
      </c>
      <c r="O11" s="1630" t="s">
        <v>174</v>
      </c>
      <c r="P11" s="1626" t="s">
        <v>174</v>
      </c>
      <c r="Q11" s="1582" t="s">
        <v>174</v>
      </c>
      <c r="R11" s="1582" t="s">
        <v>174</v>
      </c>
      <c r="S11" s="1582" t="s">
        <v>174</v>
      </c>
      <c r="T11" s="1626" t="s">
        <v>174</v>
      </c>
      <c r="U11" s="1584" t="s">
        <v>174</v>
      </c>
    </row>
    <row r="12" spans="1:22">
      <c r="A12" s="72" t="s">
        <v>23</v>
      </c>
      <c r="B12" s="1550">
        <v>2</v>
      </c>
      <c r="C12" s="804">
        <v>6.8027210884353739E-3</v>
      </c>
      <c r="D12" s="1551" t="s">
        <v>174</v>
      </c>
      <c r="E12" s="1625" t="s">
        <v>174</v>
      </c>
      <c r="F12" s="1550">
        <v>2</v>
      </c>
      <c r="G12" s="797">
        <f>F12/$B12</f>
        <v>1</v>
      </c>
      <c r="H12" s="1626" t="s">
        <v>174</v>
      </c>
      <c r="I12" s="1582" t="s">
        <v>174</v>
      </c>
      <c r="J12" s="1566" t="s">
        <v>174</v>
      </c>
      <c r="K12" s="1582" t="s">
        <v>174</v>
      </c>
      <c r="L12" s="1566" t="s">
        <v>174</v>
      </c>
      <c r="M12" s="1582" t="s">
        <v>174</v>
      </c>
      <c r="N12" s="841" t="s">
        <v>174</v>
      </c>
      <c r="O12" s="1630" t="s">
        <v>174</v>
      </c>
      <c r="P12" s="1626" t="s">
        <v>174</v>
      </c>
      <c r="Q12" s="1582" t="s">
        <v>174</v>
      </c>
      <c r="R12" s="1582" t="s">
        <v>174</v>
      </c>
      <c r="S12" s="1582" t="s">
        <v>174</v>
      </c>
      <c r="T12" s="1626" t="s">
        <v>174</v>
      </c>
      <c r="U12" s="1584" t="s">
        <v>174</v>
      </c>
    </row>
    <row r="13" spans="1:22">
      <c r="A13" s="72" t="s">
        <v>24</v>
      </c>
      <c r="B13" s="790">
        <v>4</v>
      </c>
      <c r="C13" s="804">
        <v>2.4630541871921183E-3</v>
      </c>
      <c r="D13" s="1551" t="s">
        <v>174</v>
      </c>
      <c r="E13" s="1625" t="s">
        <v>174</v>
      </c>
      <c r="F13" s="949">
        <v>3</v>
      </c>
      <c r="G13" s="797">
        <f>F13/$B13</f>
        <v>0.75</v>
      </c>
      <c r="H13" s="1626" t="s">
        <v>174</v>
      </c>
      <c r="I13" s="1582" t="s">
        <v>174</v>
      </c>
      <c r="J13" s="1616" t="s">
        <v>174</v>
      </c>
      <c r="K13" s="1582" t="s">
        <v>174</v>
      </c>
      <c r="L13" s="1566" t="s">
        <v>174</v>
      </c>
      <c r="M13" s="1582" t="s">
        <v>174</v>
      </c>
      <c r="N13" s="841" t="s">
        <v>174</v>
      </c>
      <c r="O13" s="1630" t="s">
        <v>174</v>
      </c>
      <c r="P13" s="1626" t="s">
        <v>174</v>
      </c>
      <c r="Q13" s="1582" t="s">
        <v>174</v>
      </c>
      <c r="R13" s="779">
        <v>1</v>
      </c>
      <c r="S13" s="797">
        <f>R13/$B13</f>
        <v>0.25</v>
      </c>
      <c r="T13" s="1626" t="s">
        <v>174</v>
      </c>
      <c r="U13" s="1584" t="s">
        <v>174</v>
      </c>
    </row>
    <row r="14" spans="1:22">
      <c r="A14" s="72" t="s">
        <v>25</v>
      </c>
      <c r="B14" s="1627" t="s">
        <v>174</v>
      </c>
      <c r="C14" s="1628" t="s">
        <v>174</v>
      </c>
      <c r="D14" s="1551" t="s">
        <v>174</v>
      </c>
      <c r="E14" s="1625" t="s">
        <v>174</v>
      </c>
      <c r="F14" s="1626" t="s">
        <v>174</v>
      </c>
      <c r="G14" s="841" t="s">
        <v>174</v>
      </c>
      <c r="H14" s="1626" t="s">
        <v>174</v>
      </c>
      <c r="I14" s="1582" t="s">
        <v>174</v>
      </c>
      <c r="J14" s="1616" t="s">
        <v>174</v>
      </c>
      <c r="K14" s="1582" t="s">
        <v>174</v>
      </c>
      <c r="L14" s="1566" t="s">
        <v>174</v>
      </c>
      <c r="M14" s="1582" t="s">
        <v>174</v>
      </c>
      <c r="N14" s="841" t="s">
        <v>174</v>
      </c>
      <c r="O14" s="1630" t="s">
        <v>174</v>
      </c>
      <c r="P14" s="1626" t="s">
        <v>174</v>
      </c>
      <c r="Q14" s="1582" t="s">
        <v>174</v>
      </c>
      <c r="R14" s="1582" t="s">
        <v>174</v>
      </c>
      <c r="S14" s="1582" t="s">
        <v>174</v>
      </c>
      <c r="T14" s="1626" t="s">
        <v>174</v>
      </c>
      <c r="U14" s="1622" t="s">
        <v>174</v>
      </c>
    </row>
    <row r="15" spans="1:22">
      <c r="A15" s="72" t="s">
        <v>26</v>
      </c>
      <c r="B15" s="790">
        <v>1</v>
      </c>
      <c r="C15" s="804">
        <v>1.5151515151515152E-3</v>
      </c>
      <c r="D15" s="1551" t="s">
        <v>174</v>
      </c>
      <c r="E15" s="1625" t="s">
        <v>174</v>
      </c>
      <c r="F15" s="949">
        <v>1</v>
      </c>
      <c r="G15" s="841" t="s">
        <v>174</v>
      </c>
      <c r="H15" s="1626" t="s">
        <v>174</v>
      </c>
      <c r="I15" s="1582" t="s">
        <v>174</v>
      </c>
      <c r="J15" s="1616" t="s">
        <v>174</v>
      </c>
      <c r="K15" s="1582" t="s">
        <v>174</v>
      </c>
      <c r="L15" s="1566" t="s">
        <v>174</v>
      </c>
      <c r="M15" s="1582" t="s">
        <v>174</v>
      </c>
      <c r="N15" s="841" t="s">
        <v>174</v>
      </c>
      <c r="O15" s="1630" t="s">
        <v>174</v>
      </c>
      <c r="P15" s="1626" t="s">
        <v>174</v>
      </c>
      <c r="Q15" s="1582" t="s">
        <v>174</v>
      </c>
      <c r="R15" s="1582" t="s">
        <v>174</v>
      </c>
      <c r="S15" s="1582" t="s">
        <v>174</v>
      </c>
      <c r="T15" s="1626" t="s">
        <v>174</v>
      </c>
      <c r="U15" s="1622" t="s">
        <v>174</v>
      </c>
    </row>
    <row r="16" spans="1:22">
      <c r="A16" s="72" t="s">
        <v>27</v>
      </c>
      <c r="B16" s="790">
        <v>2</v>
      </c>
      <c r="C16" s="804">
        <v>2.1929824561403508E-3</v>
      </c>
      <c r="D16" s="1551" t="s">
        <v>174</v>
      </c>
      <c r="E16" s="1625" t="s">
        <v>174</v>
      </c>
      <c r="F16" s="949">
        <v>1</v>
      </c>
      <c r="G16" s="797">
        <f>F16/$B16</f>
        <v>0.5</v>
      </c>
      <c r="H16" s="1626" t="s">
        <v>174</v>
      </c>
      <c r="I16" s="1582" t="s">
        <v>174</v>
      </c>
      <c r="J16" s="818">
        <v>1</v>
      </c>
      <c r="K16" s="797">
        <f>J16/$B16</f>
        <v>0.5</v>
      </c>
      <c r="L16" s="1566" t="s">
        <v>174</v>
      </c>
      <c r="M16" s="1582" t="s">
        <v>174</v>
      </c>
      <c r="N16" s="841" t="s">
        <v>174</v>
      </c>
      <c r="O16" s="1630" t="s">
        <v>174</v>
      </c>
      <c r="P16" s="1626" t="s">
        <v>174</v>
      </c>
      <c r="Q16" s="1582" t="s">
        <v>174</v>
      </c>
      <c r="R16" s="1582" t="s">
        <v>174</v>
      </c>
      <c r="S16" s="1582" t="s">
        <v>174</v>
      </c>
      <c r="T16" s="1626" t="s">
        <v>174</v>
      </c>
      <c r="U16" s="1584" t="s">
        <v>174</v>
      </c>
    </row>
    <row r="17" spans="1:22">
      <c r="A17" s="72" t="s">
        <v>28</v>
      </c>
      <c r="B17" s="1627" t="s">
        <v>174</v>
      </c>
      <c r="C17" s="1628" t="s">
        <v>174</v>
      </c>
      <c r="D17" s="1551" t="s">
        <v>174</v>
      </c>
      <c r="E17" s="1625" t="s">
        <v>174</v>
      </c>
      <c r="F17" s="1626" t="s">
        <v>174</v>
      </c>
      <c r="G17" s="841" t="s">
        <v>174</v>
      </c>
      <c r="H17" s="1626" t="s">
        <v>174</v>
      </c>
      <c r="I17" s="1582" t="s">
        <v>174</v>
      </c>
      <c r="J17" s="901" t="s">
        <v>174</v>
      </c>
      <c r="K17" s="1582" t="s">
        <v>174</v>
      </c>
      <c r="L17" s="1566" t="s">
        <v>174</v>
      </c>
      <c r="M17" s="1582" t="s">
        <v>174</v>
      </c>
      <c r="N17" s="841" t="s">
        <v>174</v>
      </c>
      <c r="O17" s="1630" t="s">
        <v>174</v>
      </c>
      <c r="P17" s="1626" t="s">
        <v>174</v>
      </c>
      <c r="Q17" s="1582" t="s">
        <v>174</v>
      </c>
      <c r="R17" s="1582" t="s">
        <v>174</v>
      </c>
      <c r="S17" s="1582" t="s">
        <v>174</v>
      </c>
      <c r="T17" s="1626" t="s">
        <v>174</v>
      </c>
      <c r="U17" s="1584" t="s">
        <v>174</v>
      </c>
    </row>
    <row r="18" spans="1:22">
      <c r="A18" s="72" t="s">
        <v>29</v>
      </c>
      <c r="B18" s="790">
        <v>3</v>
      </c>
      <c r="C18" s="804">
        <v>1.6233766233766235E-3</v>
      </c>
      <c r="D18" s="1551" t="s">
        <v>174</v>
      </c>
      <c r="E18" s="1625" t="s">
        <v>174</v>
      </c>
      <c r="F18" s="949">
        <v>1</v>
      </c>
      <c r="G18" s="797">
        <f>F18/$B18</f>
        <v>0.33333333333333331</v>
      </c>
      <c r="H18" s="1626" t="s">
        <v>174</v>
      </c>
      <c r="I18" s="1582" t="s">
        <v>174</v>
      </c>
      <c r="J18" s="901" t="s">
        <v>174</v>
      </c>
      <c r="K18" s="1582" t="s">
        <v>174</v>
      </c>
      <c r="L18" s="1566" t="s">
        <v>174</v>
      </c>
      <c r="M18" s="1582" t="s">
        <v>174</v>
      </c>
      <c r="N18" s="841" t="s">
        <v>174</v>
      </c>
      <c r="O18" s="1630" t="s">
        <v>174</v>
      </c>
      <c r="P18" s="1626" t="s">
        <v>174</v>
      </c>
      <c r="Q18" s="1582" t="s">
        <v>174</v>
      </c>
      <c r="R18" s="779">
        <v>2</v>
      </c>
      <c r="S18" s="797">
        <f>R18/$B18</f>
        <v>0.66666666666666663</v>
      </c>
      <c r="T18" s="1626" t="s">
        <v>174</v>
      </c>
      <c r="U18" s="1584" t="s">
        <v>174</v>
      </c>
    </row>
    <row r="19" spans="1:22">
      <c r="A19" s="72" t="s">
        <v>30</v>
      </c>
      <c r="B19" s="790">
        <v>2</v>
      </c>
      <c r="C19" s="804">
        <v>1.3651877133105802E-3</v>
      </c>
      <c r="D19" s="1551" t="s">
        <v>174</v>
      </c>
      <c r="E19" s="1625" t="s">
        <v>174</v>
      </c>
      <c r="F19" s="949">
        <v>2</v>
      </c>
      <c r="G19" s="797">
        <f>F19/$B19</f>
        <v>1</v>
      </c>
      <c r="H19" s="1626" t="s">
        <v>174</v>
      </c>
      <c r="I19" s="1582" t="s">
        <v>174</v>
      </c>
      <c r="J19" s="901" t="s">
        <v>174</v>
      </c>
      <c r="K19" s="1582" t="s">
        <v>174</v>
      </c>
      <c r="L19" s="1566" t="s">
        <v>174</v>
      </c>
      <c r="M19" s="1582" t="s">
        <v>174</v>
      </c>
      <c r="N19" s="841" t="s">
        <v>174</v>
      </c>
      <c r="O19" s="1630" t="s">
        <v>174</v>
      </c>
      <c r="P19" s="1626" t="s">
        <v>174</v>
      </c>
      <c r="Q19" s="1582" t="s">
        <v>174</v>
      </c>
      <c r="R19" s="1582" t="s">
        <v>174</v>
      </c>
      <c r="S19" s="1582" t="s">
        <v>174</v>
      </c>
      <c r="T19" s="1626" t="s">
        <v>174</v>
      </c>
      <c r="U19" s="1584" t="s">
        <v>174</v>
      </c>
    </row>
    <row r="20" spans="1:22">
      <c r="A20" s="72" t="s">
        <v>31</v>
      </c>
      <c r="B20" s="800">
        <v>5</v>
      </c>
      <c r="C20" s="804">
        <v>5.9101654846335696E-3</v>
      </c>
      <c r="D20" s="1551" t="s">
        <v>174</v>
      </c>
      <c r="E20" s="1625" t="s">
        <v>174</v>
      </c>
      <c r="F20" s="1578">
        <v>4</v>
      </c>
      <c r="G20" s="797">
        <f>F20/$B20</f>
        <v>0.8</v>
      </c>
      <c r="H20" s="181">
        <v>1</v>
      </c>
      <c r="I20" s="1582">
        <f>H20/B20</f>
        <v>0.2</v>
      </c>
      <c r="J20" s="901" t="s">
        <v>174</v>
      </c>
      <c r="K20" s="1582" t="s">
        <v>174</v>
      </c>
      <c r="L20" s="1566" t="s">
        <v>174</v>
      </c>
      <c r="M20" s="1582" t="s">
        <v>174</v>
      </c>
      <c r="N20" s="841" t="s">
        <v>174</v>
      </c>
      <c r="O20" s="1630" t="s">
        <v>174</v>
      </c>
      <c r="P20" s="1626" t="s">
        <v>174</v>
      </c>
      <c r="Q20" s="1582" t="s">
        <v>174</v>
      </c>
      <c r="R20" s="1582" t="s">
        <v>174</v>
      </c>
      <c r="S20" s="1582" t="s">
        <v>174</v>
      </c>
      <c r="T20" s="1626" t="s">
        <v>174</v>
      </c>
      <c r="U20" s="1584" t="s">
        <v>174</v>
      </c>
    </row>
    <row r="21" spans="1:22" ht="15.75" thickBot="1">
      <c r="A21" s="1049" t="s">
        <v>32</v>
      </c>
      <c r="B21" s="188">
        <v>11</v>
      </c>
      <c r="C21" s="298">
        <v>3.325272067714631E-3</v>
      </c>
      <c r="D21" s="1619" t="s">
        <v>174</v>
      </c>
      <c r="E21" s="1620" t="s">
        <v>174</v>
      </c>
      <c r="F21" s="1249">
        <v>4</v>
      </c>
      <c r="G21" s="496">
        <f>F21/$B21</f>
        <v>0.36363636363636365</v>
      </c>
      <c r="H21" s="1623" t="s">
        <v>174</v>
      </c>
      <c r="I21" s="1419" t="s">
        <v>174</v>
      </c>
      <c r="J21" s="242">
        <v>1</v>
      </c>
      <c r="K21" s="496">
        <f>J21/$B21</f>
        <v>9.0909090909090912E-2</v>
      </c>
      <c r="L21" s="1592">
        <v>1</v>
      </c>
      <c r="M21" s="496">
        <f>L21/$B21</f>
        <v>9.0909090909090912E-2</v>
      </c>
      <c r="N21" s="1631" t="s">
        <v>174</v>
      </c>
      <c r="O21" s="1632" t="s">
        <v>174</v>
      </c>
      <c r="P21" s="73">
        <v>2</v>
      </c>
      <c r="Q21" s="496">
        <f>P21/$B21</f>
        <v>0.18181818181818182</v>
      </c>
      <c r="R21" s="73">
        <v>3</v>
      </c>
      <c r="S21" s="496">
        <f>R21/$B21</f>
        <v>0.27272727272727271</v>
      </c>
      <c r="T21" s="1623" t="s">
        <v>174</v>
      </c>
      <c r="U21" s="1624" t="s">
        <v>174</v>
      </c>
    </row>
    <row r="22" spans="1:22">
      <c r="A22" s="930" t="s">
        <v>580</v>
      </c>
      <c r="B22" s="234"/>
      <c r="C22" s="328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</row>
    <row r="23" spans="1:22">
      <c r="A23" s="931" t="s">
        <v>581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4"/>
      <c r="M23" s="234"/>
      <c r="N23" s="234"/>
      <c r="O23" s="234"/>
      <c r="P23" s="234"/>
      <c r="Q23" s="234"/>
      <c r="R23" s="234"/>
      <c r="S23" s="234"/>
      <c r="T23" s="234"/>
      <c r="U23" s="234"/>
    </row>
    <row r="24" spans="1:22">
      <c r="A24" s="931" t="s">
        <v>582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6"/>
      <c r="T24" s="846"/>
      <c r="U24" s="846"/>
    </row>
    <row r="25" spans="1:22">
      <c r="A25" s="931" t="s">
        <v>583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2">
      <c r="A26" s="20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</sheetData>
  <mergeCells count="12">
    <mergeCell ref="P4:Q5"/>
    <mergeCell ref="R4:S5"/>
    <mergeCell ref="T4:U5"/>
    <mergeCell ref="A3:A6"/>
    <mergeCell ref="B3:C5"/>
    <mergeCell ref="D3:E5"/>
    <mergeCell ref="F3:U3"/>
    <mergeCell ref="F4:G5"/>
    <mergeCell ref="H4:I5"/>
    <mergeCell ref="J4:K5"/>
    <mergeCell ref="L4:M5"/>
    <mergeCell ref="N4:O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defaultRowHeight="15"/>
  <cols>
    <col min="1" max="1" width="12.5703125" customWidth="1"/>
    <col min="2" max="2" width="7.7109375" customWidth="1"/>
    <col min="3" max="4" width="12.7109375" customWidth="1"/>
    <col min="5" max="5" width="12.7109375" style="846" customWidth="1"/>
    <col min="6" max="7" width="12.7109375" customWidth="1"/>
    <col min="8" max="8" width="12.7109375" style="846" customWidth="1"/>
    <col min="9" max="10" width="12.7109375" customWidth="1"/>
  </cols>
  <sheetData>
    <row r="1" spans="1:11" s="846" customFormat="1">
      <c r="A1" s="232" t="s">
        <v>867</v>
      </c>
      <c r="B1" s="201"/>
      <c r="C1" s="201"/>
      <c r="D1" s="201"/>
      <c r="E1" s="201"/>
      <c r="F1" s="201"/>
      <c r="K1" s="80"/>
    </row>
    <row r="2" spans="1:11" s="846" customFormat="1" ht="15.75" thickBot="1">
      <c r="A2" s="314" t="s">
        <v>192</v>
      </c>
      <c r="B2" s="202"/>
      <c r="C2" s="202"/>
      <c r="D2" s="202"/>
      <c r="E2" s="202"/>
      <c r="F2" s="202"/>
      <c r="K2" s="80"/>
    </row>
    <row r="3" spans="1:11" ht="23.25" customHeight="1">
      <c r="A3" s="1722" t="s">
        <v>198</v>
      </c>
      <c r="B3" s="1723"/>
      <c r="C3" s="1795" t="s">
        <v>604</v>
      </c>
      <c r="D3" s="1918" t="s">
        <v>693</v>
      </c>
      <c r="E3" s="1787"/>
      <c r="F3" s="2035"/>
      <c r="G3" s="1918" t="s">
        <v>605</v>
      </c>
      <c r="H3" s="1787"/>
      <c r="I3" s="1795" t="s">
        <v>606</v>
      </c>
      <c r="J3" s="1795" t="s">
        <v>607</v>
      </c>
    </row>
    <row r="4" spans="1:11" ht="15" customHeight="1">
      <c r="A4" s="1724"/>
      <c r="B4" s="1725"/>
      <c r="C4" s="1796"/>
      <c r="D4" s="1919" t="s">
        <v>4</v>
      </c>
      <c r="E4" s="1794" t="s">
        <v>477</v>
      </c>
      <c r="F4" s="1999" t="s">
        <v>478</v>
      </c>
      <c r="G4" s="1997" t="s">
        <v>4</v>
      </c>
      <c r="H4" s="1963" t="s">
        <v>692</v>
      </c>
      <c r="I4" s="1796"/>
      <c r="J4" s="1796"/>
    </row>
    <row r="5" spans="1:11" ht="30" customHeight="1" thickBot="1">
      <c r="A5" s="1726"/>
      <c r="B5" s="1727"/>
      <c r="C5" s="1797"/>
      <c r="D5" s="1732"/>
      <c r="E5" s="2234"/>
      <c r="F5" s="2254"/>
      <c r="G5" s="1929"/>
      <c r="H5" s="2255"/>
      <c r="I5" s="1797"/>
      <c r="J5" s="1797"/>
    </row>
    <row r="6" spans="1:11">
      <c r="A6" s="1728" t="s">
        <v>11</v>
      </c>
      <c r="B6" s="1729"/>
      <c r="C6" s="1108">
        <v>27739.200000000004</v>
      </c>
      <c r="D6" s="1108">
        <v>57668.9</v>
      </c>
      <c r="E6" s="1124">
        <v>28374.9</v>
      </c>
      <c r="F6" s="1110">
        <v>29294</v>
      </c>
      <c r="G6" s="1108">
        <v>41788.799999999996</v>
      </c>
      <c r="H6" s="1110">
        <v>3983.4</v>
      </c>
      <c r="I6" s="1108">
        <v>1126.5999999999999</v>
      </c>
      <c r="J6" s="1116">
        <v>1876</v>
      </c>
    </row>
    <row r="7" spans="1:11">
      <c r="A7" s="1728" t="s">
        <v>12</v>
      </c>
      <c r="B7" s="1729"/>
      <c r="C7" s="1108">
        <v>28583</v>
      </c>
      <c r="D7" s="1108">
        <v>58269.1</v>
      </c>
      <c r="E7" s="1124">
        <v>29025.1</v>
      </c>
      <c r="F7" s="1110">
        <v>29244</v>
      </c>
      <c r="G7" s="1108">
        <v>40214.100000000006</v>
      </c>
      <c r="H7" s="1110">
        <v>3514.1</v>
      </c>
      <c r="I7" s="1108">
        <v>1157.9000000000001</v>
      </c>
      <c r="J7" s="1116">
        <v>1782.5</v>
      </c>
    </row>
    <row r="8" spans="1:11">
      <c r="A8" s="1728" t="s">
        <v>13</v>
      </c>
      <c r="B8" s="1729"/>
      <c r="C8" s="1108">
        <v>29283.4</v>
      </c>
      <c r="D8" s="1108">
        <v>59128.7</v>
      </c>
      <c r="E8" s="1124">
        <v>29888.3</v>
      </c>
      <c r="F8" s="1110">
        <v>29240.400000000001</v>
      </c>
      <c r="G8" s="1108">
        <v>39070.1</v>
      </c>
      <c r="H8" s="1110">
        <v>3644.7</v>
      </c>
      <c r="I8" s="1108">
        <v>1063.4000000000001</v>
      </c>
      <c r="J8" s="1116">
        <v>1742.5</v>
      </c>
    </row>
    <row r="9" spans="1:11">
      <c r="A9" s="1728" t="s">
        <v>14</v>
      </c>
      <c r="B9" s="1729"/>
      <c r="C9" s="1108">
        <v>29513.8</v>
      </c>
      <c r="D9" s="1108">
        <v>60220.7</v>
      </c>
      <c r="E9" s="1124">
        <v>30829</v>
      </c>
      <c r="F9" s="1110">
        <v>29391.7</v>
      </c>
      <c r="G9" s="1108">
        <v>38385.9</v>
      </c>
      <c r="H9" s="1110">
        <v>3453.8</v>
      </c>
      <c r="I9" s="1108">
        <v>1062.8999999999999</v>
      </c>
      <c r="J9" s="1116">
        <v>1667.3</v>
      </c>
    </row>
    <row r="10" spans="1:11">
      <c r="A10" s="1728" t="s">
        <v>15</v>
      </c>
      <c r="B10" s="1729"/>
      <c r="C10" s="1108">
        <v>29629.5</v>
      </c>
      <c r="D10" s="1108">
        <v>61634.9</v>
      </c>
      <c r="E10" s="1124">
        <v>31827.9</v>
      </c>
      <c r="F10" s="1110">
        <v>29807</v>
      </c>
      <c r="G10" s="1108">
        <v>38069.599999999999</v>
      </c>
      <c r="H10" s="1110">
        <v>3583</v>
      </c>
      <c r="I10" s="1108">
        <v>1059.7</v>
      </c>
      <c r="J10" s="1116">
        <v>1526.3</v>
      </c>
    </row>
    <row r="11" spans="1:11">
      <c r="A11" s="1728" t="s">
        <v>138</v>
      </c>
      <c r="B11" s="1729"/>
      <c r="C11" s="1108">
        <v>30303.200000000001</v>
      </c>
      <c r="D11" s="1108">
        <v>63004.800000000003</v>
      </c>
      <c r="E11" s="1124">
        <v>32452.3</v>
      </c>
      <c r="F11" s="1110">
        <v>30552.5</v>
      </c>
      <c r="G11" s="1108">
        <v>38114.9</v>
      </c>
      <c r="H11" s="1110">
        <v>3690.8</v>
      </c>
      <c r="I11" s="1108">
        <v>1040.8</v>
      </c>
      <c r="J11" s="1116">
        <v>1450.3000000000002</v>
      </c>
    </row>
    <row r="12" spans="1:11">
      <c r="A12" s="1728" t="s">
        <v>188</v>
      </c>
      <c r="B12" s="1729"/>
      <c r="C12" s="1108">
        <v>30580.799999999999</v>
      </c>
      <c r="D12" s="1108">
        <v>64345.299999999996</v>
      </c>
      <c r="E12" s="1124">
        <v>32829.699999999997</v>
      </c>
      <c r="F12" s="1110">
        <v>31515.599999999999</v>
      </c>
      <c r="G12" s="1108">
        <v>38223.4</v>
      </c>
      <c r="H12" s="1110">
        <v>3722.5</v>
      </c>
      <c r="I12" s="1108">
        <v>1035.8</v>
      </c>
      <c r="J12" s="1116">
        <v>1363</v>
      </c>
    </row>
    <row r="13" spans="1:11">
      <c r="A13" s="1728" t="s">
        <v>449</v>
      </c>
      <c r="B13" s="1729"/>
      <c r="C13" s="1108">
        <v>32372.6</v>
      </c>
      <c r="D13" s="1108">
        <v>67040.899999999994</v>
      </c>
      <c r="E13" s="1124">
        <v>33463.699999999997</v>
      </c>
      <c r="F13" s="1110">
        <v>33577.199999999997</v>
      </c>
      <c r="G13" s="1108">
        <v>39133.300000000003</v>
      </c>
      <c r="H13" s="1110">
        <v>3688.3</v>
      </c>
      <c r="I13" s="1108">
        <v>1069.8</v>
      </c>
      <c r="J13" s="1116">
        <v>1274.7</v>
      </c>
    </row>
    <row r="14" spans="1:11">
      <c r="A14" s="1728" t="s">
        <v>554</v>
      </c>
      <c r="B14" s="1729"/>
      <c r="C14" s="1108">
        <v>33156.699999999997</v>
      </c>
      <c r="D14" s="1108">
        <v>69534.899999999994</v>
      </c>
      <c r="E14" s="1124">
        <v>34057.300000000003</v>
      </c>
      <c r="F14" s="1110">
        <v>35477.599999999999</v>
      </c>
      <c r="G14" s="1108">
        <v>40193.300000000003</v>
      </c>
      <c r="H14" s="1110">
        <v>3708.6</v>
      </c>
      <c r="I14" s="1108">
        <v>1023.0000000000001</v>
      </c>
      <c r="J14" s="1116">
        <v>1241.5</v>
      </c>
    </row>
    <row r="15" spans="1:11">
      <c r="A15" s="1728" t="s">
        <v>627</v>
      </c>
      <c r="B15" s="1729"/>
      <c r="C15" s="1108">
        <v>33830.800000000003</v>
      </c>
      <c r="D15" s="1108">
        <v>71325.3</v>
      </c>
      <c r="E15" s="1124">
        <v>34421.800000000003</v>
      </c>
      <c r="F15" s="1110">
        <v>36903.5</v>
      </c>
      <c r="G15" s="1108">
        <v>41305.800000000003</v>
      </c>
      <c r="H15" s="1110">
        <v>3933.6</v>
      </c>
      <c r="I15" s="1108">
        <v>1097.8</v>
      </c>
      <c r="J15" s="1116">
        <v>1243.4000000000001</v>
      </c>
    </row>
    <row r="16" spans="1:11" ht="15.75" thickBot="1">
      <c r="A16" s="1728" t="s">
        <v>725</v>
      </c>
      <c r="B16" s="1729"/>
      <c r="C16" s="1108">
        <v>34634.5</v>
      </c>
      <c r="D16" s="1108">
        <v>73725.8</v>
      </c>
      <c r="E16" s="1124">
        <v>35352.1</v>
      </c>
      <c r="F16" s="1110">
        <v>38373.699999999997</v>
      </c>
      <c r="G16" s="1108">
        <v>42488.4</v>
      </c>
      <c r="H16" s="1110">
        <v>3874.8</v>
      </c>
      <c r="I16" s="1108">
        <v>1092.0999999999999</v>
      </c>
      <c r="J16" s="1116">
        <v>1280.9000000000001</v>
      </c>
    </row>
    <row r="17" spans="1:10" ht="16.5" customHeight="1">
      <c r="A17" s="1779" t="s">
        <v>721</v>
      </c>
      <c r="B17" s="535" t="s">
        <v>190</v>
      </c>
      <c r="C17" s="1094">
        <f>C16-C15</f>
        <v>803.69999999999709</v>
      </c>
      <c r="D17" s="1094">
        <f t="shared" ref="D17:J17" si="0">D16-D15</f>
        <v>2400.5</v>
      </c>
      <c r="E17" s="1096">
        <f t="shared" ref="E17" si="1">E16-E15</f>
        <v>930.29999999999563</v>
      </c>
      <c r="F17" s="744">
        <f t="shared" si="0"/>
        <v>1470.1999999999971</v>
      </c>
      <c r="G17" s="1094">
        <f t="shared" si="0"/>
        <v>1182.5999999999985</v>
      </c>
      <c r="H17" s="1096">
        <f>H16-H15</f>
        <v>-58.799999999999727</v>
      </c>
      <c r="I17" s="1094">
        <f t="shared" si="0"/>
        <v>-5.7000000000000455</v>
      </c>
      <c r="J17" s="1103">
        <f t="shared" si="0"/>
        <v>37.5</v>
      </c>
    </row>
    <row r="18" spans="1:10" ht="16.5" customHeight="1">
      <c r="A18" s="1719"/>
      <c r="B18" s="553" t="s">
        <v>191</v>
      </c>
      <c r="C18" s="555">
        <f>C16/C15-1</f>
        <v>2.3756458611679188E-2</v>
      </c>
      <c r="D18" s="555">
        <f t="shared" ref="D18:J18" si="2">D16/D15-1</f>
        <v>3.3655659352291645E-2</v>
      </c>
      <c r="E18" s="556">
        <f t="shared" ref="E18" si="3">E16/E15-1</f>
        <v>2.7026477406759453E-2</v>
      </c>
      <c r="F18" s="594">
        <f t="shared" si="2"/>
        <v>3.9839039657485031E-2</v>
      </c>
      <c r="G18" s="555">
        <f t="shared" si="2"/>
        <v>2.8630361837804763E-2</v>
      </c>
      <c r="H18" s="556">
        <f>H16/H15-1</f>
        <v>-1.4948139109212888E-2</v>
      </c>
      <c r="I18" s="555">
        <f t="shared" si="2"/>
        <v>-5.1922025869921562E-3</v>
      </c>
      <c r="J18" s="554">
        <f t="shared" si="2"/>
        <v>3.0159240791378439E-2</v>
      </c>
    </row>
    <row r="19" spans="1:10" ht="16.5" customHeight="1">
      <c r="A19" s="1720" t="s">
        <v>722</v>
      </c>
      <c r="B19" s="558" t="s">
        <v>190</v>
      </c>
      <c r="C19" s="1098">
        <f>C16-C11</f>
        <v>4331.2999999999993</v>
      </c>
      <c r="D19" s="1098">
        <f t="shared" ref="D19:J19" si="4">D16-D11</f>
        <v>10721</v>
      </c>
      <c r="E19" s="1100">
        <f t="shared" ref="E19" si="5">E16-E11</f>
        <v>2899.7999999999993</v>
      </c>
      <c r="F19" s="745">
        <f t="shared" si="4"/>
        <v>7821.1999999999971</v>
      </c>
      <c r="G19" s="1098">
        <f t="shared" si="4"/>
        <v>4373.5</v>
      </c>
      <c r="H19" s="1100">
        <f>H16-H11</f>
        <v>184</v>
      </c>
      <c r="I19" s="1098">
        <f t="shared" si="4"/>
        <v>51.299999999999955</v>
      </c>
      <c r="J19" s="1104">
        <f t="shared" si="4"/>
        <v>-169.40000000000009</v>
      </c>
    </row>
    <row r="20" spans="1:10" ht="16.5" customHeight="1">
      <c r="A20" s="1719"/>
      <c r="B20" s="553" t="s">
        <v>191</v>
      </c>
      <c r="C20" s="555">
        <f>C16/C11-1</f>
        <v>0.14293209958024233</v>
      </c>
      <c r="D20" s="555">
        <f t="shared" ref="D20:J20" si="6">D16/D11-1</f>
        <v>0.17016163847833821</v>
      </c>
      <c r="E20" s="556">
        <f t="shared" ref="E20" si="7">E16/E11-1</f>
        <v>8.9355762149369911E-2</v>
      </c>
      <c r="F20" s="594">
        <f t="shared" si="6"/>
        <v>0.25599214466901232</v>
      </c>
      <c r="G20" s="555">
        <f t="shared" si="6"/>
        <v>0.11474515215834225</v>
      </c>
      <c r="H20" s="556">
        <f>H16/H11-1</f>
        <v>4.9853690256854932E-2</v>
      </c>
      <c r="I20" s="555">
        <f t="shared" si="6"/>
        <v>4.9289008455034589E-2</v>
      </c>
      <c r="J20" s="554">
        <f t="shared" si="6"/>
        <v>-0.11680341998207278</v>
      </c>
    </row>
    <row r="21" spans="1:10" ht="16.5" customHeight="1">
      <c r="A21" s="1720" t="s">
        <v>723</v>
      </c>
      <c r="B21" s="558" t="s">
        <v>190</v>
      </c>
      <c r="C21" s="1098">
        <f>C16-C6</f>
        <v>6895.2999999999956</v>
      </c>
      <c r="D21" s="1098">
        <f t="shared" ref="D21:I21" si="8">D16-D6</f>
        <v>16056.900000000001</v>
      </c>
      <c r="E21" s="1100">
        <f t="shared" ref="E21" si="9">E16-E6</f>
        <v>6977.1999999999971</v>
      </c>
      <c r="F21" s="745">
        <f t="shared" si="8"/>
        <v>9079.6999999999971</v>
      </c>
      <c r="G21" s="1098">
        <f t="shared" si="8"/>
        <v>699.60000000000582</v>
      </c>
      <c r="H21" s="1100">
        <f>H16-H6</f>
        <v>-108.59999999999991</v>
      </c>
      <c r="I21" s="1098">
        <f t="shared" si="8"/>
        <v>-34.5</v>
      </c>
      <c r="J21" s="1104">
        <f>J16-J6</f>
        <v>-595.09999999999991</v>
      </c>
    </row>
    <row r="22" spans="1:10" ht="16.5" customHeight="1" thickBot="1">
      <c r="A22" s="1721"/>
      <c r="B22" s="565" t="s">
        <v>191</v>
      </c>
      <c r="C22" s="567">
        <f>C16/C6-1</f>
        <v>0.24857602237988097</v>
      </c>
      <c r="D22" s="567">
        <f t="shared" ref="D22:I22" si="10">D16/D6-1</f>
        <v>0.27843256937448091</v>
      </c>
      <c r="E22" s="568">
        <f t="shared" ref="E22" si="11">E16/E6-1</f>
        <v>0.2458933775978065</v>
      </c>
      <c r="F22" s="606">
        <f t="shared" si="10"/>
        <v>0.30995084317607691</v>
      </c>
      <c r="G22" s="567">
        <f t="shared" si="10"/>
        <v>1.6741327819894458E-2</v>
      </c>
      <c r="H22" s="568">
        <f>H16/H6-1</f>
        <v>-2.7263142039463784E-2</v>
      </c>
      <c r="I22" s="567">
        <f t="shared" si="10"/>
        <v>-3.0623113793715628E-2</v>
      </c>
      <c r="J22" s="566">
        <f>J16/J6-1</f>
        <v>-0.31721748400852878</v>
      </c>
    </row>
    <row r="23" spans="1:10">
      <c r="A23" s="5" t="s">
        <v>708</v>
      </c>
    </row>
    <row r="24" spans="1:10">
      <c r="A24" s="1047" t="s">
        <v>701</v>
      </c>
    </row>
  </sheetData>
  <mergeCells count="25">
    <mergeCell ref="I3:I5"/>
    <mergeCell ref="J3:J5"/>
    <mergeCell ref="D3:F3"/>
    <mergeCell ref="E4:E5"/>
    <mergeCell ref="F4:F5"/>
    <mergeCell ref="G3:H3"/>
    <mergeCell ref="G4:G5"/>
    <mergeCell ref="H4:H5"/>
    <mergeCell ref="A21:A22"/>
    <mergeCell ref="A12:B12"/>
    <mergeCell ref="A13:B13"/>
    <mergeCell ref="A14:B14"/>
    <mergeCell ref="A15:B15"/>
    <mergeCell ref="A16:B16"/>
    <mergeCell ref="A9:B9"/>
    <mergeCell ref="A10:B10"/>
    <mergeCell ref="A11:B11"/>
    <mergeCell ref="A17:A18"/>
    <mergeCell ref="A19:A20"/>
    <mergeCell ref="A7:B7"/>
    <mergeCell ref="A8:B8"/>
    <mergeCell ref="A6:B6"/>
    <mergeCell ref="A3:B5"/>
    <mergeCell ref="D4:D5"/>
    <mergeCell ref="C3:C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7:J22" unlockedFormula="1"/>
  </ignoredError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/>
  </sheetViews>
  <sheetFormatPr defaultRowHeight="15"/>
  <cols>
    <col min="1" max="1" width="15" style="846" customWidth="1"/>
    <col min="2" max="2" width="5.7109375" style="846" customWidth="1"/>
    <col min="3" max="16" width="7.7109375" style="846" customWidth="1"/>
    <col min="17" max="17" width="9.140625" style="846"/>
  </cols>
  <sheetData>
    <row r="1" spans="1:21">
      <c r="A1" s="232" t="s">
        <v>868</v>
      </c>
      <c r="B1" s="201"/>
      <c r="C1" s="201"/>
      <c r="D1" s="201"/>
      <c r="E1" s="201"/>
      <c r="F1" s="201"/>
      <c r="G1" s="201"/>
      <c r="H1" s="201"/>
      <c r="Q1" s="80"/>
    </row>
    <row r="2" spans="1:21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Q2" s="80"/>
    </row>
    <row r="3" spans="1:21" ht="28.5" customHeight="1">
      <c r="A3" s="1722" t="s">
        <v>198</v>
      </c>
      <c r="B3" s="1723"/>
      <c r="C3" s="1918" t="s">
        <v>604</v>
      </c>
      <c r="D3" s="2035"/>
      <c r="E3" s="1787" t="s">
        <v>694</v>
      </c>
      <c r="F3" s="1787"/>
      <c r="G3" s="1918" t="s">
        <v>695</v>
      </c>
      <c r="H3" s="1787"/>
      <c r="I3" s="1918" t="s">
        <v>605</v>
      </c>
      <c r="J3" s="1787"/>
      <c r="K3" s="1787"/>
      <c r="L3" s="2035"/>
      <c r="M3" s="1787" t="s">
        <v>606</v>
      </c>
      <c r="N3" s="1750"/>
      <c r="O3" s="1918" t="s">
        <v>607</v>
      </c>
      <c r="P3" s="2035"/>
    </row>
    <row r="4" spans="1:21" ht="15" customHeight="1">
      <c r="A4" s="1724"/>
      <c r="B4" s="1725"/>
      <c r="C4" s="1919" t="s">
        <v>142</v>
      </c>
      <c r="D4" s="2073" t="s">
        <v>9</v>
      </c>
      <c r="E4" s="1919" t="s">
        <v>142</v>
      </c>
      <c r="F4" s="2073" t="s">
        <v>9</v>
      </c>
      <c r="G4" s="1919" t="s">
        <v>142</v>
      </c>
      <c r="H4" s="1999" t="s">
        <v>9</v>
      </c>
      <c r="I4" s="1959" t="s">
        <v>142</v>
      </c>
      <c r="J4" s="1753"/>
      <c r="K4" s="2031" t="s">
        <v>9</v>
      </c>
      <c r="L4" s="2032"/>
      <c r="M4" s="2073" t="s">
        <v>142</v>
      </c>
      <c r="N4" s="2073" t="s">
        <v>9</v>
      </c>
      <c r="O4" s="1919" t="s">
        <v>142</v>
      </c>
      <c r="P4" s="2238" t="s">
        <v>9</v>
      </c>
    </row>
    <row r="5" spans="1:21" ht="15" customHeight="1">
      <c r="A5" s="1724"/>
      <c r="B5" s="1725"/>
      <c r="C5" s="1731" t="s">
        <v>142</v>
      </c>
      <c r="D5" s="1748" t="s">
        <v>9</v>
      </c>
      <c r="E5" s="1731" t="s">
        <v>142</v>
      </c>
      <c r="F5" s="1748" t="s">
        <v>9</v>
      </c>
      <c r="G5" s="1731" t="s">
        <v>142</v>
      </c>
      <c r="H5" s="1746" t="s">
        <v>9</v>
      </c>
      <c r="I5" s="1997" t="s">
        <v>4</v>
      </c>
      <c r="J5" s="1963" t="s">
        <v>635</v>
      </c>
      <c r="K5" s="1794" t="s">
        <v>4</v>
      </c>
      <c r="L5" s="2238" t="s">
        <v>635</v>
      </c>
      <c r="M5" s="1748" t="s">
        <v>142</v>
      </c>
      <c r="N5" s="1748" t="s">
        <v>9</v>
      </c>
      <c r="O5" s="1731" t="s">
        <v>142</v>
      </c>
      <c r="P5" s="1928" t="s">
        <v>9</v>
      </c>
    </row>
    <row r="6" spans="1:21" ht="22.5" customHeight="1" thickBot="1">
      <c r="A6" s="1726"/>
      <c r="B6" s="1727"/>
      <c r="C6" s="1732"/>
      <c r="D6" s="2256"/>
      <c r="E6" s="1732"/>
      <c r="F6" s="2256"/>
      <c r="G6" s="1732"/>
      <c r="H6" s="2254"/>
      <c r="I6" s="1929"/>
      <c r="J6" s="2255"/>
      <c r="K6" s="2234"/>
      <c r="L6" s="1930"/>
      <c r="M6" s="2256"/>
      <c r="N6" s="2256"/>
      <c r="O6" s="1732"/>
      <c r="P6" s="1930"/>
    </row>
    <row r="7" spans="1:21" ht="15" customHeight="1">
      <c r="A7" s="1728" t="s">
        <v>11</v>
      </c>
      <c r="B7" s="1729"/>
      <c r="C7" s="1108">
        <v>111.30000000000302</v>
      </c>
      <c r="D7" s="1109">
        <v>27627.9</v>
      </c>
      <c r="E7" s="1121">
        <v>1521.9000000000015</v>
      </c>
      <c r="F7" s="1111">
        <v>26853</v>
      </c>
      <c r="G7" s="1123">
        <v>7565.7000000000007</v>
      </c>
      <c r="H7" s="1111">
        <v>21728.3</v>
      </c>
      <c r="I7" s="1123">
        <v>16842.499999999993</v>
      </c>
      <c r="J7" s="1117">
        <v>1179.8000000000002</v>
      </c>
      <c r="K7" s="1112">
        <v>24946.300000000003</v>
      </c>
      <c r="L7" s="1115">
        <v>2803.6</v>
      </c>
      <c r="M7" s="1121">
        <v>565.69999999999993</v>
      </c>
      <c r="N7" s="1109">
        <v>560.9</v>
      </c>
      <c r="O7" s="1117">
        <v>694.8</v>
      </c>
      <c r="P7" s="1109">
        <v>1181.2</v>
      </c>
      <c r="R7" s="1639"/>
      <c r="S7" s="1639"/>
      <c r="T7" s="1639"/>
      <c r="U7" s="1639"/>
    </row>
    <row r="8" spans="1:21" ht="15" customHeight="1">
      <c r="A8" s="1728" t="s">
        <v>12</v>
      </c>
      <c r="B8" s="1729"/>
      <c r="C8" s="1108">
        <v>132.29999999999922</v>
      </c>
      <c r="D8" s="1109">
        <v>28450.7</v>
      </c>
      <c r="E8" s="1121">
        <v>1613.8999999999978</v>
      </c>
      <c r="F8" s="1111">
        <v>27411.200000000001</v>
      </c>
      <c r="G8" s="1123">
        <v>7536.2999999999993</v>
      </c>
      <c r="H8" s="1111">
        <v>21707.7</v>
      </c>
      <c r="I8" s="1123">
        <v>16229.200000000004</v>
      </c>
      <c r="J8" s="1117">
        <v>1066.5999999999999</v>
      </c>
      <c r="K8" s="1112">
        <v>23984.9</v>
      </c>
      <c r="L8" s="1115">
        <v>2447.5</v>
      </c>
      <c r="M8" s="1121">
        <v>574.40000000000009</v>
      </c>
      <c r="N8" s="1109">
        <v>583.5</v>
      </c>
      <c r="O8" s="1117">
        <v>643.90000000000009</v>
      </c>
      <c r="P8" s="1109">
        <v>1138.5999999999999</v>
      </c>
      <c r="R8" s="1639"/>
      <c r="S8" s="1639"/>
      <c r="T8" s="1639"/>
      <c r="U8" s="1639"/>
    </row>
    <row r="9" spans="1:21" ht="15" customHeight="1">
      <c r="A9" s="1728" t="s">
        <v>13</v>
      </c>
      <c r="B9" s="1729"/>
      <c r="C9" s="1108">
        <v>153.70000000000215</v>
      </c>
      <c r="D9" s="1109">
        <v>29129.7</v>
      </c>
      <c r="E9" s="1121">
        <v>1718.7000000000007</v>
      </c>
      <c r="F9" s="1111">
        <v>28169.599999999999</v>
      </c>
      <c r="G9" s="1123">
        <v>7475.8000000000029</v>
      </c>
      <c r="H9" s="1111">
        <v>21764.6</v>
      </c>
      <c r="I9" s="1123">
        <v>15683.899999999998</v>
      </c>
      <c r="J9" s="1117">
        <v>1054.5999999999999</v>
      </c>
      <c r="K9" s="1112">
        <v>23386.2</v>
      </c>
      <c r="L9" s="1115">
        <v>2590.1</v>
      </c>
      <c r="M9" s="1121">
        <v>533.40000000000009</v>
      </c>
      <c r="N9" s="1109">
        <v>530</v>
      </c>
      <c r="O9" s="1117">
        <v>609.89999999999986</v>
      </c>
      <c r="P9" s="1109">
        <v>1132.6000000000001</v>
      </c>
      <c r="R9" s="1639"/>
      <c r="S9" s="1639"/>
      <c r="T9" s="1639"/>
      <c r="U9" s="1639"/>
    </row>
    <row r="10" spans="1:21" ht="15" customHeight="1">
      <c r="A10" s="1728" t="s">
        <v>14</v>
      </c>
      <c r="B10" s="1729"/>
      <c r="C10" s="1108">
        <v>159.69999999999726</v>
      </c>
      <c r="D10" s="1109">
        <v>29354.100000000002</v>
      </c>
      <c r="E10" s="1121">
        <v>1826.2000000000007</v>
      </c>
      <c r="F10" s="1111">
        <v>29002.799999999999</v>
      </c>
      <c r="G10" s="1123">
        <v>7518</v>
      </c>
      <c r="H10" s="1111">
        <v>21873.7</v>
      </c>
      <c r="I10" s="1123">
        <v>15333.200000000008</v>
      </c>
      <c r="J10" s="1117">
        <v>1019.1000000000004</v>
      </c>
      <c r="K10" s="1112">
        <v>23052.699999999993</v>
      </c>
      <c r="L10" s="1115">
        <v>2434.6999999999998</v>
      </c>
      <c r="M10" s="1121">
        <v>524.99999999999977</v>
      </c>
      <c r="N10" s="1109">
        <v>537.90000000000009</v>
      </c>
      <c r="O10" s="1117">
        <v>616.5</v>
      </c>
      <c r="P10" s="1109">
        <v>1050.8</v>
      </c>
      <c r="R10" s="1639"/>
      <c r="S10" s="1639"/>
      <c r="T10" s="1639"/>
      <c r="U10" s="1639"/>
    </row>
    <row r="11" spans="1:21" ht="15" customHeight="1">
      <c r="A11" s="1728" t="s">
        <v>15</v>
      </c>
      <c r="B11" s="1729"/>
      <c r="C11" s="1108">
        <v>166.29999999999927</v>
      </c>
      <c r="D11" s="1109">
        <v>29463.200000000001</v>
      </c>
      <c r="E11" s="1121">
        <v>1849.1000000000022</v>
      </c>
      <c r="F11" s="1111">
        <v>29978.799999999999</v>
      </c>
      <c r="G11" s="1123">
        <v>7531.4000000000015</v>
      </c>
      <c r="H11" s="1111">
        <v>22275.599999999999</v>
      </c>
      <c r="I11" s="1123">
        <v>15172.699999999997</v>
      </c>
      <c r="J11" s="1117">
        <v>1024.0999999999999</v>
      </c>
      <c r="K11" s="1112">
        <v>22896.9</v>
      </c>
      <c r="L11" s="1115">
        <v>2558.9</v>
      </c>
      <c r="M11" s="1121">
        <v>521.1</v>
      </c>
      <c r="N11" s="1109">
        <v>538.6</v>
      </c>
      <c r="O11" s="1117">
        <v>520.49999999999989</v>
      </c>
      <c r="P11" s="1109">
        <v>1005.8000000000001</v>
      </c>
      <c r="R11" s="1639"/>
      <c r="S11" s="1639"/>
      <c r="T11" s="1639"/>
      <c r="U11" s="1639"/>
    </row>
    <row r="12" spans="1:21" ht="15" customHeight="1">
      <c r="A12" s="1728" t="s">
        <v>138</v>
      </c>
      <c r="B12" s="1729"/>
      <c r="C12" s="1108">
        <v>176.70000000000073</v>
      </c>
      <c r="D12" s="1109">
        <v>30126.5</v>
      </c>
      <c r="E12" s="1121">
        <v>1899.5999999999985</v>
      </c>
      <c r="F12" s="1111">
        <v>30552.7</v>
      </c>
      <c r="G12" s="1123">
        <v>7758.5</v>
      </c>
      <c r="H12" s="1111">
        <v>22794</v>
      </c>
      <c r="I12" s="1123">
        <v>15129.5</v>
      </c>
      <c r="J12" s="1117">
        <v>1072.9000000000001</v>
      </c>
      <c r="K12" s="1112">
        <v>22985.4</v>
      </c>
      <c r="L12" s="1115">
        <v>2617.9</v>
      </c>
      <c r="M12" s="1121">
        <v>502.79999999999995</v>
      </c>
      <c r="N12" s="1109">
        <v>538</v>
      </c>
      <c r="O12" s="1121">
        <v>504.40000000000009</v>
      </c>
      <c r="P12" s="1109">
        <v>945.90000000000009</v>
      </c>
      <c r="R12" s="1639"/>
      <c r="S12" s="1639"/>
      <c r="T12" s="1639"/>
      <c r="U12" s="1639"/>
    </row>
    <row r="13" spans="1:21" ht="15" customHeight="1">
      <c r="A13" s="1728" t="s">
        <v>188</v>
      </c>
      <c r="B13" s="1729"/>
      <c r="C13" s="1108">
        <v>177.09999999999854</v>
      </c>
      <c r="D13" s="1109">
        <v>30403.7</v>
      </c>
      <c r="E13" s="1121">
        <v>1949.3999999999978</v>
      </c>
      <c r="F13" s="1111">
        <v>30880.3</v>
      </c>
      <c r="G13" s="1123">
        <v>7995</v>
      </c>
      <c r="H13" s="1111">
        <v>23520.6</v>
      </c>
      <c r="I13" s="1123">
        <v>15201.800000000003</v>
      </c>
      <c r="J13" s="1117">
        <v>1061.9000000000001</v>
      </c>
      <c r="K13" s="1112">
        <v>23021.599999999999</v>
      </c>
      <c r="L13" s="1115">
        <v>2660.6</v>
      </c>
      <c r="M13" s="1121">
        <v>493.99999999999989</v>
      </c>
      <c r="N13" s="1109">
        <v>541.80000000000007</v>
      </c>
      <c r="O13" s="1121">
        <v>463.49999999999989</v>
      </c>
      <c r="P13" s="1109">
        <v>899.50000000000011</v>
      </c>
      <c r="R13" s="1639"/>
      <c r="S13" s="1639"/>
      <c r="T13" s="1639"/>
      <c r="U13" s="1639"/>
    </row>
    <row r="14" spans="1:21" ht="15" customHeight="1">
      <c r="A14" s="1728" t="s">
        <v>449</v>
      </c>
      <c r="B14" s="1729"/>
      <c r="C14" s="1108">
        <v>201.09999999999854</v>
      </c>
      <c r="D14" s="1109">
        <v>32171.5</v>
      </c>
      <c r="E14" s="1121">
        <v>1998.2999999999956</v>
      </c>
      <c r="F14" s="1111">
        <v>31465.4</v>
      </c>
      <c r="G14" s="1123">
        <v>8508.2999999999956</v>
      </c>
      <c r="H14" s="1111">
        <v>25068.9</v>
      </c>
      <c r="I14" s="1123">
        <v>15528.900000000001</v>
      </c>
      <c r="J14" s="1117">
        <v>1063.5</v>
      </c>
      <c r="K14" s="1112">
        <v>23604.400000000001</v>
      </c>
      <c r="L14" s="1115">
        <v>2624.8</v>
      </c>
      <c r="M14" s="1121">
        <v>530.79999999999995</v>
      </c>
      <c r="N14" s="1109">
        <v>539</v>
      </c>
      <c r="O14" s="1121">
        <v>411.80000000000007</v>
      </c>
      <c r="P14" s="1109">
        <v>862.9</v>
      </c>
      <c r="R14" s="1639"/>
      <c r="S14" s="1639"/>
      <c r="T14" s="1639"/>
      <c r="U14" s="1639"/>
    </row>
    <row r="15" spans="1:21" ht="15" customHeight="1">
      <c r="A15" s="1728" t="s">
        <v>554</v>
      </c>
      <c r="B15" s="1729"/>
      <c r="C15" s="1108">
        <v>218.29999999999563</v>
      </c>
      <c r="D15" s="1109">
        <v>32938.400000000001</v>
      </c>
      <c r="E15" s="1121">
        <v>2064.0000000000036</v>
      </c>
      <c r="F15" s="1111">
        <v>31993.3</v>
      </c>
      <c r="G15" s="1123">
        <v>9062.8999999999978</v>
      </c>
      <c r="H15" s="1111">
        <v>26414.7</v>
      </c>
      <c r="I15" s="1123">
        <v>16022.300000000003</v>
      </c>
      <c r="J15" s="1117">
        <v>1077.0999999999999</v>
      </c>
      <c r="K15" s="1112">
        <v>24171</v>
      </c>
      <c r="L15" s="1115">
        <v>2631.5</v>
      </c>
      <c r="M15" s="1121">
        <v>500.70000000000005</v>
      </c>
      <c r="N15" s="1109">
        <v>522.30000000000007</v>
      </c>
      <c r="O15" s="1121">
        <v>421.79999999999995</v>
      </c>
      <c r="P15" s="1109">
        <v>819.7</v>
      </c>
      <c r="R15" s="1639"/>
      <c r="S15" s="1639"/>
      <c r="T15" s="1639"/>
      <c r="U15" s="1639"/>
    </row>
    <row r="16" spans="1:21" ht="15" customHeight="1">
      <c r="A16" s="1728" t="s">
        <v>627</v>
      </c>
      <c r="B16" s="1729"/>
      <c r="C16" s="1108">
        <v>232.40000000000146</v>
      </c>
      <c r="D16" s="1109">
        <v>33598.400000000001</v>
      </c>
      <c r="E16" s="1121">
        <v>2099.5000000000036</v>
      </c>
      <c r="F16" s="1111">
        <v>32322.3</v>
      </c>
      <c r="G16" s="1123">
        <v>9481.0999999999985</v>
      </c>
      <c r="H16" s="1111">
        <v>27422.400000000001</v>
      </c>
      <c r="I16" s="1123">
        <v>16505.600000000002</v>
      </c>
      <c r="J16" s="1117">
        <v>1149.0999999999999</v>
      </c>
      <c r="K16" s="1112">
        <v>24800.2</v>
      </c>
      <c r="L16" s="1115">
        <v>2784.5</v>
      </c>
      <c r="M16" s="1121">
        <v>515.29999999999995</v>
      </c>
      <c r="N16" s="1109">
        <v>582.5</v>
      </c>
      <c r="O16" s="1121">
        <v>422.00000000000011</v>
      </c>
      <c r="P16" s="1109">
        <v>821.4</v>
      </c>
      <c r="R16" s="1639"/>
      <c r="S16" s="1639"/>
      <c r="T16" s="1639"/>
      <c r="U16" s="1639"/>
    </row>
    <row r="17" spans="1:21" ht="15" customHeight="1" thickBot="1">
      <c r="A17" s="1728" t="s">
        <v>725</v>
      </c>
      <c r="B17" s="1729"/>
      <c r="C17" s="1108">
        <v>235</v>
      </c>
      <c r="D17" s="1109">
        <v>34399.5</v>
      </c>
      <c r="E17" s="1121">
        <v>2168.2999999999956</v>
      </c>
      <c r="F17" s="1111">
        <v>33183.800000000003</v>
      </c>
      <c r="G17" s="1123">
        <v>9846.9999999999964</v>
      </c>
      <c r="H17" s="1111">
        <v>28526.7</v>
      </c>
      <c r="I17" s="1123">
        <v>17017.400000000001</v>
      </c>
      <c r="J17" s="1117">
        <v>1131.7000000000003</v>
      </c>
      <c r="K17" s="1112">
        <v>25471</v>
      </c>
      <c r="L17" s="1115">
        <v>2743.1</v>
      </c>
      <c r="M17" s="1121">
        <v>548.39999999999986</v>
      </c>
      <c r="N17" s="1109">
        <v>543.70000000000005</v>
      </c>
      <c r="O17" s="1121">
        <v>415.80000000000007</v>
      </c>
      <c r="P17" s="1109">
        <v>865.1</v>
      </c>
      <c r="R17" s="1639"/>
      <c r="S17" s="1639"/>
      <c r="T17" s="1639"/>
      <c r="U17" s="1639"/>
    </row>
    <row r="18" spans="1:21" ht="15" customHeight="1">
      <c r="A18" s="1779" t="s">
        <v>721</v>
      </c>
      <c r="B18" s="535" t="s">
        <v>190</v>
      </c>
      <c r="C18" s="1094">
        <f>C17-C16</f>
        <v>2.5999999999985448</v>
      </c>
      <c r="D18" s="1101">
        <f>D17-D16</f>
        <v>801.09999999999854</v>
      </c>
      <c r="E18" s="744">
        <f t="shared" ref="E18:P18" si="0">E17-E16</f>
        <v>68.799999999991996</v>
      </c>
      <c r="F18" s="1095">
        <f t="shared" si="0"/>
        <v>861.50000000000364</v>
      </c>
      <c r="G18" s="1094">
        <f t="shared" si="0"/>
        <v>365.89999999999782</v>
      </c>
      <c r="H18" s="1095">
        <f t="shared" si="0"/>
        <v>1104.2999999999993</v>
      </c>
      <c r="I18" s="1094">
        <f t="shared" si="0"/>
        <v>511.79999999999927</v>
      </c>
      <c r="J18" s="1096">
        <f>J17-J16</f>
        <v>-17.399999999999636</v>
      </c>
      <c r="K18" s="1096">
        <f t="shared" si="0"/>
        <v>670.79999999999927</v>
      </c>
      <c r="L18" s="541">
        <f>L17-L16</f>
        <v>-41.400000000000091</v>
      </c>
      <c r="M18" s="744">
        <f t="shared" si="0"/>
        <v>33.099999999999909</v>
      </c>
      <c r="N18" s="541">
        <f t="shared" si="0"/>
        <v>-38.799999999999955</v>
      </c>
      <c r="O18" s="1096">
        <f>O17-O16</f>
        <v>-6.2000000000000455</v>
      </c>
      <c r="P18" s="541">
        <f t="shared" si="0"/>
        <v>43.700000000000045</v>
      </c>
    </row>
    <row r="19" spans="1:21" ht="15" customHeight="1">
      <c r="A19" s="1719"/>
      <c r="B19" s="553" t="s">
        <v>191</v>
      </c>
      <c r="C19" s="555">
        <f>C17/C16-1</f>
        <v>1.118760757314341E-2</v>
      </c>
      <c r="D19" s="723">
        <f>D17/D16-1</f>
        <v>2.3843397304633474E-2</v>
      </c>
      <c r="E19" s="594">
        <f t="shared" ref="E19:P19" si="1">E17/E16-1</f>
        <v>3.2769707073108778E-2</v>
      </c>
      <c r="F19" s="741">
        <f t="shared" si="1"/>
        <v>2.6653425034728562E-2</v>
      </c>
      <c r="G19" s="555">
        <f t="shared" si="1"/>
        <v>3.8592568372867841E-2</v>
      </c>
      <c r="H19" s="741">
        <f t="shared" si="1"/>
        <v>4.0269998249606198E-2</v>
      </c>
      <c r="I19" s="555">
        <f t="shared" si="1"/>
        <v>3.1007658006979355E-2</v>
      </c>
      <c r="J19" s="556">
        <f>J17/J16-1</f>
        <v>-1.5142285266730116E-2</v>
      </c>
      <c r="K19" s="556">
        <f t="shared" si="1"/>
        <v>2.7048168966379293E-2</v>
      </c>
      <c r="L19" s="557">
        <f>L17/L16-1</f>
        <v>-1.486801939306881E-2</v>
      </c>
      <c r="M19" s="594">
        <f t="shared" si="1"/>
        <v>6.4234426547641998E-2</v>
      </c>
      <c r="N19" s="557">
        <f t="shared" si="1"/>
        <v>-6.6609442060085788E-2</v>
      </c>
      <c r="O19" s="556">
        <f t="shared" si="1"/>
        <v>-1.4691943127962181E-2</v>
      </c>
      <c r="P19" s="557">
        <f t="shared" si="1"/>
        <v>5.3201850499147829E-2</v>
      </c>
    </row>
    <row r="20" spans="1:21" ht="15" customHeight="1">
      <c r="A20" s="1720" t="s">
        <v>722</v>
      </c>
      <c r="B20" s="558" t="s">
        <v>190</v>
      </c>
      <c r="C20" s="1098">
        <f>C17-C12</f>
        <v>58.299999999999272</v>
      </c>
      <c r="D20" s="1102">
        <f>D17-D12</f>
        <v>4273</v>
      </c>
      <c r="E20" s="745">
        <f t="shared" ref="E20:P20" si="2">E17-E12</f>
        <v>268.69999999999709</v>
      </c>
      <c r="F20" s="1099">
        <f t="shared" si="2"/>
        <v>2631.1000000000022</v>
      </c>
      <c r="G20" s="1098">
        <f t="shared" si="2"/>
        <v>2088.4999999999964</v>
      </c>
      <c r="H20" s="1099">
        <f t="shared" si="2"/>
        <v>5732.7000000000007</v>
      </c>
      <c r="I20" s="1098">
        <f t="shared" si="2"/>
        <v>1887.9000000000015</v>
      </c>
      <c r="J20" s="1100">
        <f>J17-J12</f>
        <v>58.800000000000182</v>
      </c>
      <c r="K20" s="1100">
        <f t="shared" si="2"/>
        <v>2485.5999999999985</v>
      </c>
      <c r="L20" s="564">
        <f>L17-L12</f>
        <v>125.19999999999982</v>
      </c>
      <c r="M20" s="745">
        <f t="shared" si="2"/>
        <v>45.599999999999909</v>
      </c>
      <c r="N20" s="564">
        <f t="shared" si="2"/>
        <v>5.7000000000000455</v>
      </c>
      <c r="O20" s="1100">
        <f t="shared" si="2"/>
        <v>-88.600000000000023</v>
      </c>
      <c r="P20" s="564">
        <f t="shared" si="2"/>
        <v>-80.800000000000068</v>
      </c>
    </row>
    <row r="21" spans="1:21" ht="15" customHeight="1">
      <c r="A21" s="1719"/>
      <c r="B21" s="553" t="s">
        <v>191</v>
      </c>
      <c r="C21" s="555">
        <f>C17/C12-1</f>
        <v>0.329937747594788</v>
      </c>
      <c r="D21" s="723">
        <f>D17/D12-1</f>
        <v>0.1418352613147893</v>
      </c>
      <c r="E21" s="594">
        <f t="shared" ref="E21:P21" si="3">E17/E12-1</f>
        <v>0.14145083175405215</v>
      </c>
      <c r="F21" s="741">
        <f t="shared" si="3"/>
        <v>8.6116775276816826E-2</v>
      </c>
      <c r="G21" s="555">
        <f t="shared" si="3"/>
        <v>0.26918863182316133</v>
      </c>
      <c r="H21" s="741">
        <f t="shared" si="3"/>
        <v>0.25150039484074749</v>
      </c>
      <c r="I21" s="555">
        <f t="shared" si="3"/>
        <v>0.12478270927657897</v>
      </c>
      <c r="J21" s="556">
        <f>J17/J12-1</f>
        <v>5.480473483083248E-2</v>
      </c>
      <c r="K21" s="556">
        <f t="shared" si="3"/>
        <v>0.10813820947209951</v>
      </c>
      <c r="L21" s="557">
        <f>L17/L12-1</f>
        <v>4.7824592230413687E-2</v>
      </c>
      <c r="M21" s="594">
        <f t="shared" si="3"/>
        <v>9.0692124105011818E-2</v>
      </c>
      <c r="N21" s="557">
        <f t="shared" si="3"/>
        <v>1.059479553903353E-2</v>
      </c>
      <c r="O21" s="556">
        <f t="shared" si="3"/>
        <v>-0.17565424266455198</v>
      </c>
      <c r="P21" s="557">
        <f t="shared" si="3"/>
        <v>-8.5421291891320528E-2</v>
      </c>
    </row>
    <row r="22" spans="1:21" ht="15" customHeight="1">
      <c r="A22" s="1720" t="s">
        <v>723</v>
      </c>
      <c r="B22" s="558" t="s">
        <v>190</v>
      </c>
      <c r="C22" s="1098">
        <f>C17-C7</f>
        <v>123.69999999999698</v>
      </c>
      <c r="D22" s="1102">
        <f>D17-D7</f>
        <v>6771.5999999999985</v>
      </c>
      <c r="E22" s="745">
        <f t="shared" ref="E22:M22" si="4">E17-E7</f>
        <v>646.39999999999418</v>
      </c>
      <c r="F22" s="1099">
        <f t="shared" si="4"/>
        <v>6330.8000000000029</v>
      </c>
      <c r="G22" s="1098">
        <f t="shared" si="4"/>
        <v>2281.2999999999956</v>
      </c>
      <c r="H22" s="1099">
        <f t="shared" si="4"/>
        <v>6798.4000000000015</v>
      </c>
      <c r="I22" s="1098">
        <f t="shared" si="4"/>
        <v>174.90000000000873</v>
      </c>
      <c r="J22" s="1100">
        <f>J17-J7</f>
        <v>-48.099999999999909</v>
      </c>
      <c r="K22" s="1100">
        <f t="shared" si="4"/>
        <v>524.69999999999709</v>
      </c>
      <c r="L22" s="564">
        <f>L17-L7</f>
        <v>-60.5</v>
      </c>
      <c r="M22" s="745">
        <f t="shared" si="4"/>
        <v>-17.300000000000068</v>
      </c>
      <c r="N22" s="564">
        <f>N17-N7</f>
        <v>-17.199999999999932</v>
      </c>
      <c r="O22" s="1100">
        <f>O17-O7</f>
        <v>-278.99999999999989</v>
      </c>
      <c r="P22" s="564">
        <f>P17-P7</f>
        <v>-316.10000000000002</v>
      </c>
    </row>
    <row r="23" spans="1:21" ht="15" customHeight="1" thickBot="1">
      <c r="A23" s="1721"/>
      <c r="B23" s="565" t="s">
        <v>191</v>
      </c>
      <c r="C23" s="567">
        <f>C17/C7-1</f>
        <v>1.1114106019765821</v>
      </c>
      <c r="D23" s="724">
        <f>D17/D7-1</f>
        <v>0.24510006189395495</v>
      </c>
      <c r="E23" s="606">
        <f t="shared" ref="E23:M23" si="5">E17/E7-1</f>
        <v>0.42473224259149323</v>
      </c>
      <c r="F23" s="743">
        <f t="shared" si="5"/>
        <v>0.23575764346627959</v>
      </c>
      <c r="G23" s="567">
        <f t="shared" si="5"/>
        <v>0.30153191376871868</v>
      </c>
      <c r="H23" s="743">
        <f t="shared" si="5"/>
        <v>0.31288227795087531</v>
      </c>
      <c r="I23" s="567">
        <f t="shared" si="5"/>
        <v>1.0384444114591496E-2</v>
      </c>
      <c r="J23" s="568">
        <f>J17/J7-1</f>
        <v>-4.0769621969825365E-2</v>
      </c>
      <c r="K23" s="568">
        <f t="shared" si="5"/>
        <v>2.103317926906989E-2</v>
      </c>
      <c r="L23" s="569">
        <f>L17/L7-1</f>
        <v>-2.1579397916963949E-2</v>
      </c>
      <c r="M23" s="606">
        <f t="shared" si="5"/>
        <v>-3.0581580342938119E-2</v>
      </c>
      <c r="N23" s="569">
        <f>N17/N7-1</f>
        <v>-3.0665002674273412E-2</v>
      </c>
      <c r="O23" s="568">
        <f>O17/O7-1</f>
        <v>-0.40155440414507759</v>
      </c>
      <c r="P23" s="569">
        <f>P17/P7-1</f>
        <v>-0.26760921097189305</v>
      </c>
    </row>
    <row r="24" spans="1:21">
      <c r="A24" s="5" t="s">
        <v>708</v>
      </c>
    </row>
    <row r="25" spans="1:21">
      <c r="A25" s="1047" t="s">
        <v>701</v>
      </c>
    </row>
  </sheetData>
  <mergeCells count="37">
    <mergeCell ref="F4:F6"/>
    <mergeCell ref="H4:H6"/>
    <mergeCell ref="M4:M6"/>
    <mergeCell ref="O4:O6"/>
    <mergeCell ref="G3:H3"/>
    <mergeCell ref="A20:A21"/>
    <mergeCell ref="A22:A23"/>
    <mergeCell ref="C4:C6"/>
    <mergeCell ref="C3:D3"/>
    <mergeCell ref="E3:F3"/>
    <mergeCell ref="A13:B13"/>
    <mergeCell ref="A14:B14"/>
    <mergeCell ref="A15:B15"/>
    <mergeCell ref="A16:B16"/>
    <mergeCell ref="A17:B17"/>
    <mergeCell ref="A18:A19"/>
    <mergeCell ref="A7:B7"/>
    <mergeCell ref="A8:B8"/>
    <mergeCell ref="A9:B9"/>
    <mergeCell ref="A10:B10"/>
    <mergeCell ref="A11:B11"/>
    <mergeCell ref="A12:B12"/>
    <mergeCell ref="K5:K6"/>
    <mergeCell ref="L5:L6"/>
    <mergeCell ref="P4:P6"/>
    <mergeCell ref="N4:N6"/>
    <mergeCell ref="I5:I6"/>
    <mergeCell ref="J5:J6"/>
    <mergeCell ref="E4:E6"/>
    <mergeCell ref="G4:G6"/>
    <mergeCell ref="I4:J4"/>
    <mergeCell ref="K4:L4"/>
    <mergeCell ref="A3:B6"/>
    <mergeCell ref="M3:N3"/>
    <mergeCell ref="O3:P3"/>
    <mergeCell ref="I3:L3"/>
    <mergeCell ref="D4:D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P23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U25"/>
  <sheetViews>
    <sheetView zoomScaleNormal="100" workbookViewId="0"/>
  </sheetViews>
  <sheetFormatPr defaultRowHeight="15"/>
  <cols>
    <col min="1" max="1" width="16.42578125" customWidth="1"/>
    <col min="2" max="2" width="6.42578125" style="206" customWidth="1"/>
    <col min="3" max="3" width="6.85546875" customWidth="1"/>
    <col min="4" max="4" width="6.42578125" customWidth="1"/>
    <col min="5" max="5" width="6.85546875" customWidth="1"/>
    <col min="6" max="6" width="6.42578125" customWidth="1"/>
    <col min="7" max="7" width="6.85546875" customWidth="1"/>
    <col min="8" max="8" width="6.42578125" customWidth="1"/>
    <col min="9" max="9" width="6.85546875" customWidth="1"/>
    <col min="10" max="10" width="6.42578125" customWidth="1"/>
    <col min="11" max="11" width="6.85546875" customWidth="1"/>
    <col min="12" max="12" width="6.42578125" customWidth="1"/>
    <col min="13" max="13" width="6.85546875" customWidth="1"/>
    <col min="14" max="14" width="6.42578125" customWidth="1"/>
    <col min="15" max="15" width="6.85546875" customWidth="1"/>
    <col min="16" max="16" width="6.42578125" customWidth="1"/>
    <col min="17" max="17" width="6.85546875" customWidth="1"/>
    <col min="18" max="18" width="6.42578125" customWidth="1"/>
  </cols>
  <sheetData>
    <row r="1" spans="1:18" s="201" customFormat="1" ht="17.25" customHeight="1">
      <c r="A1" s="232" t="s">
        <v>740</v>
      </c>
      <c r="B1" s="232"/>
    </row>
    <row r="2" spans="1:18" s="202" customFormat="1" ht="17.25" customHeight="1" thickBot="1">
      <c r="A2" s="314" t="s">
        <v>192</v>
      </c>
      <c r="C2" s="966"/>
      <c r="D2" s="966"/>
      <c r="E2" s="966"/>
      <c r="F2" s="966"/>
      <c r="J2" s="966"/>
      <c r="K2" s="966"/>
      <c r="L2" s="966"/>
    </row>
    <row r="3" spans="1:18" s="846" customFormat="1" ht="17.25" customHeight="1">
      <c r="A3" s="1722" t="s">
        <v>197</v>
      </c>
      <c r="B3" s="1723"/>
      <c r="C3" s="1855" t="s">
        <v>70</v>
      </c>
      <c r="D3" s="1856"/>
      <c r="E3" s="1855" t="s">
        <v>439</v>
      </c>
      <c r="F3" s="1856"/>
      <c r="G3" s="1856"/>
      <c r="H3" s="1858"/>
      <c r="I3" s="1855" t="s">
        <v>440</v>
      </c>
      <c r="J3" s="1856"/>
      <c r="K3" s="1856"/>
      <c r="L3" s="1856"/>
      <c r="M3" s="1856"/>
      <c r="N3" s="1856"/>
      <c r="O3" s="1856"/>
      <c r="P3" s="1856"/>
      <c r="Q3" s="1856"/>
      <c r="R3" s="1859"/>
    </row>
    <row r="4" spans="1:18" s="846" customFormat="1" ht="17.25" customHeight="1">
      <c r="A4" s="1724"/>
      <c r="B4" s="1725"/>
      <c r="C4" s="1857"/>
      <c r="D4" s="1745"/>
      <c r="E4" s="1860" t="s">
        <v>4</v>
      </c>
      <c r="F4" s="1745"/>
      <c r="G4" s="1861" t="s">
        <v>205</v>
      </c>
      <c r="H4" s="1862"/>
      <c r="I4" s="1864" t="s">
        <v>4</v>
      </c>
      <c r="J4" s="1865"/>
      <c r="K4" s="1867" t="s">
        <v>148</v>
      </c>
      <c r="L4" s="1745"/>
      <c r="M4" s="1745"/>
      <c r="N4" s="1745"/>
      <c r="O4" s="1745"/>
      <c r="P4" s="1745"/>
      <c r="Q4" s="1745"/>
      <c r="R4" s="1791"/>
    </row>
    <row r="5" spans="1:18" s="846" customFormat="1" ht="22.5" customHeight="1">
      <c r="A5" s="1724"/>
      <c r="B5" s="1725"/>
      <c r="C5" s="1857"/>
      <c r="D5" s="1745"/>
      <c r="E5" s="1857"/>
      <c r="F5" s="1756"/>
      <c r="G5" s="1863"/>
      <c r="H5" s="1761"/>
      <c r="I5" s="1760"/>
      <c r="J5" s="1866"/>
      <c r="K5" s="1867" t="s">
        <v>202</v>
      </c>
      <c r="L5" s="1745"/>
      <c r="M5" s="1867" t="s">
        <v>201</v>
      </c>
      <c r="N5" s="1745"/>
      <c r="O5" s="1867" t="s">
        <v>203</v>
      </c>
      <c r="P5" s="1745"/>
      <c r="Q5" s="1867" t="s">
        <v>204</v>
      </c>
      <c r="R5" s="1791"/>
    </row>
    <row r="6" spans="1:18" s="846" customFormat="1" ht="17.25" customHeight="1" thickBot="1">
      <c r="A6" s="1726"/>
      <c r="B6" s="1727"/>
      <c r="C6" s="1204" t="s">
        <v>145</v>
      </c>
      <c r="D6" s="610" t="s">
        <v>180</v>
      </c>
      <c r="E6" s="1204" t="s">
        <v>145</v>
      </c>
      <c r="F6" s="611" t="s">
        <v>149</v>
      </c>
      <c r="G6" s="612" t="s">
        <v>145</v>
      </c>
      <c r="H6" s="801" t="s">
        <v>149</v>
      </c>
      <c r="I6" s="1204" t="s">
        <v>145</v>
      </c>
      <c r="J6" s="615" t="s">
        <v>149</v>
      </c>
      <c r="K6" s="612" t="s">
        <v>145</v>
      </c>
      <c r="L6" s="615" t="s">
        <v>149</v>
      </c>
      <c r="M6" s="612" t="s">
        <v>145</v>
      </c>
      <c r="N6" s="615" t="s">
        <v>149</v>
      </c>
      <c r="O6" s="612" t="s">
        <v>145</v>
      </c>
      <c r="P6" s="615" t="s">
        <v>149</v>
      </c>
      <c r="Q6" s="612" t="s">
        <v>145</v>
      </c>
      <c r="R6" s="613" t="s">
        <v>149</v>
      </c>
    </row>
    <row r="7" spans="1:18" s="22" customFormat="1" ht="17.25" customHeight="1">
      <c r="A7" s="1728" t="s">
        <v>11</v>
      </c>
      <c r="B7" s="1729"/>
      <c r="C7" s="800">
        <v>5434</v>
      </c>
      <c r="D7" s="1027">
        <v>1.5335553423265791E-2</v>
      </c>
      <c r="E7" s="800">
        <v>1391</v>
      </c>
      <c r="F7" s="189">
        <v>0.25598086124401914</v>
      </c>
      <c r="G7" s="762">
        <v>886</v>
      </c>
      <c r="H7" s="189">
        <v>0.16304747883695253</v>
      </c>
      <c r="I7" s="800">
        <v>4043</v>
      </c>
      <c r="J7" s="805">
        <v>0.74401913875598091</v>
      </c>
      <c r="K7" s="762">
        <v>1237</v>
      </c>
      <c r="L7" s="805">
        <v>0.22764078027235923</v>
      </c>
      <c r="M7" s="762">
        <v>1540</v>
      </c>
      <c r="N7" s="805">
        <v>0.2834008097165992</v>
      </c>
      <c r="O7" s="762">
        <v>385</v>
      </c>
      <c r="P7" s="805">
        <v>7.08502024291498E-2</v>
      </c>
      <c r="Q7" s="762">
        <v>881</v>
      </c>
      <c r="R7" s="247">
        <v>0.16212734633787265</v>
      </c>
    </row>
    <row r="8" spans="1:18" s="22" customFormat="1" ht="17.25" customHeight="1">
      <c r="A8" s="1728" t="s">
        <v>12</v>
      </c>
      <c r="B8" s="1729"/>
      <c r="C8" s="800">
        <v>6307</v>
      </c>
      <c r="D8" s="1027">
        <v>1.7347511332130441E-2</v>
      </c>
      <c r="E8" s="800">
        <v>1746</v>
      </c>
      <c r="F8" s="189">
        <v>0.27683526240684952</v>
      </c>
      <c r="G8" s="762">
        <v>1096</v>
      </c>
      <c r="H8" s="189">
        <v>0.1737751704455367</v>
      </c>
      <c r="I8" s="800">
        <v>4561</v>
      </c>
      <c r="J8" s="805">
        <v>0.72316473759315048</v>
      </c>
      <c r="K8" s="762">
        <v>1458</v>
      </c>
      <c r="L8" s="805">
        <v>0.23117171396860631</v>
      </c>
      <c r="M8" s="762">
        <v>1685</v>
      </c>
      <c r="N8" s="805">
        <v>0.26716346916124939</v>
      </c>
      <c r="O8" s="762">
        <v>455</v>
      </c>
      <c r="P8" s="805">
        <v>7.2142064372918979E-2</v>
      </c>
      <c r="Q8" s="762">
        <v>963</v>
      </c>
      <c r="R8" s="247">
        <v>0.15268749009037577</v>
      </c>
    </row>
    <row r="9" spans="1:18" s="22" customFormat="1" ht="17.25" customHeight="1">
      <c r="A9" s="1728" t="s">
        <v>13</v>
      </c>
      <c r="B9" s="1729"/>
      <c r="C9" s="800">
        <v>7214</v>
      </c>
      <c r="D9" s="1027">
        <v>1.9624431791905941E-2</v>
      </c>
      <c r="E9" s="800">
        <v>2110</v>
      </c>
      <c r="F9" s="189">
        <v>0.29248683116163016</v>
      </c>
      <c r="G9" s="762">
        <v>1370</v>
      </c>
      <c r="H9" s="189">
        <v>0.18990851122816746</v>
      </c>
      <c r="I9" s="800">
        <v>5104</v>
      </c>
      <c r="J9" s="805">
        <v>0.70751316883836979</v>
      </c>
      <c r="K9" s="762">
        <v>1694</v>
      </c>
      <c r="L9" s="805">
        <v>0.23482118103687274</v>
      </c>
      <c r="M9" s="762">
        <v>1859</v>
      </c>
      <c r="N9" s="805">
        <v>0.25769337399500969</v>
      </c>
      <c r="O9" s="762">
        <v>485</v>
      </c>
      <c r="P9" s="805">
        <v>6.7230385361796513E-2</v>
      </c>
      <c r="Q9" s="762">
        <v>1066</v>
      </c>
      <c r="R9" s="247">
        <v>0.14776822844469087</v>
      </c>
    </row>
    <row r="10" spans="1:18" s="22" customFormat="1" ht="17.25" customHeight="1">
      <c r="A10" s="1728" t="s">
        <v>14</v>
      </c>
      <c r="B10" s="1729"/>
      <c r="C10" s="800">
        <v>8302</v>
      </c>
      <c r="D10" s="1027">
        <v>2.2599023848476021E-2</v>
      </c>
      <c r="E10" s="800">
        <v>2481</v>
      </c>
      <c r="F10" s="189">
        <v>0.29884365213201636</v>
      </c>
      <c r="G10" s="762">
        <v>1612</v>
      </c>
      <c r="H10" s="189">
        <v>0.19417007949891593</v>
      </c>
      <c r="I10" s="800">
        <v>5821</v>
      </c>
      <c r="J10" s="805">
        <v>0.70115634786798364</v>
      </c>
      <c r="K10" s="762">
        <v>1972</v>
      </c>
      <c r="L10" s="805">
        <v>0.23753312454830161</v>
      </c>
      <c r="M10" s="762">
        <v>2172</v>
      </c>
      <c r="N10" s="805">
        <v>0.26162370513129368</v>
      </c>
      <c r="O10" s="762">
        <v>526</v>
      </c>
      <c r="P10" s="805">
        <v>6.3358226933269091E-2</v>
      </c>
      <c r="Q10" s="762">
        <v>1151</v>
      </c>
      <c r="R10" s="247">
        <v>0.13864129125511926</v>
      </c>
    </row>
    <row r="11" spans="1:18" s="22" customFormat="1" ht="17.25" customHeight="1">
      <c r="A11" s="1728" t="s">
        <v>15</v>
      </c>
      <c r="B11" s="1729"/>
      <c r="C11" s="800">
        <v>9494</v>
      </c>
      <c r="D11" s="1027">
        <v>2.6179295359475864E-2</v>
      </c>
      <c r="E11" s="800">
        <v>2712</v>
      </c>
      <c r="F11" s="189">
        <v>0.2856540973246261</v>
      </c>
      <c r="G11" s="762">
        <v>1722</v>
      </c>
      <c r="H11" s="189">
        <v>0.18137771223930904</v>
      </c>
      <c r="I11" s="800">
        <v>6782</v>
      </c>
      <c r="J11" s="805">
        <v>0.7143459026753739</v>
      </c>
      <c r="K11" s="762">
        <v>2254</v>
      </c>
      <c r="L11" s="805">
        <v>0.23741310301242891</v>
      </c>
      <c r="M11" s="762">
        <v>2552</v>
      </c>
      <c r="N11" s="805">
        <v>0.26880134821992835</v>
      </c>
      <c r="O11" s="762">
        <v>587</v>
      </c>
      <c r="P11" s="805">
        <v>6.1828523277859704E-2</v>
      </c>
      <c r="Q11" s="762">
        <v>1389</v>
      </c>
      <c r="R11" s="247">
        <v>0.14630292816515694</v>
      </c>
    </row>
    <row r="12" spans="1:18" s="22" customFormat="1" ht="17.25" customHeight="1">
      <c r="A12" s="1728" t="s">
        <v>138</v>
      </c>
      <c r="B12" s="1729"/>
      <c r="C12" s="800">
        <v>10469</v>
      </c>
      <c r="D12" s="1027">
        <v>2.8859619137932935E-2</v>
      </c>
      <c r="E12" s="800">
        <v>3032</v>
      </c>
      <c r="F12" s="189">
        <v>0.2896169643710001</v>
      </c>
      <c r="G12" s="762">
        <v>1923</v>
      </c>
      <c r="H12" s="189">
        <v>0.18368516572738561</v>
      </c>
      <c r="I12" s="800">
        <v>7437</v>
      </c>
      <c r="J12" s="805">
        <v>0.71038303562899996</v>
      </c>
      <c r="K12" s="762">
        <v>2484</v>
      </c>
      <c r="L12" s="805">
        <v>0.23727194574457924</v>
      </c>
      <c r="M12" s="762">
        <v>2764</v>
      </c>
      <c r="N12" s="805">
        <v>0.26401757569968476</v>
      </c>
      <c r="O12" s="762">
        <v>681</v>
      </c>
      <c r="P12" s="805">
        <v>6.5049192855096E-2</v>
      </c>
      <c r="Q12" s="762">
        <v>1508</v>
      </c>
      <c r="R12" s="247">
        <v>0.1440443213296399</v>
      </c>
    </row>
    <row r="13" spans="1:18" s="22" customFormat="1" ht="17.25" customHeight="1">
      <c r="A13" s="1728" t="s">
        <v>188</v>
      </c>
      <c r="B13" s="1729"/>
      <c r="C13" s="800">
        <v>11343</v>
      </c>
      <c r="D13" s="1027">
        <v>3.1181276389866293E-2</v>
      </c>
      <c r="E13" s="800">
        <v>3351</v>
      </c>
      <c r="F13" s="189">
        <v>0.29542449087542977</v>
      </c>
      <c r="G13" s="762">
        <v>2053</v>
      </c>
      <c r="H13" s="189">
        <v>0.18099268271180463</v>
      </c>
      <c r="I13" s="800">
        <v>7992</v>
      </c>
      <c r="J13" s="805">
        <v>0.70457550912457023</v>
      </c>
      <c r="K13" s="762">
        <v>2677</v>
      </c>
      <c r="L13" s="805">
        <v>0.23600458432513444</v>
      </c>
      <c r="M13" s="762">
        <v>2963</v>
      </c>
      <c r="N13" s="805">
        <v>0.26121837256457725</v>
      </c>
      <c r="O13" s="762">
        <v>732</v>
      </c>
      <c r="P13" s="805">
        <v>6.4533192277175355E-2</v>
      </c>
      <c r="Q13" s="762">
        <v>1620</v>
      </c>
      <c r="R13" s="247">
        <v>0.14281935995768316</v>
      </c>
    </row>
    <row r="14" spans="1:18" s="22" customFormat="1" ht="17.25" customHeight="1">
      <c r="A14" s="1728" t="s">
        <v>449</v>
      </c>
      <c r="B14" s="1729"/>
      <c r="C14" s="800">
        <v>11942</v>
      </c>
      <c r="D14" s="1027">
        <v>3.2725967295955977E-2</v>
      </c>
      <c r="E14" s="800">
        <v>3539</v>
      </c>
      <c r="F14" s="189">
        <v>0.2963490202646123</v>
      </c>
      <c r="G14" s="762">
        <v>2053</v>
      </c>
      <c r="H14" s="189">
        <v>0.17191425221905879</v>
      </c>
      <c r="I14" s="800">
        <v>8403</v>
      </c>
      <c r="J14" s="805">
        <f>I14/C14</f>
        <v>0.7036509797353877</v>
      </c>
      <c r="K14" s="762">
        <v>2963</v>
      </c>
      <c r="L14" s="805">
        <f>K14/$C14</f>
        <v>0.24811589348517837</v>
      </c>
      <c r="M14" s="762">
        <v>2843</v>
      </c>
      <c r="N14" s="805">
        <f>M14/$C14</f>
        <v>0.23806732540612963</v>
      </c>
      <c r="O14" s="762">
        <v>794</v>
      </c>
      <c r="P14" s="805">
        <f>O14/$C14</f>
        <v>6.6488025456372474E-2</v>
      </c>
      <c r="Q14" s="762">
        <v>1803</v>
      </c>
      <c r="R14" s="247">
        <f>Q14/$C14</f>
        <v>0.15097973538770726</v>
      </c>
    </row>
    <row r="15" spans="1:18" s="22" customFormat="1" ht="17.25" customHeight="1">
      <c r="A15" s="1728" t="s">
        <v>554</v>
      </c>
      <c r="B15" s="1729"/>
      <c r="C15" s="800">
        <v>11864</v>
      </c>
      <c r="D15" s="1027">
        <v>3.317691933400075E-2</v>
      </c>
      <c r="E15" s="800">
        <v>3504</v>
      </c>
      <c r="F15" s="189">
        <v>0.29534726904922454</v>
      </c>
      <c r="G15" s="762">
        <v>2040</v>
      </c>
      <c r="H15" s="189">
        <v>0.17194875252865813</v>
      </c>
      <c r="I15" s="800">
        <v>8360</v>
      </c>
      <c r="J15" s="805">
        <v>0.70465273095077541</v>
      </c>
      <c r="K15" s="762">
        <v>2932</v>
      </c>
      <c r="L15" s="805">
        <v>0.2471341874578557</v>
      </c>
      <c r="M15" s="762">
        <v>2781</v>
      </c>
      <c r="N15" s="805">
        <v>0.23440660822656778</v>
      </c>
      <c r="O15" s="762">
        <v>779</v>
      </c>
      <c r="P15" s="805">
        <v>6.5660822656776807E-2</v>
      </c>
      <c r="Q15" s="762">
        <v>1868</v>
      </c>
      <c r="R15" s="247">
        <v>0.15745111260957517</v>
      </c>
    </row>
    <row r="16" spans="1:18" s="22" customFormat="1" ht="17.25" customHeight="1">
      <c r="A16" s="1728" t="s">
        <v>627</v>
      </c>
      <c r="B16" s="1729"/>
      <c r="C16" s="800">
        <v>12103</v>
      </c>
      <c r="D16" s="1027">
        <v>3.3573746844572663E-2</v>
      </c>
      <c r="E16" s="800">
        <v>3673</v>
      </c>
      <c r="F16" s="189">
        <v>0.30347847641080722</v>
      </c>
      <c r="G16" s="762">
        <v>2197</v>
      </c>
      <c r="H16" s="189">
        <v>0.18152524167561762</v>
      </c>
      <c r="I16" s="800">
        <v>8430</v>
      </c>
      <c r="J16" s="805">
        <v>0.69652152358919273</v>
      </c>
      <c r="K16" s="762">
        <v>3053</v>
      </c>
      <c r="L16" s="805">
        <v>0.25225150789060563</v>
      </c>
      <c r="M16" s="762">
        <v>2753</v>
      </c>
      <c r="N16" s="805">
        <v>0.22746426505825001</v>
      </c>
      <c r="O16" s="762">
        <v>777</v>
      </c>
      <c r="P16" s="805">
        <v>6.4198958935801034E-2</v>
      </c>
      <c r="Q16" s="762">
        <v>1847</v>
      </c>
      <c r="R16" s="247">
        <v>0.15260679170453606</v>
      </c>
    </row>
    <row r="17" spans="1:21" s="22" customFormat="1" ht="17.25" customHeight="1" thickBot="1">
      <c r="A17" s="1773" t="s">
        <v>725</v>
      </c>
      <c r="B17" s="1774"/>
      <c r="C17" s="188">
        <v>19567</v>
      </c>
      <c r="D17" s="251">
        <v>5.2997657128153734E-2</v>
      </c>
      <c r="E17" s="188">
        <v>3633</v>
      </c>
      <c r="F17" s="255">
        <f>E17/$C17</f>
        <v>0.18566975008943629</v>
      </c>
      <c r="G17" s="73">
        <v>2181</v>
      </c>
      <c r="H17" s="255">
        <f>G17/$C17</f>
        <v>0.11146317779935606</v>
      </c>
      <c r="I17" s="188">
        <v>15934</v>
      </c>
      <c r="J17" s="255">
        <f>I17/$C17</f>
        <v>0.81433024991056369</v>
      </c>
      <c r="K17" s="73">
        <v>10718</v>
      </c>
      <c r="L17" s="255">
        <f>K17/$C17</f>
        <v>0.54775898195942152</v>
      </c>
      <c r="M17" s="73">
        <v>2606</v>
      </c>
      <c r="N17" s="255">
        <f>M17/$C17</f>
        <v>0.13318342106608064</v>
      </c>
      <c r="O17" s="73">
        <v>712</v>
      </c>
      <c r="P17" s="255">
        <f>O17/$C17</f>
        <v>3.6387795778606839E-2</v>
      </c>
      <c r="Q17" s="73">
        <f>I17-K17-M17-O17</f>
        <v>1898</v>
      </c>
      <c r="R17" s="256">
        <f>Q17/$C17</f>
        <v>9.7000051106454752E-2</v>
      </c>
      <c r="T17" s="41"/>
      <c r="U17" s="41"/>
    </row>
    <row r="18" spans="1:21" s="22" customFormat="1" ht="17.25" customHeight="1">
      <c r="A18" s="1779" t="s">
        <v>721</v>
      </c>
      <c r="B18" s="535" t="s">
        <v>190</v>
      </c>
      <c r="C18" s="538">
        <f>C17-C16</f>
        <v>7464</v>
      </c>
      <c r="D18" s="593" t="s">
        <v>55</v>
      </c>
      <c r="E18" s="538">
        <f>E17-E16</f>
        <v>-40</v>
      </c>
      <c r="F18" s="592" t="s">
        <v>55</v>
      </c>
      <c r="G18" s="539">
        <f>G17-G16</f>
        <v>-16</v>
      </c>
      <c r="H18" s="593" t="s">
        <v>55</v>
      </c>
      <c r="I18" s="538">
        <f>I17-I16</f>
        <v>7504</v>
      </c>
      <c r="J18" s="592" t="s">
        <v>55</v>
      </c>
      <c r="K18" s="539">
        <f>K17-K16</f>
        <v>7665</v>
      </c>
      <c r="L18" s="592" t="s">
        <v>55</v>
      </c>
      <c r="M18" s="539">
        <f>M17-M16</f>
        <v>-147</v>
      </c>
      <c r="N18" s="592" t="s">
        <v>55</v>
      </c>
      <c r="O18" s="539">
        <f>O17-O16</f>
        <v>-65</v>
      </c>
      <c r="P18" s="592" t="s">
        <v>55</v>
      </c>
      <c r="Q18" s="539">
        <f>Q17-Q16</f>
        <v>51</v>
      </c>
      <c r="R18" s="593" t="s">
        <v>55</v>
      </c>
    </row>
    <row r="19" spans="1:21" s="22" customFormat="1" ht="17.25" customHeight="1">
      <c r="A19" s="1719"/>
      <c r="B19" s="542" t="s">
        <v>191</v>
      </c>
      <c r="C19" s="555">
        <f>C17/C16-1</f>
        <v>0.6167066016690077</v>
      </c>
      <c r="D19" s="596" t="s">
        <v>55</v>
      </c>
      <c r="E19" s="555">
        <f>E17/E16-1</f>
        <v>-1.0890280424720955E-2</v>
      </c>
      <c r="F19" s="595" t="s">
        <v>55</v>
      </c>
      <c r="G19" s="556">
        <f>G17/G16-1</f>
        <v>-7.2826581702321036E-3</v>
      </c>
      <c r="H19" s="596" t="s">
        <v>55</v>
      </c>
      <c r="I19" s="555">
        <f>I17/I16-1</f>
        <v>0.89015421115065241</v>
      </c>
      <c r="J19" s="595" t="s">
        <v>55</v>
      </c>
      <c r="K19" s="556">
        <f>K17/K16-1</f>
        <v>2.5106452669505406</v>
      </c>
      <c r="L19" s="595" t="s">
        <v>55</v>
      </c>
      <c r="M19" s="556">
        <f>M17/M16-1</f>
        <v>-5.3396294950962542E-2</v>
      </c>
      <c r="N19" s="595" t="s">
        <v>55</v>
      </c>
      <c r="O19" s="556">
        <f>O17/O16-1</f>
        <v>-8.3655083655083673E-2</v>
      </c>
      <c r="P19" s="595" t="s">
        <v>55</v>
      </c>
      <c r="Q19" s="556">
        <f>Q17/Q16-1</f>
        <v>2.761234434217652E-2</v>
      </c>
      <c r="R19" s="596" t="s">
        <v>55</v>
      </c>
    </row>
    <row r="20" spans="1:21" s="22" customFormat="1" ht="17.25" customHeight="1">
      <c r="A20" s="1720" t="s">
        <v>722</v>
      </c>
      <c r="B20" s="548" t="s">
        <v>190</v>
      </c>
      <c r="C20" s="561">
        <f>C17-C12</f>
        <v>9098</v>
      </c>
      <c r="D20" s="599" t="s">
        <v>55</v>
      </c>
      <c r="E20" s="561">
        <f>E17-E12</f>
        <v>601</v>
      </c>
      <c r="F20" s="598" t="s">
        <v>55</v>
      </c>
      <c r="G20" s="562">
        <f>G17-G12</f>
        <v>258</v>
      </c>
      <c r="H20" s="599" t="s">
        <v>55</v>
      </c>
      <c r="I20" s="561">
        <f>I17-I12</f>
        <v>8497</v>
      </c>
      <c r="J20" s="598" t="s">
        <v>55</v>
      </c>
      <c r="K20" s="562">
        <f>K17-K12</f>
        <v>8234</v>
      </c>
      <c r="L20" s="598" t="s">
        <v>55</v>
      </c>
      <c r="M20" s="562">
        <f>M17-M12</f>
        <v>-158</v>
      </c>
      <c r="N20" s="598" t="s">
        <v>55</v>
      </c>
      <c r="O20" s="562">
        <f>O17-O12</f>
        <v>31</v>
      </c>
      <c r="P20" s="598" t="s">
        <v>55</v>
      </c>
      <c r="Q20" s="562">
        <f>Q17-Q12</f>
        <v>390</v>
      </c>
      <c r="R20" s="599" t="s">
        <v>55</v>
      </c>
    </row>
    <row r="21" spans="1:21" s="22" customFormat="1" ht="17.25" customHeight="1">
      <c r="A21" s="1719"/>
      <c r="B21" s="553" t="s">
        <v>191</v>
      </c>
      <c r="C21" s="555">
        <f>C17/C12-1</f>
        <v>0.86904193332696522</v>
      </c>
      <c r="D21" s="596" t="s">
        <v>55</v>
      </c>
      <c r="E21" s="555">
        <f>E17/E12-1</f>
        <v>0.19821899736147763</v>
      </c>
      <c r="F21" s="595" t="s">
        <v>55</v>
      </c>
      <c r="G21" s="556">
        <f>G17/G12-1</f>
        <v>0.13416536661466449</v>
      </c>
      <c r="H21" s="596" t="s">
        <v>55</v>
      </c>
      <c r="I21" s="555">
        <f>I17/I12-1</f>
        <v>1.1425305902917842</v>
      </c>
      <c r="J21" s="595" t="s">
        <v>55</v>
      </c>
      <c r="K21" s="556">
        <f>K17/K12-1</f>
        <v>3.3148148148148149</v>
      </c>
      <c r="L21" s="595" t="s">
        <v>55</v>
      </c>
      <c r="M21" s="556">
        <f>M17/M12-1</f>
        <v>-5.7163531114327037E-2</v>
      </c>
      <c r="N21" s="595" t="s">
        <v>55</v>
      </c>
      <c r="O21" s="556">
        <f>O17/O12-1</f>
        <v>4.5521292217327369E-2</v>
      </c>
      <c r="P21" s="595" t="s">
        <v>55</v>
      </c>
      <c r="Q21" s="556">
        <f>Q17/Q12-1</f>
        <v>0.25862068965517238</v>
      </c>
      <c r="R21" s="596" t="s">
        <v>55</v>
      </c>
    </row>
    <row r="22" spans="1:21" s="234" customFormat="1" ht="17.25" customHeight="1">
      <c r="A22" s="1720" t="s">
        <v>723</v>
      </c>
      <c r="B22" s="558" t="s">
        <v>190</v>
      </c>
      <c r="C22" s="561">
        <f>C17-C7</f>
        <v>14133</v>
      </c>
      <c r="D22" s="599" t="s">
        <v>55</v>
      </c>
      <c r="E22" s="561">
        <f>E17-E7</f>
        <v>2242</v>
      </c>
      <c r="F22" s="598" t="s">
        <v>55</v>
      </c>
      <c r="G22" s="562">
        <f>G17-G7</f>
        <v>1295</v>
      </c>
      <c r="H22" s="599" t="s">
        <v>55</v>
      </c>
      <c r="I22" s="561">
        <f>I17-I7</f>
        <v>11891</v>
      </c>
      <c r="J22" s="598" t="s">
        <v>55</v>
      </c>
      <c r="K22" s="562">
        <f>K17-K7</f>
        <v>9481</v>
      </c>
      <c r="L22" s="598" t="s">
        <v>55</v>
      </c>
      <c r="M22" s="562">
        <f>M17-M7</f>
        <v>1066</v>
      </c>
      <c r="N22" s="598" t="s">
        <v>55</v>
      </c>
      <c r="O22" s="562">
        <f>O17-O7</f>
        <v>327</v>
      </c>
      <c r="P22" s="598" t="s">
        <v>55</v>
      </c>
      <c r="Q22" s="562">
        <f>Q17-Q7</f>
        <v>1017</v>
      </c>
      <c r="R22" s="599" t="s">
        <v>55</v>
      </c>
    </row>
    <row r="23" spans="1:21" s="846" customFormat="1" ht="17.25" customHeight="1" thickBot="1">
      <c r="A23" s="1721"/>
      <c r="B23" s="565" t="s">
        <v>191</v>
      </c>
      <c r="C23" s="567">
        <f>C17/C7-1</f>
        <v>2.6008465218991534</v>
      </c>
      <c r="D23" s="608" t="s">
        <v>55</v>
      </c>
      <c r="E23" s="567">
        <f>E17/E7-1</f>
        <v>1.6117900790797988</v>
      </c>
      <c r="F23" s="607" t="s">
        <v>55</v>
      </c>
      <c r="G23" s="568">
        <f>G17/G7-1</f>
        <v>1.4616252821670428</v>
      </c>
      <c r="H23" s="608" t="s">
        <v>55</v>
      </c>
      <c r="I23" s="567">
        <f>I17/I7-1</f>
        <v>2.941132822161761</v>
      </c>
      <c r="J23" s="607" t="s">
        <v>55</v>
      </c>
      <c r="K23" s="568">
        <f>K17/K7-1</f>
        <v>7.6645109135004041</v>
      </c>
      <c r="L23" s="607" t="s">
        <v>55</v>
      </c>
      <c r="M23" s="568">
        <f>M17/M7-1</f>
        <v>0.69220779220779227</v>
      </c>
      <c r="N23" s="607" t="s">
        <v>55</v>
      </c>
      <c r="O23" s="568">
        <f>O17/O7-1</f>
        <v>0.8493506493506493</v>
      </c>
      <c r="P23" s="607" t="s">
        <v>55</v>
      </c>
      <c r="Q23" s="568">
        <f>Q17/Q7-1</f>
        <v>1.1543700340522136</v>
      </c>
      <c r="R23" s="608" t="s">
        <v>55</v>
      </c>
    </row>
    <row r="24" spans="1:21" s="846" customFormat="1" ht="17.25" customHeight="1">
      <c r="A24" s="930" t="s">
        <v>200</v>
      </c>
      <c r="R24" s="189"/>
    </row>
    <row r="25" spans="1:21" s="846" customFormat="1" ht="17.25" customHeight="1">
      <c r="A25" s="930" t="s">
        <v>173</v>
      </c>
    </row>
  </sheetData>
  <mergeCells count="26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5"/>
  <cols>
    <col min="1" max="1" width="12" customWidth="1"/>
    <col min="2" max="2" width="6.140625" customWidth="1"/>
    <col min="3" max="16" width="7.7109375" customWidth="1"/>
  </cols>
  <sheetData>
    <row r="1" spans="1:17">
      <c r="A1" s="232" t="s">
        <v>869</v>
      </c>
      <c r="B1" s="201"/>
      <c r="C1" s="201"/>
      <c r="D1" s="201"/>
      <c r="E1" s="201"/>
      <c r="F1" s="201"/>
      <c r="G1" s="201"/>
      <c r="H1" s="201"/>
      <c r="I1" s="846"/>
      <c r="J1" s="846"/>
      <c r="K1" s="846"/>
      <c r="L1" s="846"/>
      <c r="M1" s="846"/>
      <c r="N1" s="846"/>
      <c r="O1" s="846"/>
      <c r="P1" s="846"/>
      <c r="Q1" s="846"/>
    </row>
    <row r="2" spans="1:17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846"/>
      <c r="J2" s="846"/>
      <c r="K2" s="846"/>
      <c r="L2" s="846"/>
      <c r="M2" s="846"/>
      <c r="N2" s="846"/>
      <c r="O2" s="846"/>
      <c r="P2" s="846"/>
      <c r="Q2" s="846"/>
    </row>
    <row r="3" spans="1:17" ht="25.5" customHeight="1">
      <c r="A3" s="1722" t="s">
        <v>198</v>
      </c>
      <c r="B3" s="1926"/>
      <c r="C3" s="1918" t="s">
        <v>604</v>
      </c>
      <c r="D3" s="1787"/>
      <c r="E3" s="1918" t="s">
        <v>697</v>
      </c>
      <c r="F3" s="2035"/>
      <c r="G3" s="1787" t="s">
        <v>698</v>
      </c>
      <c r="H3" s="1787"/>
      <c r="I3" s="1918" t="s">
        <v>605</v>
      </c>
      <c r="J3" s="1787"/>
      <c r="K3" s="1787"/>
      <c r="L3" s="2035"/>
      <c r="M3" s="1918" t="s">
        <v>606</v>
      </c>
      <c r="N3" s="2035"/>
      <c r="O3" s="1787" t="s">
        <v>607</v>
      </c>
      <c r="P3" s="2035"/>
      <c r="Q3" s="846"/>
    </row>
    <row r="4" spans="1:17" ht="21" customHeight="1">
      <c r="A4" s="1927"/>
      <c r="B4" s="1928"/>
      <c r="C4" s="1919" t="s">
        <v>699</v>
      </c>
      <c r="D4" s="1999" t="s">
        <v>636</v>
      </c>
      <c r="E4" s="1919" t="s">
        <v>699</v>
      </c>
      <c r="F4" s="2238" t="s">
        <v>636</v>
      </c>
      <c r="G4" s="1919" t="s">
        <v>699</v>
      </c>
      <c r="H4" s="1999" t="s">
        <v>636</v>
      </c>
      <c r="I4" s="1959" t="s">
        <v>615</v>
      </c>
      <c r="J4" s="1753"/>
      <c r="K4" s="1940" t="s">
        <v>696</v>
      </c>
      <c r="L4" s="2032"/>
      <c r="M4" s="1919" t="s">
        <v>699</v>
      </c>
      <c r="N4" s="2238" t="s">
        <v>636</v>
      </c>
      <c r="O4" s="1919" t="s">
        <v>699</v>
      </c>
      <c r="P4" s="2238" t="s">
        <v>636</v>
      </c>
      <c r="Q4" s="846"/>
    </row>
    <row r="5" spans="1:17" ht="15" customHeight="1">
      <c r="A5" s="1927"/>
      <c r="B5" s="1928"/>
      <c r="C5" s="1731"/>
      <c r="D5" s="1746"/>
      <c r="E5" s="1731"/>
      <c r="F5" s="1928"/>
      <c r="G5" s="1731"/>
      <c r="H5" s="1746"/>
      <c r="I5" s="1919" t="s">
        <v>4</v>
      </c>
      <c r="J5" s="1794" t="s">
        <v>637</v>
      </c>
      <c r="K5" s="1794" t="s">
        <v>4</v>
      </c>
      <c r="L5" s="1938" t="s">
        <v>637</v>
      </c>
      <c r="M5" s="1731"/>
      <c r="N5" s="1928"/>
      <c r="O5" s="1731"/>
      <c r="P5" s="1928"/>
      <c r="Q5" s="846"/>
    </row>
    <row r="6" spans="1:17" ht="20.25" customHeight="1" thickBot="1">
      <c r="A6" s="1929"/>
      <c r="B6" s="1930"/>
      <c r="C6" s="1732"/>
      <c r="D6" s="2254"/>
      <c r="E6" s="1732"/>
      <c r="F6" s="1930"/>
      <c r="G6" s="1732"/>
      <c r="H6" s="2254"/>
      <c r="I6" s="1732"/>
      <c r="J6" s="2234"/>
      <c r="K6" s="2234"/>
      <c r="L6" s="2039"/>
      <c r="M6" s="1732"/>
      <c r="N6" s="1930"/>
      <c r="O6" s="1732"/>
      <c r="P6" s="1930"/>
      <c r="Q6" s="846"/>
    </row>
    <row r="7" spans="1:17">
      <c r="A7" s="1728" t="s">
        <v>11</v>
      </c>
      <c r="B7" s="1729"/>
      <c r="C7" s="1112">
        <v>24840.400000000005</v>
      </c>
      <c r="D7" s="1111">
        <v>2898.7999999999997</v>
      </c>
      <c r="E7" s="1108">
        <v>25030.400000000001</v>
      </c>
      <c r="F7" s="1109">
        <v>3344.5</v>
      </c>
      <c r="G7" s="1110">
        <v>25804.1</v>
      </c>
      <c r="H7" s="1111">
        <v>3489.9</v>
      </c>
      <c r="I7" s="1108">
        <v>36695.1</v>
      </c>
      <c r="J7" s="1112">
        <v>3868</v>
      </c>
      <c r="K7" s="1112">
        <v>5093.7</v>
      </c>
      <c r="L7" s="1115">
        <v>115.4</v>
      </c>
      <c r="M7" s="1108">
        <v>1118.0999999999999</v>
      </c>
      <c r="N7" s="1109">
        <v>8.5</v>
      </c>
      <c r="O7" s="1110">
        <v>1777.7</v>
      </c>
      <c r="P7" s="1109">
        <v>98.3</v>
      </c>
      <c r="Q7" s="846"/>
    </row>
    <row r="8" spans="1:17">
      <c r="A8" s="1728" t="s">
        <v>12</v>
      </c>
      <c r="B8" s="1729"/>
      <c r="C8" s="1112">
        <v>25720.5</v>
      </c>
      <c r="D8" s="1111">
        <v>2862.5</v>
      </c>
      <c r="E8" s="1108">
        <v>25825.5</v>
      </c>
      <c r="F8" s="1109">
        <v>3199.5999999999995</v>
      </c>
      <c r="G8" s="1110">
        <v>26123.9</v>
      </c>
      <c r="H8" s="1111">
        <v>3120.1</v>
      </c>
      <c r="I8" s="1108">
        <v>36082.900000000009</v>
      </c>
      <c r="J8" s="1112">
        <v>3434.1</v>
      </c>
      <c r="K8" s="1112">
        <v>4131.2000000000007</v>
      </c>
      <c r="L8" s="1115">
        <v>80</v>
      </c>
      <c r="M8" s="1108">
        <v>1146.6000000000001</v>
      </c>
      <c r="N8" s="1109">
        <v>11.3</v>
      </c>
      <c r="O8" s="1110">
        <v>1720.5</v>
      </c>
      <c r="P8" s="1109">
        <v>62</v>
      </c>
      <c r="Q8" s="846"/>
    </row>
    <row r="9" spans="1:17">
      <c r="A9" s="1728" t="s">
        <v>13</v>
      </c>
      <c r="B9" s="1729"/>
      <c r="C9" s="1112">
        <v>26751.600000000002</v>
      </c>
      <c r="D9" s="1111">
        <v>2531.8000000000002</v>
      </c>
      <c r="E9" s="1108">
        <v>27131.3</v>
      </c>
      <c r="F9" s="1109">
        <v>2757</v>
      </c>
      <c r="G9" s="1110">
        <v>26774.300000000003</v>
      </c>
      <c r="H9" s="1111">
        <v>2466.1</v>
      </c>
      <c r="I9" s="1108">
        <v>35946.299999999996</v>
      </c>
      <c r="J9" s="1112">
        <v>3571</v>
      </c>
      <c r="K9" s="1112">
        <v>3123.8</v>
      </c>
      <c r="L9" s="1115">
        <v>73.7</v>
      </c>
      <c r="M9" s="1108">
        <v>1035.6000000000001</v>
      </c>
      <c r="N9" s="1109">
        <v>27.8</v>
      </c>
      <c r="O9" s="1110">
        <v>1686.8</v>
      </c>
      <c r="P9" s="1109">
        <v>55.699999999999996</v>
      </c>
      <c r="Q9" s="846"/>
    </row>
    <row r="10" spans="1:17">
      <c r="A10" s="1728" t="s">
        <v>14</v>
      </c>
      <c r="B10" s="1729"/>
      <c r="C10" s="1112">
        <v>27963.5</v>
      </c>
      <c r="D10" s="1111">
        <v>1550.2999999999997</v>
      </c>
      <c r="E10" s="1108">
        <v>28895.7</v>
      </c>
      <c r="F10" s="1109">
        <v>1933.2999999999997</v>
      </c>
      <c r="G10" s="1110">
        <v>27901.600000000002</v>
      </c>
      <c r="H10" s="1111">
        <v>1490.1000000000001</v>
      </c>
      <c r="I10" s="1108">
        <v>36699.200000000004</v>
      </c>
      <c r="J10" s="1112">
        <v>3407.4</v>
      </c>
      <c r="K10" s="1112">
        <v>1686.6999999999998</v>
      </c>
      <c r="L10" s="1115">
        <v>46.4</v>
      </c>
      <c r="M10" s="1108">
        <v>1050.8999999999999</v>
      </c>
      <c r="N10" s="1109">
        <v>12</v>
      </c>
      <c r="O10" s="1110">
        <v>1630.8999999999999</v>
      </c>
      <c r="P10" s="1109">
        <v>36.4</v>
      </c>
      <c r="Q10" s="846"/>
    </row>
    <row r="11" spans="1:17">
      <c r="A11" s="1728" t="s">
        <v>15</v>
      </c>
      <c r="B11" s="1729"/>
      <c r="C11" s="1112">
        <v>28316.5</v>
      </c>
      <c r="D11" s="1111">
        <v>1313</v>
      </c>
      <c r="E11" s="1108">
        <v>29801.200000000001</v>
      </c>
      <c r="F11" s="1109">
        <v>2026.6999999999998</v>
      </c>
      <c r="G11" s="1110">
        <v>28279.599999999999</v>
      </c>
      <c r="H11" s="1111">
        <v>1527.4</v>
      </c>
      <c r="I11" s="1108">
        <v>36632.6</v>
      </c>
      <c r="J11" s="1112">
        <v>3529.5</v>
      </c>
      <c r="K11" s="1112">
        <v>1437</v>
      </c>
      <c r="L11" s="1115">
        <v>53.5</v>
      </c>
      <c r="M11" s="1108">
        <v>1051</v>
      </c>
      <c r="N11" s="1109">
        <v>8.6999999999999993</v>
      </c>
      <c r="O11" s="1110">
        <v>1505.8999999999999</v>
      </c>
      <c r="P11" s="1109">
        <v>20.400000000000002</v>
      </c>
      <c r="Q11" s="846"/>
    </row>
    <row r="12" spans="1:17">
      <c r="A12" s="1728" t="s">
        <v>138</v>
      </c>
      <c r="B12" s="1729"/>
      <c r="C12" s="1112">
        <v>29050.7</v>
      </c>
      <c r="D12" s="1111">
        <v>1252.5</v>
      </c>
      <c r="E12" s="1108">
        <v>30173.3</v>
      </c>
      <c r="F12" s="1109">
        <v>2279</v>
      </c>
      <c r="G12" s="1110">
        <v>28903</v>
      </c>
      <c r="H12" s="1111">
        <v>1649.5000000000002</v>
      </c>
      <c r="I12" s="1108">
        <v>36745.1</v>
      </c>
      <c r="J12" s="1112">
        <v>3638.9</v>
      </c>
      <c r="K12" s="1112">
        <v>1369.8</v>
      </c>
      <c r="L12" s="1115">
        <v>51.9</v>
      </c>
      <c r="M12" s="1108">
        <v>1031.5999999999999</v>
      </c>
      <c r="N12" s="1109">
        <v>9.1999999999999993</v>
      </c>
      <c r="O12" s="1110">
        <v>1430.8000000000002</v>
      </c>
      <c r="P12" s="1109">
        <v>19.500000000000004</v>
      </c>
      <c r="Q12" s="846"/>
    </row>
    <row r="13" spans="1:17">
      <c r="A13" s="1728" t="s">
        <v>188</v>
      </c>
      <c r="B13" s="1729"/>
      <c r="C13" s="1112">
        <v>29265.899999999998</v>
      </c>
      <c r="D13" s="1111">
        <v>1314.9</v>
      </c>
      <c r="E13" s="1108">
        <v>30385.1</v>
      </c>
      <c r="F13" s="1109">
        <v>2444.6000000000004</v>
      </c>
      <c r="G13" s="1110">
        <v>29595.3</v>
      </c>
      <c r="H13" s="1111">
        <v>1920.3000000000002</v>
      </c>
      <c r="I13" s="1108">
        <v>36756</v>
      </c>
      <c r="J13" s="1112">
        <v>3667.7</v>
      </c>
      <c r="K13" s="1112">
        <v>1467.4</v>
      </c>
      <c r="L13" s="1115">
        <v>54.8</v>
      </c>
      <c r="M13" s="1108">
        <v>1027</v>
      </c>
      <c r="N13" s="1109">
        <v>8.8000000000000007</v>
      </c>
      <c r="O13" s="1110">
        <v>1338.7</v>
      </c>
      <c r="P13" s="1109">
        <v>24.3</v>
      </c>
      <c r="Q13" s="846"/>
    </row>
    <row r="14" spans="1:17">
      <c r="A14" s="1728" t="s">
        <v>449</v>
      </c>
      <c r="B14" s="1729"/>
      <c r="C14" s="1112">
        <v>30484.3</v>
      </c>
      <c r="D14" s="1111">
        <v>1888.3000000000002</v>
      </c>
      <c r="E14" s="1108">
        <v>30615.899999999998</v>
      </c>
      <c r="F14" s="1109">
        <v>2847.8</v>
      </c>
      <c r="G14" s="1110">
        <v>31112.499999999996</v>
      </c>
      <c r="H14" s="1111">
        <v>2464.6999999999998</v>
      </c>
      <c r="I14" s="1108">
        <v>37298.800000000003</v>
      </c>
      <c r="J14" s="1112">
        <v>3627.1000000000004</v>
      </c>
      <c r="K14" s="1112">
        <v>1834.5</v>
      </c>
      <c r="L14" s="1115">
        <v>61.2</v>
      </c>
      <c r="M14" s="1108">
        <v>1061.5999999999999</v>
      </c>
      <c r="N14" s="1109">
        <v>8.1999999999999993</v>
      </c>
      <c r="O14" s="1110">
        <v>1251.2</v>
      </c>
      <c r="P14" s="1109">
        <v>23.5</v>
      </c>
      <c r="Q14" s="846"/>
    </row>
    <row r="15" spans="1:17">
      <c r="A15" s="1728" t="s">
        <v>554</v>
      </c>
      <c r="B15" s="1729"/>
      <c r="C15" s="1112">
        <v>31120.499999999996</v>
      </c>
      <c r="D15" s="1111">
        <v>2036.1999999999998</v>
      </c>
      <c r="E15" s="1108">
        <v>31078.400000000001</v>
      </c>
      <c r="F15" s="1109">
        <v>2978.9000000000005</v>
      </c>
      <c r="G15" s="1110">
        <v>32555.699999999997</v>
      </c>
      <c r="H15" s="1111">
        <v>2921.9</v>
      </c>
      <c r="I15" s="1108">
        <v>38074.100000000006</v>
      </c>
      <c r="J15" s="1112">
        <v>3641.2999999999997</v>
      </c>
      <c r="K15" s="1112">
        <v>2119.2000000000003</v>
      </c>
      <c r="L15" s="1115">
        <v>67.3</v>
      </c>
      <c r="M15" s="1108">
        <v>1021.5000000000001</v>
      </c>
      <c r="N15" s="1109">
        <v>1.5</v>
      </c>
      <c r="O15" s="1110">
        <v>1221.4000000000001</v>
      </c>
      <c r="P15" s="1109">
        <v>20.100000000000001</v>
      </c>
      <c r="Q15" s="846"/>
    </row>
    <row r="16" spans="1:17">
      <c r="A16" s="1728" t="s">
        <v>627</v>
      </c>
      <c r="B16" s="1729"/>
      <c r="C16" s="1112">
        <v>31844.9</v>
      </c>
      <c r="D16" s="1111">
        <v>1985.9</v>
      </c>
      <c r="E16" s="1108">
        <v>31242.800000000003</v>
      </c>
      <c r="F16" s="1109">
        <v>3179</v>
      </c>
      <c r="G16" s="1110">
        <v>33608</v>
      </c>
      <c r="H16" s="1111">
        <v>3295.5</v>
      </c>
      <c r="I16" s="1108">
        <v>38919.9</v>
      </c>
      <c r="J16" s="1112">
        <v>3843.7999999999997</v>
      </c>
      <c r="K16" s="1112">
        <v>2385.9</v>
      </c>
      <c r="L16" s="1115">
        <v>89.8</v>
      </c>
      <c r="M16" s="1108">
        <v>1092.2</v>
      </c>
      <c r="N16" s="1109">
        <v>5.6</v>
      </c>
      <c r="O16" s="1110">
        <v>1215.4000000000001</v>
      </c>
      <c r="P16" s="1109">
        <v>28</v>
      </c>
      <c r="Q16" s="846"/>
    </row>
    <row r="17" spans="1:17" ht="15.75" thickBot="1">
      <c r="A17" s="1773" t="s">
        <v>725</v>
      </c>
      <c r="B17" s="1774"/>
      <c r="C17" s="1112">
        <v>32695.4</v>
      </c>
      <c r="D17" s="1111">
        <v>1939.1</v>
      </c>
      <c r="E17" s="1108">
        <v>31863.3</v>
      </c>
      <c r="F17" s="1109">
        <v>3488.8</v>
      </c>
      <c r="G17" s="1110">
        <v>34653.1</v>
      </c>
      <c r="H17" s="1111">
        <v>3720.6</v>
      </c>
      <c r="I17" s="1108">
        <v>39822.1</v>
      </c>
      <c r="J17" s="1112">
        <v>3786</v>
      </c>
      <c r="K17" s="1112">
        <v>2666.3</v>
      </c>
      <c r="L17" s="1115">
        <v>88.8</v>
      </c>
      <c r="M17" s="1108">
        <v>1089.3999999999999</v>
      </c>
      <c r="N17" s="1109">
        <v>2.7</v>
      </c>
      <c r="O17" s="1110">
        <v>1252.6000000000001</v>
      </c>
      <c r="P17" s="1109">
        <v>28.3</v>
      </c>
      <c r="Q17" s="846"/>
    </row>
    <row r="18" spans="1:17" ht="17.100000000000001" customHeight="1">
      <c r="A18" s="1779" t="s">
        <v>721</v>
      </c>
      <c r="B18" s="535" t="s">
        <v>190</v>
      </c>
      <c r="C18" s="744">
        <f>C17-C16</f>
        <v>850.5</v>
      </c>
      <c r="D18" s="1093">
        <f>D17-D16</f>
        <v>-46.800000000000182</v>
      </c>
      <c r="E18" s="1094">
        <f t="shared" ref="E18:P18" si="0">E17-E16</f>
        <v>620.49999999999636</v>
      </c>
      <c r="F18" s="541">
        <f t="shared" si="0"/>
        <v>309.80000000000018</v>
      </c>
      <c r="G18" s="744">
        <f t="shared" si="0"/>
        <v>1045.0999999999985</v>
      </c>
      <c r="H18" s="1095">
        <f t="shared" si="0"/>
        <v>425.09999999999991</v>
      </c>
      <c r="I18" s="1094">
        <f t="shared" si="0"/>
        <v>902.19999999999709</v>
      </c>
      <c r="J18" s="1096">
        <f t="shared" ref="J18" si="1">J17-J16</f>
        <v>-57.799999999999727</v>
      </c>
      <c r="K18" s="1096">
        <f t="shared" si="0"/>
        <v>280.40000000000009</v>
      </c>
      <c r="L18" s="541">
        <f>L17-L16</f>
        <v>-1</v>
      </c>
      <c r="M18" s="1094">
        <f t="shared" si="0"/>
        <v>-2.8000000000001819</v>
      </c>
      <c r="N18" s="541">
        <f t="shared" si="0"/>
        <v>-2.8999999999999995</v>
      </c>
      <c r="O18" s="744">
        <f t="shared" si="0"/>
        <v>37.200000000000045</v>
      </c>
      <c r="P18" s="541">
        <f t="shared" si="0"/>
        <v>0.30000000000000071</v>
      </c>
      <c r="Q18" s="846"/>
    </row>
    <row r="19" spans="1:17" ht="17.100000000000001" customHeight="1">
      <c r="A19" s="1771"/>
      <c r="B19" s="553" t="s">
        <v>191</v>
      </c>
      <c r="C19" s="594">
        <f>C17/C16-1</f>
        <v>2.6707573269189044E-2</v>
      </c>
      <c r="D19" s="1089">
        <f>D17/D16-1</f>
        <v>-2.3566141296137877E-2</v>
      </c>
      <c r="E19" s="555">
        <f t="shared" ref="E19:P19" si="2">E17/E16-1</f>
        <v>1.9860575876681885E-2</v>
      </c>
      <c r="F19" s="557">
        <f t="shared" si="2"/>
        <v>9.7452028939918334E-2</v>
      </c>
      <c r="G19" s="594">
        <f t="shared" si="2"/>
        <v>3.1096762675553391E-2</v>
      </c>
      <c r="H19" s="741">
        <f t="shared" si="2"/>
        <v>0.12899408284023672</v>
      </c>
      <c r="I19" s="555">
        <f t="shared" si="2"/>
        <v>2.3180943424828904E-2</v>
      </c>
      <c r="J19" s="556">
        <f t="shared" ref="J19" si="3">J17/J16-1</f>
        <v>-1.5037202768093949E-2</v>
      </c>
      <c r="K19" s="556">
        <f t="shared" si="2"/>
        <v>0.11752378557357823</v>
      </c>
      <c r="L19" s="557">
        <f t="shared" ref="L19" si="4">L17/L16-1</f>
        <v>-1.1135857461024523E-2</v>
      </c>
      <c r="M19" s="555">
        <f t="shared" si="2"/>
        <v>-2.5636330342430069E-3</v>
      </c>
      <c r="N19" s="557">
        <f t="shared" si="2"/>
        <v>-0.51785714285714279</v>
      </c>
      <c r="O19" s="594">
        <f t="shared" si="2"/>
        <v>3.0607207503702494E-2</v>
      </c>
      <c r="P19" s="557">
        <f t="shared" si="2"/>
        <v>1.0714285714285676E-2</v>
      </c>
      <c r="Q19" s="846"/>
    </row>
    <row r="20" spans="1:17" ht="17.100000000000001" customHeight="1">
      <c r="A20" s="1720" t="s">
        <v>722</v>
      </c>
      <c r="B20" s="558" t="s">
        <v>190</v>
      </c>
      <c r="C20" s="745">
        <f>C17-C12</f>
        <v>3644.7000000000007</v>
      </c>
      <c r="D20" s="1097">
        <f>D17-D12</f>
        <v>686.59999999999991</v>
      </c>
      <c r="E20" s="1098">
        <f t="shared" ref="E20:P20" si="5">E17-E12</f>
        <v>1690</v>
      </c>
      <c r="F20" s="564">
        <f t="shared" si="5"/>
        <v>1209.8000000000002</v>
      </c>
      <c r="G20" s="745">
        <f t="shared" si="5"/>
        <v>5750.0999999999985</v>
      </c>
      <c r="H20" s="1099">
        <f t="shared" si="5"/>
        <v>2071.0999999999995</v>
      </c>
      <c r="I20" s="1098">
        <f t="shared" si="5"/>
        <v>3077</v>
      </c>
      <c r="J20" s="1100">
        <f t="shared" ref="J20" si="6">J17-J12</f>
        <v>147.09999999999991</v>
      </c>
      <c r="K20" s="1100">
        <f t="shared" si="5"/>
        <v>1296.5000000000002</v>
      </c>
      <c r="L20" s="564">
        <f t="shared" ref="L20" si="7">L17-L12</f>
        <v>36.9</v>
      </c>
      <c r="M20" s="1098">
        <f t="shared" si="5"/>
        <v>57.799999999999955</v>
      </c>
      <c r="N20" s="564">
        <f t="shared" si="5"/>
        <v>-6.4999999999999991</v>
      </c>
      <c r="O20" s="745">
        <f t="shared" si="5"/>
        <v>-178.20000000000005</v>
      </c>
      <c r="P20" s="564">
        <f t="shared" si="5"/>
        <v>8.7999999999999972</v>
      </c>
      <c r="Q20" s="846"/>
    </row>
    <row r="21" spans="1:17" ht="17.100000000000001" customHeight="1">
      <c r="A21" s="1771"/>
      <c r="B21" s="553" t="s">
        <v>191</v>
      </c>
      <c r="C21" s="594">
        <f>C17/C12-1</f>
        <v>0.12545997170464052</v>
      </c>
      <c r="D21" s="1089">
        <f>D17/D12-1</f>
        <v>0.54818363273453086</v>
      </c>
      <c r="E21" s="555">
        <f t="shared" ref="E21:P21" si="8">E17/E12-1</f>
        <v>5.6009783484073594E-2</v>
      </c>
      <c r="F21" s="557">
        <f t="shared" si="8"/>
        <v>0.530846862659061</v>
      </c>
      <c r="G21" s="594">
        <f t="shared" si="8"/>
        <v>0.19894474622011549</v>
      </c>
      <c r="H21" s="741">
        <f t="shared" si="8"/>
        <v>1.255592603819339</v>
      </c>
      <c r="I21" s="555">
        <f t="shared" si="8"/>
        <v>8.3739056363977715E-2</v>
      </c>
      <c r="J21" s="556">
        <f t="shared" ref="J21" si="9">J17/J12-1</f>
        <v>4.0424304047926629E-2</v>
      </c>
      <c r="K21" s="556">
        <f t="shared" si="8"/>
        <v>0.94648853847276992</v>
      </c>
      <c r="L21" s="557">
        <f t="shared" ref="L21" si="10">L17/L12-1</f>
        <v>0.71098265895953761</v>
      </c>
      <c r="M21" s="555">
        <f t="shared" si="8"/>
        <v>5.6029468786351178E-2</v>
      </c>
      <c r="N21" s="557">
        <f t="shared" si="8"/>
        <v>-0.70652173913043481</v>
      </c>
      <c r="O21" s="594">
        <f t="shared" si="8"/>
        <v>-0.12454570869443671</v>
      </c>
      <c r="P21" s="557">
        <f t="shared" si="8"/>
        <v>0.45128205128205101</v>
      </c>
      <c r="Q21" s="846"/>
    </row>
    <row r="22" spans="1:17" ht="17.100000000000001" customHeight="1">
      <c r="A22" s="1720" t="s">
        <v>723</v>
      </c>
      <c r="B22" s="558" t="s">
        <v>190</v>
      </c>
      <c r="C22" s="745">
        <f>C17-C7</f>
        <v>7854.9999999999964</v>
      </c>
      <c r="D22" s="1097">
        <f>D17-D7</f>
        <v>-959.69999999999982</v>
      </c>
      <c r="E22" s="1098">
        <f t="shared" ref="E22:P22" si="11">E17-E7</f>
        <v>6832.8999999999978</v>
      </c>
      <c r="F22" s="564">
        <f t="shared" si="11"/>
        <v>144.30000000000018</v>
      </c>
      <c r="G22" s="745">
        <f t="shared" si="11"/>
        <v>8849</v>
      </c>
      <c r="H22" s="1099">
        <f t="shared" si="11"/>
        <v>230.69999999999982</v>
      </c>
      <c r="I22" s="1098">
        <f t="shared" si="11"/>
        <v>3127</v>
      </c>
      <c r="J22" s="1100">
        <f t="shared" ref="J22" si="12">J17-J7</f>
        <v>-82</v>
      </c>
      <c r="K22" s="1100">
        <f t="shared" si="11"/>
        <v>-2427.3999999999996</v>
      </c>
      <c r="L22" s="564">
        <f t="shared" ref="L22" si="13">L17-L7</f>
        <v>-26.600000000000009</v>
      </c>
      <c r="M22" s="1098">
        <f t="shared" si="11"/>
        <v>-28.700000000000045</v>
      </c>
      <c r="N22" s="564">
        <f t="shared" si="11"/>
        <v>-5.8</v>
      </c>
      <c r="O22" s="745">
        <f t="shared" si="11"/>
        <v>-525.09999999999991</v>
      </c>
      <c r="P22" s="564">
        <f t="shared" si="11"/>
        <v>-70</v>
      </c>
      <c r="Q22" s="846"/>
    </row>
    <row r="23" spans="1:17" ht="17.100000000000001" customHeight="1" thickBot="1">
      <c r="A23" s="1772"/>
      <c r="B23" s="565" t="s">
        <v>191</v>
      </c>
      <c r="C23" s="606">
        <f>C17/C7-1</f>
        <v>0.31621874043896203</v>
      </c>
      <c r="D23" s="895">
        <f>D17/D7-1</f>
        <v>-0.33106802814957914</v>
      </c>
      <c r="E23" s="567">
        <f t="shared" ref="E23:P23" si="14">E17/E7-1</f>
        <v>0.27298405139350534</v>
      </c>
      <c r="F23" s="569">
        <f t="shared" si="14"/>
        <v>4.3145462699955228E-2</v>
      </c>
      <c r="G23" s="606">
        <f t="shared" si="14"/>
        <v>0.34292999949620406</v>
      </c>
      <c r="H23" s="743">
        <f t="shared" si="14"/>
        <v>6.6105045989856448E-2</v>
      </c>
      <c r="I23" s="567">
        <f t="shared" si="14"/>
        <v>8.5215737251022716E-2</v>
      </c>
      <c r="J23" s="568">
        <f t="shared" ref="J23" si="15">J17/J7-1</f>
        <v>-2.1199586349534671E-2</v>
      </c>
      <c r="K23" s="568">
        <f t="shared" si="14"/>
        <v>-0.47654946306221402</v>
      </c>
      <c r="L23" s="569">
        <f t="shared" ref="L23" si="16">L17/L7-1</f>
        <v>-0.2305025996533796</v>
      </c>
      <c r="M23" s="567">
        <f t="shared" si="14"/>
        <v>-2.5668544852875508E-2</v>
      </c>
      <c r="N23" s="569">
        <f t="shared" si="14"/>
        <v>-0.68235294117647061</v>
      </c>
      <c r="O23" s="606">
        <f t="shared" si="14"/>
        <v>-0.2953816729481914</v>
      </c>
      <c r="P23" s="569">
        <f t="shared" si="14"/>
        <v>-0.71210579857578837</v>
      </c>
      <c r="Q23" s="846"/>
    </row>
    <row r="24" spans="1:17">
      <c r="A24" s="5" t="s">
        <v>709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</row>
    <row r="25" spans="1:17">
      <c r="A25" s="5" t="s">
        <v>703</v>
      </c>
      <c r="B25" s="846"/>
      <c r="C25" s="846"/>
      <c r="D25" s="846"/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  <c r="Q25" s="846"/>
    </row>
    <row r="26" spans="1:17">
      <c r="A26" s="1047" t="s">
        <v>700</v>
      </c>
      <c r="B26" s="846"/>
      <c r="C26" s="846"/>
      <c r="D26" s="846"/>
      <c r="E26" s="846"/>
      <c r="F26" s="846"/>
      <c r="G26" s="846"/>
      <c r="H26" s="846"/>
      <c r="I26" s="846"/>
      <c r="J26" s="846"/>
      <c r="K26" s="846"/>
      <c r="L26" s="846"/>
      <c r="M26" s="846"/>
      <c r="N26" s="846"/>
      <c r="O26" s="846"/>
      <c r="P26" s="846"/>
      <c r="Q26" s="846"/>
    </row>
    <row r="27" spans="1:17">
      <c r="A27" s="846"/>
      <c r="B27" s="846"/>
      <c r="C27" s="846"/>
      <c r="D27" s="846"/>
      <c r="E27" s="846"/>
      <c r="F27" s="846"/>
      <c r="G27" s="846"/>
      <c r="H27" s="846"/>
      <c r="I27" s="846"/>
      <c r="J27" s="846"/>
      <c r="K27" s="846"/>
      <c r="L27" s="846"/>
      <c r="M27" s="846"/>
      <c r="N27" s="846"/>
      <c r="O27" s="846"/>
      <c r="P27" s="846"/>
      <c r="Q27" s="846"/>
    </row>
    <row r="28" spans="1:17">
      <c r="A28" s="846"/>
      <c r="B28" s="846"/>
      <c r="C28" s="846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846"/>
      <c r="Q28" s="846"/>
    </row>
    <row r="29" spans="1:17">
      <c r="A29" s="846"/>
      <c r="B29" s="846"/>
      <c r="C29" s="846"/>
      <c r="D29" s="846"/>
      <c r="E29" s="846"/>
      <c r="F29" s="846"/>
      <c r="G29" s="846"/>
      <c r="H29" s="846"/>
      <c r="I29" s="846"/>
      <c r="J29" s="846"/>
      <c r="K29" s="846"/>
      <c r="L29" s="846"/>
      <c r="M29" s="846"/>
      <c r="N29" s="846"/>
      <c r="O29" s="846"/>
      <c r="P29" s="846"/>
      <c r="Q29" s="846"/>
    </row>
    <row r="30" spans="1:17">
      <c r="A30" s="846"/>
      <c r="B30" s="846"/>
      <c r="C30" s="846"/>
      <c r="D30" s="846"/>
      <c r="E30" s="846"/>
      <c r="F30" s="846"/>
      <c r="G30" s="846"/>
      <c r="H30" s="846"/>
      <c r="I30" s="846"/>
      <c r="J30" s="846"/>
      <c r="K30" s="846"/>
      <c r="L30" s="846"/>
      <c r="M30" s="846"/>
      <c r="N30" s="846"/>
      <c r="O30" s="846"/>
      <c r="P30" s="846"/>
      <c r="Q30" s="846"/>
    </row>
  </sheetData>
  <mergeCells count="37">
    <mergeCell ref="J5:J6"/>
    <mergeCell ref="C3:D3"/>
    <mergeCell ref="E3:F3"/>
    <mergeCell ref="G3:H3"/>
    <mergeCell ref="I3:L3"/>
    <mergeCell ref="M3:N3"/>
    <mergeCell ref="O3:P3"/>
    <mergeCell ref="D4:D6"/>
    <mergeCell ref="E4:E6"/>
    <mergeCell ref="G4:G6"/>
    <mergeCell ref="H4:H6"/>
    <mergeCell ref="I4:J4"/>
    <mergeCell ref="K4:L4"/>
    <mergeCell ref="P4:P6"/>
    <mergeCell ref="F4:F6"/>
    <mergeCell ref="K5:K6"/>
    <mergeCell ref="L5:L6"/>
    <mergeCell ref="M4:M6"/>
    <mergeCell ref="N4:N6"/>
    <mergeCell ref="O4:O6"/>
    <mergeCell ref="I5:I6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A7:B7"/>
    <mergeCell ref="A8:B8"/>
    <mergeCell ref="A9:B9"/>
    <mergeCell ref="C4:C6"/>
  </mergeCells>
  <hyperlinks>
    <hyperlink ref="A2" location="OBSAH!A1" tooltip="o" display="zpět na obsah"/>
    <hyperlink ref="A25" r:id="rId1" display="http://www.msmt.cz/file/13234_1_1/"/>
  </hyperlinks>
  <pageMargins left="0.7" right="0.7" top="0.78740157499999996" bottom="0.78740157499999996" header="0.3" footer="0.3"/>
  <pageSetup paperSize="9" orientation="landscape" r:id="rId2"/>
  <ignoredErrors>
    <ignoredError sqref="C18:P23" unlockedFormula="1"/>
  </ignoredError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defaultRowHeight="15"/>
  <cols>
    <col min="1" max="1" width="10.85546875" style="846" customWidth="1"/>
    <col min="2" max="2" width="4.5703125" style="846" customWidth="1"/>
    <col min="3" max="3" width="7.140625" style="846" customWidth="1"/>
    <col min="4" max="5" width="6.28515625" style="846" customWidth="1"/>
    <col min="6" max="6" width="7.28515625" style="846" customWidth="1"/>
    <col min="7" max="8" width="6.28515625" style="846" customWidth="1"/>
    <col min="9" max="9" width="7.140625" style="846" customWidth="1"/>
    <col min="10" max="11" width="6.28515625" style="846" customWidth="1"/>
    <col min="12" max="12" width="7.5703125" style="846" customWidth="1"/>
    <col min="13" max="14" width="6.28515625" style="846" customWidth="1"/>
    <col min="15" max="20" width="6" style="846" customWidth="1"/>
  </cols>
  <sheetData>
    <row r="1" spans="1:20" ht="15" customHeight="1">
      <c r="A1" s="232" t="s">
        <v>870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20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20" ht="30.75" customHeight="1">
      <c r="A3" s="1722" t="s">
        <v>198</v>
      </c>
      <c r="B3" s="1723"/>
      <c r="C3" s="1722" t="s">
        <v>681</v>
      </c>
      <c r="D3" s="1962"/>
      <c r="E3" s="1962"/>
      <c r="F3" s="1782" t="s">
        <v>685</v>
      </c>
      <c r="G3" s="1751"/>
      <c r="H3" s="1752"/>
      <c r="I3" s="1782" t="s">
        <v>686</v>
      </c>
      <c r="J3" s="1751"/>
      <c r="K3" s="1752"/>
      <c r="L3" s="1782" t="s">
        <v>687</v>
      </c>
      <c r="M3" s="1751"/>
      <c r="N3" s="1752"/>
      <c r="O3" s="1782" t="s">
        <v>688</v>
      </c>
      <c r="P3" s="1751"/>
      <c r="Q3" s="1783"/>
      <c r="R3" s="1782" t="s">
        <v>689</v>
      </c>
      <c r="S3" s="1751"/>
      <c r="T3" s="1783"/>
    </row>
    <row r="4" spans="1:20" ht="15" customHeight="1">
      <c r="A4" s="1724"/>
      <c r="B4" s="1725"/>
      <c r="C4" s="2263" t="s">
        <v>682</v>
      </c>
      <c r="D4" s="2257" t="s">
        <v>683</v>
      </c>
      <c r="E4" s="2266" t="s">
        <v>684</v>
      </c>
      <c r="F4" s="2263" t="s">
        <v>682</v>
      </c>
      <c r="G4" s="2257" t="s">
        <v>683</v>
      </c>
      <c r="H4" s="2266" t="s">
        <v>684</v>
      </c>
      <c r="I4" s="2263" t="s">
        <v>682</v>
      </c>
      <c r="J4" s="2257" t="s">
        <v>683</v>
      </c>
      <c r="K4" s="2266" t="s">
        <v>684</v>
      </c>
      <c r="L4" s="2263" t="s">
        <v>682</v>
      </c>
      <c r="M4" s="2257" t="s">
        <v>683</v>
      </c>
      <c r="N4" s="2266" t="s">
        <v>684</v>
      </c>
      <c r="O4" s="2263" t="s">
        <v>682</v>
      </c>
      <c r="P4" s="2257" t="s">
        <v>683</v>
      </c>
      <c r="Q4" s="2266" t="s">
        <v>684</v>
      </c>
      <c r="R4" s="2263" t="s">
        <v>682</v>
      </c>
      <c r="S4" s="2257" t="s">
        <v>683</v>
      </c>
      <c r="T4" s="2260" t="s">
        <v>684</v>
      </c>
    </row>
    <row r="5" spans="1:20" ht="15" customHeight="1">
      <c r="A5" s="1724"/>
      <c r="B5" s="1725"/>
      <c r="C5" s="2264"/>
      <c r="D5" s="2258"/>
      <c r="E5" s="2267"/>
      <c r="F5" s="2264"/>
      <c r="G5" s="2258"/>
      <c r="H5" s="2267"/>
      <c r="I5" s="2264"/>
      <c r="J5" s="2258"/>
      <c r="K5" s="2267"/>
      <c r="L5" s="2264"/>
      <c r="M5" s="2258"/>
      <c r="N5" s="2267"/>
      <c r="O5" s="2264"/>
      <c r="P5" s="2258"/>
      <c r="Q5" s="2267"/>
      <c r="R5" s="2264"/>
      <c r="S5" s="2258"/>
      <c r="T5" s="2261"/>
    </row>
    <row r="6" spans="1:20" ht="15.75" thickBot="1">
      <c r="A6" s="1726"/>
      <c r="B6" s="1727"/>
      <c r="C6" s="2265"/>
      <c r="D6" s="2259"/>
      <c r="E6" s="2268"/>
      <c r="F6" s="2265"/>
      <c r="G6" s="2259"/>
      <c r="H6" s="2268"/>
      <c r="I6" s="2265"/>
      <c r="J6" s="2259"/>
      <c r="K6" s="2268"/>
      <c r="L6" s="2265"/>
      <c r="M6" s="2259"/>
      <c r="N6" s="2268"/>
      <c r="O6" s="2265"/>
      <c r="P6" s="2259"/>
      <c r="Q6" s="2268"/>
      <c r="R6" s="2265"/>
      <c r="S6" s="2259"/>
      <c r="T6" s="2262"/>
    </row>
    <row r="7" spans="1:20">
      <c r="A7" s="1728" t="s">
        <v>11</v>
      </c>
      <c r="B7" s="1729"/>
      <c r="C7" s="1108">
        <v>26830.000000000004</v>
      </c>
      <c r="D7" s="1112">
        <v>767.2</v>
      </c>
      <c r="E7" s="1112">
        <v>142</v>
      </c>
      <c r="F7" s="1108">
        <v>27622.899999999998</v>
      </c>
      <c r="G7" s="1117">
        <v>511.9</v>
      </c>
      <c r="H7" s="1112">
        <v>240.1</v>
      </c>
      <c r="I7" s="1108">
        <v>28736.1</v>
      </c>
      <c r="J7" s="1117">
        <v>309.7</v>
      </c>
      <c r="K7" s="1112">
        <v>248.2</v>
      </c>
      <c r="L7" s="1108">
        <v>36018.400000000001</v>
      </c>
      <c r="M7" s="1117">
        <v>5002.7</v>
      </c>
      <c r="N7" s="1111">
        <v>767.7</v>
      </c>
      <c r="O7" s="1118" t="s">
        <v>54</v>
      </c>
      <c r="P7" s="1119" t="s">
        <v>54</v>
      </c>
      <c r="Q7" s="1120" t="s">
        <v>54</v>
      </c>
      <c r="R7" s="1118" t="s">
        <v>54</v>
      </c>
      <c r="S7" s="1119" t="s">
        <v>54</v>
      </c>
      <c r="T7" s="1120" t="s">
        <v>54</v>
      </c>
    </row>
    <row r="8" spans="1:20">
      <c r="A8" s="1728" t="s">
        <v>12</v>
      </c>
      <c r="B8" s="1729"/>
      <c r="C8" s="1108">
        <v>27476.799999999999</v>
      </c>
      <c r="D8" s="1112">
        <v>956.5</v>
      </c>
      <c r="E8" s="1112">
        <v>149.69999999999999</v>
      </c>
      <c r="F8" s="1108">
        <v>28214.6</v>
      </c>
      <c r="G8" s="1117">
        <v>569.70000000000005</v>
      </c>
      <c r="H8" s="1112">
        <v>240.8</v>
      </c>
      <c r="I8" s="1108">
        <v>28671.199999999997</v>
      </c>
      <c r="J8" s="1117">
        <v>305.89999999999998</v>
      </c>
      <c r="K8" s="1112">
        <v>266.89999999999998</v>
      </c>
      <c r="L8" s="1108">
        <v>34728.300000000003</v>
      </c>
      <c r="M8" s="1117">
        <v>4701.5</v>
      </c>
      <c r="N8" s="1111">
        <v>784.3</v>
      </c>
      <c r="O8" s="1118" t="s">
        <v>54</v>
      </c>
      <c r="P8" s="1119" t="s">
        <v>54</v>
      </c>
      <c r="Q8" s="1120" t="s">
        <v>54</v>
      </c>
      <c r="R8" s="1118" t="s">
        <v>54</v>
      </c>
      <c r="S8" s="1119" t="s">
        <v>54</v>
      </c>
      <c r="T8" s="1120" t="s">
        <v>54</v>
      </c>
    </row>
    <row r="9" spans="1:20">
      <c r="A9" s="1728" t="s">
        <v>13</v>
      </c>
      <c r="B9" s="1729"/>
      <c r="C9" s="1108">
        <v>27969.9</v>
      </c>
      <c r="D9" s="1112">
        <v>1145.2</v>
      </c>
      <c r="E9" s="1112">
        <v>168.3</v>
      </c>
      <c r="F9" s="1108">
        <v>28994.100000000002</v>
      </c>
      <c r="G9" s="1117">
        <v>638.29999999999995</v>
      </c>
      <c r="H9" s="1112">
        <v>255.9</v>
      </c>
      <c r="I9" s="1108">
        <v>28647</v>
      </c>
      <c r="J9" s="1117">
        <v>331.3</v>
      </c>
      <c r="K9" s="1112">
        <v>262.10000000000002</v>
      </c>
      <c r="L9" s="1108">
        <v>33710.6</v>
      </c>
      <c r="M9" s="1117">
        <v>4558.8</v>
      </c>
      <c r="N9" s="1111">
        <v>800.7</v>
      </c>
      <c r="O9" s="1108">
        <v>876.3</v>
      </c>
      <c r="P9" s="1117">
        <v>113.1</v>
      </c>
      <c r="Q9" s="1109">
        <v>74</v>
      </c>
      <c r="R9" s="1108">
        <v>1265</v>
      </c>
      <c r="S9" s="1117">
        <v>364.8</v>
      </c>
      <c r="T9" s="1109">
        <v>112.7</v>
      </c>
    </row>
    <row r="10" spans="1:20">
      <c r="A10" s="1728" t="s">
        <v>14</v>
      </c>
      <c r="B10" s="1729"/>
      <c r="C10" s="1108">
        <v>28104.899999999998</v>
      </c>
      <c r="D10" s="1112">
        <v>1229.9000000000001</v>
      </c>
      <c r="E10" s="1112">
        <v>179</v>
      </c>
      <c r="F10" s="1108">
        <v>29854.5</v>
      </c>
      <c r="G10" s="1117">
        <v>702.7</v>
      </c>
      <c r="H10" s="1112">
        <v>271.8</v>
      </c>
      <c r="I10" s="1108">
        <v>28739.200000000001</v>
      </c>
      <c r="J10" s="1117">
        <v>381.4</v>
      </c>
      <c r="K10" s="1112">
        <v>271.10000000000002</v>
      </c>
      <c r="L10" s="1108">
        <v>33036.6</v>
      </c>
      <c r="M10" s="1117">
        <v>4528.8999999999996</v>
      </c>
      <c r="N10" s="1111">
        <v>820.4</v>
      </c>
      <c r="O10" s="1108">
        <v>874</v>
      </c>
      <c r="P10" s="1117">
        <v>115.3</v>
      </c>
      <c r="Q10" s="1109">
        <v>73.599999999999994</v>
      </c>
      <c r="R10" s="1108">
        <v>1236</v>
      </c>
      <c r="S10" s="1117">
        <v>334.3</v>
      </c>
      <c r="T10" s="1109">
        <v>97</v>
      </c>
    </row>
    <row r="11" spans="1:20">
      <c r="A11" s="1728" t="s">
        <v>15</v>
      </c>
      <c r="B11" s="1729"/>
      <c r="C11" s="1108">
        <v>28194.2</v>
      </c>
      <c r="D11" s="1112">
        <v>1249</v>
      </c>
      <c r="E11" s="1112">
        <v>186.3</v>
      </c>
      <c r="F11" s="1108">
        <v>30692.7</v>
      </c>
      <c r="G11" s="1117">
        <v>849.4</v>
      </c>
      <c r="H11" s="1112">
        <v>285.8</v>
      </c>
      <c r="I11" s="1108">
        <v>29106</v>
      </c>
      <c r="J11" s="1117">
        <v>427.3</v>
      </c>
      <c r="K11" s="1112">
        <v>273.7</v>
      </c>
      <c r="L11" s="1108">
        <v>32630.9</v>
      </c>
      <c r="M11" s="1117">
        <v>4618.3999999999996</v>
      </c>
      <c r="N11" s="1111">
        <v>820.3</v>
      </c>
      <c r="O11" s="1108">
        <v>864.6</v>
      </c>
      <c r="P11" s="1117">
        <v>120.5</v>
      </c>
      <c r="Q11" s="1109">
        <v>74.599999999999994</v>
      </c>
      <c r="R11" s="1108">
        <v>1128.5</v>
      </c>
      <c r="S11" s="1117">
        <v>310.10000000000002</v>
      </c>
      <c r="T11" s="1109">
        <v>87.7</v>
      </c>
    </row>
    <row r="12" spans="1:20">
      <c r="A12" s="1728" t="s">
        <v>138</v>
      </c>
      <c r="B12" s="1729"/>
      <c r="C12" s="1108">
        <v>28771.3</v>
      </c>
      <c r="D12" s="1112">
        <v>1345.6</v>
      </c>
      <c r="E12" s="1112">
        <v>186.3</v>
      </c>
      <c r="F12" s="1108">
        <v>31221.7</v>
      </c>
      <c r="G12" s="1121">
        <v>941.8</v>
      </c>
      <c r="H12" s="1112">
        <v>288.8</v>
      </c>
      <c r="I12" s="1108">
        <v>29785.1</v>
      </c>
      <c r="J12" s="1121">
        <v>473.3</v>
      </c>
      <c r="K12" s="1112">
        <v>294.10000000000002</v>
      </c>
      <c r="L12" s="1108">
        <v>32568.2</v>
      </c>
      <c r="M12" s="1121">
        <v>4711.1000000000004</v>
      </c>
      <c r="N12" s="1111">
        <v>835.6</v>
      </c>
      <c r="O12" s="1108">
        <v>865.19999999999993</v>
      </c>
      <c r="P12" s="1121">
        <v>109.9</v>
      </c>
      <c r="Q12" s="1109">
        <v>65.7</v>
      </c>
      <c r="R12" s="1108">
        <v>1073.4000000000001</v>
      </c>
      <c r="S12" s="1121">
        <v>290.5</v>
      </c>
      <c r="T12" s="1109">
        <v>86.4</v>
      </c>
    </row>
    <row r="13" spans="1:20">
      <c r="A13" s="1728" t="s">
        <v>188</v>
      </c>
      <c r="B13" s="1729"/>
      <c r="C13" s="1108">
        <v>28992.9</v>
      </c>
      <c r="D13" s="1112">
        <v>1400.8</v>
      </c>
      <c r="E13" s="1112">
        <v>187.1</v>
      </c>
      <c r="F13" s="1108">
        <v>31477.199999999997</v>
      </c>
      <c r="G13" s="1121">
        <v>1068.2</v>
      </c>
      <c r="H13" s="1112">
        <v>284.3</v>
      </c>
      <c r="I13" s="1108">
        <v>30675.3</v>
      </c>
      <c r="J13" s="1121">
        <v>522.4</v>
      </c>
      <c r="K13" s="1112">
        <v>317.89999999999998</v>
      </c>
      <c r="L13" s="1108">
        <v>32616.400000000001</v>
      </c>
      <c r="M13" s="1121">
        <v>4764.3999999999996</v>
      </c>
      <c r="N13" s="1111">
        <v>842.6</v>
      </c>
      <c r="O13" s="1108">
        <v>872.19999999999993</v>
      </c>
      <c r="P13" s="1121">
        <v>113</v>
      </c>
      <c r="Q13" s="1109">
        <v>50.6</v>
      </c>
      <c r="R13" s="1108">
        <v>985.9</v>
      </c>
      <c r="S13" s="1121">
        <v>299</v>
      </c>
      <c r="T13" s="1109">
        <v>78.099999999999994</v>
      </c>
    </row>
    <row r="14" spans="1:20">
      <c r="A14" s="1728" t="s">
        <v>449</v>
      </c>
      <c r="B14" s="1729"/>
      <c r="C14" s="1108">
        <v>30753.3</v>
      </c>
      <c r="D14" s="1112">
        <v>1431.6</v>
      </c>
      <c r="E14" s="1112">
        <v>187.7</v>
      </c>
      <c r="F14" s="1108">
        <v>31986.9</v>
      </c>
      <c r="G14" s="1121">
        <v>1199.5</v>
      </c>
      <c r="H14" s="1112">
        <v>277.3</v>
      </c>
      <c r="I14" s="1108">
        <v>32596.9</v>
      </c>
      <c r="J14" s="1121">
        <v>662.9</v>
      </c>
      <c r="K14" s="1112">
        <v>317.39999999999998</v>
      </c>
      <c r="L14" s="1108">
        <v>33454.199999999997</v>
      </c>
      <c r="M14" s="1121">
        <v>4845.2</v>
      </c>
      <c r="N14" s="1111">
        <v>833.9</v>
      </c>
      <c r="O14" s="1108">
        <v>885.6</v>
      </c>
      <c r="P14" s="1121">
        <v>124.8</v>
      </c>
      <c r="Q14" s="1109">
        <v>59.4</v>
      </c>
      <c r="R14" s="1108">
        <v>903.5</v>
      </c>
      <c r="S14" s="1121">
        <v>289.39999999999998</v>
      </c>
      <c r="T14" s="1109">
        <v>81.8</v>
      </c>
    </row>
    <row r="15" spans="1:20">
      <c r="A15" s="1728" t="s">
        <v>554</v>
      </c>
      <c r="B15" s="1729"/>
      <c r="C15" s="1108">
        <v>31465.599999999999</v>
      </c>
      <c r="D15" s="1112">
        <v>1501.1</v>
      </c>
      <c r="E15" s="1112">
        <v>190</v>
      </c>
      <c r="F15" s="1108">
        <v>32429.1</v>
      </c>
      <c r="G15" s="1121">
        <v>1335</v>
      </c>
      <c r="H15" s="1112">
        <v>293.2</v>
      </c>
      <c r="I15" s="1108">
        <v>34398.199999999997</v>
      </c>
      <c r="J15" s="1121">
        <v>757.3</v>
      </c>
      <c r="K15" s="1112">
        <v>322.10000000000002</v>
      </c>
      <c r="L15" s="1108">
        <v>34326.299999999996</v>
      </c>
      <c r="M15" s="1121">
        <v>5004.1000000000004</v>
      </c>
      <c r="N15" s="1111">
        <v>862.9</v>
      </c>
      <c r="O15" s="1108">
        <v>920.2</v>
      </c>
      <c r="P15" s="1121">
        <v>40.200000000000003</v>
      </c>
      <c r="Q15" s="1109">
        <v>62.6</v>
      </c>
      <c r="R15" s="1108">
        <v>804.8</v>
      </c>
      <c r="S15" s="1121">
        <v>360.2</v>
      </c>
      <c r="T15" s="1109">
        <v>76.5</v>
      </c>
    </row>
    <row r="16" spans="1:20">
      <c r="A16" s="1728" t="s">
        <v>627</v>
      </c>
      <c r="B16" s="1729"/>
      <c r="C16" s="1108">
        <v>32009.8</v>
      </c>
      <c r="D16" s="1112">
        <v>1623.1</v>
      </c>
      <c r="E16" s="1112">
        <v>197.9</v>
      </c>
      <c r="F16" s="1108">
        <v>32678.799999999999</v>
      </c>
      <c r="G16" s="1121">
        <v>1447.2</v>
      </c>
      <c r="H16" s="1112">
        <v>295.8</v>
      </c>
      <c r="I16" s="1108">
        <v>35673.4</v>
      </c>
      <c r="J16" s="1121">
        <v>898.9</v>
      </c>
      <c r="K16" s="1112">
        <v>331.2</v>
      </c>
      <c r="L16" s="1108">
        <v>35209.1</v>
      </c>
      <c r="M16" s="1121">
        <v>5186</v>
      </c>
      <c r="N16" s="1111">
        <v>910.7</v>
      </c>
      <c r="O16" s="1108">
        <v>927.6</v>
      </c>
      <c r="P16" s="1121">
        <v>108.8</v>
      </c>
      <c r="Q16" s="1109">
        <v>61.4</v>
      </c>
      <c r="R16" s="1108">
        <v>843.1</v>
      </c>
      <c r="S16" s="1121">
        <v>320.5</v>
      </c>
      <c r="T16" s="1109">
        <v>79.8</v>
      </c>
    </row>
    <row r="17" spans="1:20" ht="15.75" thickBot="1">
      <c r="A17" s="1728" t="s">
        <v>725</v>
      </c>
      <c r="B17" s="1729"/>
      <c r="C17" s="1108">
        <v>32654.6</v>
      </c>
      <c r="D17" s="1112">
        <v>1782.3</v>
      </c>
      <c r="E17" s="1112">
        <v>197.6</v>
      </c>
      <c r="F17" s="1113">
        <v>33444.800000000003</v>
      </c>
      <c r="G17" s="1122">
        <v>1602.8</v>
      </c>
      <c r="H17" s="1112">
        <v>304.5</v>
      </c>
      <c r="I17" s="1113">
        <v>36965.9</v>
      </c>
      <c r="J17" s="1122">
        <v>1079.5999999999999</v>
      </c>
      <c r="K17" s="1112">
        <v>328.2</v>
      </c>
      <c r="L17" s="1113">
        <v>36084.300000000003</v>
      </c>
      <c r="M17" s="1122">
        <v>5478.4</v>
      </c>
      <c r="N17" s="1111">
        <v>925.7</v>
      </c>
      <c r="O17" s="1113">
        <v>918.5</v>
      </c>
      <c r="P17" s="1122">
        <v>110</v>
      </c>
      <c r="Q17" s="1114">
        <v>63.6</v>
      </c>
      <c r="R17" s="1113">
        <v>842.7</v>
      </c>
      <c r="S17" s="1122">
        <v>357.9</v>
      </c>
      <c r="T17" s="1114">
        <v>80.3</v>
      </c>
    </row>
    <row r="18" spans="1:20" ht="15.95" customHeight="1">
      <c r="A18" s="1779" t="s">
        <v>721</v>
      </c>
      <c r="B18" s="535" t="s">
        <v>190</v>
      </c>
      <c r="C18" s="1094">
        <f>C17-C16</f>
        <v>644.79999999999927</v>
      </c>
      <c r="D18" s="744">
        <f>D17-D16</f>
        <v>159.20000000000005</v>
      </c>
      <c r="E18" s="744">
        <f>E17-E16</f>
        <v>-0.30000000000001137</v>
      </c>
      <c r="F18" s="1094">
        <f t="shared" ref="F18:T18" si="0">F17-F16</f>
        <v>766.00000000000364</v>
      </c>
      <c r="G18" s="1096">
        <f t="shared" si="0"/>
        <v>155.59999999999991</v>
      </c>
      <c r="H18" s="1096">
        <f t="shared" si="0"/>
        <v>8.6999999999999886</v>
      </c>
      <c r="I18" s="1094">
        <f t="shared" si="0"/>
        <v>1292.5</v>
      </c>
      <c r="J18" s="1096">
        <f t="shared" si="0"/>
        <v>180.69999999999993</v>
      </c>
      <c r="K18" s="1096">
        <f t="shared" si="0"/>
        <v>-3</v>
      </c>
      <c r="L18" s="1094">
        <f t="shared" si="0"/>
        <v>875.20000000000437</v>
      </c>
      <c r="M18" s="1096">
        <f t="shared" si="0"/>
        <v>292.39999999999964</v>
      </c>
      <c r="N18" s="1096">
        <f t="shared" si="0"/>
        <v>15</v>
      </c>
      <c r="O18" s="1094">
        <f t="shared" si="0"/>
        <v>-9.1000000000000227</v>
      </c>
      <c r="P18" s="1096">
        <f t="shared" si="0"/>
        <v>1.2000000000000028</v>
      </c>
      <c r="Q18" s="1096">
        <f t="shared" si="0"/>
        <v>2.2000000000000028</v>
      </c>
      <c r="R18" s="1094">
        <f t="shared" si="0"/>
        <v>-0.39999999999997726</v>
      </c>
      <c r="S18" s="1096">
        <f t="shared" si="0"/>
        <v>37.399999999999977</v>
      </c>
      <c r="T18" s="541">
        <f t="shared" si="0"/>
        <v>0.5</v>
      </c>
    </row>
    <row r="19" spans="1:20" ht="15.95" customHeight="1">
      <c r="A19" s="1719"/>
      <c r="B19" s="553" t="s">
        <v>191</v>
      </c>
      <c r="C19" s="555">
        <f>C17/C16-1</f>
        <v>2.0143830951770969E-2</v>
      </c>
      <c r="D19" s="594">
        <f>D17/D16-1</f>
        <v>9.8083913498860253E-2</v>
      </c>
      <c r="E19" s="594">
        <f>E17/E16-1</f>
        <v>-1.5159171298636531E-3</v>
      </c>
      <c r="F19" s="555">
        <f t="shared" ref="F19:T19" si="1">F17/F16-1</f>
        <v>2.3440273204646589E-2</v>
      </c>
      <c r="G19" s="556">
        <f t="shared" si="1"/>
        <v>0.10751796572692096</v>
      </c>
      <c r="H19" s="556">
        <f t="shared" si="1"/>
        <v>2.9411764705882248E-2</v>
      </c>
      <c r="I19" s="555">
        <f t="shared" si="1"/>
        <v>3.623147779578062E-2</v>
      </c>
      <c r="J19" s="556">
        <f t="shared" si="1"/>
        <v>0.20102347313383007</v>
      </c>
      <c r="K19" s="556">
        <f t="shared" si="1"/>
        <v>-9.0579710144927938E-3</v>
      </c>
      <c r="L19" s="555">
        <f t="shared" si="1"/>
        <v>2.4857210209860536E-2</v>
      </c>
      <c r="M19" s="556">
        <f t="shared" si="1"/>
        <v>5.6382568453528625E-2</v>
      </c>
      <c r="N19" s="556">
        <f t="shared" si="1"/>
        <v>1.6470846601515321E-2</v>
      </c>
      <c r="O19" s="555">
        <f t="shared" si="1"/>
        <v>-9.8102630444156791E-3</v>
      </c>
      <c r="P19" s="556">
        <f t="shared" si="1"/>
        <v>1.1029411764705843E-2</v>
      </c>
      <c r="Q19" s="556">
        <f t="shared" si="1"/>
        <v>3.5830618892508159E-2</v>
      </c>
      <c r="R19" s="555">
        <f t="shared" si="1"/>
        <v>-4.7443956825998779E-4</v>
      </c>
      <c r="S19" s="556">
        <f t="shared" si="1"/>
        <v>0.11669266770670816</v>
      </c>
      <c r="T19" s="557">
        <f t="shared" si="1"/>
        <v>6.2656641604010854E-3</v>
      </c>
    </row>
    <row r="20" spans="1:20" ht="15.95" customHeight="1">
      <c r="A20" s="1720" t="s">
        <v>722</v>
      </c>
      <c r="B20" s="558" t="s">
        <v>190</v>
      </c>
      <c r="C20" s="1098">
        <f>C17-C12</f>
        <v>3883.2999999999993</v>
      </c>
      <c r="D20" s="745">
        <f>D17-D12</f>
        <v>436.70000000000005</v>
      </c>
      <c r="E20" s="745">
        <f>E17-E12</f>
        <v>11.299999999999983</v>
      </c>
      <c r="F20" s="1098">
        <f t="shared" ref="F20:T20" si="2">F17-F12</f>
        <v>2223.1000000000022</v>
      </c>
      <c r="G20" s="1100">
        <f t="shared" si="2"/>
        <v>661</v>
      </c>
      <c r="H20" s="1100">
        <f t="shared" si="2"/>
        <v>15.699999999999989</v>
      </c>
      <c r="I20" s="1098">
        <f t="shared" si="2"/>
        <v>7180.8000000000029</v>
      </c>
      <c r="J20" s="1100">
        <f t="shared" si="2"/>
        <v>606.29999999999995</v>
      </c>
      <c r="K20" s="1100">
        <f t="shared" si="2"/>
        <v>34.099999999999966</v>
      </c>
      <c r="L20" s="1098">
        <f t="shared" si="2"/>
        <v>3516.1000000000022</v>
      </c>
      <c r="M20" s="1100">
        <f t="shared" si="2"/>
        <v>767.29999999999927</v>
      </c>
      <c r="N20" s="1100">
        <f t="shared" si="2"/>
        <v>90.100000000000023</v>
      </c>
      <c r="O20" s="1098">
        <f t="shared" si="2"/>
        <v>53.300000000000068</v>
      </c>
      <c r="P20" s="1100">
        <f t="shared" si="2"/>
        <v>9.9999999999994316E-2</v>
      </c>
      <c r="Q20" s="1100">
        <f t="shared" si="2"/>
        <v>-2.1000000000000014</v>
      </c>
      <c r="R20" s="1098">
        <f t="shared" si="2"/>
        <v>-230.70000000000005</v>
      </c>
      <c r="S20" s="1100">
        <f t="shared" si="2"/>
        <v>67.399999999999977</v>
      </c>
      <c r="T20" s="564">
        <f t="shared" si="2"/>
        <v>-6.1000000000000085</v>
      </c>
    </row>
    <row r="21" spans="1:20" ht="15.95" customHeight="1">
      <c r="A21" s="1719"/>
      <c r="B21" s="553" t="s">
        <v>191</v>
      </c>
      <c r="C21" s="555">
        <f>C17/C12-1</f>
        <v>0.1349713082133932</v>
      </c>
      <c r="D21" s="594">
        <f>D17/D12-1</f>
        <v>0.32453923900118919</v>
      </c>
      <c r="E21" s="594">
        <f>E17/E12-1</f>
        <v>6.0654857756306857E-2</v>
      </c>
      <c r="F21" s="555">
        <f t="shared" ref="F21:T21" si="3">F17/F12-1</f>
        <v>7.1203682054468587E-2</v>
      </c>
      <c r="G21" s="556">
        <f t="shared" si="3"/>
        <v>0.70184752601401579</v>
      </c>
      <c r="H21" s="556">
        <f t="shared" si="3"/>
        <v>5.436288088642649E-2</v>
      </c>
      <c r="I21" s="555">
        <f t="shared" si="3"/>
        <v>0.24108698644624327</v>
      </c>
      <c r="J21" s="556">
        <f t="shared" si="3"/>
        <v>1.281005704627086</v>
      </c>
      <c r="K21" s="556">
        <f t="shared" si="3"/>
        <v>0.11594695681740896</v>
      </c>
      <c r="L21" s="555">
        <f t="shared" si="3"/>
        <v>0.1079611400077376</v>
      </c>
      <c r="M21" s="556">
        <f t="shared" si="3"/>
        <v>0.16287066714779974</v>
      </c>
      <c r="N21" s="556">
        <f t="shared" si="3"/>
        <v>0.10782671134514121</v>
      </c>
      <c r="O21" s="555">
        <f t="shared" si="3"/>
        <v>6.1604253351826177E-2</v>
      </c>
      <c r="P21" s="556">
        <f t="shared" si="3"/>
        <v>9.0991810737017786E-4</v>
      </c>
      <c r="Q21" s="556">
        <f t="shared" si="3"/>
        <v>-3.1963470319634757E-2</v>
      </c>
      <c r="R21" s="555">
        <f t="shared" si="3"/>
        <v>-0.2149245388485187</v>
      </c>
      <c r="S21" s="556">
        <f t="shared" si="3"/>
        <v>0.23201376936316698</v>
      </c>
      <c r="T21" s="557">
        <f t="shared" si="3"/>
        <v>-7.0601851851851971E-2</v>
      </c>
    </row>
    <row r="22" spans="1:20" ht="15.95" customHeight="1">
      <c r="A22" s="1720" t="s">
        <v>872</v>
      </c>
      <c r="B22" s="558" t="s">
        <v>190</v>
      </c>
      <c r="C22" s="1098">
        <f>C17-C7</f>
        <v>5824.5999999999949</v>
      </c>
      <c r="D22" s="745">
        <f>D17-D7</f>
        <v>1015.0999999999999</v>
      </c>
      <c r="E22" s="745">
        <f>E17-E7</f>
        <v>55.599999999999994</v>
      </c>
      <c r="F22" s="1098">
        <f t="shared" ref="F22:N22" si="4">F17-F7</f>
        <v>5821.9000000000051</v>
      </c>
      <c r="G22" s="1100">
        <f t="shared" si="4"/>
        <v>1090.9000000000001</v>
      </c>
      <c r="H22" s="1100">
        <f t="shared" si="4"/>
        <v>64.400000000000006</v>
      </c>
      <c r="I22" s="1098">
        <f t="shared" si="4"/>
        <v>8229.8000000000029</v>
      </c>
      <c r="J22" s="1100">
        <f t="shared" si="4"/>
        <v>769.89999999999986</v>
      </c>
      <c r="K22" s="1100">
        <f t="shared" si="4"/>
        <v>80</v>
      </c>
      <c r="L22" s="1098">
        <f t="shared" si="4"/>
        <v>65.900000000001455</v>
      </c>
      <c r="M22" s="1100">
        <f t="shared" si="4"/>
        <v>475.69999999999982</v>
      </c>
      <c r="N22" s="1100">
        <f t="shared" si="4"/>
        <v>158</v>
      </c>
      <c r="O22" s="664" t="s">
        <v>54</v>
      </c>
      <c r="P22" s="598" t="s">
        <v>54</v>
      </c>
      <c r="Q22" s="598" t="s">
        <v>54</v>
      </c>
      <c r="R22" s="664" t="s">
        <v>54</v>
      </c>
      <c r="S22" s="598" t="s">
        <v>54</v>
      </c>
      <c r="T22" s="599" t="s">
        <v>54</v>
      </c>
    </row>
    <row r="23" spans="1:20" ht="15.95" customHeight="1" thickBot="1">
      <c r="A23" s="1721"/>
      <c r="B23" s="565" t="s">
        <v>191</v>
      </c>
      <c r="C23" s="567">
        <f>C17/C7-1</f>
        <v>0.21709280655982077</v>
      </c>
      <c r="D23" s="606">
        <f>D17/D7-1</f>
        <v>1.3231230448383733</v>
      </c>
      <c r="E23" s="606">
        <f>E17/E7-1</f>
        <v>0.39154929577464781</v>
      </c>
      <c r="F23" s="567">
        <f t="shared" ref="F23:N23" si="5">F17/F7-1</f>
        <v>0.21076353315546181</v>
      </c>
      <c r="G23" s="568">
        <f t="shared" si="5"/>
        <v>2.1310802891189686</v>
      </c>
      <c r="H23" s="568">
        <f t="shared" si="5"/>
        <v>0.26822157434402327</v>
      </c>
      <c r="I23" s="567">
        <f t="shared" si="5"/>
        <v>0.28639237753209379</v>
      </c>
      <c r="J23" s="568">
        <f t="shared" si="5"/>
        <v>2.4859541491766222</v>
      </c>
      <c r="K23" s="568">
        <f t="shared" si="5"/>
        <v>0.32232070910555999</v>
      </c>
      <c r="L23" s="567">
        <f t="shared" si="5"/>
        <v>1.829620416231803E-3</v>
      </c>
      <c r="M23" s="568">
        <f t="shared" si="5"/>
        <v>9.5088652127850892E-2</v>
      </c>
      <c r="N23" s="568">
        <f t="shared" si="5"/>
        <v>0.20580956102644254</v>
      </c>
      <c r="O23" s="719" t="s">
        <v>54</v>
      </c>
      <c r="P23" s="607" t="s">
        <v>54</v>
      </c>
      <c r="Q23" s="607" t="s">
        <v>54</v>
      </c>
      <c r="R23" s="719" t="s">
        <v>54</v>
      </c>
      <c r="S23" s="607" t="s">
        <v>54</v>
      </c>
      <c r="T23" s="608" t="s">
        <v>54</v>
      </c>
    </row>
    <row r="24" spans="1:20">
      <c r="A24" s="5" t="s">
        <v>708</v>
      </c>
      <c r="O24" s="51"/>
    </row>
    <row r="25" spans="1:20">
      <c r="O25" s="51"/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I3:K3"/>
    <mergeCell ref="L3:N3"/>
    <mergeCell ref="O3:Q3"/>
    <mergeCell ref="R3:T3"/>
    <mergeCell ref="C4:C6"/>
    <mergeCell ref="D4:D6"/>
    <mergeCell ref="E4:E6"/>
    <mergeCell ref="C3:E3"/>
    <mergeCell ref="F3:H3"/>
    <mergeCell ref="A12:B12"/>
    <mergeCell ref="A7:B7"/>
    <mergeCell ref="A8:B8"/>
    <mergeCell ref="A9:B9"/>
    <mergeCell ref="A10:B10"/>
    <mergeCell ref="A11:B11"/>
    <mergeCell ref="A3:B6"/>
    <mergeCell ref="S4:S6"/>
    <mergeCell ref="T4:T6"/>
    <mergeCell ref="I4:I6"/>
    <mergeCell ref="J4:J6"/>
    <mergeCell ref="F4:F6"/>
    <mergeCell ref="G4:G6"/>
    <mergeCell ref="H4:H6"/>
    <mergeCell ref="O4:O6"/>
    <mergeCell ref="P4:P6"/>
    <mergeCell ref="Q4:Q6"/>
    <mergeCell ref="R4:R6"/>
    <mergeCell ref="K4:K6"/>
    <mergeCell ref="L4:L6"/>
    <mergeCell ref="M4:M6"/>
    <mergeCell ref="N4:N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/>
  </sheetViews>
  <sheetFormatPr defaultRowHeight="15"/>
  <cols>
    <col min="1" max="1" width="10.7109375" style="846" customWidth="1"/>
    <col min="2" max="2" width="5.42578125" style="846" customWidth="1"/>
    <col min="3" max="3" width="6.85546875" style="846" customWidth="1"/>
    <col min="4" max="5" width="6.28515625" style="846" customWidth="1"/>
    <col min="6" max="6" width="7.140625" style="846" customWidth="1"/>
    <col min="7" max="8" width="6.28515625" style="846" customWidth="1"/>
    <col min="9" max="9" width="7" style="846" customWidth="1"/>
    <col min="10" max="11" width="6.28515625" style="846" customWidth="1"/>
    <col min="12" max="12" width="7" style="846" customWidth="1"/>
    <col min="13" max="14" width="6.28515625" style="846" customWidth="1"/>
    <col min="15" max="20" width="6" style="846" customWidth="1"/>
  </cols>
  <sheetData>
    <row r="1" spans="1:20">
      <c r="A1" s="232" t="s">
        <v>871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20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20" ht="28.5" customHeight="1">
      <c r="A3" s="1722" t="s">
        <v>198</v>
      </c>
      <c r="B3" s="1723"/>
      <c r="C3" s="1722" t="s">
        <v>681</v>
      </c>
      <c r="D3" s="1962"/>
      <c r="E3" s="1962"/>
      <c r="F3" s="1782" t="s">
        <v>685</v>
      </c>
      <c r="G3" s="1751"/>
      <c r="H3" s="1752"/>
      <c r="I3" s="1782" t="s">
        <v>686</v>
      </c>
      <c r="J3" s="1751"/>
      <c r="K3" s="1752"/>
      <c r="L3" s="1782" t="s">
        <v>687</v>
      </c>
      <c r="M3" s="1751"/>
      <c r="N3" s="1752"/>
      <c r="O3" s="1782" t="s">
        <v>688</v>
      </c>
      <c r="P3" s="1751"/>
      <c r="Q3" s="1783"/>
      <c r="R3" s="1782" t="s">
        <v>689</v>
      </c>
      <c r="S3" s="1751"/>
      <c r="T3" s="1783"/>
    </row>
    <row r="4" spans="1:20" ht="15" customHeight="1">
      <c r="A4" s="1724"/>
      <c r="B4" s="1725"/>
      <c r="C4" s="2263" t="s">
        <v>682</v>
      </c>
      <c r="D4" s="2257" t="s">
        <v>683</v>
      </c>
      <c r="E4" s="2266" t="s">
        <v>684</v>
      </c>
      <c r="F4" s="2263" t="s">
        <v>682</v>
      </c>
      <c r="G4" s="2257" t="s">
        <v>683</v>
      </c>
      <c r="H4" s="2266" t="s">
        <v>684</v>
      </c>
      <c r="I4" s="2263" t="s">
        <v>682</v>
      </c>
      <c r="J4" s="2257" t="s">
        <v>683</v>
      </c>
      <c r="K4" s="2266" t="s">
        <v>684</v>
      </c>
      <c r="L4" s="2263" t="s">
        <v>682</v>
      </c>
      <c r="M4" s="2257" t="s">
        <v>683</v>
      </c>
      <c r="N4" s="2266" t="s">
        <v>684</v>
      </c>
      <c r="O4" s="2263" t="s">
        <v>682</v>
      </c>
      <c r="P4" s="2257" t="s">
        <v>683</v>
      </c>
      <c r="Q4" s="2266" t="s">
        <v>684</v>
      </c>
      <c r="R4" s="2263" t="s">
        <v>682</v>
      </c>
      <c r="S4" s="2257" t="s">
        <v>683</v>
      </c>
      <c r="T4" s="2260" t="s">
        <v>684</v>
      </c>
    </row>
    <row r="5" spans="1:20" ht="15" customHeight="1">
      <c r="A5" s="1724"/>
      <c r="B5" s="1725"/>
      <c r="C5" s="2264"/>
      <c r="D5" s="2258"/>
      <c r="E5" s="2267"/>
      <c r="F5" s="2264"/>
      <c r="G5" s="2258"/>
      <c r="H5" s="2267"/>
      <c r="I5" s="2264"/>
      <c r="J5" s="2258"/>
      <c r="K5" s="2267"/>
      <c r="L5" s="2264"/>
      <c r="M5" s="2258"/>
      <c r="N5" s="2267"/>
      <c r="O5" s="2264"/>
      <c r="P5" s="2258"/>
      <c r="Q5" s="2267"/>
      <c r="R5" s="2264"/>
      <c r="S5" s="2258"/>
      <c r="T5" s="2261"/>
    </row>
    <row r="6" spans="1:20" ht="15.75" thickBot="1">
      <c r="A6" s="1726"/>
      <c r="B6" s="1727"/>
      <c r="C6" s="2265"/>
      <c r="D6" s="2259"/>
      <c r="E6" s="2268"/>
      <c r="F6" s="2265"/>
      <c r="G6" s="2259"/>
      <c r="H6" s="2268"/>
      <c r="I6" s="2265"/>
      <c r="J6" s="2259"/>
      <c r="K6" s="2268"/>
      <c r="L6" s="2265"/>
      <c r="M6" s="2259"/>
      <c r="N6" s="2268"/>
      <c r="O6" s="2265"/>
      <c r="P6" s="2259"/>
      <c r="Q6" s="2268"/>
      <c r="R6" s="2265"/>
      <c r="S6" s="2259"/>
      <c r="T6" s="2262"/>
    </row>
    <row r="7" spans="1:20">
      <c r="A7" s="1728" t="s">
        <v>11</v>
      </c>
      <c r="B7" s="1729"/>
      <c r="C7" s="1108">
        <v>26745.1</v>
      </c>
      <c r="D7" s="1112">
        <v>741.8</v>
      </c>
      <c r="E7" s="1112">
        <v>141</v>
      </c>
      <c r="F7" s="1108">
        <v>26173.100000000002</v>
      </c>
      <c r="G7" s="1117">
        <v>453.5</v>
      </c>
      <c r="H7" s="1112">
        <v>226.4</v>
      </c>
      <c r="I7" s="1108">
        <v>21336.6</v>
      </c>
      <c r="J7" s="1117">
        <v>214.5</v>
      </c>
      <c r="K7" s="1112">
        <v>177.2</v>
      </c>
      <c r="L7" s="1108">
        <v>21269.800000000003</v>
      </c>
      <c r="M7" s="1117">
        <v>3123.2</v>
      </c>
      <c r="N7" s="1111">
        <v>553.29999999999995</v>
      </c>
      <c r="O7" s="1118" t="s">
        <v>54</v>
      </c>
      <c r="P7" s="1119" t="s">
        <v>54</v>
      </c>
      <c r="Q7" s="1120" t="s">
        <v>54</v>
      </c>
      <c r="R7" s="1118" t="s">
        <v>54</v>
      </c>
      <c r="S7" s="1119" t="s">
        <v>54</v>
      </c>
      <c r="T7" s="1120" t="s">
        <v>54</v>
      </c>
    </row>
    <row r="8" spans="1:20">
      <c r="A8" s="1728" t="s">
        <v>12</v>
      </c>
      <c r="B8" s="1729"/>
      <c r="C8" s="1108">
        <v>27385</v>
      </c>
      <c r="D8" s="1112">
        <v>916.7</v>
      </c>
      <c r="E8" s="1112">
        <v>149</v>
      </c>
      <c r="F8" s="1108">
        <v>26685.1</v>
      </c>
      <c r="G8" s="1117">
        <v>500.1</v>
      </c>
      <c r="H8" s="1112">
        <v>226</v>
      </c>
      <c r="I8" s="1108">
        <v>21293.7</v>
      </c>
      <c r="J8" s="1117">
        <v>218.4</v>
      </c>
      <c r="K8" s="1112">
        <v>195.6</v>
      </c>
      <c r="L8" s="1108">
        <v>20523.300000000003</v>
      </c>
      <c r="M8" s="1117">
        <v>2896.6</v>
      </c>
      <c r="N8" s="1111">
        <v>565</v>
      </c>
      <c r="O8" s="1118" t="s">
        <v>54</v>
      </c>
      <c r="P8" s="1119" t="s">
        <v>54</v>
      </c>
      <c r="Q8" s="1120" t="s">
        <v>54</v>
      </c>
      <c r="R8" s="1118" t="s">
        <v>54</v>
      </c>
      <c r="S8" s="1119" t="s">
        <v>54</v>
      </c>
      <c r="T8" s="1120" t="s">
        <v>54</v>
      </c>
    </row>
    <row r="9" spans="1:20">
      <c r="A9" s="1728" t="s">
        <v>13</v>
      </c>
      <c r="B9" s="1729"/>
      <c r="C9" s="1108">
        <v>27867.8</v>
      </c>
      <c r="D9" s="1112">
        <v>1095.9000000000001</v>
      </c>
      <c r="E9" s="1112">
        <v>166</v>
      </c>
      <c r="F9" s="1108">
        <v>27384.5</v>
      </c>
      <c r="G9" s="1117">
        <v>550.20000000000005</v>
      </c>
      <c r="H9" s="1112">
        <v>234.9</v>
      </c>
      <c r="I9" s="1108">
        <v>21328.799999999999</v>
      </c>
      <c r="J9" s="1117">
        <v>246.9</v>
      </c>
      <c r="K9" s="1112">
        <v>188.9</v>
      </c>
      <c r="L9" s="1108">
        <v>19983</v>
      </c>
      <c r="M9" s="1117">
        <v>2821.8</v>
      </c>
      <c r="N9" s="1111">
        <v>581.4</v>
      </c>
      <c r="O9" s="1108">
        <v>417.5</v>
      </c>
      <c r="P9" s="1117">
        <v>72.5</v>
      </c>
      <c r="Q9" s="1109">
        <v>40</v>
      </c>
      <c r="R9" s="1108">
        <v>846.5</v>
      </c>
      <c r="S9" s="1117">
        <v>225.7</v>
      </c>
      <c r="T9" s="1109">
        <v>60.4</v>
      </c>
    </row>
    <row r="10" spans="1:20">
      <c r="A10" s="1728" t="s">
        <v>14</v>
      </c>
      <c r="B10" s="1729"/>
      <c r="C10" s="1108">
        <v>27992.2</v>
      </c>
      <c r="D10" s="1112">
        <v>1184.0999999999999</v>
      </c>
      <c r="E10" s="1112">
        <v>177.8</v>
      </c>
      <c r="F10" s="1108">
        <v>28142.9</v>
      </c>
      <c r="G10" s="1117">
        <v>604.5</v>
      </c>
      <c r="H10" s="1112">
        <v>255.4</v>
      </c>
      <c r="I10" s="1108">
        <v>21400.2</v>
      </c>
      <c r="J10" s="1117">
        <v>275.8</v>
      </c>
      <c r="K10" s="1112">
        <v>197.7</v>
      </c>
      <c r="L10" s="1108">
        <v>19696.299999999996</v>
      </c>
      <c r="M10" s="1117">
        <v>2765.1</v>
      </c>
      <c r="N10" s="1111">
        <v>591.29999999999995</v>
      </c>
      <c r="O10" s="1108">
        <v>423.3</v>
      </c>
      <c r="P10" s="1117">
        <v>73.900000000000006</v>
      </c>
      <c r="Q10" s="1109">
        <v>40.700000000000003</v>
      </c>
      <c r="R10" s="1108">
        <v>789.3</v>
      </c>
      <c r="S10" s="1117">
        <v>204.9</v>
      </c>
      <c r="T10" s="1109">
        <v>56.6</v>
      </c>
    </row>
    <row r="11" spans="1:20">
      <c r="A11" s="1728" t="s">
        <v>15</v>
      </c>
      <c r="B11" s="1729"/>
      <c r="C11" s="1108">
        <v>28072.3</v>
      </c>
      <c r="D11" s="1112">
        <v>1205.8</v>
      </c>
      <c r="E11" s="1112">
        <v>185.1</v>
      </c>
      <c r="F11" s="1108">
        <v>28976.799999999999</v>
      </c>
      <c r="G11" s="1117">
        <v>738.3</v>
      </c>
      <c r="H11" s="1112">
        <v>263.7</v>
      </c>
      <c r="I11" s="1108">
        <v>21771.199999999997</v>
      </c>
      <c r="J11" s="1117">
        <v>300.60000000000002</v>
      </c>
      <c r="K11" s="1112">
        <v>203.8</v>
      </c>
      <c r="L11" s="1108">
        <v>19462.3</v>
      </c>
      <c r="M11" s="1117">
        <v>2849.9</v>
      </c>
      <c r="N11" s="1111">
        <v>584.70000000000005</v>
      </c>
      <c r="O11" s="1108">
        <v>419.8</v>
      </c>
      <c r="P11" s="1117">
        <v>74.5</v>
      </c>
      <c r="Q11" s="1109">
        <v>44.3</v>
      </c>
      <c r="R11" s="1108">
        <v>769.7</v>
      </c>
      <c r="S11" s="1117">
        <v>184.1</v>
      </c>
      <c r="T11" s="1109">
        <v>52</v>
      </c>
    </row>
    <row r="12" spans="1:20">
      <c r="A12" s="1728" t="s">
        <v>138</v>
      </c>
      <c r="B12" s="1729"/>
      <c r="C12" s="1108">
        <v>28648.2</v>
      </c>
      <c r="D12" s="1112">
        <v>1293.2</v>
      </c>
      <c r="E12" s="1112">
        <v>185.1</v>
      </c>
      <c r="F12" s="1108">
        <v>29460.3</v>
      </c>
      <c r="G12" s="1121">
        <v>823.8</v>
      </c>
      <c r="H12" s="1112">
        <v>268.60000000000002</v>
      </c>
      <c r="I12" s="1108">
        <v>22237.1</v>
      </c>
      <c r="J12" s="1121">
        <v>335</v>
      </c>
      <c r="K12" s="1112">
        <v>221.9</v>
      </c>
      <c r="L12" s="1108">
        <v>19488.600000000002</v>
      </c>
      <c r="M12" s="1121">
        <v>2903.6</v>
      </c>
      <c r="N12" s="1111">
        <v>593.20000000000005</v>
      </c>
      <c r="O12" s="1108">
        <v>433.3</v>
      </c>
      <c r="P12" s="1121">
        <v>67</v>
      </c>
      <c r="Q12" s="1109">
        <v>37.700000000000003</v>
      </c>
      <c r="R12" s="1108">
        <v>723.7</v>
      </c>
      <c r="S12" s="1121">
        <v>176.6</v>
      </c>
      <c r="T12" s="1109">
        <v>45.6</v>
      </c>
    </row>
    <row r="13" spans="1:20">
      <c r="A13" s="1728" t="s">
        <v>188</v>
      </c>
      <c r="B13" s="1729"/>
      <c r="C13" s="1108">
        <v>28867.3</v>
      </c>
      <c r="D13" s="1112">
        <v>1351.3</v>
      </c>
      <c r="E13" s="1112">
        <v>185.1</v>
      </c>
      <c r="F13" s="1108">
        <v>29687.800000000003</v>
      </c>
      <c r="G13" s="1121">
        <v>932</v>
      </c>
      <c r="H13" s="1112">
        <v>260.5</v>
      </c>
      <c r="I13" s="1108">
        <v>22941.999999999996</v>
      </c>
      <c r="J13" s="1121">
        <v>348.6</v>
      </c>
      <c r="K13" s="1112">
        <v>230</v>
      </c>
      <c r="L13" s="1108">
        <v>19536.899999999998</v>
      </c>
      <c r="M13" s="1121">
        <v>2888.6</v>
      </c>
      <c r="N13" s="1111">
        <v>596.1</v>
      </c>
      <c r="O13" s="1108">
        <v>445.6</v>
      </c>
      <c r="P13" s="1121">
        <v>68.2</v>
      </c>
      <c r="Q13" s="1109">
        <v>28</v>
      </c>
      <c r="R13" s="1108">
        <v>676.2</v>
      </c>
      <c r="S13" s="1121">
        <v>177.6</v>
      </c>
      <c r="T13" s="1109">
        <v>45.7</v>
      </c>
    </row>
    <row r="14" spans="1:20">
      <c r="A14" s="1728" t="s">
        <v>449</v>
      </c>
      <c r="B14" s="1729"/>
      <c r="C14" s="1108">
        <v>30602.7</v>
      </c>
      <c r="D14" s="1112">
        <v>1382.1</v>
      </c>
      <c r="E14" s="1112">
        <v>186.7</v>
      </c>
      <c r="F14" s="1108">
        <v>30156.600000000002</v>
      </c>
      <c r="G14" s="1121">
        <v>1047.5999999999999</v>
      </c>
      <c r="H14" s="1112">
        <v>261.2</v>
      </c>
      <c r="I14" s="1108">
        <v>24377.899999999998</v>
      </c>
      <c r="J14" s="1121">
        <v>459.4</v>
      </c>
      <c r="K14" s="1112">
        <v>231.6</v>
      </c>
      <c r="L14" s="1108">
        <v>20044.399999999998</v>
      </c>
      <c r="M14" s="1121">
        <v>2951.8</v>
      </c>
      <c r="N14" s="1111">
        <v>608.20000000000005</v>
      </c>
      <c r="O14" s="1108">
        <v>434.70000000000005</v>
      </c>
      <c r="P14" s="1121">
        <v>70.7</v>
      </c>
      <c r="Q14" s="1109">
        <v>33.6</v>
      </c>
      <c r="R14" s="1108">
        <v>638.79999999999995</v>
      </c>
      <c r="S14" s="1121">
        <v>177.6</v>
      </c>
      <c r="T14" s="1109">
        <v>46.5</v>
      </c>
    </row>
    <row r="15" spans="1:20">
      <c r="A15" s="1728" t="s">
        <v>554</v>
      </c>
      <c r="B15" s="1729"/>
      <c r="C15" s="1108">
        <v>31306.3</v>
      </c>
      <c r="D15" s="1112">
        <v>1444.3</v>
      </c>
      <c r="E15" s="1112">
        <v>187.8</v>
      </c>
      <c r="F15" s="1108">
        <v>30552.699999999997</v>
      </c>
      <c r="G15" s="1121">
        <v>1166.9000000000001</v>
      </c>
      <c r="H15" s="1112">
        <v>273.7</v>
      </c>
      <c r="I15" s="1108">
        <v>25663.300000000003</v>
      </c>
      <c r="J15" s="1121">
        <v>522.4</v>
      </c>
      <c r="K15" s="1112">
        <v>229</v>
      </c>
      <c r="L15" s="1108">
        <v>20504.199999999997</v>
      </c>
      <c r="M15" s="1121">
        <v>3043.4</v>
      </c>
      <c r="N15" s="1111">
        <v>623.4</v>
      </c>
      <c r="O15" s="1108">
        <v>459.3</v>
      </c>
      <c r="P15" s="1121">
        <v>26.3</v>
      </c>
      <c r="Q15" s="1109">
        <v>36.700000000000003</v>
      </c>
      <c r="R15" s="1108">
        <v>558.70000000000005</v>
      </c>
      <c r="S15" s="1121">
        <v>218.7</v>
      </c>
      <c r="T15" s="1109">
        <v>42.3</v>
      </c>
    </row>
    <row r="16" spans="1:20">
      <c r="A16" s="1728" t="s">
        <v>627</v>
      </c>
      <c r="B16" s="1729"/>
      <c r="C16" s="1108">
        <v>31839.399999999998</v>
      </c>
      <c r="D16" s="1112">
        <v>1562.3</v>
      </c>
      <c r="E16" s="1112">
        <v>196.7</v>
      </c>
      <c r="F16" s="1108">
        <v>30781.7</v>
      </c>
      <c r="G16" s="1121">
        <v>1265.5999999999999</v>
      </c>
      <c r="H16" s="1112">
        <v>275</v>
      </c>
      <c r="I16" s="1108">
        <v>26559.299999999996</v>
      </c>
      <c r="J16" s="1121">
        <v>623.79999999999995</v>
      </c>
      <c r="K16" s="1112">
        <v>239.3</v>
      </c>
      <c r="L16" s="1108">
        <v>20987.9</v>
      </c>
      <c r="M16" s="1121">
        <v>3165</v>
      </c>
      <c r="N16" s="1111">
        <v>647.29999999999995</v>
      </c>
      <c r="O16" s="1108">
        <v>454.6</v>
      </c>
      <c r="P16" s="1121">
        <v>91.8</v>
      </c>
      <c r="Q16" s="1109">
        <v>36.1</v>
      </c>
      <c r="R16" s="1108">
        <v>584.4</v>
      </c>
      <c r="S16" s="1121">
        <v>194.4</v>
      </c>
      <c r="T16" s="1109">
        <v>42.6</v>
      </c>
    </row>
    <row r="17" spans="1:20" ht="15.75" thickBot="1">
      <c r="A17" s="1728" t="s">
        <v>627</v>
      </c>
      <c r="B17" s="1729"/>
      <c r="C17" s="1108">
        <v>32480.9</v>
      </c>
      <c r="D17" s="1112">
        <v>1723.3</v>
      </c>
      <c r="E17" s="1112">
        <v>195.3</v>
      </c>
      <c r="F17" s="1113">
        <v>31501.4</v>
      </c>
      <c r="G17" s="1122">
        <v>1399.9</v>
      </c>
      <c r="H17" s="1112">
        <v>282.5</v>
      </c>
      <c r="I17" s="1113">
        <v>27522.9</v>
      </c>
      <c r="J17" s="1122">
        <v>771.7</v>
      </c>
      <c r="K17" s="1112">
        <v>232.1</v>
      </c>
      <c r="L17" s="1113">
        <v>21521.5</v>
      </c>
      <c r="M17" s="1122">
        <v>3299.8</v>
      </c>
      <c r="N17" s="1111">
        <v>649.70000000000005</v>
      </c>
      <c r="O17" s="1113">
        <v>456.8</v>
      </c>
      <c r="P17" s="1122">
        <v>51.3</v>
      </c>
      <c r="Q17" s="1114">
        <v>35.6</v>
      </c>
      <c r="R17" s="1113">
        <v>588.5</v>
      </c>
      <c r="S17" s="1122">
        <v>229.3</v>
      </c>
      <c r="T17" s="1109">
        <v>47.3</v>
      </c>
    </row>
    <row r="18" spans="1:20" ht="15.95" customHeight="1">
      <c r="A18" s="1779" t="s">
        <v>721</v>
      </c>
      <c r="B18" s="535" t="s">
        <v>190</v>
      </c>
      <c r="C18" s="1094">
        <f>C17-C16</f>
        <v>641.50000000000364</v>
      </c>
      <c r="D18" s="744">
        <f>D17-D16</f>
        <v>161</v>
      </c>
      <c r="E18" s="744">
        <f>E17-E16</f>
        <v>-1.3999999999999773</v>
      </c>
      <c r="F18" s="1094">
        <f t="shared" ref="F18:T18" si="0">F17-F16</f>
        <v>719.70000000000073</v>
      </c>
      <c r="G18" s="1096">
        <f t="shared" si="0"/>
        <v>134.30000000000018</v>
      </c>
      <c r="H18" s="1096">
        <f t="shared" si="0"/>
        <v>7.5</v>
      </c>
      <c r="I18" s="1094">
        <f t="shared" si="0"/>
        <v>963.60000000000582</v>
      </c>
      <c r="J18" s="1096">
        <f t="shared" si="0"/>
        <v>147.90000000000009</v>
      </c>
      <c r="K18" s="1096">
        <f t="shared" si="0"/>
        <v>-7.2000000000000171</v>
      </c>
      <c r="L18" s="1094">
        <f t="shared" si="0"/>
        <v>533.59999999999854</v>
      </c>
      <c r="M18" s="1096">
        <f t="shared" si="0"/>
        <v>134.80000000000018</v>
      </c>
      <c r="N18" s="1096">
        <f t="shared" si="0"/>
        <v>2.4000000000000909</v>
      </c>
      <c r="O18" s="1094">
        <f t="shared" si="0"/>
        <v>2.1999999999999886</v>
      </c>
      <c r="P18" s="1096">
        <f t="shared" si="0"/>
        <v>-40.5</v>
      </c>
      <c r="Q18" s="1095">
        <f t="shared" si="0"/>
        <v>-0.5</v>
      </c>
      <c r="R18" s="1094">
        <f t="shared" si="0"/>
        <v>4.1000000000000227</v>
      </c>
      <c r="S18" s="1096">
        <f t="shared" si="0"/>
        <v>34.900000000000006</v>
      </c>
      <c r="T18" s="541">
        <f t="shared" si="0"/>
        <v>4.6999999999999957</v>
      </c>
    </row>
    <row r="19" spans="1:20" ht="15.95" customHeight="1">
      <c r="A19" s="1719"/>
      <c r="B19" s="553" t="s">
        <v>191</v>
      </c>
      <c r="C19" s="555">
        <f>C17/C16-1</f>
        <v>2.014799273855683E-2</v>
      </c>
      <c r="D19" s="594">
        <f>D17/D16-1</f>
        <v>0.10305319080842357</v>
      </c>
      <c r="E19" s="594">
        <f>E17/E16-1</f>
        <v>-7.1174377224197949E-3</v>
      </c>
      <c r="F19" s="555">
        <f t="shared" ref="F19:T19" si="1">F17/F16-1</f>
        <v>2.338077494095514E-2</v>
      </c>
      <c r="G19" s="556">
        <f t="shared" si="1"/>
        <v>0.1061156763590394</v>
      </c>
      <c r="H19" s="556">
        <f t="shared" si="1"/>
        <v>2.7272727272727337E-2</v>
      </c>
      <c r="I19" s="555">
        <f t="shared" si="1"/>
        <v>3.6281076685003244E-2</v>
      </c>
      <c r="J19" s="556">
        <f t="shared" si="1"/>
        <v>0.23709522282782958</v>
      </c>
      <c r="K19" s="556">
        <f t="shared" si="1"/>
        <v>-3.0087755954868456E-2</v>
      </c>
      <c r="L19" s="555">
        <f t="shared" si="1"/>
        <v>2.5424172975857529E-2</v>
      </c>
      <c r="M19" s="556">
        <f t="shared" si="1"/>
        <v>4.2590837282780569E-2</v>
      </c>
      <c r="N19" s="556">
        <f t="shared" si="1"/>
        <v>3.7077089448480649E-3</v>
      </c>
      <c r="O19" s="555">
        <f t="shared" si="1"/>
        <v>4.8394192696876726E-3</v>
      </c>
      <c r="P19" s="556">
        <f t="shared" si="1"/>
        <v>-0.44117647058823528</v>
      </c>
      <c r="Q19" s="741">
        <f t="shared" si="1"/>
        <v>-1.3850415512465353E-2</v>
      </c>
      <c r="R19" s="555">
        <f t="shared" si="1"/>
        <v>7.0157426420260904E-3</v>
      </c>
      <c r="S19" s="556">
        <f t="shared" si="1"/>
        <v>0.17952674897119336</v>
      </c>
      <c r="T19" s="557">
        <f t="shared" si="1"/>
        <v>0.11032863849765251</v>
      </c>
    </row>
    <row r="20" spans="1:20" ht="15.95" customHeight="1">
      <c r="A20" s="1720" t="s">
        <v>728</v>
      </c>
      <c r="B20" s="558" t="s">
        <v>190</v>
      </c>
      <c r="C20" s="1098">
        <f>C17-C12</f>
        <v>3832.7000000000007</v>
      </c>
      <c r="D20" s="745">
        <f>D17-D12</f>
        <v>430.09999999999991</v>
      </c>
      <c r="E20" s="745">
        <f>E17-E12</f>
        <v>10.200000000000017</v>
      </c>
      <c r="F20" s="1098">
        <f t="shared" ref="F20:T20" si="2">F17-F12</f>
        <v>2041.1000000000022</v>
      </c>
      <c r="G20" s="1100">
        <f t="shared" si="2"/>
        <v>576.10000000000014</v>
      </c>
      <c r="H20" s="1100">
        <f t="shared" si="2"/>
        <v>13.899999999999977</v>
      </c>
      <c r="I20" s="1098">
        <f t="shared" si="2"/>
        <v>5285.8000000000029</v>
      </c>
      <c r="J20" s="1100">
        <f t="shared" si="2"/>
        <v>436.70000000000005</v>
      </c>
      <c r="K20" s="1100">
        <f t="shared" si="2"/>
        <v>10.199999999999989</v>
      </c>
      <c r="L20" s="1098">
        <f t="shared" si="2"/>
        <v>2032.8999999999978</v>
      </c>
      <c r="M20" s="1100">
        <f t="shared" si="2"/>
        <v>396.20000000000027</v>
      </c>
      <c r="N20" s="1100">
        <f t="shared" si="2"/>
        <v>56.5</v>
      </c>
      <c r="O20" s="1098">
        <f t="shared" si="2"/>
        <v>23.5</v>
      </c>
      <c r="P20" s="1100">
        <f t="shared" si="2"/>
        <v>-15.700000000000003</v>
      </c>
      <c r="Q20" s="1099">
        <f t="shared" si="2"/>
        <v>-2.1000000000000014</v>
      </c>
      <c r="R20" s="1098">
        <f t="shared" si="2"/>
        <v>-135.20000000000005</v>
      </c>
      <c r="S20" s="1100">
        <f t="shared" si="2"/>
        <v>52.700000000000017</v>
      </c>
      <c r="T20" s="564">
        <f t="shared" si="2"/>
        <v>1.6999999999999957</v>
      </c>
    </row>
    <row r="21" spans="1:20" ht="15.95" customHeight="1">
      <c r="A21" s="1719"/>
      <c r="B21" s="553" t="s">
        <v>191</v>
      </c>
      <c r="C21" s="555">
        <f>C17/C12-1</f>
        <v>0.13378501965219458</v>
      </c>
      <c r="D21" s="594">
        <f>D17/D12-1</f>
        <v>0.33258583359109184</v>
      </c>
      <c r="E21" s="594">
        <f>E17/E12-1</f>
        <v>5.5105348460291914E-2</v>
      </c>
      <c r="F21" s="555">
        <f t="shared" ref="F21:T21" si="3">F17/F12-1</f>
        <v>6.9283069079405291E-2</v>
      </c>
      <c r="G21" s="556">
        <f t="shared" si="3"/>
        <v>0.6993202233551834</v>
      </c>
      <c r="H21" s="556">
        <f t="shared" si="3"/>
        <v>5.1749813849590431E-2</v>
      </c>
      <c r="I21" s="555">
        <f t="shared" si="3"/>
        <v>0.23770185860566362</v>
      </c>
      <c r="J21" s="556">
        <f t="shared" si="3"/>
        <v>1.303582089552239</v>
      </c>
      <c r="K21" s="556">
        <f t="shared" si="3"/>
        <v>4.5966651644885115E-2</v>
      </c>
      <c r="L21" s="555">
        <f t="shared" si="3"/>
        <v>0.10431226460597465</v>
      </c>
      <c r="M21" s="556">
        <f t="shared" si="3"/>
        <v>0.13645130183220844</v>
      </c>
      <c r="N21" s="556">
        <f t="shared" si="3"/>
        <v>9.5246122724207627E-2</v>
      </c>
      <c r="O21" s="555">
        <f t="shared" si="3"/>
        <v>5.423494114931926E-2</v>
      </c>
      <c r="P21" s="556">
        <f t="shared" si="3"/>
        <v>-0.23432835820895526</v>
      </c>
      <c r="Q21" s="741">
        <f t="shared" si="3"/>
        <v>-5.5702917771883298E-2</v>
      </c>
      <c r="R21" s="555">
        <f t="shared" si="3"/>
        <v>-0.18681774215835301</v>
      </c>
      <c r="S21" s="556">
        <f t="shared" si="3"/>
        <v>0.29841449603624026</v>
      </c>
      <c r="T21" s="557">
        <f t="shared" si="3"/>
        <v>3.7280701754385914E-2</v>
      </c>
    </row>
    <row r="22" spans="1:20" ht="15.95" customHeight="1">
      <c r="A22" s="1720" t="s">
        <v>872</v>
      </c>
      <c r="B22" s="558" t="s">
        <v>190</v>
      </c>
      <c r="C22" s="1098">
        <f>C17-C7</f>
        <v>5735.8000000000029</v>
      </c>
      <c r="D22" s="745">
        <f>D17-D7</f>
        <v>981.5</v>
      </c>
      <c r="E22" s="745">
        <f>E17-E7</f>
        <v>54.300000000000011</v>
      </c>
      <c r="F22" s="1098">
        <f t="shared" ref="F22:N22" si="4">F17-F7</f>
        <v>5328.2999999999993</v>
      </c>
      <c r="G22" s="1100">
        <f t="shared" si="4"/>
        <v>946.40000000000009</v>
      </c>
      <c r="H22" s="1100">
        <f t="shared" si="4"/>
        <v>56.099999999999994</v>
      </c>
      <c r="I22" s="1098">
        <f t="shared" si="4"/>
        <v>6186.3000000000029</v>
      </c>
      <c r="J22" s="1100">
        <f t="shared" si="4"/>
        <v>557.20000000000005</v>
      </c>
      <c r="K22" s="1100">
        <f t="shared" si="4"/>
        <v>54.900000000000006</v>
      </c>
      <c r="L22" s="1098">
        <f t="shared" si="4"/>
        <v>251.69999999999709</v>
      </c>
      <c r="M22" s="1100">
        <f t="shared" si="4"/>
        <v>176.60000000000036</v>
      </c>
      <c r="N22" s="1100">
        <f t="shared" si="4"/>
        <v>96.400000000000091</v>
      </c>
      <c r="O22" s="664" t="s">
        <v>54</v>
      </c>
      <c r="P22" s="598" t="s">
        <v>54</v>
      </c>
      <c r="Q22" s="598" t="s">
        <v>54</v>
      </c>
      <c r="R22" s="664" t="s">
        <v>54</v>
      </c>
      <c r="S22" s="598" t="s">
        <v>54</v>
      </c>
      <c r="T22" s="598" t="s">
        <v>54</v>
      </c>
    </row>
    <row r="23" spans="1:20" ht="15.95" customHeight="1" thickBot="1">
      <c r="A23" s="1721"/>
      <c r="B23" s="565" t="s">
        <v>191</v>
      </c>
      <c r="C23" s="567">
        <f>C17/C7-1</f>
        <v>0.21446171448227913</v>
      </c>
      <c r="D23" s="606">
        <f>D17/D7-1</f>
        <v>1.3231329199245079</v>
      </c>
      <c r="E23" s="606">
        <f>E17/E7-1</f>
        <v>0.38510638297872357</v>
      </c>
      <c r="F23" s="567">
        <f t="shared" ref="F23:N23" si="5">F17/F7-1</f>
        <v>0.20357924739522626</v>
      </c>
      <c r="G23" s="568">
        <f t="shared" si="5"/>
        <v>2.0868798235942672</v>
      </c>
      <c r="H23" s="568">
        <f t="shared" si="5"/>
        <v>0.24779151943462896</v>
      </c>
      <c r="I23" s="567">
        <f t="shared" si="5"/>
        <v>0.28993841568009904</v>
      </c>
      <c r="J23" s="568">
        <f t="shared" si="5"/>
        <v>2.5976689976689977</v>
      </c>
      <c r="K23" s="568">
        <f t="shared" si="5"/>
        <v>0.3098194130925509</v>
      </c>
      <c r="L23" s="567">
        <f t="shared" si="5"/>
        <v>1.1833679677288877E-2</v>
      </c>
      <c r="M23" s="568">
        <f t="shared" si="5"/>
        <v>5.6544569672131173E-2</v>
      </c>
      <c r="N23" s="568">
        <f t="shared" si="5"/>
        <v>0.17422736309416242</v>
      </c>
      <c r="O23" s="719" t="s">
        <v>54</v>
      </c>
      <c r="P23" s="607" t="s">
        <v>54</v>
      </c>
      <c r="Q23" s="607" t="s">
        <v>54</v>
      </c>
      <c r="R23" s="719" t="s">
        <v>54</v>
      </c>
      <c r="S23" s="607" t="s">
        <v>54</v>
      </c>
      <c r="T23" s="607" t="s">
        <v>54</v>
      </c>
    </row>
    <row r="24" spans="1:20">
      <c r="A24" s="5" t="s">
        <v>1075</v>
      </c>
    </row>
  </sheetData>
  <mergeCells count="39">
    <mergeCell ref="A18:A19"/>
    <mergeCell ref="A20:A21"/>
    <mergeCell ref="A22:A23"/>
    <mergeCell ref="A12:B12"/>
    <mergeCell ref="A13:B13"/>
    <mergeCell ref="A14:B14"/>
    <mergeCell ref="A16:B16"/>
    <mergeCell ref="A17:B17"/>
    <mergeCell ref="A15:B15"/>
    <mergeCell ref="R4:R6"/>
    <mergeCell ref="S4:S6"/>
    <mergeCell ref="T4:T6"/>
    <mergeCell ref="A7:B7"/>
    <mergeCell ref="A8:B8"/>
    <mergeCell ref="P4:P6"/>
    <mergeCell ref="Q4:Q6"/>
    <mergeCell ref="A9:B9"/>
    <mergeCell ref="L4:L6"/>
    <mergeCell ref="M4:M6"/>
    <mergeCell ref="N4:N6"/>
    <mergeCell ref="O4:O6"/>
    <mergeCell ref="A3:B6"/>
    <mergeCell ref="K4:K6"/>
    <mergeCell ref="A10:B10"/>
    <mergeCell ref="A11:B11"/>
    <mergeCell ref="L3:N3"/>
    <mergeCell ref="O3:Q3"/>
    <mergeCell ref="R3:T3"/>
    <mergeCell ref="C4:C6"/>
    <mergeCell ref="D4:D6"/>
    <mergeCell ref="E4:E6"/>
    <mergeCell ref="F4:F6"/>
    <mergeCell ref="G4:G6"/>
    <mergeCell ref="H4:H6"/>
    <mergeCell ref="I4:I6"/>
    <mergeCell ref="C3:E3"/>
    <mergeCell ref="F3:H3"/>
    <mergeCell ref="I3:K3"/>
    <mergeCell ref="J4:J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/>
  </sheetViews>
  <sheetFormatPr defaultRowHeight="15"/>
  <cols>
    <col min="1" max="1" width="12.7109375" style="846" customWidth="1"/>
    <col min="2" max="2" width="5.7109375" style="846" customWidth="1"/>
    <col min="3" max="8" width="6" style="846" customWidth="1"/>
    <col min="9" max="9" width="6.5703125" style="846" customWidth="1"/>
    <col min="10" max="11" width="6" style="846" customWidth="1"/>
    <col min="12" max="12" width="7" style="846" customWidth="1"/>
    <col min="13" max="20" width="6" style="846" customWidth="1"/>
  </cols>
  <sheetData>
    <row r="1" spans="1:20" s="846" customFormat="1">
      <c r="A1" s="232" t="s">
        <v>873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20" s="846" customFormat="1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20" ht="38.25" customHeight="1">
      <c r="A3" s="1722" t="s">
        <v>198</v>
      </c>
      <c r="B3" s="1723"/>
      <c r="C3" s="1722" t="s">
        <v>681</v>
      </c>
      <c r="D3" s="1962"/>
      <c r="E3" s="1962"/>
      <c r="F3" s="1782" t="s">
        <v>690</v>
      </c>
      <c r="G3" s="1751"/>
      <c r="H3" s="1752"/>
      <c r="I3" s="1782" t="s">
        <v>691</v>
      </c>
      <c r="J3" s="1751"/>
      <c r="K3" s="1752"/>
      <c r="L3" s="1782" t="s">
        <v>687</v>
      </c>
      <c r="M3" s="1751"/>
      <c r="N3" s="1752"/>
      <c r="O3" s="1782" t="s">
        <v>688</v>
      </c>
      <c r="P3" s="1751"/>
      <c r="Q3" s="1783"/>
      <c r="R3" s="1782" t="s">
        <v>689</v>
      </c>
      <c r="S3" s="1751"/>
      <c r="T3" s="1783"/>
    </row>
    <row r="4" spans="1:20" ht="15" customHeight="1">
      <c r="A4" s="1724"/>
      <c r="B4" s="1725"/>
      <c r="C4" s="2263" t="s">
        <v>682</v>
      </c>
      <c r="D4" s="2257" t="s">
        <v>683</v>
      </c>
      <c r="E4" s="2266" t="s">
        <v>684</v>
      </c>
      <c r="F4" s="2263" t="s">
        <v>682</v>
      </c>
      <c r="G4" s="2257" t="s">
        <v>683</v>
      </c>
      <c r="H4" s="2266" t="s">
        <v>684</v>
      </c>
      <c r="I4" s="2263" t="s">
        <v>682</v>
      </c>
      <c r="J4" s="2257" t="s">
        <v>683</v>
      </c>
      <c r="K4" s="2266" t="s">
        <v>684</v>
      </c>
      <c r="L4" s="2263" t="s">
        <v>682</v>
      </c>
      <c r="M4" s="2257" t="s">
        <v>683</v>
      </c>
      <c r="N4" s="2266" t="s">
        <v>684</v>
      </c>
      <c r="O4" s="2263" t="s">
        <v>682</v>
      </c>
      <c r="P4" s="2257" t="s">
        <v>683</v>
      </c>
      <c r="Q4" s="2266" t="s">
        <v>684</v>
      </c>
      <c r="R4" s="2263" t="s">
        <v>682</v>
      </c>
      <c r="S4" s="2257" t="s">
        <v>683</v>
      </c>
      <c r="T4" s="2260" t="s">
        <v>684</v>
      </c>
    </row>
    <row r="5" spans="1:20">
      <c r="A5" s="1724"/>
      <c r="B5" s="1725"/>
      <c r="C5" s="2264"/>
      <c r="D5" s="2258"/>
      <c r="E5" s="2267"/>
      <c r="F5" s="2264"/>
      <c r="G5" s="2258"/>
      <c r="H5" s="2267"/>
      <c r="I5" s="2264"/>
      <c r="J5" s="2258"/>
      <c r="K5" s="2267"/>
      <c r="L5" s="2264"/>
      <c r="M5" s="2258"/>
      <c r="N5" s="2267"/>
      <c r="O5" s="2264"/>
      <c r="P5" s="2258"/>
      <c r="Q5" s="2267"/>
      <c r="R5" s="2264"/>
      <c r="S5" s="2258"/>
      <c r="T5" s="2261"/>
    </row>
    <row r="6" spans="1:20" ht="15.75" thickBot="1">
      <c r="A6" s="1726"/>
      <c r="B6" s="1727"/>
      <c r="C6" s="2265"/>
      <c r="D6" s="2259"/>
      <c r="E6" s="2268"/>
      <c r="F6" s="2265"/>
      <c r="G6" s="2259"/>
      <c r="H6" s="2268"/>
      <c r="I6" s="2265"/>
      <c r="J6" s="2259"/>
      <c r="K6" s="2268"/>
      <c r="L6" s="2265"/>
      <c r="M6" s="2259"/>
      <c r="N6" s="2268"/>
      <c r="O6" s="2265"/>
      <c r="P6" s="2259"/>
      <c r="Q6" s="2268"/>
      <c r="R6" s="2265"/>
      <c r="S6" s="2259"/>
      <c r="T6" s="2262"/>
    </row>
    <row r="7" spans="1:20">
      <c r="A7" s="1728" t="s">
        <v>11</v>
      </c>
      <c r="B7" s="1729"/>
      <c r="C7" s="1108">
        <v>84.900000000002933</v>
      </c>
      <c r="D7" s="1112">
        <v>25.400000000000091</v>
      </c>
      <c r="E7" s="1112">
        <v>1</v>
      </c>
      <c r="F7" s="1108">
        <v>1449.7999999999956</v>
      </c>
      <c r="G7" s="1112">
        <v>58.399999999999977</v>
      </c>
      <c r="H7" s="1112">
        <v>13.699999999999989</v>
      </c>
      <c r="I7" s="1108">
        <v>7399.5</v>
      </c>
      <c r="J7" s="1112">
        <v>95.199999999999989</v>
      </c>
      <c r="K7" s="1112">
        <v>71</v>
      </c>
      <c r="L7" s="1108">
        <v>14748.599999999999</v>
      </c>
      <c r="M7" s="1112">
        <v>1879.5</v>
      </c>
      <c r="N7" s="1111">
        <v>214.40000000000009</v>
      </c>
      <c r="O7" s="1118" t="s">
        <v>54</v>
      </c>
      <c r="P7" s="1119" t="s">
        <v>54</v>
      </c>
      <c r="Q7" s="1120" t="s">
        <v>54</v>
      </c>
      <c r="R7" s="1118" t="s">
        <v>54</v>
      </c>
      <c r="S7" s="1119" t="s">
        <v>54</v>
      </c>
      <c r="T7" s="1120" t="s">
        <v>54</v>
      </c>
    </row>
    <row r="8" spans="1:20">
      <c r="A8" s="1728" t="s">
        <v>12</v>
      </c>
      <c r="B8" s="1729"/>
      <c r="C8" s="1108">
        <v>91.799999999999272</v>
      </c>
      <c r="D8" s="1112">
        <v>39.799999999999955</v>
      </c>
      <c r="E8" s="1112">
        <v>0.69999999999998863</v>
      </c>
      <c r="F8" s="1108">
        <v>1529.5</v>
      </c>
      <c r="G8" s="1112">
        <v>69.600000000000023</v>
      </c>
      <c r="H8" s="1112">
        <v>14.800000000000011</v>
      </c>
      <c r="I8" s="1108">
        <v>7377.4999999999964</v>
      </c>
      <c r="J8" s="1112">
        <v>87.499999999999972</v>
      </c>
      <c r="K8" s="1112">
        <v>71.299999999999983</v>
      </c>
      <c r="L8" s="1108">
        <v>14205</v>
      </c>
      <c r="M8" s="1112">
        <v>1804.9</v>
      </c>
      <c r="N8" s="1111">
        <v>219.29999999999995</v>
      </c>
      <c r="O8" s="1118" t="s">
        <v>54</v>
      </c>
      <c r="P8" s="1119" t="s">
        <v>54</v>
      </c>
      <c r="Q8" s="1120" t="s">
        <v>54</v>
      </c>
      <c r="R8" s="1118" t="s">
        <v>54</v>
      </c>
      <c r="S8" s="1119" t="s">
        <v>54</v>
      </c>
      <c r="T8" s="1120" t="s">
        <v>54</v>
      </c>
    </row>
    <row r="9" spans="1:20">
      <c r="A9" s="1728" t="s">
        <v>13</v>
      </c>
      <c r="B9" s="1729"/>
      <c r="C9" s="1108">
        <v>102.10000000000218</v>
      </c>
      <c r="D9" s="1112">
        <v>49.299999999999955</v>
      </c>
      <c r="E9" s="1112">
        <v>2.3000000000000114</v>
      </c>
      <c r="F9" s="1108">
        <v>1609.6000000000022</v>
      </c>
      <c r="G9" s="1112">
        <v>88.099999999999909</v>
      </c>
      <c r="H9" s="1112">
        <v>21</v>
      </c>
      <c r="I9" s="1108">
        <v>7318.2000000000007</v>
      </c>
      <c r="J9" s="1112">
        <v>84.4</v>
      </c>
      <c r="K9" s="1112">
        <v>73.200000000000017</v>
      </c>
      <c r="L9" s="1108">
        <v>13727.599999999999</v>
      </c>
      <c r="M9" s="1112">
        <v>1737</v>
      </c>
      <c r="N9" s="1111">
        <v>219.30000000000007</v>
      </c>
      <c r="O9" s="1108">
        <v>458.79999999999995</v>
      </c>
      <c r="P9" s="1117">
        <v>40.599999999999994</v>
      </c>
      <c r="Q9" s="1109">
        <v>34</v>
      </c>
      <c r="R9" s="1108">
        <v>418.5</v>
      </c>
      <c r="S9" s="1117">
        <v>139.10000000000002</v>
      </c>
      <c r="T9" s="1109">
        <v>52.300000000000004</v>
      </c>
    </row>
    <row r="10" spans="1:20">
      <c r="A10" s="1728" t="s">
        <v>14</v>
      </c>
      <c r="B10" s="1729"/>
      <c r="C10" s="1108">
        <v>112.69999999999709</v>
      </c>
      <c r="D10" s="1112">
        <v>45.800000000000182</v>
      </c>
      <c r="E10" s="1112">
        <v>1.1999999999999886</v>
      </c>
      <c r="F10" s="1108">
        <v>1711.5999999999985</v>
      </c>
      <c r="G10" s="1112">
        <v>98.200000000000045</v>
      </c>
      <c r="H10" s="1112">
        <v>16.400000000000006</v>
      </c>
      <c r="I10" s="1108">
        <v>7339</v>
      </c>
      <c r="J10" s="1112">
        <v>105.59999999999997</v>
      </c>
      <c r="K10" s="1112">
        <v>73.400000000000034</v>
      </c>
      <c r="L10" s="1108">
        <v>13340.300000000003</v>
      </c>
      <c r="M10" s="1112">
        <v>1763.7999999999997</v>
      </c>
      <c r="N10" s="1111">
        <v>229.10000000000002</v>
      </c>
      <c r="O10" s="1108">
        <v>450.7</v>
      </c>
      <c r="P10" s="1117">
        <v>41.399999999999991</v>
      </c>
      <c r="Q10" s="1109">
        <v>32.899999999999991</v>
      </c>
      <c r="R10" s="1108">
        <v>446.70000000000005</v>
      </c>
      <c r="S10" s="1117">
        <v>129.4</v>
      </c>
      <c r="T10" s="1109">
        <v>40.4</v>
      </c>
    </row>
    <row r="11" spans="1:20">
      <c r="A11" s="1728" t="s">
        <v>15</v>
      </c>
      <c r="B11" s="1729"/>
      <c r="C11" s="1108">
        <v>121.90000000000146</v>
      </c>
      <c r="D11" s="1112">
        <v>43.200000000000045</v>
      </c>
      <c r="E11" s="1112">
        <v>1.2000000000000171</v>
      </c>
      <c r="F11" s="1108">
        <v>1715.9000000000015</v>
      </c>
      <c r="G11" s="1112">
        <v>111.10000000000002</v>
      </c>
      <c r="H11" s="1112">
        <v>22.100000000000023</v>
      </c>
      <c r="I11" s="1108">
        <v>7334.8000000000029</v>
      </c>
      <c r="J11" s="1112">
        <v>126.69999999999999</v>
      </c>
      <c r="K11" s="1112">
        <v>69.899999999999977</v>
      </c>
      <c r="L11" s="1108">
        <v>13168.600000000002</v>
      </c>
      <c r="M11" s="1112">
        <v>1768.4999999999995</v>
      </c>
      <c r="N11" s="1111">
        <v>235.59999999999991</v>
      </c>
      <c r="O11" s="1108">
        <v>444.8</v>
      </c>
      <c r="P11" s="1117">
        <v>46</v>
      </c>
      <c r="Q11" s="1109">
        <v>30.299999999999997</v>
      </c>
      <c r="R11" s="1108">
        <v>358.79999999999995</v>
      </c>
      <c r="S11" s="1117">
        <v>126.00000000000003</v>
      </c>
      <c r="T11" s="1109">
        <v>35.700000000000003</v>
      </c>
    </row>
    <row r="12" spans="1:20">
      <c r="A12" s="1728" t="s">
        <v>138</v>
      </c>
      <c r="B12" s="1729"/>
      <c r="C12" s="1108">
        <v>123.09999999999854</v>
      </c>
      <c r="D12" s="1112">
        <v>52.399999999999864</v>
      </c>
      <c r="E12" s="1112">
        <v>1.2000000000000171</v>
      </c>
      <c r="F12" s="1108">
        <v>1761.4000000000015</v>
      </c>
      <c r="G12" s="1112">
        <v>118</v>
      </c>
      <c r="H12" s="1112">
        <v>20.199999999999989</v>
      </c>
      <c r="I12" s="1108">
        <v>7548</v>
      </c>
      <c r="J12" s="1112">
        <v>138.30000000000001</v>
      </c>
      <c r="K12" s="1112">
        <v>72.200000000000017</v>
      </c>
      <c r="L12" s="1108">
        <v>13079.599999999999</v>
      </c>
      <c r="M12" s="1112">
        <v>1807.5000000000005</v>
      </c>
      <c r="N12" s="1111">
        <v>242.39999999999998</v>
      </c>
      <c r="O12" s="1108">
        <v>431.89999999999992</v>
      </c>
      <c r="P12" s="1121">
        <v>42.900000000000006</v>
      </c>
      <c r="Q12" s="1109">
        <v>28</v>
      </c>
      <c r="R12" s="1108">
        <v>349.70000000000005</v>
      </c>
      <c r="S12" s="1121">
        <v>113.9</v>
      </c>
      <c r="T12" s="1109">
        <v>40.800000000000004</v>
      </c>
    </row>
    <row r="13" spans="1:20">
      <c r="A13" s="1728" t="s">
        <v>188</v>
      </c>
      <c r="B13" s="1729"/>
      <c r="C13" s="1108">
        <v>125.60000000000218</v>
      </c>
      <c r="D13" s="1112">
        <v>49.5</v>
      </c>
      <c r="E13" s="1112">
        <v>2</v>
      </c>
      <c r="F13" s="1108">
        <v>1789.3999999999942</v>
      </c>
      <c r="G13" s="1112">
        <v>136.20000000000005</v>
      </c>
      <c r="H13" s="1112">
        <v>23.800000000000011</v>
      </c>
      <c r="I13" s="1108">
        <v>7733.3000000000029</v>
      </c>
      <c r="J13" s="1112">
        <v>173.79999999999995</v>
      </c>
      <c r="K13" s="1112">
        <v>87.899999999999977</v>
      </c>
      <c r="L13" s="1108">
        <v>13079.500000000004</v>
      </c>
      <c r="M13" s="1112">
        <v>1875.7999999999997</v>
      </c>
      <c r="N13" s="1111">
        <v>246.5</v>
      </c>
      <c r="O13" s="1108">
        <v>426.59999999999991</v>
      </c>
      <c r="P13" s="1121">
        <v>44.8</v>
      </c>
      <c r="Q13" s="1109">
        <v>22.6</v>
      </c>
      <c r="R13" s="1108">
        <v>309.69999999999993</v>
      </c>
      <c r="S13" s="1121">
        <v>121.4</v>
      </c>
      <c r="T13" s="1109">
        <v>32.399999999999991</v>
      </c>
    </row>
    <row r="14" spans="1:20">
      <c r="A14" s="1728" t="s">
        <v>449</v>
      </c>
      <c r="B14" s="1729"/>
      <c r="C14" s="1108">
        <v>150.6</v>
      </c>
      <c r="D14" s="1112">
        <v>49.5</v>
      </c>
      <c r="E14" s="1112">
        <v>1</v>
      </c>
      <c r="F14" s="1108">
        <v>1830.2999999999993</v>
      </c>
      <c r="G14" s="1112">
        <v>151.90000000000009</v>
      </c>
      <c r="H14" s="1112">
        <v>16.100000000000023</v>
      </c>
      <c r="I14" s="1108">
        <v>8219.0000000000036</v>
      </c>
      <c r="J14" s="1112">
        <v>203.5</v>
      </c>
      <c r="K14" s="1112">
        <v>85.799999999999983</v>
      </c>
      <c r="L14" s="1108">
        <v>13409.8</v>
      </c>
      <c r="M14" s="1112">
        <v>1893.3999999999996</v>
      </c>
      <c r="N14" s="1111">
        <v>225.69999999999993</v>
      </c>
      <c r="O14" s="1108">
        <v>450.9</v>
      </c>
      <c r="P14" s="1121">
        <v>54.099999999999994</v>
      </c>
      <c r="Q14" s="1109">
        <v>25.799999999999997</v>
      </c>
      <c r="R14" s="1108">
        <v>264.70000000000005</v>
      </c>
      <c r="S14" s="1121">
        <v>111.79999999999998</v>
      </c>
      <c r="T14" s="1109">
        <v>35.299999999999997</v>
      </c>
    </row>
    <row r="15" spans="1:20">
      <c r="A15" s="1728" t="s">
        <v>554</v>
      </c>
      <c r="B15" s="1729"/>
      <c r="C15" s="1108">
        <v>159.30000000000072</v>
      </c>
      <c r="D15" s="1112">
        <v>56.799999999999955</v>
      </c>
      <c r="E15" s="1112">
        <v>2.1999999999999886</v>
      </c>
      <c r="F15" s="1108">
        <v>1876.4000000000015</v>
      </c>
      <c r="G15" s="1112">
        <v>168.09999999999991</v>
      </c>
      <c r="H15" s="1112">
        <v>19.5</v>
      </c>
      <c r="I15" s="1108">
        <v>8734.8999999999942</v>
      </c>
      <c r="J15" s="1112">
        <v>234.89999999999998</v>
      </c>
      <c r="K15" s="1112">
        <v>93.100000000000023</v>
      </c>
      <c r="L15" s="1108">
        <v>13822.099999999999</v>
      </c>
      <c r="M15" s="1112">
        <v>1960.7000000000003</v>
      </c>
      <c r="N15" s="1111">
        <v>239.5</v>
      </c>
      <c r="O15" s="1108">
        <v>460.90000000000003</v>
      </c>
      <c r="P15" s="1121">
        <v>13.900000000000002</v>
      </c>
      <c r="Q15" s="1109">
        <v>25.9</v>
      </c>
      <c r="R15" s="1108">
        <v>246.09999999999991</v>
      </c>
      <c r="S15" s="1121">
        <v>141.5</v>
      </c>
      <c r="T15" s="1109">
        <v>34.200000000000003</v>
      </c>
    </row>
    <row r="16" spans="1:20">
      <c r="A16" s="1728" t="s">
        <v>627</v>
      </c>
      <c r="B16" s="1729"/>
      <c r="C16" s="1108">
        <v>170.40000000000146</v>
      </c>
      <c r="D16" s="1112">
        <v>60.799999999999955</v>
      </c>
      <c r="E16" s="1112">
        <v>1.2000000000000171</v>
      </c>
      <c r="F16" s="1108">
        <v>1897.0999999999985</v>
      </c>
      <c r="G16" s="1112">
        <v>181.60000000000014</v>
      </c>
      <c r="H16" s="1112">
        <v>20.800000000000011</v>
      </c>
      <c r="I16" s="1108">
        <v>9114.1000000000058</v>
      </c>
      <c r="J16" s="1112">
        <v>275.10000000000002</v>
      </c>
      <c r="K16" s="1112">
        <v>91.899999999999977</v>
      </c>
      <c r="L16" s="1108">
        <v>14221.199999999997</v>
      </c>
      <c r="M16" s="1112">
        <v>2021</v>
      </c>
      <c r="N16" s="1111">
        <v>263.40000000000009</v>
      </c>
      <c r="O16" s="1108">
        <v>473</v>
      </c>
      <c r="P16" s="1121">
        <v>17</v>
      </c>
      <c r="Q16" s="1109">
        <v>25.299999999999997</v>
      </c>
      <c r="R16" s="1108">
        <v>258.70000000000005</v>
      </c>
      <c r="S16" s="1121">
        <v>126.1</v>
      </c>
      <c r="T16" s="1109">
        <v>37.199999999999996</v>
      </c>
    </row>
    <row r="17" spans="1:21" ht="15.75" thickBot="1">
      <c r="A17" s="1728" t="s">
        <v>725</v>
      </c>
      <c r="B17" s="1729"/>
      <c r="C17" s="1108">
        <v>173.69999999999709</v>
      </c>
      <c r="D17" s="1112">
        <v>59</v>
      </c>
      <c r="E17" s="1112">
        <v>2.2999999999999829</v>
      </c>
      <c r="F17" s="1108">
        <v>1943.4</v>
      </c>
      <c r="G17" s="1112">
        <v>202.89999999999986</v>
      </c>
      <c r="H17" s="1112">
        <v>22</v>
      </c>
      <c r="I17" s="1108">
        <v>9443.0000000000036</v>
      </c>
      <c r="J17" s="1112">
        <v>307.89999999999986</v>
      </c>
      <c r="K17" s="1112">
        <v>96.1</v>
      </c>
      <c r="L17" s="1108">
        <v>14562.799999999997</v>
      </c>
      <c r="M17" s="1112">
        <v>2178.5999999999995</v>
      </c>
      <c r="N17" s="1111">
        <v>276</v>
      </c>
      <c r="O17" s="1113">
        <v>461.7</v>
      </c>
      <c r="P17" s="1122">
        <v>58.7</v>
      </c>
      <c r="Q17" s="1109">
        <v>28</v>
      </c>
      <c r="R17" s="1113">
        <v>254.20000000000005</v>
      </c>
      <c r="S17" s="1122">
        <v>128.59999999999997</v>
      </c>
      <c r="T17" s="1109">
        <v>33</v>
      </c>
    </row>
    <row r="18" spans="1:21" ht="15" customHeight="1">
      <c r="A18" s="1779" t="s">
        <v>721</v>
      </c>
      <c r="B18" s="535" t="s">
        <v>190</v>
      </c>
      <c r="C18" s="1094">
        <f>C17-C16</f>
        <v>3.2999999999956344</v>
      </c>
      <c r="D18" s="744">
        <f>D17-D16</f>
        <v>-1.7999999999999545</v>
      </c>
      <c r="E18" s="744">
        <f>E17-E16</f>
        <v>1.0999999999999659</v>
      </c>
      <c r="F18" s="1094">
        <f t="shared" ref="F18:T18" si="0">F17-F16</f>
        <v>46.300000000001546</v>
      </c>
      <c r="G18" s="1096">
        <f t="shared" si="0"/>
        <v>21.299999999999727</v>
      </c>
      <c r="H18" s="1096">
        <f t="shared" si="0"/>
        <v>1.1999999999999886</v>
      </c>
      <c r="I18" s="1094">
        <f t="shared" si="0"/>
        <v>328.89999999999782</v>
      </c>
      <c r="J18" s="1096">
        <f t="shared" si="0"/>
        <v>32.799999999999841</v>
      </c>
      <c r="K18" s="1096">
        <f t="shared" si="0"/>
        <v>4.2000000000000171</v>
      </c>
      <c r="L18" s="1094">
        <f t="shared" si="0"/>
        <v>341.60000000000036</v>
      </c>
      <c r="M18" s="1096">
        <f t="shared" si="0"/>
        <v>157.59999999999945</v>
      </c>
      <c r="N18" s="1096">
        <f t="shared" si="0"/>
        <v>12.599999999999909</v>
      </c>
      <c r="O18" s="1094">
        <f t="shared" si="0"/>
        <v>-11.300000000000011</v>
      </c>
      <c r="P18" s="1096">
        <f t="shared" si="0"/>
        <v>41.7</v>
      </c>
      <c r="Q18" s="1095">
        <f t="shared" si="0"/>
        <v>2.7000000000000028</v>
      </c>
      <c r="R18" s="1094">
        <f t="shared" si="0"/>
        <v>-4.5</v>
      </c>
      <c r="S18" s="1096">
        <f t="shared" si="0"/>
        <v>2.4999999999999716</v>
      </c>
      <c r="T18" s="541">
        <f t="shared" si="0"/>
        <v>-4.1999999999999957</v>
      </c>
    </row>
    <row r="19" spans="1:21">
      <c r="A19" s="1719"/>
      <c r="B19" s="553" t="s">
        <v>191</v>
      </c>
      <c r="C19" s="555">
        <f>C17/C16-1</f>
        <v>1.9366197183072753E-2</v>
      </c>
      <c r="D19" s="594">
        <f>D17/D16-1</f>
        <v>-2.9605263157894024E-2</v>
      </c>
      <c r="E19" s="594">
        <f>E17/E16-1</f>
        <v>0.91666666666662522</v>
      </c>
      <c r="F19" s="555">
        <f t="shared" ref="F19:T19" si="1">F17/F16-1</f>
        <v>2.4405671814876184E-2</v>
      </c>
      <c r="G19" s="556">
        <f t="shared" si="1"/>
        <v>0.11729074889867674</v>
      </c>
      <c r="H19" s="556">
        <f t="shared" si="1"/>
        <v>5.7692307692307043E-2</v>
      </c>
      <c r="I19" s="555">
        <f t="shared" si="1"/>
        <v>3.6086942210420858E-2</v>
      </c>
      <c r="J19" s="556">
        <f t="shared" si="1"/>
        <v>0.11922937113776744</v>
      </c>
      <c r="K19" s="556">
        <f t="shared" si="1"/>
        <v>4.5701849836779385E-2</v>
      </c>
      <c r="L19" s="555">
        <f t="shared" si="1"/>
        <v>2.4020476471746433E-2</v>
      </c>
      <c r="M19" s="556">
        <f t="shared" si="1"/>
        <v>7.7981197427016147E-2</v>
      </c>
      <c r="N19" s="556">
        <f t="shared" si="1"/>
        <v>4.7835990888382307E-2</v>
      </c>
      <c r="O19" s="555">
        <f t="shared" si="1"/>
        <v>-2.389006342494715E-2</v>
      </c>
      <c r="P19" s="556">
        <f t="shared" si="1"/>
        <v>2.4529411764705884</v>
      </c>
      <c r="Q19" s="741">
        <f t="shared" si="1"/>
        <v>0.10671936758893286</v>
      </c>
      <c r="R19" s="555">
        <f t="shared" si="1"/>
        <v>-1.7394665635871664E-2</v>
      </c>
      <c r="S19" s="556">
        <f t="shared" si="1"/>
        <v>1.9825535289452523E-2</v>
      </c>
      <c r="T19" s="557">
        <f t="shared" si="1"/>
        <v>-0.11290322580645151</v>
      </c>
    </row>
    <row r="20" spans="1:21" ht="15" customHeight="1">
      <c r="A20" s="1720" t="s">
        <v>722</v>
      </c>
      <c r="B20" s="558" t="s">
        <v>190</v>
      </c>
      <c r="C20" s="1098">
        <f>C17-C12</f>
        <v>50.599999999998545</v>
      </c>
      <c r="D20" s="745">
        <f>D17-D12</f>
        <v>6.6000000000001364</v>
      </c>
      <c r="E20" s="745">
        <f>E17-E12</f>
        <v>1.0999999999999659</v>
      </c>
      <c r="F20" s="1098">
        <f t="shared" ref="F20:T20" si="2">F17-F12</f>
        <v>181.99999999999864</v>
      </c>
      <c r="G20" s="1100">
        <f t="shared" si="2"/>
        <v>84.899999999999864</v>
      </c>
      <c r="H20" s="1100">
        <f t="shared" si="2"/>
        <v>1.8000000000000114</v>
      </c>
      <c r="I20" s="1098">
        <f t="shared" si="2"/>
        <v>1895.0000000000036</v>
      </c>
      <c r="J20" s="1100">
        <f t="shared" si="2"/>
        <v>169.59999999999985</v>
      </c>
      <c r="K20" s="1100">
        <f t="shared" si="2"/>
        <v>23.899999999999977</v>
      </c>
      <c r="L20" s="1098">
        <f t="shared" si="2"/>
        <v>1483.1999999999989</v>
      </c>
      <c r="M20" s="1100">
        <f t="shared" si="2"/>
        <v>371.099999999999</v>
      </c>
      <c r="N20" s="1100">
        <f t="shared" si="2"/>
        <v>33.600000000000023</v>
      </c>
      <c r="O20" s="1098">
        <f t="shared" si="2"/>
        <v>29.800000000000068</v>
      </c>
      <c r="P20" s="1100">
        <f t="shared" si="2"/>
        <v>15.799999999999997</v>
      </c>
      <c r="Q20" s="1099">
        <f t="shared" si="2"/>
        <v>0</v>
      </c>
      <c r="R20" s="1098">
        <f t="shared" si="2"/>
        <v>-95.5</v>
      </c>
      <c r="S20" s="1100">
        <f>S17-S12</f>
        <v>14.69999999999996</v>
      </c>
      <c r="T20" s="564">
        <f t="shared" si="2"/>
        <v>-7.8000000000000043</v>
      </c>
    </row>
    <row r="21" spans="1:21">
      <c r="A21" s="1719"/>
      <c r="B21" s="553" t="s">
        <v>191</v>
      </c>
      <c r="C21" s="555">
        <f>C17/C12-1</f>
        <v>0.41104792851339678</v>
      </c>
      <c r="D21" s="594">
        <f>D17/D12-1</f>
        <v>0.12595419847328548</v>
      </c>
      <c r="E21" s="594">
        <f>E17/E12-1</f>
        <v>0.91666666666662522</v>
      </c>
      <c r="F21" s="555">
        <f t="shared" ref="F21:T21" si="3">F17/F12-1</f>
        <v>0.10332689905756709</v>
      </c>
      <c r="G21" s="556">
        <f t="shared" si="3"/>
        <v>0.71949152542372774</v>
      </c>
      <c r="H21" s="556">
        <f t="shared" si="3"/>
        <v>8.9108910891089632E-2</v>
      </c>
      <c r="I21" s="555">
        <f t="shared" si="3"/>
        <v>0.25105988341282504</v>
      </c>
      <c r="J21" s="556">
        <f t="shared" si="3"/>
        <v>1.2263195950831514</v>
      </c>
      <c r="K21" s="556">
        <f t="shared" si="3"/>
        <v>0.33102493074792205</v>
      </c>
      <c r="L21" s="555">
        <f t="shared" si="3"/>
        <v>0.11339796324046603</v>
      </c>
      <c r="M21" s="556">
        <f t="shared" si="3"/>
        <v>0.20531120331950148</v>
      </c>
      <c r="N21" s="556">
        <f t="shared" si="3"/>
        <v>0.13861386138613874</v>
      </c>
      <c r="O21" s="555">
        <f t="shared" si="3"/>
        <v>6.8997453114147067E-2</v>
      </c>
      <c r="P21" s="556">
        <f t="shared" si="3"/>
        <v>0.36829836829836826</v>
      </c>
      <c r="Q21" s="741">
        <f t="shared" si="3"/>
        <v>0</v>
      </c>
      <c r="R21" s="555">
        <f t="shared" si="3"/>
        <v>-0.27309122104661132</v>
      </c>
      <c r="S21" s="556">
        <f t="shared" si="3"/>
        <v>0.12906057945566252</v>
      </c>
      <c r="T21" s="557">
        <f t="shared" si="3"/>
        <v>-0.19117647058823539</v>
      </c>
    </row>
    <row r="22" spans="1:21" ht="15" customHeight="1">
      <c r="A22" s="1720" t="s">
        <v>723</v>
      </c>
      <c r="B22" s="558" t="s">
        <v>190</v>
      </c>
      <c r="C22" s="1098">
        <f>C17-C7</f>
        <v>88.799999999994156</v>
      </c>
      <c r="D22" s="745">
        <f>D17-D7</f>
        <v>33.599999999999909</v>
      </c>
      <c r="E22" s="745">
        <f>E17-E7</f>
        <v>1.2999999999999829</v>
      </c>
      <c r="F22" s="1098">
        <f t="shared" ref="F22:N22" si="4">F17-F7</f>
        <v>493.60000000000446</v>
      </c>
      <c r="G22" s="1100">
        <f t="shared" si="4"/>
        <v>144.49999999999989</v>
      </c>
      <c r="H22" s="1100">
        <f t="shared" si="4"/>
        <v>8.3000000000000114</v>
      </c>
      <c r="I22" s="1098">
        <f t="shared" si="4"/>
        <v>2043.5000000000036</v>
      </c>
      <c r="J22" s="1100">
        <f t="shared" si="4"/>
        <v>212.69999999999987</v>
      </c>
      <c r="K22" s="1100">
        <f t="shared" si="4"/>
        <v>25.099999999999994</v>
      </c>
      <c r="L22" s="1098">
        <f t="shared" si="4"/>
        <v>-185.80000000000109</v>
      </c>
      <c r="M22" s="1100">
        <f t="shared" si="4"/>
        <v>299.09999999999945</v>
      </c>
      <c r="N22" s="1100">
        <f t="shared" si="4"/>
        <v>61.599999999999909</v>
      </c>
      <c r="O22" s="664" t="s">
        <v>54</v>
      </c>
      <c r="P22" s="598" t="s">
        <v>54</v>
      </c>
      <c r="Q22" s="598" t="s">
        <v>54</v>
      </c>
      <c r="R22" s="664" t="s">
        <v>54</v>
      </c>
      <c r="S22" s="598" t="s">
        <v>54</v>
      </c>
      <c r="T22" s="598" t="s">
        <v>54</v>
      </c>
    </row>
    <row r="23" spans="1:21" ht="15.75" thickBot="1">
      <c r="A23" s="1721"/>
      <c r="B23" s="565" t="s">
        <v>191</v>
      </c>
      <c r="C23" s="567">
        <f>C17/C7-1</f>
        <v>1.0459363957596124</v>
      </c>
      <c r="D23" s="606">
        <f>D17/D7-1</f>
        <v>1.3228346456692832</v>
      </c>
      <c r="E23" s="606">
        <f>E17/E7-1</f>
        <v>1.2999999999999829</v>
      </c>
      <c r="F23" s="567">
        <f t="shared" ref="F23:N23" si="5">F17/F7-1</f>
        <v>0.34046075320734315</v>
      </c>
      <c r="G23" s="568">
        <f t="shared" si="5"/>
        <v>2.4743150684931496</v>
      </c>
      <c r="H23" s="568">
        <f t="shared" si="5"/>
        <v>0.60583941605839553</v>
      </c>
      <c r="I23" s="567">
        <f t="shared" si="5"/>
        <v>0.27616730860193295</v>
      </c>
      <c r="J23" s="568">
        <f t="shared" si="5"/>
        <v>2.2342436974789908</v>
      </c>
      <c r="K23" s="568">
        <f t="shared" si="5"/>
        <v>0.35352112676056335</v>
      </c>
      <c r="L23" s="567">
        <f t="shared" si="5"/>
        <v>-1.2597805893440839E-2</v>
      </c>
      <c r="M23" s="568">
        <f t="shared" si="5"/>
        <v>0.15913806863527502</v>
      </c>
      <c r="N23" s="568">
        <f t="shared" si="5"/>
        <v>0.28731343283582045</v>
      </c>
      <c r="O23" s="719" t="s">
        <v>54</v>
      </c>
      <c r="P23" s="607" t="s">
        <v>54</v>
      </c>
      <c r="Q23" s="607" t="s">
        <v>54</v>
      </c>
      <c r="R23" s="719" t="s">
        <v>54</v>
      </c>
      <c r="S23" s="607" t="s">
        <v>54</v>
      </c>
      <c r="T23" s="607" t="s">
        <v>54</v>
      </c>
    </row>
    <row r="24" spans="1:21">
      <c r="A24" s="5" t="s">
        <v>708</v>
      </c>
    </row>
    <row r="25" spans="1:21">
      <c r="L25" s="1057"/>
      <c r="M25" s="1058"/>
      <c r="N25" s="1057"/>
      <c r="O25" s="1057"/>
      <c r="P25" s="1058"/>
      <c r="Q25" s="1057"/>
      <c r="R25" s="1057"/>
      <c r="S25" s="1058"/>
      <c r="T25" s="1057"/>
      <c r="U25" s="109"/>
    </row>
    <row r="26" spans="1:21">
      <c r="L26" s="1057"/>
      <c r="M26" s="1058"/>
      <c r="N26" s="1057"/>
      <c r="O26" s="1057"/>
      <c r="P26" s="1058"/>
      <c r="Q26" s="1057"/>
      <c r="R26" s="1057"/>
      <c r="S26" s="1058"/>
      <c r="T26" s="1057"/>
      <c r="U26" s="109"/>
    </row>
    <row r="27" spans="1:21">
      <c r="L27" s="1059"/>
      <c r="M27" s="1059"/>
      <c r="N27" s="1059"/>
      <c r="O27" s="1059"/>
      <c r="P27" s="1059"/>
      <c r="Q27" s="1059"/>
      <c r="R27" s="230"/>
      <c r="S27" s="230"/>
      <c r="T27" s="230"/>
      <c r="U27" s="109"/>
    </row>
    <row r="28" spans="1:21">
      <c r="L28" s="80"/>
      <c r="M28" s="80"/>
      <c r="N28" s="80"/>
      <c r="O28" s="80"/>
      <c r="P28" s="109"/>
      <c r="Q28" s="109"/>
      <c r="R28" s="109"/>
      <c r="S28" s="109"/>
      <c r="T28" s="109"/>
      <c r="U28" s="109"/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I3:K3"/>
    <mergeCell ref="L3:N3"/>
    <mergeCell ref="O3:Q3"/>
    <mergeCell ref="R3:T3"/>
    <mergeCell ref="C4:C6"/>
    <mergeCell ref="D4:D6"/>
    <mergeCell ref="E4:E6"/>
    <mergeCell ref="C3:E3"/>
    <mergeCell ref="F3:H3"/>
    <mergeCell ref="A12:B12"/>
    <mergeCell ref="A7:B7"/>
    <mergeCell ref="A8:B8"/>
    <mergeCell ref="A9:B9"/>
    <mergeCell ref="A10:B10"/>
    <mergeCell ref="A11:B11"/>
    <mergeCell ref="A3:B6"/>
    <mergeCell ref="S4:S6"/>
    <mergeCell ref="T4:T6"/>
    <mergeCell ref="I4:I6"/>
    <mergeCell ref="J4:J6"/>
    <mergeCell ref="F4:F6"/>
    <mergeCell ref="G4:G6"/>
    <mergeCell ref="H4:H6"/>
    <mergeCell ref="O4:O6"/>
    <mergeCell ref="P4:P6"/>
    <mergeCell ref="Q4:Q6"/>
    <mergeCell ref="R4:R6"/>
    <mergeCell ref="K4:K6"/>
    <mergeCell ref="L4:L6"/>
    <mergeCell ref="M4:M6"/>
    <mergeCell ref="N4:N6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8:T23" unlockedFormula="1"/>
  </ignoredError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/>
  </sheetViews>
  <sheetFormatPr defaultRowHeight="15"/>
  <cols>
    <col min="1" max="1" width="10.7109375" style="846" customWidth="1"/>
    <col min="2" max="2" width="5.140625" style="846" customWidth="1"/>
    <col min="3" max="3" width="6.85546875" style="846" customWidth="1"/>
    <col min="4" max="11" width="6.28515625" style="846" customWidth="1"/>
    <col min="12" max="12" width="7.140625" style="846" customWidth="1"/>
    <col min="13" max="14" width="6.28515625" style="846" customWidth="1"/>
    <col min="15" max="15" width="7" style="846" customWidth="1"/>
    <col min="16" max="20" width="6.28515625" style="846" customWidth="1"/>
  </cols>
  <sheetData>
    <row r="1" spans="1:20">
      <c r="A1" s="232" t="s">
        <v>874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20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20" ht="36" customHeight="1">
      <c r="A3" s="1722" t="s">
        <v>198</v>
      </c>
      <c r="B3" s="1723"/>
      <c r="C3" s="1722" t="s">
        <v>681</v>
      </c>
      <c r="D3" s="1962"/>
      <c r="E3" s="1962"/>
      <c r="F3" s="1782" t="s">
        <v>690</v>
      </c>
      <c r="G3" s="1751"/>
      <c r="H3" s="1752"/>
      <c r="I3" s="1782" t="s">
        <v>691</v>
      </c>
      <c r="J3" s="1751"/>
      <c r="K3" s="1752"/>
      <c r="L3" s="1782" t="s">
        <v>687</v>
      </c>
      <c r="M3" s="1751"/>
      <c r="N3" s="1752"/>
      <c r="O3" s="1782" t="s">
        <v>688</v>
      </c>
      <c r="P3" s="1751"/>
      <c r="Q3" s="1783"/>
      <c r="R3" s="1782" t="s">
        <v>689</v>
      </c>
      <c r="S3" s="1751"/>
      <c r="T3" s="1783"/>
    </row>
    <row r="4" spans="1:20" ht="15" customHeight="1">
      <c r="A4" s="1724"/>
      <c r="B4" s="1725"/>
      <c r="C4" s="2263" t="s">
        <v>682</v>
      </c>
      <c r="D4" s="2257" t="s">
        <v>683</v>
      </c>
      <c r="E4" s="2266" t="s">
        <v>684</v>
      </c>
      <c r="F4" s="2263" t="s">
        <v>682</v>
      </c>
      <c r="G4" s="2257" t="s">
        <v>683</v>
      </c>
      <c r="H4" s="2266" t="s">
        <v>684</v>
      </c>
      <c r="I4" s="2263" t="s">
        <v>682</v>
      </c>
      <c r="J4" s="2257" t="s">
        <v>683</v>
      </c>
      <c r="K4" s="2266" t="s">
        <v>684</v>
      </c>
      <c r="L4" s="2263" t="s">
        <v>682</v>
      </c>
      <c r="M4" s="2257" t="s">
        <v>683</v>
      </c>
      <c r="N4" s="2266" t="s">
        <v>684</v>
      </c>
      <c r="O4" s="2263" t="s">
        <v>682</v>
      </c>
      <c r="P4" s="2257" t="s">
        <v>683</v>
      </c>
      <c r="Q4" s="2266" t="s">
        <v>684</v>
      </c>
      <c r="R4" s="2263" t="s">
        <v>682</v>
      </c>
      <c r="S4" s="2257" t="s">
        <v>683</v>
      </c>
      <c r="T4" s="2260" t="s">
        <v>684</v>
      </c>
    </row>
    <row r="5" spans="1:20" ht="15" customHeight="1">
      <c r="A5" s="1724"/>
      <c r="B5" s="1725"/>
      <c r="C5" s="2264"/>
      <c r="D5" s="2258"/>
      <c r="E5" s="2267"/>
      <c r="F5" s="2264"/>
      <c r="G5" s="2258"/>
      <c r="H5" s="2267"/>
      <c r="I5" s="2264"/>
      <c r="J5" s="2258"/>
      <c r="K5" s="2267"/>
      <c r="L5" s="2264"/>
      <c r="M5" s="2258"/>
      <c r="N5" s="2267"/>
      <c r="O5" s="2264"/>
      <c r="P5" s="2258"/>
      <c r="Q5" s="2267"/>
      <c r="R5" s="2264"/>
      <c r="S5" s="2258"/>
      <c r="T5" s="2261"/>
    </row>
    <row r="6" spans="1:20" ht="15.75" thickBot="1">
      <c r="A6" s="1726"/>
      <c r="B6" s="1727"/>
      <c r="C6" s="2265"/>
      <c r="D6" s="2259"/>
      <c r="E6" s="2268"/>
      <c r="F6" s="2265"/>
      <c r="G6" s="2259"/>
      <c r="H6" s="2268"/>
      <c r="I6" s="2265"/>
      <c r="J6" s="2259"/>
      <c r="K6" s="2268"/>
      <c r="L6" s="2265"/>
      <c r="M6" s="2259"/>
      <c r="N6" s="2268"/>
      <c r="O6" s="2265"/>
      <c r="P6" s="2259"/>
      <c r="Q6" s="2268"/>
      <c r="R6" s="2265"/>
      <c r="S6" s="2259"/>
      <c r="T6" s="2262"/>
    </row>
    <row r="7" spans="1:20">
      <c r="A7" s="1728" t="s">
        <v>11</v>
      </c>
      <c r="B7" s="1729"/>
      <c r="C7" s="1108">
        <v>2671.1</v>
      </c>
      <c r="D7" s="1112">
        <v>200.7</v>
      </c>
      <c r="E7" s="1112">
        <v>27</v>
      </c>
      <c r="F7" s="1108">
        <v>3231</v>
      </c>
      <c r="G7" s="1117">
        <v>81.2</v>
      </c>
      <c r="H7" s="1112">
        <v>32.299999999999997</v>
      </c>
      <c r="I7" s="1108">
        <v>3408.5</v>
      </c>
      <c r="J7" s="1117">
        <v>48.5</v>
      </c>
      <c r="K7" s="1112">
        <v>32.9</v>
      </c>
      <c r="L7" s="1108">
        <v>4485.5</v>
      </c>
      <c r="M7" s="1117">
        <v>551.20000000000005</v>
      </c>
      <c r="N7" s="1112">
        <v>57</v>
      </c>
      <c r="O7" s="1118" t="s">
        <v>54</v>
      </c>
      <c r="P7" s="1119" t="s">
        <v>54</v>
      </c>
      <c r="Q7" s="1120" t="s">
        <v>54</v>
      </c>
      <c r="R7" s="1118" t="s">
        <v>54</v>
      </c>
      <c r="S7" s="1119" t="s">
        <v>54</v>
      </c>
      <c r="T7" s="1120" t="s">
        <v>54</v>
      </c>
    </row>
    <row r="8" spans="1:20">
      <c r="A8" s="1728" t="s">
        <v>12</v>
      </c>
      <c r="B8" s="1729"/>
      <c r="C8" s="1108">
        <v>2582.7000000000003</v>
      </c>
      <c r="D8" s="1112">
        <v>249.1</v>
      </c>
      <c r="E8" s="1112">
        <v>30.7</v>
      </c>
      <c r="F8" s="1108">
        <v>3090.7999999999997</v>
      </c>
      <c r="G8" s="1117">
        <v>81.2</v>
      </c>
      <c r="H8" s="1112">
        <v>27.6</v>
      </c>
      <c r="I8" s="1108">
        <v>3046.9</v>
      </c>
      <c r="J8" s="1117">
        <v>42</v>
      </c>
      <c r="K8" s="1112">
        <v>31.2</v>
      </c>
      <c r="L8" s="1108">
        <v>3592.4</v>
      </c>
      <c r="M8" s="1117">
        <v>485.8</v>
      </c>
      <c r="N8" s="1112">
        <v>53</v>
      </c>
      <c r="O8" s="1118" t="s">
        <v>54</v>
      </c>
      <c r="P8" s="1119" t="s">
        <v>54</v>
      </c>
      <c r="Q8" s="1120" t="s">
        <v>54</v>
      </c>
      <c r="R8" s="1118" t="s">
        <v>54</v>
      </c>
      <c r="S8" s="1119" t="s">
        <v>54</v>
      </c>
      <c r="T8" s="1120" t="s">
        <v>54</v>
      </c>
    </row>
    <row r="9" spans="1:20">
      <c r="A9" s="1728" t="s">
        <v>13</v>
      </c>
      <c r="B9" s="1729"/>
      <c r="C9" s="1108">
        <v>2221.9</v>
      </c>
      <c r="D9" s="1112">
        <v>279</v>
      </c>
      <c r="E9" s="1112">
        <v>30.9</v>
      </c>
      <c r="F9" s="1108">
        <v>2653.2</v>
      </c>
      <c r="G9" s="1117">
        <v>77</v>
      </c>
      <c r="H9" s="1112">
        <v>26.8</v>
      </c>
      <c r="I9" s="1108">
        <v>2406.6</v>
      </c>
      <c r="J9" s="1117">
        <v>38.5</v>
      </c>
      <c r="K9" s="1112">
        <v>21</v>
      </c>
      <c r="L9" s="1108">
        <v>2692.4</v>
      </c>
      <c r="M9" s="1117">
        <v>378.1</v>
      </c>
      <c r="N9" s="1112">
        <v>53.3</v>
      </c>
      <c r="O9" s="1108">
        <v>14.7</v>
      </c>
      <c r="P9" s="1117">
        <v>11.6</v>
      </c>
      <c r="Q9" s="1112">
        <v>1.5</v>
      </c>
      <c r="R9" s="1108">
        <v>39.9</v>
      </c>
      <c r="S9" s="1117">
        <v>12.2</v>
      </c>
      <c r="T9" s="1109">
        <v>3.6</v>
      </c>
    </row>
    <row r="10" spans="1:20">
      <c r="A10" s="1728" t="s">
        <v>14</v>
      </c>
      <c r="B10" s="1729"/>
      <c r="C10" s="1108">
        <v>1324.1</v>
      </c>
      <c r="D10" s="1112">
        <v>206.1</v>
      </c>
      <c r="E10" s="1112">
        <v>20.100000000000001</v>
      </c>
      <c r="F10" s="1108">
        <v>1841.2999999999997</v>
      </c>
      <c r="G10" s="1117">
        <v>61.6</v>
      </c>
      <c r="H10" s="1112">
        <v>30.4</v>
      </c>
      <c r="I10" s="1108">
        <v>1458.7</v>
      </c>
      <c r="J10" s="1117">
        <v>24.7</v>
      </c>
      <c r="K10" s="1112">
        <v>6.7</v>
      </c>
      <c r="L10" s="1108">
        <v>1415.8999999999999</v>
      </c>
      <c r="M10" s="1117">
        <v>237</v>
      </c>
      <c r="N10" s="1112">
        <v>33.799999999999997</v>
      </c>
      <c r="O10" s="1108">
        <v>2.2000000000000002</v>
      </c>
      <c r="P10" s="1117">
        <v>9.8000000000000007</v>
      </c>
      <c r="Q10" s="1112">
        <v>0</v>
      </c>
      <c r="R10" s="1108">
        <v>23.1</v>
      </c>
      <c r="S10" s="1117">
        <v>9.5</v>
      </c>
      <c r="T10" s="1109">
        <v>3.8</v>
      </c>
    </row>
    <row r="11" spans="1:20">
      <c r="A11" s="1728" t="s">
        <v>15</v>
      </c>
      <c r="B11" s="1729"/>
      <c r="C11" s="1108">
        <v>1108.2</v>
      </c>
      <c r="D11" s="1112">
        <v>192.6</v>
      </c>
      <c r="E11" s="1112">
        <v>12.2</v>
      </c>
      <c r="F11" s="1108">
        <v>1919.8</v>
      </c>
      <c r="G11" s="1117">
        <v>80.8</v>
      </c>
      <c r="H11" s="1112">
        <v>26.1</v>
      </c>
      <c r="I11" s="1108">
        <v>1486.1000000000001</v>
      </c>
      <c r="J11" s="1117">
        <v>33.6</v>
      </c>
      <c r="K11" s="1112">
        <v>7.7</v>
      </c>
      <c r="L11" s="1108">
        <v>1165</v>
      </c>
      <c r="M11" s="1117">
        <v>238.4</v>
      </c>
      <c r="N11" s="1112">
        <v>33.6</v>
      </c>
      <c r="O11" s="1108">
        <v>0.1</v>
      </c>
      <c r="P11" s="1117">
        <v>8.6</v>
      </c>
      <c r="Q11" s="1112">
        <v>0</v>
      </c>
      <c r="R11" s="1108">
        <v>15.6</v>
      </c>
      <c r="S11" s="1117">
        <v>2.5</v>
      </c>
      <c r="T11" s="1109">
        <v>2.2999999999999998</v>
      </c>
    </row>
    <row r="12" spans="1:20">
      <c r="A12" s="1728" t="s">
        <v>138</v>
      </c>
      <c r="B12" s="1729"/>
      <c r="C12" s="1108">
        <v>1023</v>
      </c>
      <c r="D12" s="1112">
        <v>208.7</v>
      </c>
      <c r="E12" s="1112">
        <v>20.8</v>
      </c>
      <c r="F12" s="1108">
        <v>2166.2999999999997</v>
      </c>
      <c r="G12" s="1121">
        <v>88.8</v>
      </c>
      <c r="H12" s="1112">
        <v>23.9</v>
      </c>
      <c r="I12" s="1108">
        <v>1590.1000000000001</v>
      </c>
      <c r="J12" s="1121">
        <v>43</v>
      </c>
      <c r="K12" s="1112">
        <v>16.399999999999999</v>
      </c>
      <c r="L12" s="1108">
        <v>1114</v>
      </c>
      <c r="M12" s="1121">
        <v>226</v>
      </c>
      <c r="N12" s="1112">
        <v>29.8</v>
      </c>
      <c r="O12" s="1108">
        <v>1.6</v>
      </c>
      <c r="P12" s="1121">
        <v>7.6</v>
      </c>
      <c r="Q12" s="1112">
        <v>0</v>
      </c>
      <c r="R12" s="1108">
        <v>14.8</v>
      </c>
      <c r="S12" s="1121">
        <v>2.6</v>
      </c>
      <c r="T12" s="1109">
        <v>2.1</v>
      </c>
    </row>
    <row r="13" spans="1:20">
      <c r="A13" s="1728" t="s">
        <v>188</v>
      </c>
      <c r="B13" s="1729"/>
      <c r="C13" s="1108">
        <v>1073.7</v>
      </c>
      <c r="D13" s="1112">
        <v>217.5</v>
      </c>
      <c r="E13" s="1112">
        <v>23.7</v>
      </c>
      <c r="F13" s="1108">
        <v>2293.2000000000003</v>
      </c>
      <c r="G13" s="1121">
        <v>128</v>
      </c>
      <c r="H13" s="1112">
        <v>23.4</v>
      </c>
      <c r="I13" s="1108">
        <v>1838.8000000000002</v>
      </c>
      <c r="J13" s="1121">
        <v>58.6</v>
      </c>
      <c r="K13" s="1112">
        <v>22.9</v>
      </c>
      <c r="L13" s="1108">
        <v>1184.3</v>
      </c>
      <c r="M13" s="1121">
        <v>254.4</v>
      </c>
      <c r="N13" s="1112">
        <v>28.7</v>
      </c>
      <c r="O13" s="1108">
        <v>1.2</v>
      </c>
      <c r="P13" s="1121">
        <v>7.6</v>
      </c>
      <c r="Q13" s="1112">
        <v>0</v>
      </c>
      <c r="R13" s="1108">
        <v>16.5</v>
      </c>
      <c r="S13" s="1121">
        <v>5.8</v>
      </c>
      <c r="T13" s="1109">
        <v>2</v>
      </c>
    </row>
    <row r="14" spans="1:20">
      <c r="A14" s="1728" t="s">
        <v>449</v>
      </c>
      <c r="B14" s="1729"/>
      <c r="C14" s="1108">
        <v>1609.9</v>
      </c>
      <c r="D14" s="1112">
        <v>258.89999999999998</v>
      </c>
      <c r="E14" s="1112">
        <v>19.5</v>
      </c>
      <c r="F14" s="1108">
        <v>2659.4</v>
      </c>
      <c r="G14" s="1121">
        <v>162.1</v>
      </c>
      <c r="H14" s="1112">
        <v>26.3</v>
      </c>
      <c r="I14" s="1108">
        <v>2327.6999999999998</v>
      </c>
      <c r="J14" s="1121">
        <v>107.6</v>
      </c>
      <c r="K14" s="1112">
        <v>29.4</v>
      </c>
      <c r="L14" s="1108">
        <v>1507.5</v>
      </c>
      <c r="M14" s="1121">
        <v>295.5</v>
      </c>
      <c r="N14" s="1112">
        <v>31.5</v>
      </c>
      <c r="O14" s="1108">
        <v>1.2</v>
      </c>
      <c r="P14" s="1121">
        <v>7</v>
      </c>
      <c r="Q14" s="1112">
        <v>0</v>
      </c>
      <c r="R14" s="1108">
        <v>14.5</v>
      </c>
      <c r="S14" s="1121">
        <v>7.3</v>
      </c>
      <c r="T14" s="1109">
        <v>1.7</v>
      </c>
    </row>
    <row r="15" spans="1:20">
      <c r="A15" s="1728" t="s">
        <v>554</v>
      </c>
      <c r="B15" s="1729"/>
      <c r="C15" s="1108">
        <v>1742.3999999999999</v>
      </c>
      <c r="D15" s="1112">
        <v>268.39999999999998</v>
      </c>
      <c r="E15" s="1112">
        <v>25.4</v>
      </c>
      <c r="F15" s="1108">
        <v>2745.3</v>
      </c>
      <c r="G15" s="1121">
        <v>207.8</v>
      </c>
      <c r="H15" s="1112">
        <v>25.8</v>
      </c>
      <c r="I15" s="1108">
        <v>2779.9</v>
      </c>
      <c r="J15" s="1121">
        <v>109.7</v>
      </c>
      <c r="K15" s="1112">
        <v>32.299999999999997</v>
      </c>
      <c r="L15" s="1108">
        <v>1727.4</v>
      </c>
      <c r="M15" s="1121">
        <v>346.5</v>
      </c>
      <c r="N15" s="1112">
        <v>45.3</v>
      </c>
      <c r="O15" s="1108">
        <v>1.5</v>
      </c>
      <c r="P15" s="1121">
        <v>0</v>
      </c>
      <c r="Q15" s="1112">
        <v>0</v>
      </c>
      <c r="R15" s="1108">
        <v>16.8</v>
      </c>
      <c r="S15" s="1121">
        <v>1.2</v>
      </c>
      <c r="T15" s="1109">
        <v>2.1</v>
      </c>
    </row>
    <row r="16" spans="1:20">
      <c r="A16" s="1728" t="s">
        <v>627</v>
      </c>
      <c r="B16" s="1729"/>
      <c r="C16" s="1108">
        <v>1693</v>
      </c>
      <c r="D16" s="1112">
        <v>273.7</v>
      </c>
      <c r="E16" s="1112">
        <v>19.2</v>
      </c>
      <c r="F16" s="1108">
        <v>2905.5</v>
      </c>
      <c r="G16" s="1121">
        <v>241.7</v>
      </c>
      <c r="H16" s="1112">
        <v>31.8</v>
      </c>
      <c r="I16" s="1108">
        <v>3103.5999999999995</v>
      </c>
      <c r="J16" s="1121">
        <v>160.30000000000001</v>
      </c>
      <c r="K16" s="1112">
        <v>31.6</v>
      </c>
      <c r="L16" s="1108">
        <v>1958</v>
      </c>
      <c r="M16" s="1121">
        <v>380.7</v>
      </c>
      <c r="N16" s="1112">
        <v>47.2</v>
      </c>
      <c r="O16" s="1108">
        <v>1.6</v>
      </c>
      <c r="P16" s="1121">
        <v>4</v>
      </c>
      <c r="Q16" s="1112">
        <v>0</v>
      </c>
      <c r="R16" s="1108">
        <v>23.4</v>
      </c>
      <c r="S16" s="1121">
        <v>2.5</v>
      </c>
      <c r="T16" s="1109">
        <v>2.1</v>
      </c>
    </row>
    <row r="17" spans="1:20" ht="15.75" thickBot="1">
      <c r="A17" s="1728" t="s">
        <v>725</v>
      </c>
      <c r="B17" s="1729"/>
      <c r="C17" s="1108">
        <v>1628.6</v>
      </c>
      <c r="D17" s="1112">
        <v>291.60000000000002</v>
      </c>
      <c r="E17" s="1112">
        <v>18.899999999999999</v>
      </c>
      <c r="F17" s="1113">
        <v>3153.3</v>
      </c>
      <c r="G17" s="1122">
        <v>297.60000000000002</v>
      </c>
      <c r="H17" s="1112">
        <v>37.9</v>
      </c>
      <c r="I17" s="1113">
        <v>3503.2000000000003</v>
      </c>
      <c r="J17" s="1122">
        <v>187.5</v>
      </c>
      <c r="K17" s="1112">
        <v>29.9</v>
      </c>
      <c r="L17" s="1113">
        <v>2217.1000000000004</v>
      </c>
      <c r="M17" s="1122">
        <v>404.9</v>
      </c>
      <c r="N17" s="1112">
        <v>44.3</v>
      </c>
      <c r="O17" s="1108">
        <v>1.5</v>
      </c>
      <c r="P17" s="1121">
        <v>1.2</v>
      </c>
      <c r="Q17" s="1112">
        <v>0</v>
      </c>
      <c r="R17" s="1113">
        <v>24.9</v>
      </c>
      <c r="S17" s="1122">
        <v>1.3</v>
      </c>
      <c r="T17" s="1109">
        <v>2.1</v>
      </c>
    </row>
    <row r="18" spans="1:20" ht="16.5" customHeight="1">
      <c r="A18" s="1779" t="s">
        <v>721</v>
      </c>
      <c r="B18" s="535" t="s">
        <v>190</v>
      </c>
      <c r="C18" s="1094">
        <f>C17-C16</f>
        <v>-64.400000000000091</v>
      </c>
      <c r="D18" s="744">
        <f>D17-D16</f>
        <v>17.900000000000034</v>
      </c>
      <c r="E18" s="744">
        <f>E17-E16</f>
        <v>-0.30000000000000071</v>
      </c>
      <c r="F18" s="1094">
        <f t="shared" ref="F18:T18" si="0">F17-F16</f>
        <v>247.80000000000018</v>
      </c>
      <c r="G18" s="1096">
        <f t="shared" si="0"/>
        <v>55.900000000000034</v>
      </c>
      <c r="H18" s="1096">
        <f t="shared" si="0"/>
        <v>6.0999999999999979</v>
      </c>
      <c r="I18" s="1094">
        <f t="shared" si="0"/>
        <v>399.60000000000082</v>
      </c>
      <c r="J18" s="1096">
        <f t="shared" si="0"/>
        <v>27.199999999999989</v>
      </c>
      <c r="K18" s="1096">
        <f t="shared" si="0"/>
        <v>-1.7000000000000028</v>
      </c>
      <c r="L18" s="1094">
        <f t="shared" si="0"/>
        <v>259.10000000000036</v>
      </c>
      <c r="M18" s="1096">
        <f t="shared" si="0"/>
        <v>24.199999999999989</v>
      </c>
      <c r="N18" s="1096">
        <f t="shared" si="0"/>
        <v>-2.9000000000000057</v>
      </c>
      <c r="O18" s="1094">
        <f t="shared" si="0"/>
        <v>-0.10000000000000009</v>
      </c>
      <c r="P18" s="1096">
        <f t="shared" si="0"/>
        <v>-2.8</v>
      </c>
      <c r="Q18" s="1096">
        <f t="shared" si="0"/>
        <v>0</v>
      </c>
      <c r="R18" s="1094">
        <f t="shared" si="0"/>
        <v>1.5</v>
      </c>
      <c r="S18" s="1096">
        <f t="shared" si="0"/>
        <v>-1.2</v>
      </c>
      <c r="T18" s="541">
        <f t="shared" si="0"/>
        <v>0</v>
      </c>
    </row>
    <row r="19" spans="1:20" ht="16.5" customHeight="1">
      <c r="A19" s="1719"/>
      <c r="B19" s="553" t="s">
        <v>191</v>
      </c>
      <c r="C19" s="555">
        <f>C17/C16-1</f>
        <v>-3.8038984051978808E-2</v>
      </c>
      <c r="D19" s="594">
        <f>D17/D16-1</f>
        <v>6.5400073072707565E-2</v>
      </c>
      <c r="E19" s="594">
        <f>E17/E16-1</f>
        <v>-1.5625E-2</v>
      </c>
      <c r="F19" s="555">
        <f t="shared" ref="F19:T19" si="1">F17/F16-1</f>
        <v>8.5286525554981951E-2</v>
      </c>
      <c r="G19" s="556">
        <f t="shared" si="1"/>
        <v>0.23127844435250333</v>
      </c>
      <c r="H19" s="556">
        <f t="shared" si="1"/>
        <v>0.19182389937106903</v>
      </c>
      <c r="I19" s="555">
        <f t="shared" si="1"/>
        <v>0.12875370537440411</v>
      </c>
      <c r="J19" s="556">
        <f t="shared" si="1"/>
        <v>0.16968184653774165</v>
      </c>
      <c r="K19" s="556">
        <f t="shared" si="1"/>
        <v>-5.3797468354430444E-2</v>
      </c>
      <c r="L19" s="555">
        <f t="shared" si="1"/>
        <v>0.13232890704800826</v>
      </c>
      <c r="M19" s="556">
        <f t="shared" si="1"/>
        <v>6.3567113212503301E-2</v>
      </c>
      <c r="N19" s="556">
        <f t="shared" si="1"/>
        <v>-6.1440677966101864E-2</v>
      </c>
      <c r="O19" s="555">
        <f t="shared" si="1"/>
        <v>-6.25E-2</v>
      </c>
      <c r="P19" s="595" t="s">
        <v>611</v>
      </c>
      <c r="Q19" s="595" t="s">
        <v>611</v>
      </c>
      <c r="R19" s="555">
        <f t="shared" si="1"/>
        <v>6.4102564102564097E-2</v>
      </c>
      <c r="S19" s="556">
        <f t="shared" si="1"/>
        <v>-0.48</v>
      </c>
      <c r="T19" s="557">
        <f t="shared" si="1"/>
        <v>0</v>
      </c>
    </row>
    <row r="20" spans="1:20" ht="16.5" customHeight="1">
      <c r="A20" s="1720" t="s">
        <v>728</v>
      </c>
      <c r="B20" s="558" t="s">
        <v>190</v>
      </c>
      <c r="C20" s="1098">
        <f>C17-C12</f>
        <v>605.59999999999991</v>
      </c>
      <c r="D20" s="745">
        <f>D17-D12</f>
        <v>82.900000000000034</v>
      </c>
      <c r="E20" s="745">
        <f>E17-E12</f>
        <v>-1.9000000000000021</v>
      </c>
      <c r="F20" s="1098">
        <f t="shared" ref="F20:T20" si="2">F17-F12</f>
        <v>987.00000000000045</v>
      </c>
      <c r="G20" s="1100">
        <f t="shared" si="2"/>
        <v>208.8</v>
      </c>
      <c r="H20" s="1100">
        <f t="shared" si="2"/>
        <v>14</v>
      </c>
      <c r="I20" s="1098">
        <f t="shared" si="2"/>
        <v>1913.1000000000001</v>
      </c>
      <c r="J20" s="1100">
        <f t="shared" si="2"/>
        <v>144.5</v>
      </c>
      <c r="K20" s="1100">
        <f t="shared" si="2"/>
        <v>13.5</v>
      </c>
      <c r="L20" s="1098">
        <f t="shared" si="2"/>
        <v>1103.1000000000004</v>
      </c>
      <c r="M20" s="1100">
        <f t="shared" si="2"/>
        <v>178.89999999999998</v>
      </c>
      <c r="N20" s="1100">
        <f t="shared" si="2"/>
        <v>14.499999999999996</v>
      </c>
      <c r="O20" s="1098">
        <f t="shared" si="2"/>
        <v>-0.10000000000000009</v>
      </c>
      <c r="P20" s="1100">
        <f t="shared" si="2"/>
        <v>-6.3999999999999995</v>
      </c>
      <c r="Q20" s="1100">
        <f t="shared" si="2"/>
        <v>0</v>
      </c>
      <c r="R20" s="1098">
        <f t="shared" si="2"/>
        <v>10.099999999999998</v>
      </c>
      <c r="S20" s="1100">
        <f t="shared" si="2"/>
        <v>-1.3</v>
      </c>
      <c r="T20" s="564">
        <f t="shared" si="2"/>
        <v>0</v>
      </c>
    </row>
    <row r="21" spans="1:20" ht="16.5" customHeight="1">
      <c r="A21" s="1719"/>
      <c r="B21" s="553" t="s">
        <v>191</v>
      </c>
      <c r="C21" s="555">
        <f>C17/C12-1</f>
        <v>0.59198435972629504</v>
      </c>
      <c r="D21" s="594">
        <f>D17/D12-1</f>
        <v>0.39722089123143278</v>
      </c>
      <c r="E21" s="594">
        <f>E17/E12-1</f>
        <v>-9.1346153846153966E-2</v>
      </c>
      <c r="F21" s="555">
        <f t="shared" ref="F21:T21" si="3">F17/F12-1</f>
        <v>0.45561556571112072</v>
      </c>
      <c r="G21" s="556">
        <f t="shared" si="3"/>
        <v>2.3513513513513518</v>
      </c>
      <c r="H21" s="556">
        <f t="shared" si="3"/>
        <v>0.58577405857740583</v>
      </c>
      <c r="I21" s="555">
        <f t="shared" si="3"/>
        <v>1.2031318784982075</v>
      </c>
      <c r="J21" s="556">
        <f t="shared" si="3"/>
        <v>3.3604651162790695</v>
      </c>
      <c r="K21" s="556">
        <f t="shared" si="3"/>
        <v>0.82317073170731714</v>
      </c>
      <c r="L21" s="555">
        <f t="shared" si="3"/>
        <v>0.99021543985637384</v>
      </c>
      <c r="M21" s="556">
        <f t="shared" si="3"/>
        <v>0.79159292035398221</v>
      </c>
      <c r="N21" s="556">
        <f t="shared" si="3"/>
        <v>0.48657718120805349</v>
      </c>
      <c r="O21" s="555">
        <f>O17/O12-1</f>
        <v>-6.25E-2</v>
      </c>
      <c r="P21" s="556">
        <f>P17/P12-1</f>
        <v>-0.84210526315789469</v>
      </c>
      <c r="Q21" s="595" t="s">
        <v>611</v>
      </c>
      <c r="R21" s="555">
        <f t="shared" si="3"/>
        <v>0.68243243243243223</v>
      </c>
      <c r="S21" s="556">
        <f t="shared" si="3"/>
        <v>-0.5</v>
      </c>
      <c r="T21" s="557">
        <f t="shared" si="3"/>
        <v>0</v>
      </c>
    </row>
    <row r="22" spans="1:20" ht="16.5" customHeight="1">
      <c r="A22" s="1720" t="s">
        <v>872</v>
      </c>
      <c r="B22" s="558" t="s">
        <v>190</v>
      </c>
      <c r="C22" s="1098">
        <f>C17-C7</f>
        <v>-1042.5</v>
      </c>
      <c r="D22" s="745">
        <f>D17-D7</f>
        <v>90.900000000000034</v>
      </c>
      <c r="E22" s="745">
        <f>E17-E7</f>
        <v>-8.1000000000000014</v>
      </c>
      <c r="F22" s="1098">
        <f t="shared" ref="F22:N22" si="4">F17-F7</f>
        <v>-77.699999999999818</v>
      </c>
      <c r="G22" s="1100">
        <f t="shared" si="4"/>
        <v>216.40000000000003</v>
      </c>
      <c r="H22" s="1100">
        <f t="shared" si="4"/>
        <v>5.6000000000000014</v>
      </c>
      <c r="I22" s="1098">
        <f t="shared" si="4"/>
        <v>94.700000000000273</v>
      </c>
      <c r="J22" s="1100">
        <f t="shared" si="4"/>
        <v>139</v>
      </c>
      <c r="K22" s="1100">
        <f t="shared" si="4"/>
        <v>-3</v>
      </c>
      <c r="L22" s="1098">
        <f t="shared" si="4"/>
        <v>-2268.3999999999996</v>
      </c>
      <c r="M22" s="1100">
        <f t="shared" si="4"/>
        <v>-146.30000000000007</v>
      </c>
      <c r="N22" s="1100">
        <f t="shared" si="4"/>
        <v>-12.700000000000003</v>
      </c>
      <c r="O22" s="664" t="s">
        <v>54</v>
      </c>
      <c r="P22" s="598" t="s">
        <v>54</v>
      </c>
      <c r="Q22" s="598" t="s">
        <v>54</v>
      </c>
      <c r="R22" s="664" t="s">
        <v>54</v>
      </c>
      <c r="S22" s="598" t="s">
        <v>54</v>
      </c>
      <c r="T22" s="598" t="s">
        <v>54</v>
      </c>
    </row>
    <row r="23" spans="1:20" ht="16.5" customHeight="1" thickBot="1">
      <c r="A23" s="1721"/>
      <c r="B23" s="565" t="s">
        <v>191</v>
      </c>
      <c r="C23" s="567">
        <f>C17/C7-1</f>
        <v>-0.39028864512747563</v>
      </c>
      <c r="D23" s="606">
        <f>D17/D7-1</f>
        <v>0.45291479820627822</v>
      </c>
      <c r="E23" s="606">
        <f>E17/E7-1</f>
        <v>-0.30000000000000004</v>
      </c>
      <c r="F23" s="567">
        <f t="shared" ref="F23:N23" si="5">F17/F7-1</f>
        <v>-2.4048282265552445E-2</v>
      </c>
      <c r="G23" s="568">
        <f t="shared" si="5"/>
        <v>2.6650246305418719</v>
      </c>
      <c r="H23" s="568">
        <f t="shared" si="5"/>
        <v>0.17337461300309598</v>
      </c>
      <c r="I23" s="567">
        <f t="shared" si="5"/>
        <v>2.778348247029494E-2</v>
      </c>
      <c r="J23" s="568">
        <f t="shared" si="5"/>
        <v>2.865979381443299</v>
      </c>
      <c r="K23" s="568">
        <f t="shared" si="5"/>
        <v>-9.1185410334346462E-2</v>
      </c>
      <c r="L23" s="567">
        <f t="shared" si="5"/>
        <v>-0.50571842603946038</v>
      </c>
      <c r="M23" s="568">
        <f t="shared" si="5"/>
        <v>-0.26542089985486217</v>
      </c>
      <c r="N23" s="568">
        <f t="shared" si="5"/>
        <v>-0.22280701754385968</v>
      </c>
      <c r="O23" s="719" t="s">
        <v>54</v>
      </c>
      <c r="P23" s="607" t="s">
        <v>54</v>
      </c>
      <c r="Q23" s="607" t="s">
        <v>54</v>
      </c>
      <c r="R23" s="719" t="s">
        <v>54</v>
      </c>
      <c r="S23" s="607" t="s">
        <v>54</v>
      </c>
      <c r="T23" s="607" t="s">
        <v>54</v>
      </c>
    </row>
    <row r="24" spans="1:20">
      <c r="A24" s="5" t="s">
        <v>709</v>
      </c>
    </row>
    <row r="25" spans="1:20">
      <c r="A25" s="5" t="s">
        <v>616</v>
      </c>
    </row>
  </sheetData>
  <mergeCells count="39"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O4:O6"/>
    <mergeCell ref="P4:P6"/>
    <mergeCell ref="Q4:Q6"/>
    <mergeCell ref="R4:R6"/>
    <mergeCell ref="C4:C6"/>
    <mergeCell ref="D4:D6"/>
    <mergeCell ref="E4:E6"/>
    <mergeCell ref="F4:F6"/>
    <mergeCell ref="G4:G6"/>
    <mergeCell ref="H4:H6"/>
    <mergeCell ref="A7:B7"/>
    <mergeCell ref="A8:B8"/>
    <mergeCell ref="A9:B9"/>
    <mergeCell ref="A10:B10"/>
    <mergeCell ref="A11:B11"/>
    <mergeCell ref="R3:T3"/>
    <mergeCell ref="A3:B6"/>
    <mergeCell ref="C3:E3"/>
    <mergeCell ref="F3:H3"/>
    <mergeCell ref="I3:K3"/>
    <mergeCell ref="L3:N3"/>
    <mergeCell ref="O3:Q3"/>
    <mergeCell ref="S4:S6"/>
    <mergeCell ref="T4:T6"/>
    <mergeCell ref="I4:I6"/>
    <mergeCell ref="J4:J6"/>
    <mergeCell ref="K4:K6"/>
    <mergeCell ref="L4:L6"/>
    <mergeCell ref="M4:M6"/>
    <mergeCell ref="N4:N6"/>
  </mergeCells>
  <hyperlinks>
    <hyperlink ref="A2" location="OBSAH!A1" tooltip="o" display="zpět na obsah"/>
    <hyperlink ref="A25" r:id="rId1" display="http://www.msmt.cz/file/13234_1_1/"/>
  </hyperlinks>
  <pageMargins left="0.7" right="0.7" top="0.78740157499999996" bottom="0.78740157499999996" header="0.3" footer="0.3"/>
  <pageSetup paperSize="9" orientation="landscape" r:id="rId2"/>
  <ignoredErrors>
    <ignoredError sqref="C18:T23" unlockedFormula="1"/>
  </ignoredError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/>
  <cols>
    <col min="1" max="1" width="18.28515625" customWidth="1"/>
    <col min="2" max="2" width="12.7109375" customWidth="1"/>
    <col min="3" max="3" width="12.7109375" style="846" customWidth="1"/>
    <col min="4" max="6" width="12.7109375" customWidth="1"/>
    <col min="7" max="7" width="12.7109375" style="846" customWidth="1"/>
    <col min="8" max="9" width="12.7109375" customWidth="1"/>
  </cols>
  <sheetData>
    <row r="1" spans="1:9">
      <c r="A1" s="232" t="s">
        <v>1056</v>
      </c>
    </row>
    <row r="2" spans="1:9" ht="15.75" thickBot="1">
      <c r="A2" s="314" t="s">
        <v>192</v>
      </c>
    </row>
    <row r="3" spans="1:9" ht="15" customHeight="1">
      <c r="A3" s="1795" t="s">
        <v>35</v>
      </c>
      <c r="B3" s="1722" t="s">
        <v>604</v>
      </c>
      <c r="C3" s="1918" t="s">
        <v>693</v>
      </c>
      <c r="D3" s="1787"/>
      <c r="E3" s="2035"/>
      <c r="F3" s="1918" t="s">
        <v>605</v>
      </c>
      <c r="G3" s="1787"/>
      <c r="H3" s="1795" t="s">
        <v>606</v>
      </c>
      <c r="I3" s="1795" t="s">
        <v>607</v>
      </c>
    </row>
    <row r="4" spans="1:9" ht="22.5" customHeight="1">
      <c r="A4" s="1796"/>
      <c r="B4" s="1927"/>
      <c r="C4" s="1919" t="s">
        <v>4</v>
      </c>
      <c r="D4" s="2073" t="s">
        <v>477</v>
      </c>
      <c r="E4" s="2238" t="s">
        <v>478</v>
      </c>
      <c r="F4" s="1997" t="s">
        <v>4</v>
      </c>
      <c r="G4" s="1963" t="s">
        <v>692</v>
      </c>
      <c r="H4" s="1796"/>
      <c r="I4" s="1796"/>
    </row>
    <row r="5" spans="1:9" ht="15" customHeight="1" thickBot="1">
      <c r="A5" s="1797"/>
      <c r="B5" s="1929"/>
      <c r="C5" s="1732"/>
      <c r="D5" s="2256"/>
      <c r="E5" s="1930"/>
      <c r="F5" s="1929"/>
      <c r="G5" s="2255"/>
      <c r="H5" s="1797"/>
      <c r="I5" s="1797"/>
    </row>
    <row r="6" spans="1:9">
      <c r="A6" s="1015" t="s">
        <v>18</v>
      </c>
      <c r="B6" s="1692">
        <v>34634.5</v>
      </c>
      <c r="C6" s="1693">
        <v>73725.8</v>
      </c>
      <c r="D6" s="1694">
        <v>35352.1</v>
      </c>
      <c r="E6" s="1695">
        <v>38373.699999999997</v>
      </c>
      <c r="F6" s="1693">
        <v>42488.4</v>
      </c>
      <c r="G6" s="1694">
        <v>3874.8</v>
      </c>
      <c r="H6" s="1693">
        <v>1092.0999999999999</v>
      </c>
      <c r="I6" s="1696">
        <v>1280.9000000000001</v>
      </c>
    </row>
    <row r="7" spans="1:9">
      <c r="A7" s="1016" t="s">
        <v>19</v>
      </c>
      <c r="B7" s="1642">
        <v>4043.4</v>
      </c>
      <c r="C7" s="1108">
        <v>8298.4</v>
      </c>
      <c r="D7" s="1110">
        <v>3995.6</v>
      </c>
      <c r="E7" s="1115">
        <v>4302.8</v>
      </c>
      <c r="F7" s="1108">
        <v>6500.4</v>
      </c>
      <c r="G7" s="1110">
        <v>726.8</v>
      </c>
      <c r="H7" s="1108">
        <v>479.8</v>
      </c>
      <c r="I7" s="1116">
        <v>392.2</v>
      </c>
    </row>
    <row r="8" spans="1:9">
      <c r="A8" s="1016" t="s">
        <v>20</v>
      </c>
      <c r="B8" s="1642">
        <v>4990</v>
      </c>
      <c r="C8" s="1108">
        <v>10011.700000000001</v>
      </c>
      <c r="D8" s="1110">
        <v>4964.1000000000004</v>
      </c>
      <c r="E8" s="1115">
        <v>5047.6000000000004</v>
      </c>
      <c r="F8" s="1108">
        <v>4026.9</v>
      </c>
      <c r="G8" s="1110">
        <v>311.60000000000002</v>
      </c>
      <c r="H8" s="1691" t="s">
        <v>174</v>
      </c>
      <c r="I8" s="1116">
        <v>64.599999999999994</v>
      </c>
    </row>
    <row r="9" spans="1:9">
      <c r="A9" s="1016" t="s">
        <v>21</v>
      </c>
      <c r="B9" s="1642">
        <v>2146.4</v>
      </c>
      <c r="C9" s="1108">
        <v>4440.1000000000004</v>
      </c>
      <c r="D9" s="1110">
        <v>2120.9</v>
      </c>
      <c r="E9" s="1115">
        <v>2319.1999999999998</v>
      </c>
      <c r="F9" s="1108">
        <v>2740.3</v>
      </c>
      <c r="G9" s="1110">
        <v>195</v>
      </c>
      <c r="H9" s="1108">
        <v>48.8</v>
      </c>
      <c r="I9" s="1116">
        <v>54.3</v>
      </c>
    </row>
    <row r="10" spans="1:9">
      <c r="A10" s="1016" t="s">
        <v>22</v>
      </c>
      <c r="B10" s="1642">
        <v>1815.9</v>
      </c>
      <c r="C10" s="1108">
        <v>3863.4</v>
      </c>
      <c r="D10" s="1110">
        <v>1848.1</v>
      </c>
      <c r="E10" s="1115">
        <v>2015.3</v>
      </c>
      <c r="F10" s="1108">
        <v>2202.1999999999998</v>
      </c>
      <c r="G10" s="1110">
        <v>178.4</v>
      </c>
      <c r="H10" s="1108">
        <v>53.1</v>
      </c>
      <c r="I10" s="1116">
        <v>87.1</v>
      </c>
    </row>
    <row r="11" spans="1:9">
      <c r="A11" s="1016" t="s">
        <v>23</v>
      </c>
      <c r="B11" s="1642">
        <v>810.1</v>
      </c>
      <c r="C11" s="1108">
        <v>2001.7</v>
      </c>
      <c r="D11" s="1110">
        <v>926.5</v>
      </c>
      <c r="E11" s="1115">
        <v>1075.2</v>
      </c>
      <c r="F11" s="1108">
        <v>953</v>
      </c>
      <c r="G11" s="1110">
        <v>79.7</v>
      </c>
      <c r="H11" s="1691" t="s">
        <v>174</v>
      </c>
      <c r="I11" s="1116">
        <v>26.8</v>
      </c>
    </row>
    <row r="12" spans="1:9">
      <c r="A12" s="1016" t="s">
        <v>24</v>
      </c>
      <c r="B12" s="1642">
        <v>2434.1999999999998</v>
      </c>
      <c r="C12" s="1108">
        <v>5692.8</v>
      </c>
      <c r="D12" s="1110">
        <v>2586.4</v>
      </c>
      <c r="E12" s="1115">
        <v>3106.4</v>
      </c>
      <c r="F12" s="1108">
        <v>3194.9</v>
      </c>
      <c r="G12" s="1110">
        <v>175.8</v>
      </c>
      <c r="H12" s="1108">
        <v>58.3</v>
      </c>
      <c r="I12" s="1116">
        <v>69.400000000000006</v>
      </c>
    </row>
    <row r="13" spans="1:9">
      <c r="A13" s="1016" t="s">
        <v>25</v>
      </c>
      <c r="B13" s="1642">
        <v>1485</v>
      </c>
      <c r="C13" s="1108">
        <v>3246.1</v>
      </c>
      <c r="D13" s="1110">
        <v>1501.4</v>
      </c>
      <c r="E13" s="1115">
        <v>1744.7</v>
      </c>
      <c r="F13" s="1108">
        <v>1621.1</v>
      </c>
      <c r="G13" s="1110">
        <v>96.2</v>
      </c>
      <c r="H13" s="1691" t="s">
        <v>174</v>
      </c>
      <c r="I13" s="1116">
        <v>25.7</v>
      </c>
    </row>
    <row r="14" spans="1:9">
      <c r="A14" s="1016" t="s">
        <v>26</v>
      </c>
      <c r="B14" s="1642">
        <v>1811.4</v>
      </c>
      <c r="C14" s="1108">
        <v>3923.1</v>
      </c>
      <c r="D14" s="1110">
        <v>1867</v>
      </c>
      <c r="E14" s="1115">
        <v>2056.1</v>
      </c>
      <c r="F14" s="1108">
        <v>2394.8000000000002</v>
      </c>
      <c r="G14" s="1110">
        <v>144.1</v>
      </c>
      <c r="H14" s="1691" t="s">
        <v>174</v>
      </c>
      <c r="I14" s="1116">
        <v>50.7</v>
      </c>
    </row>
    <row r="15" spans="1:9">
      <c r="A15" s="1016" t="s">
        <v>27</v>
      </c>
      <c r="B15" s="1642">
        <v>1722.6</v>
      </c>
      <c r="C15" s="1108">
        <v>3637.9</v>
      </c>
      <c r="D15" s="1110">
        <v>1756.9</v>
      </c>
      <c r="E15" s="1115">
        <v>1881</v>
      </c>
      <c r="F15" s="1108">
        <v>2278.1</v>
      </c>
      <c r="G15" s="1110">
        <v>138.19999999999999</v>
      </c>
      <c r="H15" s="1108">
        <v>65.400000000000006</v>
      </c>
      <c r="I15" s="1116">
        <v>44.9</v>
      </c>
    </row>
    <row r="16" spans="1:9">
      <c r="A16" s="1016" t="s">
        <v>28</v>
      </c>
      <c r="B16" s="1642">
        <v>1719.5</v>
      </c>
      <c r="C16" s="1108">
        <v>3553.4</v>
      </c>
      <c r="D16" s="1110">
        <v>1701.6</v>
      </c>
      <c r="E16" s="1115">
        <v>1851.8</v>
      </c>
      <c r="F16" s="1108">
        <v>2113.8000000000002</v>
      </c>
      <c r="G16" s="1110">
        <v>202.4</v>
      </c>
      <c r="H16" s="1691" t="s">
        <v>174</v>
      </c>
      <c r="I16" s="1116">
        <v>35.6</v>
      </c>
    </row>
    <row r="17" spans="1:9">
      <c r="A17" s="1016" t="s">
        <v>29</v>
      </c>
      <c r="B17" s="1642">
        <v>3928.3</v>
      </c>
      <c r="C17" s="1108">
        <v>8414.7000000000007</v>
      </c>
      <c r="D17" s="1110">
        <v>4127.3999999999996</v>
      </c>
      <c r="E17" s="1115">
        <v>4287.3</v>
      </c>
      <c r="F17" s="1108">
        <v>4643.8999999999996</v>
      </c>
      <c r="G17" s="1110">
        <v>560.4</v>
      </c>
      <c r="H17" s="1108">
        <v>153.19999999999999</v>
      </c>
      <c r="I17" s="1116">
        <v>120.2</v>
      </c>
    </row>
    <row r="18" spans="1:9">
      <c r="A18" s="1016" t="s">
        <v>30</v>
      </c>
      <c r="B18" s="1642">
        <v>2184.6</v>
      </c>
      <c r="C18" s="1108">
        <v>4438.8999999999996</v>
      </c>
      <c r="D18" s="1110">
        <v>2143.4</v>
      </c>
      <c r="E18" s="1115">
        <v>2295.5</v>
      </c>
      <c r="F18" s="1108">
        <v>2782.9</v>
      </c>
      <c r="G18" s="1110">
        <v>256.5</v>
      </c>
      <c r="H18" s="1108">
        <v>37</v>
      </c>
      <c r="I18" s="1116">
        <v>77.2</v>
      </c>
    </row>
    <row r="19" spans="1:9">
      <c r="A19" s="1016" t="s">
        <v>31</v>
      </c>
      <c r="B19" s="1642">
        <v>1839.1</v>
      </c>
      <c r="C19" s="1108">
        <v>4038.4</v>
      </c>
      <c r="D19" s="1110">
        <v>1957.8</v>
      </c>
      <c r="E19" s="1115">
        <v>2080.6</v>
      </c>
      <c r="F19" s="1108">
        <v>2407.5</v>
      </c>
      <c r="G19" s="1110">
        <v>276.3</v>
      </c>
      <c r="H19" s="1108">
        <v>53.4</v>
      </c>
      <c r="I19" s="1116">
        <v>65.3</v>
      </c>
    </row>
    <row r="20" spans="1:9" ht="15.75" thickBot="1">
      <c r="A20" s="1017" t="s">
        <v>32</v>
      </c>
      <c r="B20" s="1643">
        <v>3704</v>
      </c>
      <c r="C20" s="1113">
        <v>8165.2</v>
      </c>
      <c r="D20" s="1646">
        <v>3855</v>
      </c>
      <c r="E20" s="1647">
        <v>4310.2</v>
      </c>
      <c r="F20" s="1113">
        <v>4628.6000000000004</v>
      </c>
      <c r="G20" s="1646">
        <v>533.4</v>
      </c>
      <c r="H20" s="1113">
        <v>143.1</v>
      </c>
      <c r="I20" s="1640">
        <v>166.9</v>
      </c>
    </row>
    <row r="21" spans="1:9" s="846" customFormat="1">
      <c r="A21" s="5" t="s">
        <v>708</v>
      </c>
    </row>
    <row r="22" spans="1:9">
      <c r="A22" s="1047" t="s">
        <v>701</v>
      </c>
    </row>
  </sheetData>
  <mergeCells count="11">
    <mergeCell ref="I3:I5"/>
    <mergeCell ref="C4:C5"/>
    <mergeCell ref="D4:D5"/>
    <mergeCell ref="E4:E5"/>
    <mergeCell ref="F4:F5"/>
    <mergeCell ref="G4:G5"/>
    <mergeCell ref="A3:A5"/>
    <mergeCell ref="C3:E3"/>
    <mergeCell ref="F3:G3"/>
    <mergeCell ref="B3:B5"/>
    <mergeCell ref="H3:H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/>
  </sheetViews>
  <sheetFormatPr defaultRowHeight="15"/>
  <cols>
    <col min="1" max="1" width="18.42578125" style="846" customWidth="1"/>
    <col min="2" max="15" width="7.7109375" style="846" customWidth="1"/>
  </cols>
  <sheetData>
    <row r="1" spans="1:23">
      <c r="A1" s="232" t="s">
        <v>875</v>
      </c>
    </row>
    <row r="2" spans="1:23" ht="15.75" thickBot="1">
      <c r="A2" s="314" t="s">
        <v>192</v>
      </c>
    </row>
    <row r="3" spans="1:23" ht="21.75" customHeight="1">
      <c r="A3" s="1795" t="s">
        <v>35</v>
      </c>
      <c r="B3" s="1918" t="s">
        <v>604</v>
      </c>
      <c r="C3" s="2035"/>
      <c r="D3" s="1787" t="s">
        <v>694</v>
      </c>
      <c r="E3" s="1787"/>
      <c r="F3" s="1918" t="s">
        <v>695</v>
      </c>
      <c r="G3" s="1787"/>
      <c r="H3" s="1918" t="s">
        <v>605</v>
      </c>
      <c r="I3" s="1787"/>
      <c r="J3" s="1787"/>
      <c r="K3" s="2035"/>
      <c r="L3" s="1787" t="s">
        <v>606</v>
      </c>
      <c r="M3" s="1750"/>
      <c r="N3" s="1918" t="s">
        <v>607</v>
      </c>
      <c r="O3" s="2035"/>
    </row>
    <row r="4" spans="1:23" ht="15" customHeight="1">
      <c r="A4" s="1796"/>
      <c r="B4" s="1919" t="s">
        <v>142</v>
      </c>
      <c r="C4" s="2073" t="s">
        <v>9</v>
      </c>
      <c r="D4" s="1919" t="s">
        <v>142</v>
      </c>
      <c r="E4" s="2073" t="s">
        <v>9</v>
      </c>
      <c r="F4" s="1919" t="s">
        <v>142</v>
      </c>
      <c r="G4" s="1999" t="s">
        <v>9</v>
      </c>
      <c r="H4" s="1959" t="s">
        <v>142</v>
      </c>
      <c r="I4" s="1753"/>
      <c r="J4" s="2031" t="s">
        <v>9</v>
      </c>
      <c r="K4" s="2032"/>
      <c r="L4" s="2073" t="s">
        <v>142</v>
      </c>
      <c r="M4" s="2073" t="s">
        <v>9</v>
      </c>
      <c r="N4" s="1919" t="s">
        <v>142</v>
      </c>
      <c r="O4" s="2238" t="s">
        <v>9</v>
      </c>
    </row>
    <row r="5" spans="1:23" ht="15" customHeight="1">
      <c r="A5" s="1796"/>
      <c r="B5" s="1731" t="s">
        <v>142</v>
      </c>
      <c r="C5" s="1748" t="s">
        <v>9</v>
      </c>
      <c r="D5" s="1731" t="s">
        <v>142</v>
      </c>
      <c r="E5" s="1748" t="s">
        <v>9</v>
      </c>
      <c r="F5" s="1731" t="s">
        <v>142</v>
      </c>
      <c r="G5" s="1746" t="s">
        <v>9</v>
      </c>
      <c r="H5" s="1997" t="s">
        <v>4</v>
      </c>
      <c r="I5" s="1963" t="s">
        <v>635</v>
      </c>
      <c r="J5" s="1794" t="s">
        <v>4</v>
      </c>
      <c r="K5" s="2238" t="s">
        <v>635</v>
      </c>
      <c r="L5" s="1748" t="s">
        <v>142</v>
      </c>
      <c r="M5" s="1748" t="s">
        <v>9</v>
      </c>
      <c r="N5" s="1731" t="s">
        <v>142</v>
      </c>
      <c r="O5" s="1928" t="s">
        <v>9</v>
      </c>
    </row>
    <row r="6" spans="1:23" ht="22.5" customHeight="1" thickBot="1">
      <c r="A6" s="1797"/>
      <c r="B6" s="1732"/>
      <c r="C6" s="2256"/>
      <c r="D6" s="1732"/>
      <c r="E6" s="2256"/>
      <c r="F6" s="1732"/>
      <c r="G6" s="2254"/>
      <c r="H6" s="1929"/>
      <c r="I6" s="2255"/>
      <c r="J6" s="2234"/>
      <c r="K6" s="1930"/>
      <c r="L6" s="2256"/>
      <c r="M6" s="2256"/>
      <c r="N6" s="1732"/>
      <c r="O6" s="1930"/>
    </row>
    <row r="7" spans="1:23">
      <c r="A7" s="1090" t="s">
        <v>18</v>
      </c>
      <c r="B7" s="1644">
        <v>235</v>
      </c>
      <c r="C7" s="1641">
        <v>34399.5</v>
      </c>
      <c r="D7" s="1648">
        <v>2168.2999999999956</v>
      </c>
      <c r="E7" s="1641">
        <v>33183.800000000003</v>
      </c>
      <c r="F7" s="1649">
        <v>9846.9999999999964</v>
      </c>
      <c r="G7" s="1650">
        <v>28526.7</v>
      </c>
      <c r="H7" s="1648">
        <v>17017.400000000001</v>
      </c>
      <c r="I7" s="1644">
        <v>1131.7000000000003</v>
      </c>
      <c r="J7" s="1644">
        <v>25471</v>
      </c>
      <c r="K7" s="1641">
        <v>2743.1</v>
      </c>
      <c r="L7" s="1649">
        <v>548.39999999999986</v>
      </c>
      <c r="M7" s="1650">
        <v>543.70000000000005</v>
      </c>
      <c r="N7" s="1641">
        <v>415.80000000000007</v>
      </c>
      <c r="O7" s="1641">
        <v>865.1</v>
      </c>
      <c r="Q7" s="1639"/>
      <c r="R7" s="1639"/>
      <c r="S7" s="1639"/>
      <c r="T7" s="1639"/>
      <c r="U7" s="1639"/>
      <c r="V7" s="1639"/>
      <c r="W7" s="1639"/>
    </row>
    <row r="8" spans="1:23">
      <c r="A8" s="1016" t="s">
        <v>19</v>
      </c>
      <c r="B8" s="1112">
        <v>54.200000000000273</v>
      </c>
      <c r="C8" s="1109">
        <v>3989.2</v>
      </c>
      <c r="D8" s="1108">
        <v>325.40000000000009</v>
      </c>
      <c r="E8" s="1109">
        <v>3670.2</v>
      </c>
      <c r="F8" s="1110">
        <v>1231.3000000000002</v>
      </c>
      <c r="G8" s="1111">
        <v>3071.5</v>
      </c>
      <c r="H8" s="1108">
        <v>2602.1999999999998</v>
      </c>
      <c r="I8" s="1112">
        <v>231.99999999999994</v>
      </c>
      <c r="J8" s="1112">
        <v>3898.2</v>
      </c>
      <c r="K8" s="1109">
        <v>494.8</v>
      </c>
      <c r="L8" s="1110">
        <v>255.60000000000002</v>
      </c>
      <c r="M8" s="1111">
        <v>224.2</v>
      </c>
      <c r="N8" s="1109">
        <v>167.5</v>
      </c>
      <c r="O8" s="1109">
        <v>224.7</v>
      </c>
      <c r="Q8" s="1639"/>
      <c r="R8" s="1639"/>
      <c r="S8" s="1639"/>
      <c r="T8" s="1639"/>
      <c r="U8" s="1639"/>
      <c r="V8" s="1639"/>
      <c r="W8" s="1639"/>
    </row>
    <row r="9" spans="1:23">
      <c r="A9" s="1016" t="s">
        <v>20</v>
      </c>
      <c r="B9" s="1112">
        <v>26</v>
      </c>
      <c r="C9" s="1109">
        <v>4964</v>
      </c>
      <c r="D9" s="1108">
        <v>276.70000000000073</v>
      </c>
      <c r="E9" s="1109">
        <v>4687.3999999999996</v>
      </c>
      <c r="F9" s="1110">
        <v>1152.6000000000004</v>
      </c>
      <c r="G9" s="1111">
        <v>3895</v>
      </c>
      <c r="H9" s="1108">
        <v>1561.3000000000002</v>
      </c>
      <c r="I9" s="1112">
        <v>80.900000000000034</v>
      </c>
      <c r="J9" s="1112">
        <v>2465.6</v>
      </c>
      <c r="K9" s="1109">
        <v>230.7</v>
      </c>
      <c r="L9" s="1652" t="s">
        <v>174</v>
      </c>
      <c r="M9" s="1652" t="s">
        <v>174</v>
      </c>
      <c r="N9" s="1109">
        <v>14.699999999999996</v>
      </c>
      <c r="O9" s="1109">
        <v>49.9</v>
      </c>
      <c r="Q9" s="1639"/>
      <c r="R9" s="1639"/>
      <c r="S9" s="1639"/>
      <c r="T9" s="1639"/>
      <c r="U9" s="1639"/>
      <c r="V9" s="1639"/>
      <c r="W9" s="1639"/>
    </row>
    <row r="10" spans="1:23">
      <c r="A10" s="1016" t="s">
        <v>21</v>
      </c>
      <c r="B10" s="1112">
        <v>14.700000000000273</v>
      </c>
      <c r="C10" s="1109">
        <v>2131.6999999999998</v>
      </c>
      <c r="D10" s="1108">
        <v>142.30000000000018</v>
      </c>
      <c r="E10" s="1109">
        <v>1978.6</v>
      </c>
      <c r="F10" s="1110">
        <v>594.99999999999977</v>
      </c>
      <c r="G10" s="1111">
        <v>1724.2</v>
      </c>
      <c r="H10" s="1108">
        <v>1125.3000000000002</v>
      </c>
      <c r="I10" s="1112">
        <v>56</v>
      </c>
      <c r="J10" s="1112">
        <v>1615</v>
      </c>
      <c r="K10" s="1109">
        <v>139</v>
      </c>
      <c r="L10" s="1110">
        <v>22.499999999999996</v>
      </c>
      <c r="M10" s="1111">
        <v>26.3</v>
      </c>
      <c r="N10" s="1109">
        <v>22.999999999999996</v>
      </c>
      <c r="O10" s="1109">
        <v>31.3</v>
      </c>
      <c r="Q10" s="1639"/>
      <c r="R10" s="1639"/>
      <c r="S10" s="1639"/>
      <c r="T10" s="1639"/>
      <c r="U10" s="1639"/>
      <c r="V10" s="1639"/>
      <c r="W10" s="1639"/>
    </row>
    <row r="11" spans="1:23">
      <c r="A11" s="1016" t="s">
        <v>22</v>
      </c>
      <c r="B11" s="1112">
        <v>13.700000000000045</v>
      </c>
      <c r="C11" s="1109">
        <v>1802.2</v>
      </c>
      <c r="D11" s="1108">
        <v>97</v>
      </c>
      <c r="E11" s="1109">
        <v>1751.1</v>
      </c>
      <c r="F11" s="1110">
        <v>494</v>
      </c>
      <c r="G11" s="1111">
        <v>1521.3</v>
      </c>
      <c r="H11" s="1108">
        <v>861.39999999999986</v>
      </c>
      <c r="I11" s="1112">
        <v>44.400000000000006</v>
      </c>
      <c r="J11" s="1112">
        <v>1340.8</v>
      </c>
      <c r="K11" s="1109">
        <v>134</v>
      </c>
      <c r="L11" s="1110">
        <v>29.1</v>
      </c>
      <c r="M11" s="1111">
        <v>24</v>
      </c>
      <c r="N11" s="1109">
        <v>31.199999999999996</v>
      </c>
      <c r="O11" s="1109">
        <v>55.9</v>
      </c>
      <c r="Q11" s="1639"/>
      <c r="R11" s="1639"/>
      <c r="S11" s="1639"/>
      <c r="T11" s="1639"/>
      <c r="U11" s="1639"/>
      <c r="V11" s="1639"/>
      <c r="W11" s="1639"/>
    </row>
    <row r="12" spans="1:23">
      <c r="A12" s="1016" t="s">
        <v>23</v>
      </c>
      <c r="B12" s="1112">
        <v>4</v>
      </c>
      <c r="C12" s="1109">
        <v>806.1</v>
      </c>
      <c r="D12" s="1108">
        <v>34.200000000000045</v>
      </c>
      <c r="E12" s="1109">
        <v>892.3</v>
      </c>
      <c r="F12" s="1110">
        <v>293</v>
      </c>
      <c r="G12" s="1111">
        <v>782.2</v>
      </c>
      <c r="H12" s="1108">
        <v>351.6</v>
      </c>
      <c r="I12" s="1112">
        <v>19.100000000000001</v>
      </c>
      <c r="J12" s="1112">
        <v>601.4</v>
      </c>
      <c r="K12" s="1109">
        <v>60.6</v>
      </c>
      <c r="L12" s="1652" t="s">
        <v>174</v>
      </c>
      <c r="M12" s="1652" t="s">
        <v>174</v>
      </c>
      <c r="N12" s="1109">
        <v>5.8000000000000007</v>
      </c>
      <c r="O12" s="1109">
        <v>21</v>
      </c>
      <c r="Q12" s="1639"/>
      <c r="R12" s="1639"/>
      <c r="S12" s="1639"/>
      <c r="T12" s="1639"/>
      <c r="U12" s="1639"/>
      <c r="V12" s="1639"/>
      <c r="W12" s="1639"/>
    </row>
    <row r="13" spans="1:23">
      <c r="A13" s="1016" t="s">
        <v>24</v>
      </c>
      <c r="B13" s="1112">
        <v>11.099999999999909</v>
      </c>
      <c r="C13" s="1109">
        <v>2423.1</v>
      </c>
      <c r="D13" s="1108">
        <v>103.20000000000027</v>
      </c>
      <c r="E13" s="1109">
        <v>2483.1999999999998</v>
      </c>
      <c r="F13" s="1110">
        <v>805.90000000000009</v>
      </c>
      <c r="G13" s="1111">
        <v>2300.5</v>
      </c>
      <c r="H13" s="1108">
        <v>1286.3000000000002</v>
      </c>
      <c r="I13" s="1112">
        <v>46.100000000000023</v>
      </c>
      <c r="J13" s="1112">
        <v>1908.6</v>
      </c>
      <c r="K13" s="1109">
        <v>129.69999999999999</v>
      </c>
      <c r="L13" s="1110">
        <v>28.199999999999996</v>
      </c>
      <c r="M13" s="1111">
        <v>30.1</v>
      </c>
      <c r="N13" s="1109">
        <v>18.600000000000009</v>
      </c>
      <c r="O13" s="1109">
        <v>50.8</v>
      </c>
      <c r="Q13" s="1639"/>
      <c r="R13" s="1639"/>
      <c r="S13" s="1639"/>
      <c r="T13" s="1639"/>
      <c r="U13" s="1639"/>
      <c r="V13" s="1639"/>
      <c r="W13" s="1639"/>
    </row>
    <row r="14" spans="1:23">
      <c r="A14" s="1016" t="s">
        <v>25</v>
      </c>
      <c r="B14" s="1112">
        <v>5.7999999999999545</v>
      </c>
      <c r="C14" s="1109">
        <v>1479.2</v>
      </c>
      <c r="D14" s="1108">
        <v>70.200000000000045</v>
      </c>
      <c r="E14" s="1109">
        <v>1431.2</v>
      </c>
      <c r="F14" s="1110">
        <v>456.29999999999995</v>
      </c>
      <c r="G14" s="1111">
        <v>1288.4000000000001</v>
      </c>
      <c r="H14" s="1108">
        <v>681.99999999999989</v>
      </c>
      <c r="I14" s="1112">
        <v>29.200000000000003</v>
      </c>
      <c r="J14" s="1112">
        <v>939.1</v>
      </c>
      <c r="K14" s="1109">
        <v>67</v>
      </c>
      <c r="L14" s="1652" t="s">
        <v>174</v>
      </c>
      <c r="M14" s="1652" t="s">
        <v>174</v>
      </c>
      <c r="N14" s="1109">
        <v>10.799999999999999</v>
      </c>
      <c r="O14" s="1109">
        <v>14.9</v>
      </c>
      <c r="Q14" s="1639"/>
      <c r="R14" s="1639"/>
      <c r="S14" s="1639"/>
      <c r="T14" s="1639"/>
      <c r="U14" s="1639"/>
      <c r="V14" s="1639"/>
      <c r="W14" s="1639"/>
    </row>
    <row r="15" spans="1:23">
      <c r="A15" s="1016" t="s">
        <v>26</v>
      </c>
      <c r="B15" s="1112">
        <v>13.5</v>
      </c>
      <c r="C15" s="1109">
        <v>1797.9</v>
      </c>
      <c r="D15" s="1108">
        <v>126.79999999999995</v>
      </c>
      <c r="E15" s="1109">
        <v>1740.2</v>
      </c>
      <c r="F15" s="1110">
        <v>553.19999999999982</v>
      </c>
      <c r="G15" s="1111">
        <v>1502.9</v>
      </c>
      <c r="H15" s="1108">
        <v>1046.4000000000001</v>
      </c>
      <c r="I15" s="1112">
        <v>48.099999999999994</v>
      </c>
      <c r="J15" s="1112">
        <v>1348.4</v>
      </c>
      <c r="K15" s="1109">
        <v>96</v>
      </c>
      <c r="L15" s="1652" t="s">
        <v>174</v>
      </c>
      <c r="M15" s="1652" t="s">
        <v>174</v>
      </c>
      <c r="N15" s="1109">
        <v>11.300000000000004</v>
      </c>
      <c r="O15" s="1109">
        <v>39.4</v>
      </c>
      <c r="Q15" s="1639"/>
      <c r="R15" s="1639"/>
      <c r="S15" s="1639"/>
      <c r="T15" s="1639"/>
      <c r="U15" s="1639"/>
      <c r="V15" s="1639"/>
      <c r="W15" s="1639"/>
    </row>
    <row r="16" spans="1:23">
      <c r="A16" s="1016" t="s">
        <v>27</v>
      </c>
      <c r="B16" s="1112">
        <v>14.599999999999909</v>
      </c>
      <c r="C16" s="1109">
        <v>1708</v>
      </c>
      <c r="D16" s="1108">
        <v>114.60000000000014</v>
      </c>
      <c r="E16" s="1109">
        <v>1642.3</v>
      </c>
      <c r="F16" s="1110">
        <v>439.20000000000005</v>
      </c>
      <c r="G16" s="1111">
        <v>1441.8</v>
      </c>
      <c r="H16" s="1108">
        <v>960.09999999999991</v>
      </c>
      <c r="I16" s="1112">
        <v>41.299999999999983</v>
      </c>
      <c r="J16" s="1112">
        <v>1318</v>
      </c>
      <c r="K16" s="1109">
        <v>96.9</v>
      </c>
      <c r="L16" s="1110">
        <v>36.000000000000007</v>
      </c>
      <c r="M16" s="1111">
        <v>29.4</v>
      </c>
      <c r="N16" s="1109">
        <v>13</v>
      </c>
      <c r="O16" s="1109">
        <v>31.9</v>
      </c>
      <c r="Q16" s="1639"/>
      <c r="R16" s="1639"/>
      <c r="S16" s="1639"/>
      <c r="T16" s="1639"/>
      <c r="U16" s="1639"/>
      <c r="V16" s="1639"/>
      <c r="W16" s="1639"/>
    </row>
    <row r="17" spans="1:23">
      <c r="A17" s="1016" t="s">
        <v>28</v>
      </c>
      <c r="B17" s="1112">
        <v>5.7000000000000455</v>
      </c>
      <c r="C17" s="1109">
        <v>1713.8</v>
      </c>
      <c r="D17" s="1108">
        <v>111.59999999999991</v>
      </c>
      <c r="E17" s="1109">
        <v>1590</v>
      </c>
      <c r="F17" s="1110">
        <v>473.20000000000005</v>
      </c>
      <c r="G17" s="1111">
        <v>1378.6</v>
      </c>
      <c r="H17" s="1108">
        <v>894.90000000000009</v>
      </c>
      <c r="I17" s="1112">
        <v>59.599999999999994</v>
      </c>
      <c r="J17" s="1112">
        <v>1218.9000000000001</v>
      </c>
      <c r="K17" s="1109">
        <v>142.80000000000001</v>
      </c>
      <c r="L17" s="1652" t="s">
        <v>174</v>
      </c>
      <c r="M17" s="1652" t="s">
        <v>174</v>
      </c>
      <c r="N17" s="1109">
        <v>8.3000000000000007</v>
      </c>
      <c r="O17" s="1109">
        <v>27.3</v>
      </c>
      <c r="Q17" s="1639"/>
      <c r="R17" s="1639"/>
      <c r="S17" s="1639"/>
      <c r="T17" s="1639"/>
      <c r="U17" s="1639"/>
      <c r="V17" s="1639"/>
      <c r="W17" s="1639"/>
    </row>
    <row r="18" spans="1:23">
      <c r="A18" s="1016" t="s">
        <v>29</v>
      </c>
      <c r="B18" s="1112">
        <v>19.100000000000364</v>
      </c>
      <c r="C18" s="1109">
        <v>3909.2</v>
      </c>
      <c r="D18" s="1108">
        <v>271.59999999999945</v>
      </c>
      <c r="E18" s="1109">
        <v>3855.8</v>
      </c>
      <c r="F18" s="1110">
        <v>1129.9000000000001</v>
      </c>
      <c r="G18" s="1111">
        <v>3157.4</v>
      </c>
      <c r="H18" s="1108">
        <v>1843.4999999999995</v>
      </c>
      <c r="I18" s="1112">
        <v>162.19999999999999</v>
      </c>
      <c r="J18" s="1112">
        <v>2800.4</v>
      </c>
      <c r="K18" s="1109">
        <v>398.2</v>
      </c>
      <c r="L18" s="1110">
        <v>69.999999999999986</v>
      </c>
      <c r="M18" s="1111">
        <v>83.2</v>
      </c>
      <c r="N18" s="1109">
        <v>27</v>
      </c>
      <c r="O18" s="1109">
        <v>93.2</v>
      </c>
      <c r="Q18" s="1639"/>
      <c r="R18" s="1639"/>
      <c r="S18" s="1639"/>
      <c r="T18" s="1639"/>
      <c r="U18" s="1639"/>
      <c r="V18" s="1639"/>
      <c r="W18" s="1639"/>
    </row>
    <row r="19" spans="1:23">
      <c r="A19" s="1016" t="s">
        <v>30</v>
      </c>
      <c r="B19" s="1112">
        <v>16.5</v>
      </c>
      <c r="C19" s="1109">
        <v>2168.1</v>
      </c>
      <c r="D19" s="1108">
        <v>134.80000000000018</v>
      </c>
      <c r="E19" s="1109">
        <v>2008.6</v>
      </c>
      <c r="F19" s="1110">
        <v>592.40000000000009</v>
      </c>
      <c r="G19" s="1111">
        <v>1703.1</v>
      </c>
      <c r="H19" s="1108">
        <v>1075.2</v>
      </c>
      <c r="I19" s="1112">
        <v>70.800000000000011</v>
      </c>
      <c r="J19" s="1112">
        <v>1707.7</v>
      </c>
      <c r="K19" s="1109">
        <v>185.7</v>
      </c>
      <c r="L19" s="1110">
        <v>17.899999999999999</v>
      </c>
      <c r="M19" s="1111">
        <v>19.100000000000001</v>
      </c>
      <c r="N19" s="1109">
        <v>20.900000000000006</v>
      </c>
      <c r="O19" s="1109">
        <v>56.3</v>
      </c>
      <c r="Q19" s="1639"/>
      <c r="R19" s="1639"/>
      <c r="S19" s="1639"/>
      <c r="T19" s="1639"/>
      <c r="U19" s="1639"/>
      <c r="V19" s="1639"/>
      <c r="W19" s="1639"/>
    </row>
    <row r="20" spans="1:23">
      <c r="A20" s="1016" t="s">
        <v>31</v>
      </c>
      <c r="B20" s="1112">
        <v>10.399999999999864</v>
      </c>
      <c r="C20" s="1109">
        <v>1828.7</v>
      </c>
      <c r="D20" s="1108">
        <v>134.09999999999991</v>
      </c>
      <c r="E20" s="1109">
        <v>1823.7</v>
      </c>
      <c r="F20" s="1110">
        <v>516.39999999999986</v>
      </c>
      <c r="G20" s="1111">
        <v>1564.2</v>
      </c>
      <c r="H20" s="1108">
        <v>997.7</v>
      </c>
      <c r="I20" s="1112">
        <v>87.100000000000023</v>
      </c>
      <c r="J20" s="1112">
        <v>1409.8</v>
      </c>
      <c r="K20" s="1109">
        <v>189.2</v>
      </c>
      <c r="L20" s="1110">
        <v>28.599999999999998</v>
      </c>
      <c r="M20" s="1111">
        <v>24.8</v>
      </c>
      <c r="N20" s="1109">
        <v>25.799999999999997</v>
      </c>
      <c r="O20" s="1109">
        <v>39.5</v>
      </c>
      <c r="Q20" s="1639"/>
      <c r="R20" s="1639"/>
      <c r="S20" s="1639"/>
      <c r="T20" s="1639"/>
      <c r="U20" s="1639"/>
      <c r="V20" s="1639"/>
      <c r="W20" s="1639"/>
    </row>
    <row r="21" spans="1:23" ht="15.75" thickBot="1">
      <c r="A21" s="1017" t="s">
        <v>32</v>
      </c>
      <c r="B21" s="1645">
        <v>25.699999999999818</v>
      </c>
      <c r="C21" s="1114">
        <v>3678.3</v>
      </c>
      <c r="D21" s="1113">
        <v>225.80000000000018</v>
      </c>
      <c r="E21" s="1114">
        <v>3629.2</v>
      </c>
      <c r="F21" s="1646">
        <v>1114.5999999999999</v>
      </c>
      <c r="G21" s="1651">
        <v>3195.6</v>
      </c>
      <c r="H21" s="1113">
        <v>1729.5000000000005</v>
      </c>
      <c r="I21" s="1645">
        <v>154.89999999999998</v>
      </c>
      <c r="J21" s="1645">
        <v>2899.1</v>
      </c>
      <c r="K21" s="1114">
        <v>378.5</v>
      </c>
      <c r="L21" s="1646">
        <v>60.5</v>
      </c>
      <c r="M21" s="1651">
        <v>82.6</v>
      </c>
      <c r="N21" s="1114">
        <v>37.900000000000006</v>
      </c>
      <c r="O21" s="1114">
        <v>129</v>
      </c>
      <c r="Q21" s="1639"/>
      <c r="R21" s="1639"/>
      <c r="S21" s="1639"/>
      <c r="T21" s="1639"/>
      <c r="U21" s="1639"/>
      <c r="V21" s="1639"/>
      <c r="W21" s="1639"/>
    </row>
    <row r="22" spans="1:23">
      <c r="A22" s="5" t="s">
        <v>708</v>
      </c>
    </row>
    <row r="23" spans="1:23">
      <c r="A23" s="1047" t="s">
        <v>701</v>
      </c>
    </row>
    <row r="27" spans="1:23">
      <c r="R27">
        <f>52/4</f>
        <v>13</v>
      </c>
    </row>
  </sheetData>
  <mergeCells count="23">
    <mergeCell ref="C4:C6"/>
    <mergeCell ref="B3:C3"/>
    <mergeCell ref="D3:E3"/>
    <mergeCell ref="F3:G3"/>
    <mergeCell ref="L3:M3"/>
    <mergeCell ref="B4:B6"/>
    <mergeCell ref="D4:D6"/>
    <mergeCell ref="A3:A6"/>
    <mergeCell ref="N3:O3"/>
    <mergeCell ref="H3:K3"/>
    <mergeCell ref="E4:E6"/>
    <mergeCell ref="G4:G6"/>
    <mergeCell ref="J5:J6"/>
    <mergeCell ref="K5:K6"/>
    <mergeCell ref="L4:L6"/>
    <mergeCell ref="M4:M6"/>
    <mergeCell ref="N4:N6"/>
    <mergeCell ref="O4:O6"/>
    <mergeCell ref="H5:H6"/>
    <mergeCell ref="I5:I6"/>
    <mergeCell ref="F4:F6"/>
    <mergeCell ref="H4:I4"/>
    <mergeCell ref="J4:K4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/>
  </sheetViews>
  <sheetFormatPr defaultRowHeight="15"/>
  <cols>
    <col min="1" max="1" width="15.7109375" style="846" customWidth="1"/>
    <col min="2" max="15" width="7.7109375" style="846" customWidth="1"/>
    <col min="16" max="16" width="9.140625" style="846"/>
  </cols>
  <sheetData>
    <row r="1" spans="1:15">
      <c r="A1" s="232" t="s">
        <v>1057</v>
      </c>
    </row>
    <row r="2" spans="1:15" ht="15.75" thickBot="1">
      <c r="A2" s="314" t="s">
        <v>192</v>
      </c>
    </row>
    <row r="3" spans="1:15" ht="27.75" customHeight="1">
      <c r="A3" s="1795" t="s">
        <v>35</v>
      </c>
      <c r="B3" s="1918" t="s">
        <v>604</v>
      </c>
      <c r="C3" s="2035"/>
      <c r="D3" s="1787" t="s">
        <v>697</v>
      </c>
      <c r="E3" s="1787"/>
      <c r="F3" s="1918" t="s">
        <v>698</v>
      </c>
      <c r="G3" s="2035"/>
      <c r="H3" s="1787" t="s">
        <v>605</v>
      </c>
      <c r="I3" s="1787"/>
      <c r="J3" s="1787"/>
      <c r="K3" s="1787"/>
      <c r="L3" s="1918" t="s">
        <v>606</v>
      </c>
      <c r="M3" s="2035"/>
      <c r="N3" s="1787" t="s">
        <v>607</v>
      </c>
      <c r="O3" s="2035"/>
    </row>
    <row r="4" spans="1:15" ht="15" customHeight="1">
      <c r="A4" s="1796"/>
      <c r="B4" s="1919" t="s">
        <v>699</v>
      </c>
      <c r="C4" s="2238" t="s">
        <v>636</v>
      </c>
      <c r="D4" s="2073" t="s">
        <v>699</v>
      </c>
      <c r="E4" s="1999" t="s">
        <v>636</v>
      </c>
      <c r="F4" s="1919" t="s">
        <v>699</v>
      </c>
      <c r="G4" s="2238" t="s">
        <v>636</v>
      </c>
      <c r="H4" s="2031" t="s">
        <v>615</v>
      </c>
      <c r="I4" s="1753"/>
      <c r="J4" s="1940" t="s">
        <v>696</v>
      </c>
      <c r="K4" s="2031"/>
      <c r="L4" s="1919" t="s">
        <v>699</v>
      </c>
      <c r="M4" s="2238" t="s">
        <v>636</v>
      </c>
      <c r="N4" s="2073" t="s">
        <v>699</v>
      </c>
      <c r="O4" s="2238" t="s">
        <v>636</v>
      </c>
    </row>
    <row r="5" spans="1:15" ht="15" customHeight="1">
      <c r="A5" s="1796"/>
      <c r="B5" s="1731"/>
      <c r="C5" s="1928"/>
      <c r="D5" s="1748"/>
      <c r="E5" s="1746"/>
      <c r="F5" s="1731"/>
      <c r="G5" s="1928"/>
      <c r="H5" s="2073" t="s">
        <v>4</v>
      </c>
      <c r="I5" s="1794" t="s">
        <v>637</v>
      </c>
      <c r="J5" s="1794" t="s">
        <v>4</v>
      </c>
      <c r="K5" s="1963" t="s">
        <v>637</v>
      </c>
      <c r="L5" s="2269"/>
      <c r="M5" s="1928"/>
      <c r="N5" s="1748"/>
      <c r="O5" s="1928"/>
    </row>
    <row r="6" spans="1:15" ht="23.25" customHeight="1" thickBot="1">
      <c r="A6" s="1797"/>
      <c r="B6" s="1732"/>
      <c r="C6" s="1930"/>
      <c r="D6" s="2256"/>
      <c r="E6" s="2254"/>
      <c r="F6" s="1732"/>
      <c r="G6" s="1930"/>
      <c r="H6" s="2256"/>
      <c r="I6" s="2234"/>
      <c r="J6" s="2234"/>
      <c r="K6" s="2255"/>
      <c r="L6" s="1732"/>
      <c r="M6" s="1930"/>
      <c r="N6" s="2256"/>
      <c r="O6" s="1930"/>
    </row>
    <row r="7" spans="1:15">
      <c r="A7" s="1015" t="s">
        <v>18</v>
      </c>
      <c r="B7" s="1648">
        <v>32695.4</v>
      </c>
      <c r="C7" s="1641">
        <v>1939.1</v>
      </c>
      <c r="D7" s="1649">
        <v>31863.3</v>
      </c>
      <c r="E7" s="1650">
        <v>3488.8</v>
      </c>
      <c r="F7" s="1648">
        <v>34653.1</v>
      </c>
      <c r="G7" s="1641">
        <v>3720.6</v>
      </c>
      <c r="H7" s="1649">
        <v>39822.1</v>
      </c>
      <c r="I7" s="1644">
        <v>3786</v>
      </c>
      <c r="J7" s="1644">
        <v>2666.3</v>
      </c>
      <c r="K7" s="1697">
        <v>88.8</v>
      </c>
      <c r="L7" s="1698">
        <v>1089.3999999999999</v>
      </c>
      <c r="M7" s="1699">
        <v>2.7</v>
      </c>
      <c r="N7" s="1649">
        <v>1252.6000000000001</v>
      </c>
      <c r="O7" s="1700">
        <v>28.3</v>
      </c>
    </row>
    <row r="8" spans="1:15">
      <c r="A8" s="1016" t="s">
        <v>19</v>
      </c>
      <c r="B8" s="1108">
        <v>3696.2000000000003</v>
      </c>
      <c r="C8" s="1109">
        <v>347.2</v>
      </c>
      <c r="D8" s="1110">
        <v>3370.3999999999996</v>
      </c>
      <c r="E8" s="1111">
        <v>625.20000000000005</v>
      </c>
      <c r="F8" s="1108">
        <v>3666.1000000000004</v>
      </c>
      <c r="G8" s="1109">
        <v>636.70000000000005</v>
      </c>
      <c r="H8" s="1110">
        <v>6075.5999999999995</v>
      </c>
      <c r="I8" s="1112">
        <v>695.59999999999991</v>
      </c>
      <c r="J8" s="1112">
        <v>424.8</v>
      </c>
      <c r="K8" s="1642">
        <v>31.2</v>
      </c>
      <c r="L8" s="1653">
        <v>477.1</v>
      </c>
      <c r="M8" s="1115">
        <v>2.7</v>
      </c>
      <c r="N8" s="1110">
        <v>384.3</v>
      </c>
      <c r="O8" s="1657">
        <v>7.9</v>
      </c>
    </row>
    <row r="9" spans="1:15">
      <c r="A9" s="1016" t="s">
        <v>20</v>
      </c>
      <c r="B9" s="1108">
        <v>4578.5</v>
      </c>
      <c r="C9" s="1109">
        <v>411.5</v>
      </c>
      <c r="D9" s="1110">
        <v>4078.7000000000003</v>
      </c>
      <c r="E9" s="1111">
        <v>885.4</v>
      </c>
      <c r="F9" s="1108">
        <v>4222</v>
      </c>
      <c r="G9" s="1109">
        <v>825.6</v>
      </c>
      <c r="H9" s="1110">
        <v>3662.2000000000003</v>
      </c>
      <c r="I9" s="1112">
        <v>304.5</v>
      </c>
      <c r="J9" s="1112">
        <v>364.7</v>
      </c>
      <c r="K9" s="1642">
        <v>7.1</v>
      </c>
      <c r="L9" s="1654" t="s">
        <v>174</v>
      </c>
      <c r="M9" s="1655" t="s">
        <v>174</v>
      </c>
      <c r="N9" s="1110">
        <v>61.599999999999994</v>
      </c>
      <c r="O9" s="1657">
        <v>3</v>
      </c>
    </row>
    <row r="10" spans="1:15">
      <c r="A10" s="1016" t="s">
        <v>21</v>
      </c>
      <c r="B10" s="1108">
        <v>2059.5</v>
      </c>
      <c r="C10" s="1109">
        <v>86.9</v>
      </c>
      <c r="D10" s="1110">
        <v>2020</v>
      </c>
      <c r="E10" s="1111">
        <v>100.9</v>
      </c>
      <c r="F10" s="1108">
        <v>2206.2999999999997</v>
      </c>
      <c r="G10" s="1109">
        <v>112.9</v>
      </c>
      <c r="H10" s="1110">
        <v>2626</v>
      </c>
      <c r="I10" s="1112">
        <v>192</v>
      </c>
      <c r="J10" s="1112">
        <v>114.3</v>
      </c>
      <c r="K10" s="1642">
        <v>3</v>
      </c>
      <c r="L10" s="1653">
        <v>48.8</v>
      </c>
      <c r="M10" s="1655" t="s">
        <v>174</v>
      </c>
      <c r="N10" s="1110">
        <v>53.599999999999994</v>
      </c>
      <c r="O10" s="1657">
        <v>0.7</v>
      </c>
    </row>
    <row r="11" spans="1:15">
      <c r="A11" s="1016" t="s">
        <v>22</v>
      </c>
      <c r="B11" s="1108">
        <v>1690.9</v>
      </c>
      <c r="C11" s="1109">
        <v>125</v>
      </c>
      <c r="D11" s="1110">
        <v>1701.3</v>
      </c>
      <c r="E11" s="1111">
        <v>146.80000000000001</v>
      </c>
      <c r="F11" s="1108">
        <v>1817.8</v>
      </c>
      <c r="G11" s="1109">
        <v>197.5</v>
      </c>
      <c r="H11" s="1110">
        <v>2030.2999999999997</v>
      </c>
      <c r="I11" s="1112">
        <v>175.70000000000002</v>
      </c>
      <c r="J11" s="1112">
        <v>171.9</v>
      </c>
      <c r="K11" s="1642">
        <v>2.7</v>
      </c>
      <c r="L11" s="1653">
        <v>53.1</v>
      </c>
      <c r="M11" s="1655" t="s">
        <v>174</v>
      </c>
      <c r="N11" s="1110">
        <v>84</v>
      </c>
      <c r="O11" s="1657">
        <v>3.1</v>
      </c>
    </row>
    <row r="12" spans="1:15">
      <c r="A12" s="1016" t="s">
        <v>23</v>
      </c>
      <c r="B12" s="1108">
        <v>767.2</v>
      </c>
      <c r="C12" s="1109">
        <v>42.9</v>
      </c>
      <c r="D12" s="1110">
        <v>759.8</v>
      </c>
      <c r="E12" s="1111">
        <v>166.7</v>
      </c>
      <c r="F12" s="1108">
        <v>810.90000000000009</v>
      </c>
      <c r="G12" s="1109">
        <v>264.3</v>
      </c>
      <c r="H12" s="1110">
        <v>865.1</v>
      </c>
      <c r="I12" s="1112">
        <v>78.400000000000006</v>
      </c>
      <c r="J12" s="1112">
        <v>87.9</v>
      </c>
      <c r="K12" s="1642">
        <v>1.3</v>
      </c>
      <c r="L12" s="1654" t="s">
        <v>174</v>
      </c>
      <c r="M12" s="1655" t="s">
        <v>174</v>
      </c>
      <c r="N12" s="1110">
        <v>26.7</v>
      </c>
      <c r="O12" s="1658">
        <v>0.1</v>
      </c>
    </row>
    <row r="13" spans="1:15">
      <c r="A13" s="1016" t="s">
        <v>24</v>
      </c>
      <c r="B13" s="1108">
        <v>2307.8999999999996</v>
      </c>
      <c r="C13" s="1109">
        <v>126.3</v>
      </c>
      <c r="D13" s="1110">
        <v>2338.4</v>
      </c>
      <c r="E13" s="1111">
        <v>248</v>
      </c>
      <c r="F13" s="1108">
        <v>2630.9</v>
      </c>
      <c r="G13" s="1109">
        <v>475.5</v>
      </c>
      <c r="H13" s="1110">
        <v>2801</v>
      </c>
      <c r="I13" s="1112">
        <v>161.10000000000002</v>
      </c>
      <c r="J13" s="1112">
        <v>393.9</v>
      </c>
      <c r="K13" s="1642">
        <v>14.7</v>
      </c>
      <c r="L13" s="1653">
        <v>58.3</v>
      </c>
      <c r="M13" s="1655" t="s">
        <v>174</v>
      </c>
      <c r="N13" s="1110">
        <v>65.2</v>
      </c>
      <c r="O13" s="1657">
        <v>4.2</v>
      </c>
    </row>
    <row r="14" spans="1:15">
      <c r="A14" s="1016" t="s">
        <v>25</v>
      </c>
      <c r="B14" s="1108">
        <v>1415.1</v>
      </c>
      <c r="C14" s="1109">
        <v>69.900000000000006</v>
      </c>
      <c r="D14" s="1110">
        <v>1328.5</v>
      </c>
      <c r="E14" s="1111">
        <v>172.9</v>
      </c>
      <c r="F14" s="1108">
        <v>1542.4</v>
      </c>
      <c r="G14" s="1109">
        <v>202.3</v>
      </c>
      <c r="H14" s="1110">
        <v>1477.6</v>
      </c>
      <c r="I14" s="1112">
        <v>95</v>
      </c>
      <c r="J14" s="1112">
        <v>143.5</v>
      </c>
      <c r="K14" s="1642">
        <v>1.2</v>
      </c>
      <c r="L14" s="1654" t="s">
        <v>174</v>
      </c>
      <c r="M14" s="1655" t="s">
        <v>174</v>
      </c>
      <c r="N14" s="1110">
        <v>21.2</v>
      </c>
      <c r="O14" s="1657">
        <v>4.5</v>
      </c>
    </row>
    <row r="15" spans="1:15">
      <c r="A15" s="1016" t="s">
        <v>26</v>
      </c>
      <c r="B15" s="1108">
        <v>1731.5</v>
      </c>
      <c r="C15" s="1109">
        <v>79.900000000000006</v>
      </c>
      <c r="D15" s="1110">
        <v>1690.6</v>
      </c>
      <c r="E15" s="1111">
        <v>176.4</v>
      </c>
      <c r="F15" s="1108">
        <v>1879</v>
      </c>
      <c r="G15" s="1109">
        <v>177.1</v>
      </c>
      <c r="H15" s="1110">
        <v>2218.5</v>
      </c>
      <c r="I15" s="1112">
        <v>140</v>
      </c>
      <c r="J15" s="1112">
        <v>176.3</v>
      </c>
      <c r="K15" s="1642">
        <v>4.0999999999999996</v>
      </c>
      <c r="L15" s="1654" t="s">
        <v>174</v>
      </c>
      <c r="M15" s="1655" t="s">
        <v>174</v>
      </c>
      <c r="N15" s="1110">
        <v>49.1</v>
      </c>
      <c r="O15" s="1657">
        <v>1.6</v>
      </c>
    </row>
    <row r="16" spans="1:15">
      <c r="A16" s="1016" t="s">
        <v>27</v>
      </c>
      <c r="B16" s="1108">
        <v>1634.3</v>
      </c>
      <c r="C16" s="1109">
        <v>88.3</v>
      </c>
      <c r="D16" s="1110">
        <v>1590.2</v>
      </c>
      <c r="E16" s="1111">
        <v>166.7</v>
      </c>
      <c r="F16" s="1108">
        <v>1724</v>
      </c>
      <c r="G16" s="1109">
        <v>157</v>
      </c>
      <c r="H16" s="1110">
        <v>2176.1999999999998</v>
      </c>
      <c r="I16" s="1112">
        <v>135</v>
      </c>
      <c r="J16" s="1112">
        <v>101.9</v>
      </c>
      <c r="K16" s="1642">
        <v>3.2</v>
      </c>
      <c r="L16" s="1653">
        <v>65.400000000000006</v>
      </c>
      <c r="M16" s="1655" t="s">
        <v>174</v>
      </c>
      <c r="N16" s="1110">
        <v>44.9</v>
      </c>
      <c r="O16" s="1659" t="s">
        <v>174</v>
      </c>
    </row>
    <row r="17" spans="1:15">
      <c r="A17" s="1016" t="s">
        <v>28</v>
      </c>
      <c r="B17" s="1108">
        <v>1682.2</v>
      </c>
      <c r="C17" s="1109">
        <v>37.299999999999997</v>
      </c>
      <c r="D17" s="1110">
        <v>1607.8999999999999</v>
      </c>
      <c r="E17" s="1111">
        <v>93.7</v>
      </c>
      <c r="F17" s="1108">
        <v>1777</v>
      </c>
      <c r="G17" s="1109">
        <v>74.8</v>
      </c>
      <c r="H17" s="1110">
        <v>1987.3000000000002</v>
      </c>
      <c r="I17" s="1112">
        <v>197</v>
      </c>
      <c r="J17" s="1112">
        <v>126.5</v>
      </c>
      <c r="K17" s="1642">
        <v>5.4</v>
      </c>
      <c r="L17" s="1654" t="s">
        <v>174</v>
      </c>
      <c r="M17" s="1655" t="s">
        <v>174</v>
      </c>
      <c r="N17" s="1110">
        <v>35.200000000000003</v>
      </c>
      <c r="O17" s="1658">
        <v>0.4</v>
      </c>
    </row>
    <row r="18" spans="1:15">
      <c r="A18" s="1016" t="s">
        <v>29</v>
      </c>
      <c r="B18" s="1108">
        <v>3720.6000000000004</v>
      </c>
      <c r="C18" s="1109">
        <v>207.7</v>
      </c>
      <c r="D18" s="1110">
        <v>3857.4999999999995</v>
      </c>
      <c r="E18" s="1111">
        <v>269.89999999999998</v>
      </c>
      <c r="F18" s="1108">
        <v>4084</v>
      </c>
      <c r="G18" s="1109">
        <v>203.3</v>
      </c>
      <c r="H18" s="1110">
        <v>4414</v>
      </c>
      <c r="I18" s="1112">
        <v>554.1</v>
      </c>
      <c r="J18" s="1112">
        <v>229.9</v>
      </c>
      <c r="K18" s="1642">
        <v>6.3</v>
      </c>
      <c r="L18" s="1653">
        <v>153.19999999999999</v>
      </c>
      <c r="M18" s="1655" t="s">
        <v>174</v>
      </c>
      <c r="N18" s="1110">
        <v>119.8</v>
      </c>
      <c r="O18" s="1658">
        <v>0.4</v>
      </c>
    </row>
    <row r="19" spans="1:15">
      <c r="A19" s="1016" t="s">
        <v>30</v>
      </c>
      <c r="B19" s="1108">
        <v>2067.2999999999997</v>
      </c>
      <c r="C19" s="1109">
        <v>117.3</v>
      </c>
      <c r="D19" s="1110">
        <v>2017</v>
      </c>
      <c r="E19" s="1111">
        <v>126.4</v>
      </c>
      <c r="F19" s="1108">
        <v>2195.6</v>
      </c>
      <c r="G19" s="1109">
        <v>99.9</v>
      </c>
      <c r="H19" s="1110">
        <v>2683</v>
      </c>
      <c r="I19" s="1112">
        <v>252.2</v>
      </c>
      <c r="J19" s="1112">
        <v>99.9</v>
      </c>
      <c r="K19" s="1642">
        <v>4.3</v>
      </c>
      <c r="L19" s="1653">
        <v>37</v>
      </c>
      <c r="M19" s="1655" t="s">
        <v>174</v>
      </c>
      <c r="N19" s="1110">
        <v>74.8</v>
      </c>
      <c r="O19" s="1657">
        <v>2.4</v>
      </c>
    </row>
    <row r="20" spans="1:15">
      <c r="A20" s="1016" t="s">
        <v>31</v>
      </c>
      <c r="B20" s="1108">
        <v>1790.3999999999999</v>
      </c>
      <c r="C20" s="1109">
        <v>48.7</v>
      </c>
      <c r="D20" s="1110">
        <v>1859.1</v>
      </c>
      <c r="E20" s="1111">
        <v>98.7</v>
      </c>
      <c r="F20" s="1108">
        <v>2002.8</v>
      </c>
      <c r="G20" s="1109">
        <v>77.8</v>
      </c>
      <c r="H20" s="1110">
        <v>2340.1</v>
      </c>
      <c r="I20" s="1112">
        <v>275.40000000000003</v>
      </c>
      <c r="J20" s="1112">
        <v>67.400000000000006</v>
      </c>
      <c r="K20" s="1642">
        <v>0.9</v>
      </c>
      <c r="L20" s="1653">
        <v>53.4</v>
      </c>
      <c r="M20" s="1655" t="s">
        <v>174</v>
      </c>
      <c r="N20" s="1110">
        <v>65.3</v>
      </c>
      <c r="O20" s="1659" t="s">
        <v>174</v>
      </c>
    </row>
    <row r="21" spans="1:15" ht="15.75" thickBot="1">
      <c r="A21" s="1017" t="s">
        <v>32</v>
      </c>
      <c r="B21" s="1113">
        <v>3553.8</v>
      </c>
      <c r="C21" s="1114">
        <v>150.19999999999999</v>
      </c>
      <c r="D21" s="1646">
        <v>3643.9</v>
      </c>
      <c r="E21" s="1651">
        <v>211.1</v>
      </c>
      <c r="F21" s="1113">
        <v>4094.2999999999997</v>
      </c>
      <c r="G21" s="1114">
        <v>215.9</v>
      </c>
      <c r="H21" s="1646">
        <v>4465.2000000000007</v>
      </c>
      <c r="I21" s="1645">
        <v>530</v>
      </c>
      <c r="J21" s="1645">
        <v>163.4</v>
      </c>
      <c r="K21" s="1643">
        <v>3.4</v>
      </c>
      <c r="L21" s="1113">
        <v>143.1</v>
      </c>
      <c r="M21" s="1656" t="s">
        <v>174</v>
      </c>
      <c r="N21" s="1646">
        <v>166.9</v>
      </c>
      <c r="O21" s="1660" t="s">
        <v>174</v>
      </c>
    </row>
    <row r="22" spans="1:15">
      <c r="A22" s="5" t="s">
        <v>708</v>
      </c>
    </row>
    <row r="23" spans="1:15">
      <c r="A23" s="5" t="s">
        <v>703</v>
      </c>
    </row>
    <row r="24" spans="1:15">
      <c r="A24" s="1047" t="s">
        <v>702</v>
      </c>
    </row>
    <row r="26" spans="1:1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>
      <c r="E27" s="51"/>
    </row>
    <row r="28" spans="1:15">
      <c r="E28" s="51"/>
    </row>
    <row r="29" spans="1:15">
      <c r="E29" s="51"/>
    </row>
    <row r="30" spans="1:15">
      <c r="E30" s="51"/>
    </row>
    <row r="31" spans="1:15">
      <c r="E31" s="51"/>
    </row>
    <row r="32" spans="1:15">
      <c r="E32" s="51"/>
    </row>
    <row r="33" spans="5:5">
      <c r="E33" s="51"/>
    </row>
    <row r="34" spans="5:5">
      <c r="E34" s="51"/>
    </row>
    <row r="35" spans="5:5">
      <c r="E35" s="51"/>
    </row>
    <row r="36" spans="5:5">
      <c r="E36" s="51"/>
    </row>
    <row r="37" spans="5:5">
      <c r="E37" s="51"/>
    </row>
    <row r="38" spans="5:5">
      <c r="E38" s="51"/>
    </row>
    <row r="39" spans="5:5">
      <c r="E39" s="51"/>
    </row>
    <row r="40" spans="5:5">
      <c r="E40" s="51"/>
    </row>
  </sheetData>
  <mergeCells count="23">
    <mergeCell ref="N4:N6"/>
    <mergeCell ref="O4:O6"/>
    <mergeCell ref="H5:H6"/>
    <mergeCell ref="L3:M3"/>
    <mergeCell ref="N3:O3"/>
    <mergeCell ref="J4:K4"/>
    <mergeCell ref="L4:L6"/>
    <mergeCell ref="M4:M6"/>
    <mergeCell ref="H3:K3"/>
    <mergeCell ref="I5:I6"/>
    <mergeCell ref="J5:J6"/>
    <mergeCell ref="K5:K6"/>
    <mergeCell ref="E4:E6"/>
    <mergeCell ref="F4:F6"/>
    <mergeCell ref="G4:G6"/>
    <mergeCell ref="H4:I4"/>
    <mergeCell ref="A3:A6"/>
    <mergeCell ref="B4:B6"/>
    <mergeCell ref="B3:C3"/>
    <mergeCell ref="D3:E3"/>
    <mergeCell ref="F3:G3"/>
    <mergeCell ref="C4:C6"/>
    <mergeCell ref="D4:D6"/>
  </mergeCells>
  <hyperlinks>
    <hyperlink ref="A2" location="OBSAH!A1" tooltip="o" display="zpět na obsah"/>
    <hyperlink ref="A23" r:id="rId1" display="http://www.msmt.cz/file/13234_1_1/"/>
  </hyperlinks>
  <pageMargins left="0.7" right="0.7" top="0.78740157499999996" bottom="0.78740157499999996" header="0.3" footer="0.3"/>
  <pageSetup paperSize="9" orientation="landscape"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/>
  <dimension ref="A1:Q30"/>
  <sheetViews>
    <sheetView zoomScaleNormal="100" workbookViewId="0"/>
  </sheetViews>
  <sheetFormatPr defaultColWidth="9.140625" defaultRowHeight="11.25"/>
  <cols>
    <col min="1" max="1" width="12.140625" style="5" customWidth="1"/>
    <col min="2" max="2" width="4.7109375" style="5" customWidth="1"/>
    <col min="3" max="3" width="7.42578125" style="5" customWidth="1"/>
    <col min="4" max="4" width="6.85546875" style="5" customWidth="1"/>
    <col min="5" max="10" width="7.5703125" style="5" customWidth="1"/>
    <col min="11" max="11" width="8.140625" style="5" customWidth="1"/>
    <col min="12" max="19" width="7.5703125" style="5" customWidth="1"/>
    <col min="20" max="16384" width="9.140625" style="5"/>
  </cols>
  <sheetData>
    <row r="1" spans="1:17" s="24" customFormat="1" ht="17.25" customHeight="1">
      <c r="A1" s="201" t="s">
        <v>876</v>
      </c>
      <c r="B1" s="201"/>
      <c r="C1" s="4"/>
      <c r="D1" s="4"/>
      <c r="E1" s="4"/>
      <c r="F1" s="4"/>
      <c r="G1" s="4"/>
      <c r="H1" s="4"/>
      <c r="I1" s="4"/>
      <c r="J1" s="4"/>
      <c r="K1" s="4"/>
      <c r="L1"/>
      <c r="M1" s="966"/>
      <c r="N1" s="4"/>
    </row>
    <row r="2" spans="1:17" s="3" customFormat="1" ht="17.25" customHeight="1" thickBot="1">
      <c r="A2" s="314" t="s">
        <v>192</v>
      </c>
      <c r="B2" s="314"/>
      <c r="E2" s="966"/>
      <c r="F2" s="966"/>
      <c r="G2" s="966"/>
      <c r="H2" s="966"/>
    </row>
    <row r="3" spans="1:17" ht="17.25" customHeight="1">
      <c r="A3" s="2270" t="s">
        <v>198</v>
      </c>
      <c r="B3" s="1821"/>
      <c r="C3" s="1817" t="s">
        <v>193</v>
      </c>
      <c r="D3" s="1817" t="s">
        <v>436</v>
      </c>
      <c r="E3" s="2274" t="s">
        <v>208</v>
      </c>
      <c r="F3" s="2275"/>
      <c r="G3" s="2275"/>
      <c r="H3" s="2275"/>
      <c r="I3" s="2275"/>
      <c r="J3" s="2275"/>
      <c r="K3" s="2275"/>
      <c r="L3" s="2275"/>
      <c r="M3" s="2275"/>
      <c r="N3" s="2276"/>
    </row>
    <row r="4" spans="1:17" ht="17.25" customHeight="1">
      <c r="A4" s="2271"/>
      <c r="B4" s="2272"/>
      <c r="C4" s="2273"/>
      <c r="D4" s="2273"/>
      <c r="E4" s="2120" t="s">
        <v>4</v>
      </c>
      <c r="F4" s="2041" t="s">
        <v>62</v>
      </c>
      <c r="G4" s="2138" t="s">
        <v>41</v>
      </c>
      <c r="H4" s="2279"/>
      <c r="I4" s="2279"/>
      <c r="J4" s="2279"/>
      <c r="K4" s="2279"/>
      <c r="L4" s="2279"/>
      <c r="M4" s="2279"/>
      <c r="N4" s="2139"/>
    </row>
    <row r="5" spans="1:17" ht="17.25" customHeight="1">
      <c r="A5" s="2271"/>
      <c r="B5" s="2272"/>
      <c r="C5" s="2273"/>
      <c r="D5" s="2273"/>
      <c r="E5" s="2277"/>
      <c r="F5" s="2278"/>
      <c r="G5" s="2142" t="s">
        <v>125</v>
      </c>
      <c r="H5" s="2142" t="s">
        <v>38</v>
      </c>
      <c r="I5" s="2142" t="s">
        <v>126</v>
      </c>
      <c r="J5" s="2142" t="s">
        <v>38</v>
      </c>
      <c r="K5" s="2142" t="s">
        <v>127</v>
      </c>
      <c r="L5" s="2142" t="s">
        <v>38</v>
      </c>
      <c r="M5" s="2049" t="s">
        <v>128</v>
      </c>
      <c r="N5" s="2130" t="s">
        <v>38</v>
      </c>
    </row>
    <row r="6" spans="1:17" ht="17.25" customHeight="1" thickBot="1">
      <c r="A6" s="2271"/>
      <c r="B6" s="2272"/>
      <c r="C6" s="1818"/>
      <c r="D6" s="1818"/>
      <c r="E6" s="2122"/>
      <c r="F6" s="2129"/>
      <c r="G6" s="2280"/>
      <c r="H6" s="2280"/>
      <c r="I6" s="2280"/>
      <c r="J6" s="2280"/>
      <c r="K6" s="2280"/>
      <c r="L6" s="2280"/>
      <c r="M6" s="2132"/>
      <c r="N6" s="2131"/>
    </row>
    <row r="7" spans="1:17" ht="17.25" customHeight="1">
      <c r="A7" s="1775" t="s">
        <v>11</v>
      </c>
      <c r="B7" s="1776"/>
      <c r="C7" s="847">
        <v>486</v>
      </c>
      <c r="D7" s="76">
        <v>839</v>
      </c>
      <c r="E7" s="261">
        <v>240794</v>
      </c>
      <c r="F7" s="422">
        <v>166490</v>
      </c>
      <c r="G7" s="385">
        <v>27358</v>
      </c>
      <c r="H7" s="385">
        <v>25685</v>
      </c>
      <c r="I7" s="385">
        <v>48016</v>
      </c>
      <c r="J7" s="385">
        <v>34796</v>
      </c>
      <c r="K7" s="385">
        <v>9263</v>
      </c>
      <c r="L7" s="385">
        <v>6428</v>
      </c>
      <c r="M7" s="422">
        <v>156157</v>
      </c>
      <c r="N7" s="262">
        <v>99581</v>
      </c>
      <c r="P7" s="6"/>
      <c r="Q7" s="6"/>
    </row>
    <row r="8" spans="1:17" ht="17.25" customHeight="1">
      <c r="A8" s="1728" t="s">
        <v>12</v>
      </c>
      <c r="B8" s="1729"/>
      <c r="C8" s="847">
        <v>486</v>
      </c>
      <c r="D8" s="76">
        <v>905</v>
      </c>
      <c r="E8" s="261">
        <v>242837</v>
      </c>
      <c r="F8" s="422">
        <v>167822</v>
      </c>
      <c r="G8" s="385">
        <v>26981</v>
      </c>
      <c r="H8" s="385">
        <v>25284</v>
      </c>
      <c r="I8" s="385">
        <v>48568</v>
      </c>
      <c r="J8" s="385">
        <v>35261</v>
      </c>
      <c r="K8" s="385">
        <v>9452</v>
      </c>
      <c r="L8" s="385">
        <v>6512</v>
      </c>
      <c r="M8" s="422">
        <v>157836</v>
      </c>
      <c r="N8" s="262">
        <v>100765</v>
      </c>
      <c r="P8" s="6"/>
      <c r="Q8" s="6"/>
    </row>
    <row r="9" spans="1:17" ht="17.25" customHeight="1">
      <c r="A9" s="1728" t="s">
        <v>13</v>
      </c>
      <c r="B9" s="1729"/>
      <c r="C9" s="847">
        <v>487</v>
      </c>
      <c r="D9" s="76">
        <v>915</v>
      </c>
      <c r="E9" s="261">
        <v>244349</v>
      </c>
      <c r="F9" s="422">
        <v>169462</v>
      </c>
      <c r="G9" s="385">
        <v>26768</v>
      </c>
      <c r="H9" s="385">
        <v>25290</v>
      </c>
      <c r="I9" s="385">
        <v>48557</v>
      </c>
      <c r="J9" s="385">
        <v>35822</v>
      </c>
      <c r="K9" s="423">
        <v>9552</v>
      </c>
      <c r="L9" s="385">
        <v>6563</v>
      </c>
      <c r="M9" s="422">
        <v>159472</v>
      </c>
      <c r="N9" s="262">
        <v>101787</v>
      </c>
      <c r="P9" s="6"/>
      <c r="Q9" s="6"/>
    </row>
    <row r="10" spans="1:17" ht="17.25" customHeight="1">
      <c r="A10" s="1728" t="s">
        <v>14</v>
      </c>
      <c r="B10" s="1729"/>
      <c r="C10" s="31">
        <v>488</v>
      </c>
      <c r="D10" s="77">
        <v>961</v>
      </c>
      <c r="E10" s="85">
        <v>246943</v>
      </c>
      <c r="F10" s="385">
        <v>171394</v>
      </c>
      <c r="G10" s="385">
        <v>26902</v>
      </c>
      <c r="H10" s="385">
        <v>25329</v>
      </c>
      <c r="I10" s="385">
        <v>49034</v>
      </c>
      <c r="J10" s="385">
        <v>36440</v>
      </c>
      <c r="K10" s="385">
        <v>9598</v>
      </c>
      <c r="L10" s="385">
        <v>6589</v>
      </c>
      <c r="M10" s="385">
        <v>161409</v>
      </c>
      <c r="N10" s="263">
        <v>103036</v>
      </c>
      <c r="P10" s="6"/>
      <c r="Q10" s="6"/>
    </row>
    <row r="11" spans="1:17" ht="17.25" customHeight="1">
      <c r="A11" s="1728" t="s">
        <v>15</v>
      </c>
      <c r="B11" s="1729"/>
      <c r="C11" s="31">
        <v>489</v>
      </c>
      <c r="D11" s="77">
        <v>965</v>
      </c>
      <c r="E11" s="85">
        <v>248524</v>
      </c>
      <c r="F11" s="84">
        <v>172744</v>
      </c>
      <c r="G11" s="84">
        <v>26766</v>
      </c>
      <c r="H11" s="84">
        <v>25304</v>
      </c>
      <c r="I11" s="84">
        <v>49591</v>
      </c>
      <c r="J11" s="84">
        <v>37203</v>
      </c>
      <c r="K11" s="84">
        <v>9750</v>
      </c>
      <c r="L11" s="84">
        <v>6708</v>
      </c>
      <c r="M11" s="84">
        <v>162417</v>
      </c>
      <c r="N11" s="31">
        <v>103529</v>
      </c>
      <c r="P11" s="6"/>
      <c r="Q11" s="6"/>
    </row>
    <row r="12" spans="1:17" ht="17.25" customHeight="1">
      <c r="A12" s="1728" t="s">
        <v>138</v>
      </c>
      <c r="B12" s="1729"/>
      <c r="C12" s="31">
        <v>492</v>
      </c>
      <c r="D12" s="77">
        <v>949</v>
      </c>
      <c r="E12" s="85">
        <v>251218</v>
      </c>
      <c r="F12" s="84">
        <v>175254</v>
      </c>
      <c r="G12" s="84">
        <v>27184</v>
      </c>
      <c r="H12" s="84">
        <v>25680</v>
      </c>
      <c r="I12" s="84">
        <v>50194</v>
      </c>
      <c r="J12" s="84">
        <v>38055</v>
      </c>
      <c r="K12" s="84">
        <v>10146</v>
      </c>
      <c r="L12" s="84">
        <v>6999</v>
      </c>
      <c r="M12" s="84">
        <v>163694</v>
      </c>
      <c r="N12" s="31">
        <v>104520</v>
      </c>
      <c r="P12" s="6"/>
      <c r="Q12" s="6"/>
    </row>
    <row r="13" spans="1:17" ht="17.25" customHeight="1">
      <c r="A13" s="1728" t="s">
        <v>188</v>
      </c>
      <c r="B13" s="1729"/>
      <c r="C13" s="31">
        <v>496</v>
      </c>
      <c r="D13" s="77">
        <v>924</v>
      </c>
      <c r="E13" s="85">
        <v>253545</v>
      </c>
      <c r="F13" s="84">
        <v>177141</v>
      </c>
      <c r="G13" s="84">
        <v>27848</v>
      </c>
      <c r="H13" s="84">
        <v>26267</v>
      </c>
      <c r="I13" s="84">
        <v>50562</v>
      </c>
      <c r="J13" s="84">
        <v>38569</v>
      </c>
      <c r="K13" s="84">
        <v>10296</v>
      </c>
      <c r="L13" s="84">
        <v>7143</v>
      </c>
      <c r="M13" s="84">
        <v>164839</v>
      </c>
      <c r="N13" s="31">
        <v>105162</v>
      </c>
      <c r="P13" s="6"/>
      <c r="Q13" s="6"/>
    </row>
    <row r="14" spans="1:17" ht="17.25" customHeight="1">
      <c r="A14" s="1728" t="s">
        <v>449</v>
      </c>
      <c r="B14" s="1729"/>
      <c r="C14" s="31">
        <v>498</v>
      </c>
      <c r="D14" s="77">
        <v>1005</v>
      </c>
      <c r="E14" s="85">
        <v>254314</v>
      </c>
      <c r="F14" s="385">
        <v>177389</v>
      </c>
      <c r="G14" s="385">
        <v>27728</v>
      </c>
      <c r="H14" s="385">
        <v>26083</v>
      </c>
      <c r="I14" s="385">
        <v>51127</v>
      </c>
      <c r="J14" s="385">
        <v>39164</v>
      </c>
      <c r="K14" s="385">
        <v>10437</v>
      </c>
      <c r="L14" s="385">
        <v>7243</v>
      </c>
      <c r="M14" s="385">
        <v>165022</v>
      </c>
      <c r="N14" s="263">
        <v>104899</v>
      </c>
      <c r="P14" s="6"/>
      <c r="Q14" s="6"/>
    </row>
    <row r="15" spans="1:17" ht="17.25" customHeight="1">
      <c r="A15" s="1728" t="s">
        <v>554</v>
      </c>
      <c r="B15" s="1729"/>
      <c r="C15" s="31">
        <v>502</v>
      </c>
      <c r="D15" s="77">
        <v>1100</v>
      </c>
      <c r="E15" s="85">
        <v>250852</v>
      </c>
      <c r="F15" s="385">
        <v>174722</v>
      </c>
      <c r="G15" s="385">
        <v>26314</v>
      </c>
      <c r="H15" s="385">
        <v>24866</v>
      </c>
      <c r="I15" s="385">
        <v>50445</v>
      </c>
      <c r="J15" s="385">
        <v>38936</v>
      </c>
      <c r="K15" s="385">
        <v>10273</v>
      </c>
      <c r="L15" s="385">
        <v>7195</v>
      </c>
      <c r="M15" s="385">
        <v>163820</v>
      </c>
      <c r="N15" s="263">
        <v>103725</v>
      </c>
      <c r="P15" s="6"/>
      <c r="Q15" s="6"/>
    </row>
    <row r="16" spans="1:17" ht="17.25" customHeight="1">
      <c r="A16" s="1728" t="s">
        <v>627</v>
      </c>
      <c r="B16" s="1729"/>
      <c r="C16" s="31">
        <v>507</v>
      </c>
      <c r="D16" s="77">
        <v>1114</v>
      </c>
      <c r="E16" s="85">
        <v>248853</v>
      </c>
      <c r="F16" s="385">
        <v>172722</v>
      </c>
      <c r="G16" s="385">
        <v>24691</v>
      </c>
      <c r="H16" s="385">
        <v>23367</v>
      </c>
      <c r="I16" s="385">
        <v>49355</v>
      </c>
      <c r="J16" s="385">
        <v>38153</v>
      </c>
      <c r="K16" s="385">
        <v>10449</v>
      </c>
      <c r="L16" s="385">
        <v>7477</v>
      </c>
      <c r="M16" s="385">
        <v>164358</v>
      </c>
      <c r="N16" s="263">
        <v>103725</v>
      </c>
      <c r="P16" s="6"/>
      <c r="Q16" s="6"/>
    </row>
    <row r="17" spans="1:17" ht="17.25" customHeight="1" thickBot="1">
      <c r="A17" s="1773" t="s">
        <v>725</v>
      </c>
      <c r="B17" s="1774"/>
      <c r="C17" s="31">
        <v>510</v>
      </c>
      <c r="D17" s="77">
        <v>1106</v>
      </c>
      <c r="E17" s="85">
        <v>257465</v>
      </c>
      <c r="F17" s="385">
        <v>179006</v>
      </c>
      <c r="G17" s="385">
        <v>26149</v>
      </c>
      <c r="H17" s="385">
        <v>24750</v>
      </c>
      <c r="I17" s="385">
        <v>53423</v>
      </c>
      <c r="J17" s="385">
        <v>41411</v>
      </c>
      <c r="K17" s="385">
        <v>11123</v>
      </c>
      <c r="L17" s="385">
        <v>7999</v>
      </c>
      <c r="M17" s="385">
        <v>166770</v>
      </c>
      <c r="N17" s="263">
        <v>104846</v>
      </c>
      <c r="P17" s="6"/>
      <c r="Q17" s="6"/>
    </row>
    <row r="18" spans="1:17" ht="17.25" customHeight="1">
      <c r="A18" s="2018" t="s">
        <v>721</v>
      </c>
      <c r="B18" s="548" t="s">
        <v>190</v>
      </c>
      <c r="C18" s="538">
        <f>C17-C16</f>
        <v>3</v>
      </c>
      <c r="D18" s="538">
        <f t="shared" ref="D18:M18" si="0">D17-D16</f>
        <v>-8</v>
      </c>
      <c r="E18" s="538">
        <f t="shared" si="0"/>
        <v>8612</v>
      </c>
      <c r="F18" s="539">
        <f t="shared" si="0"/>
        <v>6284</v>
      </c>
      <c r="G18" s="539">
        <f t="shared" si="0"/>
        <v>1458</v>
      </c>
      <c r="H18" s="539">
        <f t="shared" si="0"/>
        <v>1383</v>
      </c>
      <c r="I18" s="539">
        <f t="shared" si="0"/>
        <v>4068</v>
      </c>
      <c r="J18" s="539">
        <f t="shared" si="0"/>
        <v>3258</v>
      </c>
      <c r="K18" s="539">
        <f t="shared" si="0"/>
        <v>674</v>
      </c>
      <c r="L18" s="539">
        <f t="shared" si="0"/>
        <v>522</v>
      </c>
      <c r="M18" s="539">
        <f t="shared" si="0"/>
        <v>2412</v>
      </c>
      <c r="N18" s="660">
        <f>N17-N16</f>
        <v>1121</v>
      </c>
      <c r="P18" s="6"/>
      <c r="Q18" s="6"/>
    </row>
    <row r="19" spans="1:17" ht="17.25" customHeight="1">
      <c r="A19" s="1719"/>
      <c r="B19" s="542" t="s">
        <v>191</v>
      </c>
      <c r="C19" s="545">
        <f>C17/C16-1</f>
        <v>5.9171597633136397E-3</v>
      </c>
      <c r="D19" s="545">
        <f t="shared" ref="D19:N19" si="1">D17/D16-1</f>
        <v>-7.1813285457810183E-3</v>
      </c>
      <c r="E19" s="545">
        <f t="shared" si="1"/>
        <v>3.4606775887773056E-2</v>
      </c>
      <c r="F19" s="546">
        <f t="shared" si="1"/>
        <v>3.6382163244983223E-2</v>
      </c>
      <c r="G19" s="546">
        <f t="shared" si="1"/>
        <v>5.9049856222915142E-2</v>
      </c>
      <c r="H19" s="546">
        <f t="shared" si="1"/>
        <v>5.918603158300173E-2</v>
      </c>
      <c r="I19" s="546">
        <f t="shared" si="1"/>
        <v>8.2423260054705683E-2</v>
      </c>
      <c r="J19" s="546">
        <f t="shared" si="1"/>
        <v>8.5393022829135301E-2</v>
      </c>
      <c r="K19" s="546">
        <f t="shared" si="1"/>
        <v>6.4503780266054189E-2</v>
      </c>
      <c r="L19" s="546">
        <f t="shared" si="1"/>
        <v>6.9814096562792471E-2</v>
      </c>
      <c r="M19" s="546">
        <f t="shared" si="1"/>
        <v>1.4675282006352042E-2</v>
      </c>
      <c r="N19" s="663">
        <f t="shared" si="1"/>
        <v>1.0807423475536204E-2</v>
      </c>
      <c r="P19" s="6"/>
      <c r="Q19" s="6"/>
    </row>
    <row r="20" spans="1:17" ht="17.25" customHeight="1">
      <c r="A20" s="1720" t="s">
        <v>722</v>
      </c>
      <c r="B20" s="558" t="s">
        <v>190</v>
      </c>
      <c r="C20" s="550">
        <f>C17-C12</f>
        <v>18</v>
      </c>
      <c r="D20" s="550">
        <f t="shared" ref="D20:N20" si="2">D17-D12</f>
        <v>157</v>
      </c>
      <c r="E20" s="550">
        <f t="shared" si="2"/>
        <v>6247</v>
      </c>
      <c r="F20" s="551">
        <f t="shared" si="2"/>
        <v>3752</v>
      </c>
      <c r="G20" s="551">
        <f t="shared" si="2"/>
        <v>-1035</v>
      </c>
      <c r="H20" s="551">
        <f t="shared" si="2"/>
        <v>-930</v>
      </c>
      <c r="I20" s="551">
        <f t="shared" si="2"/>
        <v>3229</v>
      </c>
      <c r="J20" s="551">
        <f t="shared" si="2"/>
        <v>3356</v>
      </c>
      <c r="K20" s="551">
        <f t="shared" si="2"/>
        <v>977</v>
      </c>
      <c r="L20" s="551">
        <f t="shared" si="2"/>
        <v>1000</v>
      </c>
      <c r="M20" s="551">
        <f t="shared" si="2"/>
        <v>3076</v>
      </c>
      <c r="N20" s="722">
        <f t="shared" si="2"/>
        <v>326</v>
      </c>
      <c r="P20" s="6"/>
      <c r="Q20" s="6"/>
    </row>
    <row r="21" spans="1:17" ht="17.25" customHeight="1">
      <c r="A21" s="1719"/>
      <c r="B21" s="542" t="s">
        <v>191</v>
      </c>
      <c r="C21" s="555">
        <f>C17/C12-1</f>
        <v>3.6585365853658569E-2</v>
      </c>
      <c r="D21" s="555">
        <f t="shared" ref="D21:N21" si="3">D17/D12-1</f>
        <v>0.16543730242360377</v>
      </c>
      <c r="E21" s="555">
        <f t="shared" si="3"/>
        <v>2.4866848713069878E-2</v>
      </c>
      <c r="F21" s="556">
        <f t="shared" si="3"/>
        <v>2.1408926472434198E-2</v>
      </c>
      <c r="G21" s="556">
        <f t="shared" si="3"/>
        <v>-3.8073866980576798E-2</v>
      </c>
      <c r="H21" s="556">
        <f t="shared" si="3"/>
        <v>-3.6214953271028083E-2</v>
      </c>
      <c r="I21" s="556">
        <f t="shared" si="3"/>
        <v>6.4330398055544524E-2</v>
      </c>
      <c r="J21" s="556">
        <f t="shared" si="3"/>
        <v>8.8188148732098348E-2</v>
      </c>
      <c r="K21" s="556">
        <f t="shared" si="3"/>
        <v>9.6294106051646011E-2</v>
      </c>
      <c r="L21" s="556">
        <f t="shared" si="3"/>
        <v>0.14287755393627655</v>
      </c>
      <c r="M21" s="556">
        <f t="shared" si="3"/>
        <v>1.8791159113956457E-2</v>
      </c>
      <c r="N21" s="723">
        <f t="shared" si="3"/>
        <v>3.1190202831994362E-3</v>
      </c>
      <c r="P21" s="6"/>
      <c r="Q21" s="6"/>
    </row>
    <row r="22" spans="1:17" ht="17.25" customHeight="1">
      <c r="A22" s="1720" t="s">
        <v>723</v>
      </c>
      <c r="B22" s="558" t="s">
        <v>190</v>
      </c>
      <c r="C22" s="561">
        <f>C17-C7</f>
        <v>24</v>
      </c>
      <c r="D22" s="561">
        <f t="shared" ref="D22:N22" si="4">D17-D7</f>
        <v>267</v>
      </c>
      <c r="E22" s="561">
        <f t="shared" si="4"/>
        <v>16671</v>
      </c>
      <c r="F22" s="562">
        <f t="shared" si="4"/>
        <v>12516</v>
      </c>
      <c r="G22" s="562">
        <f t="shared" si="4"/>
        <v>-1209</v>
      </c>
      <c r="H22" s="562">
        <f t="shared" si="4"/>
        <v>-935</v>
      </c>
      <c r="I22" s="562">
        <f t="shared" si="4"/>
        <v>5407</v>
      </c>
      <c r="J22" s="562">
        <f t="shared" si="4"/>
        <v>6615</v>
      </c>
      <c r="K22" s="562">
        <f t="shared" si="4"/>
        <v>1860</v>
      </c>
      <c r="L22" s="562">
        <f t="shared" si="4"/>
        <v>1571</v>
      </c>
      <c r="M22" s="562">
        <f t="shared" si="4"/>
        <v>10613</v>
      </c>
      <c r="N22" s="666">
        <f t="shared" si="4"/>
        <v>5265</v>
      </c>
      <c r="P22" s="6"/>
      <c r="Q22" s="6"/>
    </row>
    <row r="23" spans="1:17" ht="17.25" customHeight="1" thickBot="1">
      <c r="A23" s="1721"/>
      <c r="B23" s="576" t="s">
        <v>191</v>
      </c>
      <c r="C23" s="577">
        <f>C17/C7-1</f>
        <v>4.9382716049382713E-2</v>
      </c>
      <c r="D23" s="577">
        <f t="shared" ref="D23:N23" si="5">D17/D7-1</f>
        <v>0.31823599523241963</v>
      </c>
      <c r="E23" s="577">
        <f t="shared" si="5"/>
        <v>6.9233452660780515E-2</v>
      </c>
      <c r="F23" s="578">
        <f t="shared" si="5"/>
        <v>7.5175686227401117E-2</v>
      </c>
      <c r="G23" s="578">
        <f t="shared" si="5"/>
        <v>-4.4191826887930441E-2</v>
      </c>
      <c r="H23" s="578">
        <f t="shared" si="5"/>
        <v>-3.6402569593147804E-2</v>
      </c>
      <c r="I23" s="578">
        <f t="shared" si="5"/>
        <v>0.11260829723425525</v>
      </c>
      <c r="J23" s="578">
        <f t="shared" si="5"/>
        <v>0.19010805839751699</v>
      </c>
      <c r="K23" s="578">
        <f t="shared" si="5"/>
        <v>0.20079887725358958</v>
      </c>
      <c r="L23" s="578">
        <f t="shared" si="5"/>
        <v>0.24439950217797146</v>
      </c>
      <c r="M23" s="578">
        <f t="shared" si="5"/>
        <v>6.7963651965649907E-2</v>
      </c>
      <c r="N23" s="669">
        <f t="shared" si="5"/>
        <v>5.2871531717898046E-2</v>
      </c>
      <c r="P23" s="6"/>
      <c r="Q23" s="6"/>
    </row>
    <row r="24" spans="1:17" ht="17.25" customHeight="1"/>
    <row r="25" spans="1:17" ht="15">
      <c r="C25" s="6"/>
      <c r="D25" s="6"/>
      <c r="E25" s="6"/>
      <c r="F25" s="6"/>
      <c r="G25" s="6"/>
      <c r="H25" s="6"/>
      <c r="I25" s="6"/>
      <c r="J25" s="6"/>
      <c r="K25" s="966"/>
      <c r="L25" s="966"/>
      <c r="M25" s="966"/>
      <c r="N25" s="6"/>
    </row>
    <row r="26" spans="1:17" ht="15">
      <c r="C26" s="339"/>
      <c r="D26" s="339"/>
      <c r="E26" s="339"/>
      <c r="F26" s="339"/>
      <c r="G26" s="339"/>
      <c r="H26" s="339"/>
      <c r="I26" s="339"/>
      <c r="J26" s="339"/>
      <c r="K26" s="966"/>
      <c r="L26" s="966"/>
      <c r="M26" s="966"/>
      <c r="N26" s="339"/>
    </row>
    <row r="27" spans="1:17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7"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</row>
    <row r="29" spans="1:17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7"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</row>
  </sheetData>
  <mergeCells count="29">
    <mergeCell ref="A3:B6"/>
    <mergeCell ref="C3:C6"/>
    <mergeCell ref="D3:D6"/>
    <mergeCell ref="E3:N3"/>
    <mergeCell ref="E4:E6"/>
    <mergeCell ref="F4:F6"/>
    <mergeCell ref="G4:N4"/>
    <mergeCell ref="G5:G6"/>
    <mergeCell ref="H5:H6"/>
    <mergeCell ref="I5:I6"/>
    <mergeCell ref="J5:J6"/>
    <mergeCell ref="K5:K6"/>
    <mergeCell ref="L5:L6"/>
    <mergeCell ref="M5:M6"/>
    <mergeCell ref="N5:N6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:N23 C18:M18" unlockedFormula="1"/>
  </ignoredError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/>
  <dimension ref="A1:P23"/>
  <sheetViews>
    <sheetView zoomScaleNormal="100" workbookViewId="0"/>
  </sheetViews>
  <sheetFormatPr defaultRowHeight="15"/>
  <cols>
    <col min="1" max="1" width="18.140625" customWidth="1"/>
    <col min="2" max="2" width="6.28515625" customWidth="1"/>
    <col min="3" max="3" width="7" customWidth="1"/>
    <col min="4" max="9" width="7.5703125" customWidth="1"/>
    <col min="10" max="10" width="8.42578125" customWidth="1"/>
    <col min="11" max="13" width="7.5703125" customWidth="1"/>
  </cols>
  <sheetData>
    <row r="1" spans="1:16" s="24" customFormat="1" ht="17.25" customHeight="1">
      <c r="A1" s="201" t="s">
        <v>1058</v>
      </c>
      <c r="B1" s="4"/>
      <c r="C1" s="79"/>
      <c r="D1" s="79"/>
      <c r="E1" s="79"/>
      <c r="F1" s="79"/>
      <c r="G1" s="79"/>
      <c r="H1" s="294"/>
      <c r="I1" s="79"/>
      <c r="J1" s="79"/>
      <c r="K1" s="79"/>
      <c r="L1" s="79"/>
      <c r="M1" s="483"/>
    </row>
    <row r="2" spans="1:16" s="3" customFormat="1" ht="17.25" customHeight="1" thickBot="1">
      <c r="A2" s="314" t="s">
        <v>192</v>
      </c>
    </row>
    <row r="3" spans="1:16" s="19" customFormat="1" ht="22.5" customHeight="1">
      <c r="A3" s="1817" t="s">
        <v>189</v>
      </c>
      <c r="B3" s="1817" t="s">
        <v>193</v>
      </c>
      <c r="C3" s="1817" t="s">
        <v>436</v>
      </c>
      <c r="D3" s="2281" t="s">
        <v>208</v>
      </c>
      <c r="E3" s="2275"/>
      <c r="F3" s="2275"/>
      <c r="G3" s="2275"/>
      <c r="H3" s="2275"/>
      <c r="I3" s="2275"/>
      <c r="J3" s="2275"/>
      <c r="K3" s="2275"/>
      <c r="L3" s="2275"/>
      <c r="M3" s="2276"/>
    </row>
    <row r="4" spans="1:16" s="19" customFormat="1" ht="17.25" customHeight="1">
      <c r="A4" s="2273"/>
      <c r="B4" s="2273"/>
      <c r="C4" s="2273"/>
      <c r="D4" s="2140" t="s">
        <v>4</v>
      </c>
      <c r="E4" s="2041" t="s">
        <v>62</v>
      </c>
      <c r="F4" s="2138" t="s">
        <v>41</v>
      </c>
      <c r="G4" s="2279"/>
      <c r="H4" s="2279"/>
      <c r="I4" s="2279"/>
      <c r="J4" s="2279"/>
      <c r="K4" s="2279"/>
      <c r="L4" s="2279"/>
      <c r="M4" s="2139"/>
    </row>
    <row r="5" spans="1:16" s="19" customFormat="1" ht="17.25" customHeight="1">
      <c r="A5" s="2273"/>
      <c r="B5" s="2273"/>
      <c r="C5" s="2273"/>
      <c r="D5" s="2282"/>
      <c r="E5" s="2283"/>
      <c r="F5" s="2142" t="s">
        <v>125</v>
      </c>
      <c r="G5" s="2142" t="s">
        <v>38</v>
      </c>
      <c r="H5" s="2142" t="s">
        <v>126</v>
      </c>
      <c r="I5" s="2142" t="s">
        <v>38</v>
      </c>
      <c r="J5" s="2142" t="s">
        <v>127</v>
      </c>
      <c r="K5" s="2142" t="s">
        <v>38</v>
      </c>
      <c r="L5" s="2049" t="s">
        <v>128</v>
      </c>
      <c r="M5" s="2130" t="s">
        <v>38</v>
      </c>
    </row>
    <row r="6" spans="1:16" s="19" customFormat="1" ht="17.25" customHeight="1" thickBot="1">
      <c r="A6" s="1818"/>
      <c r="B6" s="1818"/>
      <c r="C6" s="1818"/>
      <c r="D6" s="2141"/>
      <c r="E6" s="2129"/>
      <c r="F6" s="2280"/>
      <c r="G6" s="2280"/>
      <c r="H6" s="2280"/>
      <c r="I6" s="2280"/>
      <c r="J6" s="2280"/>
      <c r="K6" s="2280"/>
      <c r="L6" s="2132"/>
      <c r="M6" s="2131"/>
    </row>
    <row r="7" spans="1:16" s="60" customFormat="1" ht="17.25" customHeight="1">
      <c r="A7" s="14" t="s">
        <v>18</v>
      </c>
      <c r="B7" s="1246">
        <v>510</v>
      </c>
      <c r="C7" s="1246">
        <v>1106</v>
      </c>
      <c r="D7" s="1661">
        <v>257465</v>
      </c>
      <c r="E7" s="1666">
        <v>179006</v>
      </c>
      <c r="F7" s="1666">
        <v>26149</v>
      </c>
      <c r="G7" s="1666">
        <v>24750</v>
      </c>
      <c r="H7" s="1666">
        <v>53423</v>
      </c>
      <c r="I7" s="1666">
        <v>41411</v>
      </c>
      <c r="J7" s="1666">
        <v>11123</v>
      </c>
      <c r="K7" s="1666">
        <v>7999</v>
      </c>
      <c r="L7" s="1666">
        <v>166770</v>
      </c>
      <c r="M7" s="1668">
        <v>104846</v>
      </c>
      <c r="O7" s="6"/>
      <c r="P7" s="6"/>
    </row>
    <row r="8" spans="1:16" s="60" customFormat="1" ht="17.25" customHeight="1">
      <c r="A8" s="15" t="s">
        <v>19</v>
      </c>
      <c r="B8" s="1662">
        <v>38</v>
      </c>
      <c r="C8" s="1662">
        <v>48</v>
      </c>
      <c r="D8" s="1663">
        <v>26805</v>
      </c>
      <c r="E8" s="1664">
        <v>17658</v>
      </c>
      <c r="F8" s="1664">
        <v>2062</v>
      </c>
      <c r="G8" s="1664">
        <v>1916</v>
      </c>
      <c r="H8" s="1664">
        <v>5231</v>
      </c>
      <c r="I8" s="1664">
        <v>4080</v>
      </c>
      <c r="J8" s="1664">
        <v>1059</v>
      </c>
      <c r="K8" s="1664">
        <v>775</v>
      </c>
      <c r="L8" s="1664">
        <v>18453</v>
      </c>
      <c r="M8" s="21">
        <v>10887</v>
      </c>
      <c r="O8" s="6"/>
      <c r="P8" s="6"/>
    </row>
    <row r="9" spans="1:16" s="60" customFormat="1" ht="17.25" customHeight="1">
      <c r="A9" s="15" t="s">
        <v>20</v>
      </c>
      <c r="B9" s="1662">
        <v>66</v>
      </c>
      <c r="C9" s="1662">
        <v>122</v>
      </c>
      <c r="D9" s="1664">
        <v>31646</v>
      </c>
      <c r="E9" s="1667">
        <v>22129</v>
      </c>
      <c r="F9" s="1667">
        <v>3647</v>
      </c>
      <c r="G9" s="1667">
        <v>3469</v>
      </c>
      <c r="H9" s="1667">
        <v>6789</v>
      </c>
      <c r="I9" s="1667">
        <v>5298</v>
      </c>
      <c r="J9" s="1667">
        <v>1448</v>
      </c>
      <c r="K9" s="1667">
        <v>1065</v>
      </c>
      <c r="L9" s="1667">
        <v>19762</v>
      </c>
      <c r="M9" s="1669">
        <v>12297</v>
      </c>
      <c r="O9" s="6"/>
      <c r="P9" s="6"/>
    </row>
    <row r="10" spans="1:16" s="60" customFormat="1" ht="17.25" customHeight="1">
      <c r="A10" s="15" t="s">
        <v>21</v>
      </c>
      <c r="B10" s="1662">
        <v>41</v>
      </c>
      <c r="C10" s="1662">
        <v>74</v>
      </c>
      <c r="D10" s="1664">
        <v>14772</v>
      </c>
      <c r="E10" s="1667">
        <v>9939</v>
      </c>
      <c r="F10" s="1667">
        <v>900</v>
      </c>
      <c r="G10" s="1667">
        <v>848</v>
      </c>
      <c r="H10" s="1667">
        <v>2966</v>
      </c>
      <c r="I10" s="1667">
        <v>2240</v>
      </c>
      <c r="J10" s="1667">
        <v>566</v>
      </c>
      <c r="K10" s="1667">
        <v>396</v>
      </c>
      <c r="L10" s="1667">
        <v>10340</v>
      </c>
      <c r="M10" s="1669">
        <v>6455</v>
      </c>
      <c r="O10" s="6"/>
      <c r="P10" s="6"/>
    </row>
    <row r="11" spans="1:16" s="60" customFormat="1" ht="17.25" customHeight="1">
      <c r="A11" s="15" t="s">
        <v>22</v>
      </c>
      <c r="B11" s="1662">
        <v>34</v>
      </c>
      <c r="C11" s="1662">
        <v>56</v>
      </c>
      <c r="D11" s="1664">
        <v>14721</v>
      </c>
      <c r="E11" s="1667">
        <v>10279</v>
      </c>
      <c r="F11" s="1667">
        <v>778</v>
      </c>
      <c r="G11" s="1667">
        <v>725</v>
      </c>
      <c r="H11" s="1667">
        <v>3443</v>
      </c>
      <c r="I11" s="1667">
        <v>2726</v>
      </c>
      <c r="J11" s="1667">
        <v>654</v>
      </c>
      <c r="K11" s="1667">
        <v>463</v>
      </c>
      <c r="L11" s="1667">
        <v>9846</v>
      </c>
      <c r="M11" s="1669">
        <v>6365</v>
      </c>
      <c r="O11" s="6"/>
      <c r="P11" s="6"/>
    </row>
    <row r="12" spans="1:16" s="60" customFormat="1" ht="17.25" customHeight="1">
      <c r="A12" s="15" t="s">
        <v>23</v>
      </c>
      <c r="B12" s="1662">
        <v>20</v>
      </c>
      <c r="C12" s="1662">
        <v>34</v>
      </c>
      <c r="D12" s="1664">
        <v>9014</v>
      </c>
      <c r="E12" s="1667">
        <v>6226</v>
      </c>
      <c r="F12" s="1667">
        <v>945</v>
      </c>
      <c r="G12" s="1667">
        <v>890</v>
      </c>
      <c r="H12" s="1667">
        <v>1990</v>
      </c>
      <c r="I12" s="1667">
        <v>1467</v>
      </c>
      <c r="J12" s="1667">
        <v>580</v>
      </c>
      <c r="K12" s="1667">
        <v>388</v>
      </c>
      <c r="L12" s="1667">
        <v>5499</v>
      </c>
      <c r="M12" s="1669">
        <v>3481</v>
      </c>
      <c r="O12" s="6"/>
      <c r="P12" s="6"/>
    </row>
    <row r="13" spans="1:16" s="60" customFormat="1" ht="17.25" customHeight="1">
      <c r="A13" s="15" t="s">
        <v>24</v>
      </c>
      <c r="B13" s="1662">
        <v>31</v>
      </c>
      <c r="C13" s="1662">
        <v>53</v>
      </c>
      <c r="D13" s="1664">
        <v>15643</v>
      </c>
      <c r="E13" s="1667">
        <v>11046</v>
      </c>
      <c r="F13" s="1667">
        <v>1748</v>
      </c>
      <c r="G13" s="1667">
        <v>1632</v>
      </c>
      <c r="H13" s="1667">
        <v>3648</v>
      </c>
      <c r="I13" s="1667">
        <v>2795</v>
      </c>
      <c r="J13" s="1667">
        <v>980</v>
      </c>
      <c r="K13" s="1667">
        <v>700</v>
      </c>
      <c r="L13" s="1667">
        <v>9267</v>
      </c>
      <c r="M13" s="1669">
        <v>5919</v>
      </c>
      <c r="O13" s="6"/>
      <c r="P13" s="6"/>
    </row>
    <row r="14" spans="1:16" s="60" customFormat="1" ht="17.25" customHeight="1">
      <c r="A14" s="15" t="s">
        <v>25</v>
      </c>
      <c r="B14" s="1662">
        <v>21</v>
      </c>
      <c r="C14" s="1662">
        <v>34</v>
      </c>
      <c r="D14" s="1664">
        <v>9982</v>
      </c>
      <c r="E14" s="1667">
        <v>7192</v>
      </c>
      <c r="F14" s="1667">
        <v>972</v>
      </c>
      <c r="G14" s="1667">
        <v>921</v>
      </c>
      <c r="H14" s="1667">
        <v>2214</v>
      </c>
      <c r="I14" s="1667">
        <v>1719</v>
      </c>
      <c r="J14" s="1667">
        <v>558</v>
      </c>
      <c r="K14" s="1667">
        <v>384</v>
      </c>
      <c r="L14" s="1667">
        <v>6238</v>
      </c>
      <c r="M14" s="1669">
        <v>4168</v>
      </c>
      <c r="O14" s="6"/>
      <c r="P14" s="6"/>
    </row>
    <row r="15" spans="1:16" s="60" customFormat="1" ht="17.25" customHeight="1">
      <c r="A15" s="15" t="s">
        <v>26</v>
      </c>
      <c r="B15" s="1662">
        <v>32</v>
      </c>
      <c r="C15" s="1662">
        <v>44</v>
      </c>
      <c r="D15" s="1664">
        <v>16268</v>
      </c>
      <c r="E15" s="1667">
        <v>11236</v>
      </c>
      <c r="F15" s="1667">
        <v>2166</v>
      </c>
      <c r="G15" s="1667">
        <v>2079</v>
      </c>
      <c r="H15" s="1667">
        <v>3424</v>
      </c>
      <c r="I15" s="1667">
        <v>2526</v>
      </c>
      <c r="J15" s="1667">
        <v>889</v>
      </c>
      <c r="K15" s="1667">
        <v>648</v>
      </c>
      <c r="L15" s="1667">
        <v>9789</v>
      </c>
      <c r="M15" s="1669">
        <v>5983</v>
      </c>
      <c r="O15" s="6"/>
      <c r="P15" s="6"/>
    </row>
    <row r="16" spans="1:16" s="60" customFormat="1" ht="17.25" customHeight="1">
      <c r="A16" s="15" t="s">
        <v>27</v>
      </c>
      <c r="B16" s="1662">
        <v>30</v>
      </c>
      <c r="C16" s="1662">
        <v>56</v>
      </c>
      <c r="D16" s="1664">
        <v>15139</v>
      </c>
      <c r="E16" s="1667">
        <v>10725</v>
      </c>
      <c r="F16" s="1667">
        <v>1939</v>
      </c>
      <c r="G16" s="1667">
        <v>1844</v>
      </c>
      <c r="H16" s="1667">
        <v>3190</v>
      </c>
      <c r="I16" s="1667">
        <v>2476</v>
      </c>
      <c r="J16" s="1667">
        <v>587</v>
      </c>
      <c r="K16" s="1667">
        <v>425</v>
      </c>
      <c r="L16" s="1667">
        <v>9423</v>
      </c>
      <c r="M16" s="1669">
        <v>5980</v>
      </c>
      <c r="O16" s="6"/>
      <c r="P16" s="6"/>
    </row>
    <row r="17" spans="1:16" s="60" customFormat="1" ht="17.25" customHeight="1">
      <c r="A17" s="15" t="s">
        <v>28</v>
      </c>
      <c r="B17" s="1662">
        <v>25</v>
      </c>
      <c r="C17" s="1662">
        <v>31</v>
      </c>
      <c r="D17" s="1664">
        <v>12182</v>
      </c>
      <c r="E17" s="1667">
        <v>8726</v>
      </c>
      <c r="F17" s="1667">
        <v>1377</v>
      </c>
      <c r="G17" s="1667">
        <v>1271</v>
      </c>
      <c r="H17" s="1667">
        <v>2945</v>
      </c>
      <c r="I17" s="1667">
        <v>2304</v>
      </c>
      <c r="J17" s="1667">
        <v>402</v>
      </c>
      <c r="K17" s="1667">
        <v>294</v>
      </c>
      <c r="L17" s="1667">
        <v>7458</v>
      </c>
      <c r="M17" s="1669">
        <v>4857</v>
      </c>
      <c r="O17" s="6"/>
      <c r="P17" s="6"/>
    </row>
    <row r="18" spans="1:16" s="60" customFormat="1" ht="17.25" customHeight="1">
      <c r="A18" s="15" t="s">
        <v>29</v>
      </c>
      <c r="B18" s="1662">
        <v>64</v>
      </c>
      <c r="C18" s="1662">
        <v>158</v>
      </c>
      <c r="D18" s="1664">
        <v>29813</v>
      </c>
      <c r="E18" s="1667">
        <v>21028</v>
      </c>
      <c r="F18" s="1667">
        <v>4066</v>
      </c>
      <c r="G18" s="1667">
        <v>3943</v>
      </c>
      <c r="H18" s="1667">
        <v>5435</v>
      </c>
      <c r="I18" s="1667">
        <v>4263</v>
      </c>
      <c r="J18" s="1667">
        <v>1069</v>
      </c>
      <c r="K18" s="1667">
        <v>748</v>
      </c>
      <c r="L18" s="1667">
        <v>19243</v>
      </c>
      <c r="M18" s="1669">
        <v>12074</v>
      </c>
      <c r="O18" s="6"/>
      <c r="P18" s="6"/>
    </row>
    <row r="19" spans="1:16" s="60" customFormat="1" ht="17.25" customHeight="1">
      <c r="A19" s="15" t="s">
        <v>30</v>
      </c>
      <c r="B19" s="1662">
        <v>28</v>
      </c>
      <c r="C19" s="1662">
        <v>97</v>
      </c>
      <c r="D19" s="1664">
        <v>14736</v>
      </c>
      <c r="E19" s="1667">
        <v>10208</v>
      </c>
      <c r="F19" s="1667">
        <v>1308</v>
      </c>
      <c r="G19" s="1667">
        <v>1248</v>
      </c>
      <c r="H19" s="1667">
        <v>2781</v>
      </c>
      <c r="I19" s="1667">
        <v>2151</v>
      </c>
      <c r="J19" s="1667">
        <v>561</v>
      </c>
      <c r="K19" s="1667">
        <v>409</v>
      </c>
      <c r="L19" s="1667">
        <v>10086</v>
      </c>
      <c r="M19" s="1669">
        <v>6400</v>
      </c>
      <c r="O19" s="6"/>
      <c r="P19" s="6"/>
    </row>
    <row r="20" spans="1:16" s="60" customFormat="1" ht="17.25" customHeight="1">
      <c r="A20" s="15" t="s">
        <v>31</v>
      </c>
      <c r="B20" s="1662">
        <v>30</v>
      </c>
      <c r="C20" s="1662">
        <v>126</v>
      </c>
      <c r="D20" s="1664">
        <v>20231</v>
      </c>
      <c r="E20" s="1667">
        <v>14055</v>
      </c>
      <c r="F20" s="1667">
        <v>2107</v>
      </c>
      <c r="G20" s="1667">
        <v>1898</v>
      </c>
      <c r="H20" s="1667">
        <v>4259</v>
      </c>
      <c r="I20" s="1667">
        <v>3286</v>
      </c>
      <c r="J20" s="1667">
        <v>899</v>
      </c>
      <c r="K20" s="1667">
        <v>668</v>
      </c>
      <c r="L20" s="1667">
        <v>12966</v>
      </c>
      <c r="M20" s="1669">
        <v>8203</v>
      </c>
      <c r="O20" s="6"/>
      <c r="P20" s="6"/>
    </row>
    <row r="21" spans="1:16" s="60" customFormat="1" ht="17.25" customHeight="1" thickBot="1">
      <c r="A21" s="16" t="s">
        <v>32</v>
      </c>
      <c r="B21" s="1665">
        <v>50</v>
      </c>
      <c r="C21" s="1665">
        <v>173</v>
      </c>
      <c r="D21" s="242">
        <v>26513</v>
      </c>
      <c r="E21" s="73">
        <v>18559</v>
      </c>
      <c r="F21" s="73">
        <v>2134</v>
      </c>
      <c r="G21" s="73">
        <v>2066</v>
      </c>
      <c r="H21" s="73">
        <v>5108</v>
      </c>
      <c r="I21" s="73">
        <v>4080</v>
      </c>
      <c r="J21" s="73">
        <v>871</v>
      </c>
      <c r="K21" s="73">
        <v>636</v>
      </c>
      <c r="L21" s="73">
        <v>18400</v>
      </c>
      <c r="M21" s="1345">
        <v>11777</v>
      </c>
      <c r="O21" s="6"/>
      <c r="P21" s="6"/>
    </row>
    <row r="22" spans="1:16" s="234" customFormat="1" ht="17.25" customHeight="1">
      <c r="A22" s="209"/>
      <c r="B22" s="209"/>
      <c r="C22" s="209"/>
      <c r="D22" s="209"/>
      <c r="E22" s="209"/>
      <c r="F22" s="209"/>
      <c r="G22" s="209"/>
      <c r="H22" s="848"/>
      <c r="I22" s="209"/>
      <c r="J22" s="209"/>
      <c r="K22" s="209"/>
      <c r="L22" s="209"/>
      <c r="M22" s="848"/>
    </row>
    <row r="23" spans="1:16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</sheetData>
  <mergeCells count="15">
    <mergeCell ref="A3:A6"/>
    <mergeCell ref="B3:B6"/>
    <mergeCell ref="C3:C6"/>
    <mergeCell ref="D3:M3"/>
    <mergeCell ref="D4:D6"/>
    <mergeCell ref="E4:E6"/>
    <mergeCell ref="F4:M4"/>
    <mergeCell ref="F5:F6"/>
    <mergeCell ref="G5:G6"/>
    <mergeCell ref="H5:H6"/>
    <mergeCell ref="I5:I6"/>
    <mergeCell ref="J5:J6"/>
    <mergeCell ref="K5:K6"/>
    <mergeCell ref="L5:L6"/>
    <mergeCell ref="M5:M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xSplit="1" topLeftCell="B1" activePane="topRight" state="frozen"/>
      <selection activeCell="Z23" sqref="Y22:Z23"/>
      <selection pane="topRight"/>
    </sheetView>
  </sheetViews>
  <sheetFormatPr defaultRowHeight="15"/>
  <cols>
    <col min="1" max="1" width="18.28515625" customWidth="1"/>
    <col min="2" max="7" width="6.28515625" customWidth="1"/>
    <col min="8" max="8" width="6.5703125" customWidth="1"/>
    <col min="9" max="11" width="5.7109375" customWidth="1"/>
    <col min="12" max="12" width="6.5703125" customWidth="1"/>
    <col min="13" max="19" width="5.7109375" customWidth="1"/>
  </cols>
  <sheetData>
    <row r="1" spans="1:19" s="846" customFormat="1">
      <c r="A1" s="232" t="s">
        <v>741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9" s="846" customFormat="1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9" s="846" customFormat="1">
      <c r="A3" s="1838" t="s">
        <v>189</v>
      </c>
      <c r="B3" s="1855" t="s">
        <v>278</v>
      </c>
      <c r="C3" s="1859"/>
      <c r="D3" s="1868" t="s">
        <v>439</v>
      </c>
      <c r="E3" s="1869"/>
      <c r="F3" s="1874" t="s">
        <v>440</v>
      </c>
      <c r="G3" s="1856"/>
      <c r="H3" s="1856"/>
      <c r="I3" s="1856"/>
      <c r="J3" s="1856"/>
      <c r="K3" s="1859"/>
      <c r="L3" s="1855" t="s">
        <v>618</v>
      </c>
      <c r="M3" s="1874"/>
      <c r="N3" s="1874"/>
      <c r="O3" s="1874"/>
      <c r="P3" s="1874"/>
      <c r="Q3" s="1874"/>
      <c r="R3" s="1874"/>
      <c r="S3" s="1875"/>
    </row>
    <row r="4" spans="1:19" s="846" customFormat="1">
      <c r="A4" s="1854"/>
      <c r="B4" s="1857"/>
      <c r="C4" s="1791"/>
      <c r="D4" s="1870"/>
      <c r="E4" s="1871"/>
      <c r="F4" s="1769" t="s">
        <v>4</v>
      </c>
      <c r="G4" s="1876"/>
      <c r="H4" s="1867" t="s">
        <v>259</v>
      </c>
      <c r="I4" s="1745"/>
      <c r="J4" s="1745"/>
      <c r="K4" s="1791"/>
      <c r="L4" s="1843" t="s">
        <v>619</v>
      </c>
      <c r="M4" s="1876"/>
      <c r="N4" s="1769" t="s">
        <v>620</v>
      </c>
      <c r="O4" s="1876"/>
      <c r="P4" s="1769" t="s">
        <v>621</v>
      </c>
      <c r="Q4" s="1876"/>
      <c r="R4" s="1769" t="s">
        <v>622</v>
      </c>
      <c r="S4" s="1879"/>
    </row>
    <row r="5" spans="1:19" s="846" customFormat="1" ht="23.25" customHeight="1">
      <c r="A5" s="1854"/>
      <c r="B5" s="1857"/>
      <c r="C5" s="1791"/>
      <c r="D5" s="1872"/>
      <c r="E5" s="1873"/>
      <c r="F5" s="1877"/>
      <c r="G5" s="1877"/>
      <c r="H5" s="1867" t="s">
        <v>155</v>
      </c>
      <c r="I5" s="1745"/>
      <c r="J5" s="1867" t="s">
        <v>156</v>
      </c>
      <c r="K5" s="1791"/>
      <c r="L5" s="1878"/>
      <c r="M5" s="1877"/>
      <c r="N5" s="1877"/>
      <c r="O5" s="1877"/>
      <c r="P5" s="1877"/>
      <c r="Q5" s="1877"/>
      <c r="R5" s="1877"/>
      <c r="S5" s="1880"/>
    </row>
    <row r="6" spans="1:19" s="846" customFormat="1" ht="15.75" customHeight="1" thickBot="1">
      <c r="A6" s="1841"/>
      <c r="B6" s="1714" t="s">
        <v>145</v>
      </c>
      <c r="C6" s="622" t="s">
        <v>149</v>
      </c>
      <c r="D6" s="614" t="s">
        <v>145</v>
      </c>
      <c r="E6" s="610" t="s">
        <v>154</v>
      </c>
      <c r="F6" s="612" t="s">
        <v>145</v>
      </c>
      <c r="G6" s="610" t="s">
        <v>154</v>
      </c>
      <c r="H6" s="612" t="s">
        <v>145</v>
      </c>
      <c r="I6" s="610" t="s">
        <v>154</v>
      </c>
      <c r="J6" s="612" t="s">
        <v>145</v>
      </c>
      <c r="K6" s="622" t="s">
        <v>154</v>
      </c>
      <c r="L6" s="1714" t="s">
        <v>145</v>
      </c>
      <c r="M6" s="610" t="s">
        <v>154</v>
      </c>
      <c r="N6" s="612" t="s">
        <v>145</v>
      </c>
      <c r="O6" s="610" t="s">
        <v>154</v>
      </c>
      <c r="P6" s="612" t="s">
        <v>145</v>
      </c>
      <c r="Q6" s="610" t="s">
        <v>154</v>
      </c>
      <c r="R6" s="612" t="s">
        <v>145</v>
      </c>
      <c r="S6" s="622" t="s">
        <v>154</v>
      </c>
    </row>
    <row r="7" spans="1:19" s="846" customFormat="1" ht="18" customHeight="1">
      <c r="A7" s="502" t="s">
        <v>18</v>
      </c>
      <c r="B7" s="1266">
        <v>19567</v>
      </c>
      <c r="C7" s="1252">
        <v>5.2997657128153734E-2</v>
      </c>
      <c r="D7" s="1261">
        <v>3633</v>
      </c>
      <c r="E7" s="1251">
        <v>0.18566975008943629</v>
      </c>
      <c r="F7" s="1254">
        <v>15934</v>
      </c>
      <c r="G7" s="1251">
        <v>0.81433024991056369</v>
      </c>
      <c r="H7" s="1254">
        <v>11988</v>
      </c>
      <c r="I7" s="1251">
        <v>0.61266417948586904</v>
      </c>
      <c r="J7" s="1254">
        <v>3946</v>
      </c>
      <c r="K7" s="1251">
        <v>0.20166607042469464</v>
      </c>
      <c r="L7" s="1266">
        <v>10718</v>
      </c>
      <c r="M7" s="1251">
        <f>L7/$B7</f>
        <v>0.54775898195942152</v>
      </c>
      <c r="N7" s="1254">
        <v>2606</v>
      </c>
      <c r="O7" s="1251">
        <f>N7/$B7</f>
        <v>0.13318342106608064</v>
      </c>
      <c r="P7" s="1254">
        <v>2181</v>
      </c>
      <c r="Q7" s="1251">
        <f>P7/$B7</f>
        <v>0.11146317779935606</v>
      </c>
      <c r="R7" s="1254">
        <v>712</v>
      </c>
      <c r="S7" s="1252">
        <f>R7/$B7</f>
        <v>3.6387795778606839E-2</v>
      </c>
    </row>
    <row r="8" spans="1:19" s="846" customFormat="1">
      <c r="A8" s="72" t="s">
        <v>19</v>
      </c>
      <c r="B8" s="800">
        <v>6222</v>
      </c>
      <c r="C8" s="804">
        <v>0.14300160882555735</v>
      </c>
      <c r="D8" s="803">
        <v>1415</v>
      </c>
      <c r="E8" s="1027">
        <v>0.22741883638701382</v>
      </c>
      <c r="F8" s="762">
        <v>4807</v>
      </c>
      <c r="G8" s="1027">
        <v>0.77258116361298623</v>
      </c>
      <c r="H8" s="762">
        <v>3649</v>
      </c>
      <c r="I8" s="1027">
        <v>0.58646737383477976</v>
      </c>
      <c r="J8" s="762">
        <v>1158</v>
      </c>
      <c r="K8" s="1027">
        <v>0.18611378977820636</v>
      </c>
      <c r="L8" s="800">
        <v>2929</v>
      </c>
      <c r="M8" s="1027">
        <f t="shared" ref="M8" si="0">L8/$B8</f>
        <v>0.47074895531983285</v>
      </c>
      <c r="N8" s="762">
        <v>609</v>
      </c>
      <c r="O8" s="1027">
        <f t="shared" ref="O8" si="1">N8/$B8</f>
        <v>9.7878495660559311E-2</v>
      </c>
      <c r="P8" s="762">
        <v>772</v>
      </c>
      <c r="Q8" s="1027">
        <f t="shared" ref="Q8" si="2">P8/$B8</f>
        <v>0.12407585985213758</v>
      </c>
      <c r="R8" s="762">
        <v>472</v>
      </c>
      <c r="S8" s="804">
        <f t="shared" ref="S8" si="3">R8/$B8</f>
        <v>7.5859852137576345E-2</v>
      </c>
    </row>
    <row r="9" spans="1:19" s="846" customFormat="1">
      <c r="A9" s="72" t="s">
        <v>20</v>
      </c>
      <c r="B9" s="800">
        <v>3022</v>
      </c>
      <c r="C9" s="804">
        <v>5.6657542465034308E-2</v>
      </c>
      <c r="D9" s="803">
        <v>757</v>
      </c>
      <c r="E9" s="1027">
        <v>0.25049636002647252</v>
      </c>
      <c r="F9" s="762">
        <v>2265</v>
      </c>
      <c r="G9" s="1027">
        <v>0.74950363997352742</v>
      </c>
      <c r="H9" s="762">
        <v>1835</v>
      </c>
      <c r="I9" s="1027">
        <v>0.60721376571806751</v>
      </c>
      <c r="J9" s="762">
        <v>430</v>
      </c>
      <c r="K9" s="1027">
        <v>0.14228987425545997</v>
      </c>
      <c r="L9" s="800">
        <v>1651</v>
      </c>
      <c r="M9" s="1027">
        <f t="shared" ref="M9" si="4">L9/$B9</f>
        <v>0.5463269358041033</v>
      </c>
      <c r="N9" s="762">
        <v>304</v>
      </c>
      <c r="O9" s="1027">
        <f t="shared" ref="O9" si="5">N9/$B9</f>
        <v>0.10059563203176704</v>
      </c>
      <c r="P9" s="762">
        <v>529</v>
      </c>
      <c r="Q9" s="1027">
        <f t="shared" ref="Q9" si="6">P9/$B9</f>
        <v>0.17504963600264725</v>
      </c>
      <c r="R9" s="762">
        <v>87</v>
      </c>
      <c r="S9" s="804">
        <f t="shared" ref="S9" si="7">R9/$B9</f>
        <v>2.8788881535407016E-2</v>
      </c>
    </row>
    <row r="10" spans="1:19" s="846" customFormat="1">
      <c r="A10" s="72" t="s">
        <v>21</v>
      </c>
      <c r="B10" s="800">
        <v>959</v>
      </c>
      <c r="C10" s="804">
        <v>4.0746091094493543E-2</v>
      </c>
      <c r="D10" s="803">
        <v>84</v>
      </c>
      <c r="E10" s="1027">
        <v>8.7591240875912413E-2</v>
      </c>
      <c r="F10" s="762">
        <v>875</v>
      </c>
      <c r="G10" s="1027">
        <v>0.91240875912408759</v>
      </c>
      <c r="H10" s="762">
        <v>638</v>
      </c>
      <c r="I10" s="1027">
        <v>0.66527632950990612</v>
      </c>
      <c r="J10" s="762">
        <v>237</v>
      </c>
      <c r="K10" s="1027">
        <v>0.24713242961418144</v>
      </c>
      <c r="L10" s="800">
        <v>599</v>
      </c>
      <c r="M10" s="1027">
        <f t="shared" ref="M10" si="8">L10/$B10</f>
        <v>0.62460896767466112</v>
      </c>
      <c r="N10" s="762">
        <v>195</v>
      </c>
      <c r="O10" s="1027">
        <f t="shared" ref="O10" si="9">N10/$B10</f>
        <v>0.20333680917622524</v>
      </c>
      <c r="P10" s="762">
        <v>46</v>
      </c>
      <c r="Q10" s="1027">
        <f t="shared" ref="Q10" si="10">P10/$B10</f>
        <v>4.7966631908237745E-2</v>
      </c>
      <c r="R10" s="762">
        <v>11</v>
      </c>
      <c r="S10" s="804">
        <f t="shared" ref="S10" si="11">R10/$B10</f>
        <v>1.1470281543274244E-2</v>
      </c>
    </row>
    <row r="11" spans="1:19" s="846" customFormat="1">
      <c r="A11" s="72" t="s">
        <v>22</v>
      </c>
      <c r="B11" s="800">
        <v>1338</v>
      </c>
      <c r="C11" s="804">
        <v>6.7884322678843229E-2</v>
      </c>
      <c r="D11" s="803">
        <v>316</v>
      </c>
      <c r="E11" s="1027">
        <v>0.23617339312406577</v>
      </c>
      <c r="F11" s="762">
        <v>1022</v>
      </c>
      <c r="G11" s="1027">
        <v>0.76382660687593418</v>
      </c>
      <c r="H11" s="762">
        <v>714</v>
      </c>
      <c r="I11" s="1027">
        <v>0.53363228699551568</v>
      </c>
      <c r="J11" s="762">
        <v>308</v>
      </c>
      <c r="K11" s="1027">
        <v>0.23019431988041852</v>
      </c>
      <c r="L11" s="800">
        <v>680</v>
      </c>
      <c r="M11" s="1027">
        <f t="shared" ref="M11" si="12">L11/$B11</f>
        <v>0.50822122571001493</v>
      </c>
      <c r="N11" s="762">
        <v>266</v>
      </c>
      <c r="O11" s="1027">
        <f t="shared" ref="O11" si="13">N11/$B11</f>
        <v>0.19880418535127056</v>
      </c>
      <c r="P11" s="762">
        <v>183</v>
      </c>
      <c r="Q11" s="1027">
        <f t="shared" ref="Q11" si="14">P11/$B11</f>
        <v>0.1367713004484305</v>
      </c>
      <c r="R11" s="762">
        <v>11</v>
      </c>
      <c r="S11" s="804">
        <f t="shared" ref="S11" si="15">R11/$B11</f>
        <v>8.2212257100149483E-3</v>
      </c>
    </row>
    <row r="12" spans="1:19" s="846" customFormat="1">
      <c r="A12" s="72" t="s">
        <v>23</v>
      </c>
      <c r="B12" s="800">
        <v>670</v>
      </c>
      <c r="C12" s="804">
        <v>7.7816492450638791E-2</v>
      </c>
      <c r="D12" s="803">
        <v>62</v>
      </c>
      <c r="E12" s="1027">
        <v>9.2537313432835819E-2</v>
      </c>
      <c r="F12" s="762">
        <v>608</v>
      </c>
      <c r="G12" s="1027">
        <v>0.90746268656716422</v>
      </c>
      <c r="H12" s="762">
        <v>411</v>
      </c>
      <c r="I12" s="1027">
        <v>0.61343283582089547</v>
      </c>
      <c r="J12" s="762">
        <v>197</v>
      </c>
      <c r="K12" s="1027">
        <v>0.29402985074626864</v>
      </c>
      <c r="L12" s="800">
        <v>358</v>
      </c>
      <c r="M12" s="1027">
        <f t="shared" ref="M12" si="16">L12/$B12</f>
        <v>0.53432835820895519</v>
      </c>
      <c r="N12" s="762">
        <v>162</v>
      </c>
      <c r="O12" s="1027">
        <f t="shared" ref="O12" si="17">N12/$B12</f>
        <v>0.2417910447761194</v>
      </c>
      <c r="P12" s="762">
        <v>20</v>
      </c>
      <c r="Q12" s="1027">
        <f t="shared" ref="Q12" si="18">P12/$B12</f>
        <v>2.9850746268656716E-2</v>
      </c>
      <c r="R12" s="762">
        <v>39</v>
      </c>
      <c r="S12" s="804">
        <f t="shared" ref="S12" si="19">R12/$B12</f>
        <v>5.8208955223880594E-2</v>
      </c>
    </row>
    <row r="13" spans="1:19" s="846" customFormat="1">
      <c r="A13" s="72" t="s">
        <v>24</v>
      </c>
      <c r="B13" s="800">
        <v>1197</v>
      </c>
      <c r="C13" s="804">
        <v>4.8559837728194728E-2</v>
      </c>
      <c r="D13" s="803">
        <v>97</v>
      </c>
      <c r="E13" s="1027">
        <v>8.1035923141186295E-2</v>
      </c>
      <c r="F13" s="762">
        <v>1100</v>
      </c>
      <c r="G13" s="1027">
        <v>0.91896407685881365</v>
      </c>
      <c r="H13" s="762">
        <v>709</v>
      </c>
      <c r="I13" s="1027">
        <v>0.59231411862990813</v>
      </c>
      <c r="J13" s="762">
        <v>391</v>
      </c>
      <c r="K13" s="1027">
        <v>0.32664995822890558</v>
      </c>
      <c r="L13" s="800">
        <v>679</v>
      </c>
      <c r="M13" s="1027">
        <f t="shared" ref="M13" si="20">L13/$B13</f>
        <v>0.56725146198830412</v>
      </c>
      <c r="N13" s="762">
        <v>261</v>
      </c>
      <c r="O13" s="1027">
        <f t="shared" ref="O13" si="21">N13/$B13</f>
        <v>0.21804511278195488</v>
      </c>
      <c r="P13" s="762">
        <v>48</v>
      </c>
      <c r="Q13" s="1027">
        <f t="shared" ref="Q13" si="22">P13/$B13</f>
        <v>4.0100250626566414E-2</v>
      </c>
      <c r="R13" s="762">
        <v>13</v>
      </c>
      <c r="S13" s="804">
        <f t="shared" ref="S13" si="23">R13/$B13</f>
        <v>1.086048454469507E-2</v>
      </c>
    </row>
    <row r="14" spans="1:19" s="846" customFormat="1">
      <c r="A14" s="72" t="s">
        <v>25</v>
      </c>
      <c r="B14" s="800">
        <v>795</v>
      </c>
      <c r="C14" s="804">
        <v>5.1323434473854096E-2</v>
      </c>
      <c r="D14" s="803">
        <v>80</v>
      </c>
      <c r="E14" s="1027">
        <v>0.10062893081761007</v>
      </c>
      <c r="F14" s="762">
        <v>715</v>
      </c>
      <c r="G14" s="1027">
        <v>0.89937106918238996</v>
      </c>
      <c r="H14" s="762">
        <v>479</v>
      </c>
      <c r="I14" s="1027">
        <v>0.60251572327044023</v>
      </c>
      <c r="J14" s="762">
        <v>236</v>
      </c>
      <c r="K14" s="1027">
        <v>0.29685534591194968</v>
      </c>
      <c r="L14" s="800">
        <v>446</v>
      </c>
      <c r="M14" s="1027">
        <f t="shared" ref="M14" si="24">L14/$B14</f>
        <v>0.56100628930817609</v>
      </c>
      <c r="N14" s="762">
        <v>120</v>
      </c>
      <c r="O14" s="1027">
        <f t="shared" ref="O14" si="25">N14/$B14</f>
        <v>0.15094339622641509</v>
      </c>
      <c r="P14" s="762">
        <v>48</v>
      </c>
      <c r="Q14" s="1027">
        <f t="shared" ref="Q14" si="26">P14/$B14</f>
        <v>6.0377358490566038E-2</v>
      </c>
      <c r="R14" s="762">
        <v>17</v>
      </c>
      <c r="S14" s="804">
        <f t="shared" ref="S14" si="27">R14/$B14</f>
        <v>2.1383647798742137E-2</v>
      </c>
    </row>
    <row r="15" spans="1:19" s="846" customFormat="1">
      <c r="A15" s="72" t="s">
        <v>26</v>
      </c>
      <c r="B15" s="800">
        <v>722</v>
      </c>
      <c r="C15" s="804">
        <v>3.8347142553643507E-2</v>
      </c>
      <c r="D15" s="803">
        <v>61</v>
      </c>
      <c r="E15" s="1027">
        <v>8.4487534626038779E-2</v>
      </c>
      <c r="F15" s="762">
        <v>661</v>
      </c>
      <c r="G15" s="1027">
        <v>0.91551246537396125</v>
      </c>
      <c r="H15" s="762">
        <v>551</v>
      </c>
      <c r="I15" s="1027">
        <v>0.76315789473684215</v>
      </c>
      <c r="J15" s="762">
        <v>110</v>
      </c>
      <c r="K15" s="1027">
        <v>0.1523545706371191</v>
      </c>
      <c r="L15" s="800">
        <v>530</v>
      </c>
      <c r="M15" s="1027">
        <f t="shared" ref="M15" si="28">L15/$B15</f>
        <v>0.73407202216066481</v>
      </c>
      <c r="N15" s="762">
        <v>84</v>
      </c>
      <c r="O15" s="1027">
        <f t="shared" ref="O15" si="29">N15/$B15</f>
        <v>0.11634349030470914</v>
      </c>
      <c r="P15" s="762">
        <v>32</v>
      </c>
      <c r="Q15" s="1027">
        <f t="shared" ref="Q15" si="30">P15/$B15</f>
        <v>4.4321329639889197E-2</v>
      </c>
      <c r="R15" s="762">
        <v>3</v>
      </c>
      <c r="S15" s="804">
        <f t="shared" ref="S15" si="31">R15/$B15</f>
        <v>4.1551246537396124E-3</v>
      </c>
    </row>
    <row r="16" spans="1:19" s="846" customFormat="1">
      <c r="A16" s="72" t="s">
        <v>27</v>
      </c>
      <c r="B16" s="800">
        <v>676</v>
      </c>
      <c r="C16" s="804">
        <v>3.651882664361731E-2</v>
      </c>
      <c r="D16" s="803">
        <v>91</v>
      </c>
      <c r="E16" s="1027">
        <v>0.13461538461538461</v>
      </c>
      <c r="F16" s="762">
        <v>585</v>
      </c>
      <c r="G16" s="1027">
        <v>0.86538461538461542</v>
      </c>
      <c r="H16" s="762">
        <v>441</v>
      </c>
      <c r="I16" s="1027">
        <v>0.65236686390532539</v>
      </c>
      <c r="J16" s="762">
        <v>144</v>
      </c>
      <c r="K16" s="1027">
        <v>0.21301775147928995</v>
      </c>
      <c r="L16" s="800">
        <v>428</v>
      </c>
      <c r="M16" s="1027">
        <f t="shared" ref="M16" si="32">L16/$B16</f>
        <v>0.63313609467455623</v>
      </c>
      <c r="N16" s="762">
        <v>75</v>
      </c>
      <c r="O16" s="1027">
        <f t="shared" ref="O16" si="33">N16/$B16</f>
        <v>0.11094674556213018</v>
      </c>
      <c r="P16" s="762">
        <v>48</v>
      </c>
      <c r="Q16" s="1027">
        <f t="shared" ref="Q16" si="34">P16/$B16</f>
        <v>7.1005917159763315E-2</v>
      </c>
      <c r="R16" s="762">
        <v>6</v>
      </c>
      <c r="S16" s="804">
        <f t="shared" ref="S16" si="35">R16/$B16</f>
        <v>8.8757396449704144E-3</v>
      </c>
    </row>
    <row r="17" spans="1:19" s="846" customFormat="1">
      <c r="A17" s="72" t="s">
        <v>28</v>
      </c>
      <c r="B17" s="800">
        <v>529</v>
      </c>
      <c r="C17" s="804">
        <v>2.9171721627881328E-2</v>
      </c>
      <c r="D17" s="803">
        <v>58</v>
      </c>
      <c r="E17" s="1027">
        <v>0.10964083175803403</v>
      </c>
      <c r="F17" s="762">
        <v>471</v>
      </c>
      <c r="G17" s="1027">
        <v>0.89035916824196593</v>
      </c>
      <c r="H17" s="762">
        <v>384</v>
      </c>
      <c r="I17" s="1027">
        <v>0.72589792060491498</v>
      </c>
      <c r="J17" s="762">
        <v>87</v>
      </c>
      <c r="K17" s="1027">
        <v>0.16446124763705103</v>
      </c>
      <c r="L17" s="800">
        <v>364</v>
      </c>
      <c r="M17" s="1027">
        <f t="shared" ref="M17" si="36">L17/$B17</f>
        <v>0.68809073724007563</v>
      </c>
      <c r="N17" s="762">
        <v>55</v>
      </c>
      <c r="O17" s="1027">
        <f t="shared" ref="O17" si="37">N17/$B17</f>
        <v>0.10396975425330812</v>
      </c>
      <c r="P17" s="762">
        <v>22</v>
      </c>
      <c r="Q17" s="1027">
        <f t="shared" ref="Q17" si="38">P17/$B17</f>
        <v>4.1587901701323253E-2</v>
      </c>
      <c r="R17" s="762">
        <v>4</v>
      </c>
      <c r="S17" s="804">
        <f t="shared" ref="S17" si="39">R17/$B17</f>
        <v>7.5614366729678641E-3</v>
      </c>
    </row>
    <row r="18" spans="1:19" s="846" customFormat="1">
      <c r="A18" s="72" t="s">
        <v>29</v>
      </c>
      <c r="B18" s="800">
        <v>1518</v>
      </c>
      <c r="C18" s="804">
        <v>3.5783319975484416E-2</v>
      </c>
      <c r="D18" s="803">
        <v>375</v>
      </c>
      <c r="E18" s="1027">
        <v>0.24703557312252963</v>
      </c>
      <c r="F18" s="762">
        <v>1143</v>
      </c>
      <c r="G18" s="1027">
        <v>0.75296442687747034</v>
      </c>
      <c r="H18" s="762">
        <v>840</v>
      </c>
      <c r="I18" s="1027">
        <v>0.55335968379446643</v>
      </c>
      <c r="J18" s="762">
        <v>303</v>
      </c>
      <c r="K18" s="1027">
        <v>0.19960474308300397</v>
      </c>
      <c r="L18" s="800">
        <v>766</v>
      </c>
      <c r="M18" s="1027">
        <f t="shared" ref="M18" si="40">L18/$B18</f>
        <v>0.50461133069828723</v>
      </c>
      <c r="N18" s="762">
        <v>216</v>
      </c>
      <c r="O18" s="1027">
        <f t="shared" ref="O18" si="41">N18/$B18</f>
        <v>0.14229249011857709</v>
      </c>
      <c r="P18" s="762">
        <v>266</v>
      </c>
      <c r="Q18" s="1027">
        <f t="shared" ref="Q18" si="42">P18/$B18</f>
        <v>0.17523056653491437</v>
      </c>
      <c r="R18" s="762">
        <v>31</v>
      </c>
      <c r="S18" s="804">
        <f t="shared" ref="S18" si="43">R18/$B18</f>
        <v>2.0421607378129116E-2</v>
      </c>
    </row>
    <row r="19" spans="1:19" s="846" customFormat="1">
      <c r="A19" s="72" t="s">
        <v>30</v>
      </c>
      <c r="B19" s="800">
        <v>525</v>
      </c>
      <c r="C19" s="804">
        <v>2.297794117647059E-2</v>
      </c>
      <c r="D19" s="803">
        <v>36</v>
      </c>
      <c r="E19" s="1027">
        <v>6.8571428571428575E-2</v>
      </c>
      <c r="F19" s="762">
        <v>489</v>
      </c>
      <c r="G19" s="1027">
        <v>0.93142857142857138</v>
      </c>
      <c r="H19" s="762">
        <v>370</v>
      </c>
      <c r="I19" s="1027">
        <v>0.70476190476190481</v>
      </c>
      <c r="J19" s="762">
        <v>119</v>
      </c>
      <c r="K19" s="1027">
        <v>0.22666666666666666</v>
      </c>
      <c r="L19" s="800">
        <v>360</v>
      </c>
      <c r="M19" s="1027">
        <f t="shared" ref="M19" si="44">L19/$B19</f>
        <v>0.68571428571428572</v>
      </c>
      <c r="N19" s="762">
        <v>103</v>
      </c>
      <c r="O19" s="1027">
        <f t="shared" ref="O19" si="45">N19/$B19</f>
        <v>0.19619047619047619</v>
      </c>
      <c r="P19" s="762">
        <v>23</v>
      </c>
      <c r="Q19" s="1027">
        <f t="shared" ref="Q19" si="46">P19/$B19</f>
        <v>4.3809523809523812E-2</v>
      </c>
      <c r="R19" s="762">
        <v>5</v>
      </c>
      <c r="S19" s="804">
        <f t="shared" ref="S19" si="47">R19/$B19</f>
        <v>9.5238095238095247E-3</v>
      </c>
    </row>
    <row r="20" spans="1:19" s="846" customFormat="1">
      <c r="A20" s="72" t="s">
        <v>31</v>
      </c>
      <c r="B20" s="800">
        <v>482</v>
      </c>
      <c r="C20" s="804">
        <v>2.3813052714786818E-2</v>
      </c>
      <c r="D20" s="803">
        <v>74</v>
      </c>
      <c r="E20" s="1027">
        <v>0.15352697095435686</v>
      </c>
      <c r="F20" s="762">
        <v>408</v>
      </c>
      <c r="G20" s="1027">
        <v>0.84647302904564314</v>
      </c>
      <c r="H20" s="762">
        <v>334</v>
      </c>
      <c r="I20" s="1027">
        <v>0.69294605809128629</v>
      </c>
      <c r="J20" s="762">
        <v>74</v>
      </c>
      <c r="K20" s="1027">
        <v>0.15352697095435686</v>
      </c>
      <c r="L20" s="800">
        <v>312</v>
      </c>
      <c r="M20" s="1027">
        <f t="shared" ref="M20" si="48">L20/$B20</f>
        <v>0.64730290456431538</v>
      </c>
      <c r="N20" s="762">
        <v>49</v>
      </c>
      <c r="O20" s="1027">
        <f t="shared" ref="O20" si="49">N20/$B20</f>
        <v>0.1016597510373444</v>
      </c>
      <c r="P20" s="762">
        <v>62</v>
      </c>
      <c r="Q20" s="1027">
        <f t="shared" ref="Q20" si="50">P20/$B20</f>
        <v>0.12863070539419086</v>
      </c>
      <c r="R20" s="762">
        <v>8</v>
      </c>
      <c r="S20" s="804">
        <f t="shared" ref="S20" si="51">R20/$B20</f>
        <v>1.6597510373443983E-2</v>
      </c>
    </row>
    <row r="21" spans="1:19" s="846" customFormat="1" ht="15.75" thickBot="1">
      <c r="A21" s="510" t="s">
        <v>32</v>
      </c>
      <c r="B21" s="188">
        <v>912</v>
      </c>
      <c r="C21" s="298">
        <v>2.3160728343957132E-2</v>
      </c>
      <c r="D21" s="242">
        <v>127</v>
      </c>
      <c r="E21" s="251">
        <v>0.13925438596491227</v>
      </c>
      <c r="F21" s="73">
        <v>785</v>
      </c>
      <c r="G21" s="251">
        <v>0.86074561403508776</v>
      </c>
      <c r="H21" s="73">
        <v>633</v>
      </c>
      <c r="I21" s="251">
        <v>0.69407894736842102</v>
      </c>
      <c r="J21" s="73">
        <v>152</v>
      </c>
      <c r="K21" s="251">
        <v>0.16666666666666666</v>
      </c>
      <c r="L21" s="188">
        <v>616</v>
      </c>
      <c r="M21" s="251">
        <f t="shared" ref="M21" si="52">L21/$B21</f>
        <v>0.67543859649122806</v>
      </c>
      <c r="N21" s="73">
        <v>107</v>
      </c>
      <c r="O21" s="251">
        <f t="shared" ref="O21" si="53">N21/$B21</f>
        <v>0.11732456140350878</v>
      </c>
      <c r="P21" s="73">
        <v>82</v>
      </c>
      <c r="Q21" s="251">
        <f t="shared" ref="Q21" si="54">P21/$B21</f>
        <v>8.9912280701754388E-2</v>
      </c>
      <c r="R21" s="73">
        <v>5</v>
      </c>
      <c r="S21" s="298">
        <f t="shared" ref="S21" si="55">R21/$B21</f>
        <v>5.4824561403508769E-3</v>
      </c>
    </row>
    <row r="22" spans="1:19" s="846" customFormat="1">
      <c r="A22" s="937" t="s">
        <v>579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spans="1:19" s="846" customFormat="1">
      <c r="A23" s="930" t="s">
        <v>587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s="846" customFormat="1">
      <c r="A24" s="930" t="s">
        <v>588</v>
      </c>
    </row>
    <row r="26" spans="1:19">
      <c r="B26" s="185"/>
    </row>
  </sheetData>
  <mergeCells count="13">
    <mergeCell ref="A3:A6"/>
    <mergeCell ref="B3:C5"/>
    <mergeCell ref="D3:E5"/>
    <mergeCell ref="F3:K3"/>
    <mergeCell ref="L3:S3"/>
    <mergeCell ref="F4:G5"/>
    <mergeCell ref="H4:K4"/>
    <mergeCell ref="L4:M5"/>
    <mergeCell ref="N4:O5"/>
    <mergeCell ref="P4:Q5"/>
    <mergeCell ref="R4:S5"/>
    <mergeCell ref="H5:I5"/>
    <mergeCell ref="J5:K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/>
  <dimension ref="A1:P30"/>
  <sheetViews>
    <sheetView zoomScaleNormal="100" workbookViewId="0"/>
  </sheetViews>
  <sheetFormatPr defaultRowHeight="15"/>
  <cols>
    <col min="1" max="1" width="12.85546875" customWidth="1"/>
    <col min="2" max="2" width="4.140625" style="206" customWidth="1"/>
    <col min="3" max="3" width="10.28515625" customWidth="1"/>
    <col min="4" max="6" width="7.5703125" customWidth="1"/>
    <col min="7" max="7" width="8.7109375" customWidth="1"/>
    <col min="8" max="8" width="9.28515625" style="846" customWidth="1"/>
    <col min="9" max="9" width="8.7109375" customWidth="1"/>
    <col min="10" max="15" width="7.5703125" customWidth="1"/>
  </cols>
  <sheetData>
    <row r="1" spans="1:16" s="24" customFormat="1" ht="17.25" customHeight="1">
      <c r="A1" s="201" t="s">
        <v>877</v>
      </c>
      <c r="B1" s="201"/>
      <c r="C1" s="4"/>
      <c r="D1" s="4"/>
      <c r="E1" s="4"/>
      <c r="F1" s="4"/>
      <c r="G1" s="4"/>
      <c r="H1" s="4"/>
      <c r="I1" s="4"/>
      <c r="J1" s="4"/>
      <c r="K1" s="4"/>
      <c r="L1" s="4"/>
      <c r="M1" s="483"/>
      <c r="N1" s="4"/>
    </row>
    <row r="2" spans="1:16" s="3" customFormat="1" ht="17.25" customHeight="1" thickBot="1">
      <c r="A2" s="314" t="s">
        <v>192</v>
      </c>
      <c r="B2" s="314"/>
      <c r="C2" s="202"/>
      <c r="H2" s="202"/>
    </row>
    <row r="3" spans="1:16" ht="26.25" customHeight="1">
      <c r="A3" s="2270" t="s">
        <v>424</v>
      </c>
      <c r="B3" s="1821"/>
      <c r="C3" s="1817" t="s">
        <v>437</v>
      </c>
      <c r="D3" s="1817" t="s">
        <v>438</v>
      </c>
      <c r="E3" s="1819" t="s">
        <v>421</v>
      </c>
      <c r="F3" s="1820"/>
      <c r="G3" s="1820"/>
      <c r="H3" s="1820"/>
      <c r="I3" s="1820"/>
      <c r="J3" s="1828"/>
      <c r="K3" s="2274" t="s">
        <v>422</v>
      </c>
      <c r="L3" s="2276"/>
      <c r="M3" s="2281" t="s">
        <v>423</v>
      </c>
      <c r="N3" s="2276"/>
    </row>
    <row r="4" spans="1:16" ht="17.25" customHeight="1">
      <c r="A4" s="2271"/>
      <c r="B4" s="2272"/>
      <c r="C4" s="2273"/>
      <c r="D4" s="2273"/>
      <c r="E4" s="2120" t="s">
        <v>4</v>
      </c>
      <c r="F4" s="2138" t="s">
        <v>6</v>
      </c>
      <c r="G4" s="2287"/>
      <c r="H4" s="2138" t="s">
        <v>712</v>
      </c>
      <c r="I4" s="2287"/>
      <c r="J4" s="2288"/>
      <c r="K4" s="2120" t="s">
        <v>4</v>
      </c>
      <c r="L4" s="2284" t="s">
        <v>53</v>
      </c>
      <c r="M4" s="2140" t="s">
        <v>4</v>
      </c>
      <c r="N4" s="2284" t="s">
        <v>53</v>
      </c>
    </row>
    <row r="5" spans="1:16" ht="17.25" customHeight="1">
      <c r="A5" s="2271"/>
      <c r="B5" s="2272"/>
      <c r="C5" s="2273"/>
      <c r="D5" s="2273"/>
      <c r="E5" s="2277"/>
      <c r="F5" s="2049" t="s">
        <v>7</v>
      </c>
      <c r="G5" s="2049" t="s">
        <v>8</v>
      </c>
      <c r="H5" s="2049" t="s">
        <v>713</v>
      </c>
      <c r="I5" s="2049" t="s">
        <v>714</v>
      </c>
      <c r="J5" s="2284" t="s">
        <v>715</v>
      </c>
      <c r="K5" s="2277"/>
      <c r="L5" s="2144"/>
      <c r="M5" s="2282"/>
      <c r="N5" s="2144"/>
    </row>
    <row r="6" spans="1:16" ht="39.75" customHeight="1" thickBot="1">
      <c r="A6" s="2289"/>
      <c r="B6" s="2290"/>
      <c r="C6" s="1818"/>
      <c r="D6" s="1818"/>
      <c r="E6" s="2122"/>
      <c r="F6" s="2286"/>
      <c r="G6" s="2286"/>
      <c r="H6" s="2286"/>
      <c r="I6" s="2286"/>
      <c r="J6" s="2285"/>
      <c r="K6" s="2122"/>
      <c r="L6" s="2285"/>
      <c r="M6" s="2141"/>
      <c r="N6" s="2285"/>
    </row>
    <row r="7" spans="1:16" ht="17.25" customHeight="1">
      <c r="A7" s="1728" t="s">
        <v>11</v>
      </c>
      <c r="B7" s="1729"/>
      <c r="C7" s="849">
        <v>3974</v>
      </c>
      <c r="D7" s="78">
        <v>10337</v>
      </c>
      <c r="E7" s="86">
        <v>269935</v>
      </c>
      <c r="F7" s="424">
        <v>132454</v>
      </c>
      <c r="G7" s="424">
        <v>4454</v>
      </c>
      <c r="H7" s="424">
        <v>1887</v>
      </c>
      <c r="I7" s="424">
        <v>264017</v>
      </c>
      <c r="J7" s="264">
        <v>4031</v>
      </c>
      <c r="K7" s="87">
        <v>11049</v>
      </c>
      <c r="L7" s="264">
        <v>10773</v>
      </c>
      <c r="M7" s="88">
        <v>827</v>
      </c>
      <c r="N7" s="264">
        <v>690</v>
      </c>
      <c r="P7" s="185"/>
    </row>
    <row r="8" spans="1:16" ht="17.25" customHeight="1">
      <c r="A8" s="1728" t="s">
        <v>12</v>
      </c>
      <c r="B8" s="1729"/>
      <c r="C8" s="849">
        <v>3981</v>
      </c>
      <c r="D8" s="78">
        <v>10863</v>
      </c>
      <c r="E8" s="86">
        <v>284177</v>
      </c>
      <c r="F8" s="424">
        <v>139001</v>
      </c>
      <c r="G8" s="424">
        <v>4861</v>
      </c>
      <c r="H8" s="424">
        <v>1833</v>
      </c>
      <c r="I8" s="424">
        <v>278280</v>
      </c>
      <c r="J8" s="264">
        <v>4064</v>
      </c>
      <c r="K8" s="87">
        <v>11650</v>
      </c>
      <c r="L8" s="264">
        <v>11325</v>
      </c>
      <c r="M8" s="88">
        <v>886</v>
      </c>
      <c r="N8" s="264">
        <v>735</v>
      </c>
      <c r="O8" s="33"/>
      <c r="P8" s="185"/>
    </row>
    <row r="9" spans="1:16" ht="17.25" customHeight="1">
      <c r="A9" s="1728" t="s">
        <v>13</v>
      </c>
      <c r="B9" s="1729"/>
      <c r="C9" s="849">
        <v>4004</v>
      </c>
      <c r="D9" s="78">
        <v>11560</v>
      </c>
      <c r="E9" s="86">
        <v>301990</v>
      </c>
      <c r="F9" s="424">
        <v>147688</v>
      </c>
      <c r="G9" s="424">
        <v>5383</v>
      </c>
      <c r="H9" s="424">
        <v>2095</v>
      </c>
      <c r="I9" s="424">
        <v>295914</v>
      </c>
      <c r="J9" s="264">
        <v>3981</v>
      </c>
      <c r="K9" s="87">
        <v>12439</v>
      </c>
      <c r="L9" s="264">
        <v>12073</v>
      </c>
      <c r="M9" s="88">
        <v>876</v>
      </c>
      <c r="N9" s="264">
        <v>734</v>
      </c>
      <c r="O9" s="33"/>
      <c r="P9" s="185"/>
    </row>
    <row r="10" spans="1:16" ht="17.25" customHeight="1">
      <c r="A10" s="1728" t="s">
        <v>14</v>
      </c>
      <c r="B10" s="1729"/>
      <c r="C10" s="849">
        <v>4020</v>
      </c>
      <c r="D10" s="78">
        <v>12168</v>
      </c>
      <c r="E10" s="86">
        <v>317740</v>
      </c>
      <c r="F10" s="424">
        <v>155529</v>
      </c>
      <c r="G10" s="424">
        <v>6328</v>
      </c>
      <c r="H10" s="424">
        <v>2707</v>
      </c>
      <c r="I10" s="424">
        <v>311354</v>
      </c>
      <c r="J10" s="264">
        <v>3679</v>
      </c>
      <c r="K10" s="87">
        <v>13018</v>
      </c>
      <c r="L10" s="264">
        <v>12608</v>
      </c>
      <c r="M10" s="88">
        <v>944</v>
      </c>
      <c r="N10" s="264">
        <v>789</v>
      </c>
      <c r="P10" s="185"/>
    </row>
    <row r="11" spans="1:16" ht="17.25" customHeight="1">
      <c r="A11" s="1728" t="s">
        <v>15</v>
      </c>
      <c r="B11" s="1729"/>
      <c r="C11" s="849">
        <v>4045</v>
      </c>
      <c r="D11" s="78">
        <v>12703</v>
      </c>
      <c r="E11" s="86">
        <v>330094</v>
      </c>
      <c r="F11" s="424">
        <v>162430</v>
      </c>
      <c r="G11" s="424">
        <v>7238</v>
      </c>
      <c r="H11" s="424">
        <v>2951</v>
      </c>
      <c r="I11" s="424">
        <v>323277</v>
      </c>
      <c r="J11" s="264">
        <v>3866</v>
      </c>
      <c r="K11" s="87">
        <v>13664</v>
      </c>
      <c r="L11" s="264">
        <v>13203</v>
      </c>
      <c r="M11" s="88">
        <v>995</v>
      </c>
      <c r="N11" s="264">
        <v>830</v>
      </c>
      <c r="O11" s="33"/>
      <c r="P11" s="185"/>
    </row>
    <row r="12" spans="1:16" ht="17.25" customHeight="1">
      <c r="A12" s="1728" t="s">
        <v>138</v>
      </c>
      <c r="B12" s="1729"/>
      <c r="C12" s="849">
        <v>4070</v>
      </c>
      <c r="D12" s="78">
        <v>13016</v>
      </c>
      <c r="E12" s="86">
        <v>337192</v>
      </c>
      <c r="F12" s="424">
        <v>165773</v>
      </c>
      <c r="G12" s="424">
        <v>7935</v>
      </c>
      <c r="H12" s="424">
        <v>2560</v>
      </c>
      <c r="I12" s="424">
        <v>330679</v>
      </c>
      <c r="J12" s="264">
        <v>3953</v>
      </c>
      <c r="K12" s="87">
        <v>14169</v>
      </c>
      <c r="L12" s="264">
        <v>13668</v>
      </c>
      <c r="M12" s="88">
        <v>1744</v>
      </c>
      <c r="N12" s="264">
        <v>1549</v>
      </c>
      <c r="P12" s="185"/>
    </row>
    <row r="13" spans="1:16" ht="17.25" customHeight="1">
      <c r="A13" s="1728" t="s">
        <v>188</v>
      </c>
      <c r="B13" s="1729"/>
      <c r="C13" s="849">
        <v>4094</v>
      </c>
      <c r="D13" s="78">
        <v>13154</v>
      </c>
      <c r="E13" s="86">
        <v>339037</v>
      </c>
      <c r="F13" s="424">
        <v>166465</v>
      </c>
      <c r="G13" s="424">
        <v>8824</v>
      </c>
      <c r="H13" s="424">
        <v>2520</v>
      </c>
      <c r="I13" s="424">
        <v>332286</v>
      </c>
      <c r="J13" s="264">
        <v>4231</v>
      </c>
      <c r="K13" s="87">
        <v>14352</v>
      </c>
      <c r="L13" s="264">
        <v>13856</v>
      </c>
      <c r="M13" s="88">
        <v>1956</v>
      </c>
      <c r="N13" s="264">
        <v>1713</v>
      </c>
      <c r="P13" s="185"/>
    </row>
    <row r="14" spans="1:16" ht="17.25" customHeight="1">
      <c r="A14" s="1728" t="s">
        <v>449</v>
      </c>
      <c r="B14" s="1729"/>
      <c r="C14" s="849">
        <v>4099</v>
      </c>
      <c r="D14" s="78">
        <v>13342</v>
      </c>
      <c r="E14" s="86">
        <v>336027</v>
      </c>
      <c r="F14" s="424">
        <v>164937</v>
      </c>
      <c r="G14" s="424">
        <v>9937</v>
      </c>
      <c r="H14" s="424">
        <v>3407</v>
      </c>
      <c r="I14" s="424">
        <v>328452</v>
      </c>
      <c r="J14" s="264">
        <v>4168</v>
      </c>
      <c r="K14" s="87">
        <v>14858</v>
      </c>
      <c r="L14" s="264">
        <v>14336</v>
      </c>
      <c r="M14" s="88">
        <v>2160</v>
      </c>
      <c r="N14" s="264">
        <v>1997</v>
      </c>
      <c r="P14" s="185"/>
    </row>
    <row r="15" spans="1:16" ht="17.25" customHeight="1">
      <c r="A15" s="1728" t="s">
        <v>554</v>
      </c>
      <c r="B15" s="1729"/>
      <c r="C15" s="849">
        <v>4128</v>
      </c>
      <c r="D15" s="78">
        <v>13540</v>
      </c>
      <c r="E15" s="86">
        <v>330471</v>
      </c>
      <c r="F15" s="424">
        <v>161793</v>
      </c>
      <c r="G15" s="424">
        <v>9857</v>
      </c>
      <c r="H15" s="424">
        <v>3269</v>
      </c>
      <c r="I15" s="424">
        <v>322944</v>
      </c>
      <c r="J15" s="264">
        <v>4258</v>
      </c>
      <c r="K15" s="87">
        <v>15198</v>
      </c>
      <c r="L15" s="264">
        <v>14647</v>
      </c>
      <c r="M15" s="88">
        <v>2096</v>
      </c>
      <c r="N15" s="264">
        <v>1930</v>
      </c>
      <c r="P15" s="185"/>
    </row>
    <row r="16" spans="1:16" ht="17.25" customHeight="1">
      <c r="A16" s="1728" t="s">
        <v>627</v>
      </c>
      <c r="B16" s="1729"/>
      <c r="C16" s="849">
        <v>4159</v>
      </c>
      <c r="D16" s="78">
        <v>13784</v>
      </c>
      <c r="E16" s="86">
        <v>333838</v>
      </c>
      <c r="F16" s="424">
        <v>163880</v>
      </c>
      <c r="G16" s="424">
        <v>11075</v>
      </c>
      <c r="H16" s="424">
        <v>4160</v>
      </c>
      <c r="I16" s="424">
        <v>325343</v>
      </c>
      <c r="J16" s="264">
        <v>4335</v>
      </c>
      <c r="K16" s="87">
        <v>15557</v>
      </c>
      <c r="L16" s="264">
        <v>14954</v>
      </c>
      <c r="M16" s="88">
        <v>2237</v>
      </c>
      <c r="N16" s="264">
        <v>2072</v>
      </c>
      <c r="P16" s="185"/>
    </row>
    <row r="17" spans="1:16" s="206" customFormat="1" ht="17.25" customHeight="1" thickBot="1">
      <c r="A17" s="1773" t="s">
        <v>725</v>
      </c>
      <c r="B17" s="1774"/>
      <c r="C17" s="849">
        <v>4186</v>
      </c>
      <c r="D17" s="78">
        <v>14305</v>
      </c>
      <c r="E17" s="86">
        <v>352050</v>
      </c>
      <c r="F17" s="424">
        <v>173095</v>
      </c>
      <c r="G17" s="424">
        <v>21329</v>
      </c>
      <c r="H17" s="424">
        <v>5079</v>
      </c>
      <c r="I17" s="424">
        <v>342675</v>
      </c>
      <c r="J17" s="264">
        <v>4296</v>
      </c>
      <c r="K17" s="87">
        <v>16320</v>
      </c>
      <c r="L17" s="264">
        <v>15667</v>
      </c>
      <c r="M17" s="88">
        <v>2448</v>
      </c>
      <c r="N17" s="264">
        <v>2266</v>
      </c>
      <c r="P17" s="185"/>
    </row>
    <row r="18" spans="1:16" ht="17.25" customHeight="1">
      <c r="A18" s="1779" t="s">
        <v>721</v>
      </c>
      <c r="B18" s="548" t="s">
        <v>190</v>
      </c>
      <c r="C18" s="538">
        <f>C17-C16</f>
        <v>27</v>
      </c>
      <c r="D18" s="538">
        <f t="shared" ref="D18:N18" si="0">D17-D16</f>
        <v>521</v>
      </c>
      <c r="E18" s="538">
        <f t="shared" si="0"/>
        <v>18212</v>
      </c>
      <c r="F18" s="539">
        <f t="shared" si="0"/>
        <v>9215</v>
      </c>
      <c r="G18" s="539">
        <f t="shared" si="0"/>
        <v>10254</v>
      </c>
      <c r="H18" s="539">
        <f t="shared" si="0"/>
        <v>919</v>
      </c>
      <c r="I18" s="539">
        <f t="shared" si="0"/>
        <v>17332</v>
      </c>
      <c r="J18" s="591">
        <f t="shared" si="0"/>
        <v>-39</v>
      </c>
      <c r="K18" s="538">
        <f t="shared" si="0"/>
        <v>763</v>
      </c>
      <c r="L18" s="591">
        <f t="shared" si="0"/>
        <v>713</v>
      </c>
      <c r="M18" s="538">
        <f t="shared" si="0"/>
        <v>211</v>
      </c>
      <c r="N18" s="660">
        <f t="shared" si="0"/>
        <v>194</v>
      </c>
    </row>
    <row r="19" spans="1:16" ht="17.25" customHeight="1">
      <c r="A19" s="1719"/>
      <c r="B19" s="542" t="s">
        <v>191</v>
      </c>
      <c r="C19" s="545">
        <f>C17/C16-1</f>
        <v>6.4919451791296545E-3</v>
      </c>
      <c r="D19" s="545">
        <f t="shared" ref="D19:N19" si="1">D17/D16-1</f>
        <v>3.7797446314567607E-2</v>
      </c>
      <c r="E19" s="545">
        <f t="shared" si="1"/>
        <v>5.4553406143099448E-2</v>
      </c>
      <c r="F19" s="546">
        <f t="shared" si="1"/>
        <v>5.6230168415914106E-2</v>
      </c>
      <c r="G19" s="546">
        <f t="shared" si="1"/>
        <v>0.92586907449209943</v>
      </c>
      <c r="H19" s="546">
        <f t="shared" si="1"/>
        <v>0.22091346153846159</v>
      </c>
      <c r="I19" s="546">
        <f t="shared" si="1"/>
        <v>5.3273007256956495E-2</v>
      </c>
      <c r="J19" s="600">
        <f t="shared" si="1"/>
        <v>-8.9965397923875701E-3</v>
      </c>
      <c r="K19" s="545">
        <f t="shared" si="1"/>
        <v>4.9045445780034669E-2</v>
      </c>
      <c r="L19" s="600">
        <f t="shared" si="1"/>
        <v>4.7679550621907207E-2</v>
      </c>
      <c r="M19" s="545">
        <f t="shared" si="1"/>
        <v>9.4322753687974936E-2</v>
      </c>
      <c r="N19" s="663">
        <f t="shared" si="1"/>
        <v>9.3629343629343609E-2</v>
      </c>
    </row>
    <row r="20" spans="1:16" ht="17.25" customHeight="1">
      <c r="A20" s="1720" t="s">
        <v>722</v>
      </c>
      <c r="B20" s="558" t="s">
        <v>190</v>
      </c>
      <c r="C20" s="550">
        <f>C17-C12</f>
        <v>116</v>
      </c>
      <c r="D20" s="550">
        <f t="shared" ref="D20:N20" si="2">D17-D12</f>
        <v>1289</v>
      </c>
      <c r="E20" s="550">
        <f t="shared" si="2"/>
        <v>14858</v>
      </c>
      <c r="F20" s="551">
        <f t="shared" si="2"/>
        <v>7322</v>
      </c>
      <c r="G20" s="551">
        <f t="shared" si="2"/>
        <v>13394</v>
      </c>
      <c r="H20" s="551">
        <f t="shared" si="2"/>
        <v>2519</v>
      </c>
      <c r="I20" s="551">
        <f t="shared" si="2"/>
        <v>11996</v>
      </c>
      <c r="J20" s="603">
        <f t="shared" si="2"/>
        <v>343</v>
      </c>
      <c r="K20" s="550">
        <f t="shared" si="2"/>
        <v>2151</v>
      </c>
      <c r="L20" s="603">
        <f t="shared" si="2"/>
        <v>1999</v>
      </c>
      <c r="M20" s="550">
        <f t="shared" si="2"/>
        <v>704</v>
      </c>
      <c r="N20" s="722">
        <f t="shared" si="2"/>
        <v>717</v>
      </c>
    </row>
    <row r="21" spans="1:16" ht="17.25" customHeight="1">
      <c r="A21" s="1719"/>
      <c r="B21" s="542" t="s">
        <v>191</v>
      </c>
      <c r="C21" s="555">
        <f>C17/C12-1</f>
        <v>2.8501228501228493E-2</v>
      </c>
      <c r="D21" s="555">
        <f t="shared" ref="D21:N21" si="3">D17/D12-1</f>
        <v>9.903196066379838E-2</v>
      </c>
      <c r="E21" s="555">
        <f t="shared" si="3"/>
        <v>4.4063916107143664E-2</v>
      </c>
      <c r="F21" s="556">
        <f t="shared" si="3"/>
        <v>4.4168833284069287E-2</v>
      </c>
      <c r="G21" s="556">
        <f t="shared" si="3"/>
        <v>1.6879647132955262</v>
      </c>
      <c r="H21" s="556">
        <f t="shared" si="3"/>
        <v>0.98398437499999991</v>
      </c>
      <c r="I21" s="556">
        <f t="shared" si="3"/>
        <v>3.6276872737609489E-2</v>
      </c>
      <c r="J21" s="594">
        <f t="shared" si="3"/>
        <v>8.6769542119908838E-2</v>
      </c>
      <c r="K21" s="555">
        <f t="shared" si="3"/>
        <v>0.15181029006987079</v>
      </c>
      <c r="L21" s="594">
        <f t="shared" si="3"/>
        <v>0.14625402399765886</v>
      </c>
      <c r="M21" s="555">
        <f t="shared" si="3"/>
        <v>0.40366972477064222</v>
      </c>
      <c r="N21" s="723">
        <f t="shared" si="3"/>
        <v>0.4628792769528729</v>
      </c>
    </row>
    <row r="22" spans="1:16" ht="17.25" customHeight="1">
      <c r="A22" s="1720" t="s">
        <v>723</v>
      </c>
      <c r="B22" s="558" t="s">
        <v>190</v>
      </c>
      <c r="C22" s="561">
        <f>C17-C7</f>
        <v>212</v>
      </c>
      <c r="D22" s="561">
        <f t="shared" ref="D22:N22" si="4">D17-D7</f>
        <v>3968</v>
      </c>
      <c r="E22" s="561">
        <f t="shared" si="4"/>
        <v>82115</v>
      </c>
      <c r="F22" s="562">
        <f t="shared" si="4"/>
        <v>40641</v>
      </c>
      <c r="G22" s="562">
        <f t="shared" si="4"/>
        <v>16875</v>
      </c>
      <c r="H22" s="562">
        <f t="shared" si="4"/>
        <v>3192</v>
      </c>
      <c r="I22" s="562">
        <f t="shared" si="4"/>
        <v>78658</v>
      </c>
      <c r="J22" s="597">
        <f t="shared" si="4"/>
        <v>265</v>
      </c>
      <c r="K22" s="561">
        <f t="shared" si="4"/>
        <v>5271</v>
      </c>
      <c r="L22" s="597">
        <f t="shared" si="4"/>
        <v>4894</v>
      </c>
      <c r="M22" s="561">
        <f t="shared" si="4"/>
        <v>1621</v>
      </c>
      <c r="N22" s="666">
        <f t="shared" si="4"/>
        <v>1576</v>
      </c>
    </row>
    <row r="23" spans="1:16" ht="17.25" customHeight="1" thickBot="1">
      <c r="A23" s="1721"/>
      <c r="B23" s="576" t="s">
        <v>191</v>
      </c>
      <c r="C23" s="577">
        <f>C17/C7-1</f>
        <v>5.3346753900352262E-2</v>
      </c>
      <c r="D23" s="577">
        <f t="shared" ref="D23:N23" si="5">D17/D7-1</f>
        <v>0.38386379026796935</v>
      </c>
      <c r="E23" s="577">
        <f t="shared" si="5"/>
        <v>0.30420286365236082</v>
      </c>
      <c r="F23" s="578">
        <f t="shared" si="5"/>
        <v>0.30683105077989348</v>
      </c>
      <c r="G23" s="578">
        <f t="shared" si="5"/>
        <v>3.7887292321508754</v>
      </c>
      <c r="H23" s="578">
        <f t="shared" si="5"/>
        <v>1.6915739268680445</v>
      </c>
      <c r="I23" s="578">
        <f t="shared" si="5"/>
        <v>0.29792778495324157</v>
      </c>
      <c r="J23" s="640">
        <f t="shared" si="5"/>
        <v>6.5740511039444227E-2</v>
      </c>
      <c r="K23" s="577">
        <f t="shared" si="5"/>
        <v>0.47705674721694269</v>
      </c>
      <c r="L23" s="640">
        <f t="shared" si="5"/>
        <v>0.45428385779262981</v>
      </c>
      <c r="M23" s="577">
        <f t="shared" si="5"/>
        <v>1.9600967351874243</v>
      </c>
      <c r="N23" s="669">
        <f t="shared" si="5"/>
        <v>2.2840579710144926</v>
      </c>
    </row>
    <row r="24" spans="1:16" s="7" customFormat="1" ht="17.25" customHeight="1">
      <c r="A24" s="930" t="s">
        <v>129</v>
      </c>
      <c r="B24" s="235"/>
      <c r="H24" s="234"/>
    </row>
    <row r="25" spans="1:16" ht="17.25" customHeight="1">
      <c r="A25" s="930" t="s">
        <v>603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1:16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</row>
    <row r="27" spans="1:16">
      <c r="C27" s="185"/>
      <c r="D27" s="185"/>
      <c r="E27" s="966"/>
      <c r="F27" s="966"/>
      <c r="G27" s="185"/>
      <c r="H27" s="185"/>
      <c r="I27" s="185"/>
      <c r="J27" s="185"/>
      <c r="K27" s="185"/>
      <c r="L27" s="185"/>
      <c r="M27" s="185"/>
      <c r="N27" s="185"/>
    </row>
    <row r="28" spans="1:16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</row>
    <row r="29" spans="1:16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</row>
    <row r="30" spans="1:16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</row>
  </sheetData>
  <mergeCells count="32">
    <mergeCell ref="A13:B13"/>
    <mergeCell ref="A7:B7"/>
    <mergeCell ref="A8:B8"/>
    <mergeCell ref="C3:C6"/>
    <mergeCell ref="D3:D6"/>
    <mergeCell ref="A3:B6"/>
    <mergeCell ref="A9:B9"/>
    <mergeCell ref="A10:B10"/>
    <mergeCell ref="A11:B11"/>
    <mergeCell ref="A12:B12"/>
    <mergeCell ref="M3:N3"/>
    <mergeCell ref="E4:E6"/>
    <mergeCell ref="K4:K6"/>
    <mergeCell ref="L4:L6"/>
    <mergeCell ref="M4:M6"/>
    <mergeCell ref="N4:N6"/>
    <mergeCell ref="E3:J3"/>
    <mergeCell ref="K3:L3"/>
    <mergeCell ref="F5:F6"/>
    <mergeCell ref="G5:G6"/>
    <mergeCell ref="I5:I6"/>
    <mergeCell ref="J5:J6"/>
    <mergeCell ref="F4:G4"/>
    <mergeCell ref="H4:J4"/>
    <mergeCell ref="H5:H6"/>
    <mergeCell ref="A18:A19"/>
    <mergeCell ref="A20:A21"/>
    <mergeCell ref="A22:A2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N23 C18:G23 H18:H23" unlockedFormula="1"/>
  </ignoredError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/>
  <dimension ref="A1:O23"/>
  <sheetViews>
    <sheetView zoomScaleNormal="100" workbookViewId="0"/>
  </sheetViews>
  <sheetFormatPr defaultRowHeight="15"/>
  <cols>
    <col min="1" max="1" width="18.5703125" customWidth="1"/>
    <col min="2" max="2" width="9.85546875" customWidth="1"/>
    <col min="3" max="6" width="7.5703125" customWidth="1"/>
    <col min="7" max="7" width="9.5703125" style="846" customWidth="1"/>
    <col min="8" max="14" width="7.5703125" customWidth="1"/>
  </cols>
  <sheetData>
    <row r="1" spans="1:15" s="24" customFormat="1" ht="17.25" customHeight="1">
      <c r="A1" s="201" t="s">
        <v>1059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83"/>
    </row>
    <row r="2" spans="1:15" s="3" customFormat="1" ht="17.25" customHeight="1" thickBot="1">
      <c r="A2" s="314" t="s">
        <v>192</v>
      </c>
      <c r="G2" s="202"/>
    </row>
    <row r="3" spans="1:15" ht="33" customHeight="1">
      <c r="A3" s="2300" t="s">
        <v>189</v>
      </c>
      <c r="B3" s="2300" t="s">
        <v>437</v>
      </c>
      <c r="C3" s="2300" t="s">
        <v>438</v>
      </c>
      <c r="D3" s="1819" t="s">
        <v>421</v>
      </c>
      <c r="E3" s="1820"/>
      <c r="F3" s="1820"/>
      <c r="G3" s="1820"/>
      <c r="H3" s="1820"/>
      <c r="I3" s="1828"/>
      <c r="J3" s="2274" t="s">
        <v>422</v>
      </c>
      <c r="K3" s="2276"/>
      <c r="L3" s="2281" t="s">
        <v>423</v>
      </c>
      <c r="M3" s="2276"/>
    </row>
    <row r="4" spans="1:15" ht="16.5" customHeight="1">
      <c r="A4" s="2301"/>
      <c r="B4" s="2301"/>
      <c r="C4" s="2301"/>
      <c r="D4" s="2120" t="s">
        <v>4</v>
      </c>
      <c r="E4" s="2138" t="s">
        <v>6</v>
      </c>
      <c r="F4" s="2287"/>
      <c r="G4" s="2138" t="s">
        <v>712</v>
      </c>
      <c r="H4" s="2287"/>
      <c r="I4" s="2288"/>
      <c r="J4" s="2291" t="s">
        <v>4</v>
      </c>
      <c r="K4" s="2294" t="s">
        <v>53</v>
      </c>
      <c r="L4" s="2297" t="s">
        <v>4</v>
      </c>
      <c r="M4" s="2294" t="s">
        <v>53</v>
      </c>
    </row>
    <row r="5" spans="1:15" ht="17.25" customHeight="1">
      <c r="A5" s="2301"/>
      <c r="B5" s="2301"/>
      <c r="C5" s="2301"/>
      <c r="D5" s="2277"/>
      <c r="E5" s="2049" t="s">
        <v>7</v>
      </c>
      <c r="F5" s="2049" t="s">
        <v>8</v>
      </c>
      <c r="G5" s="2049" t="s">
        <v>713</v>
      </c>
      <c r="H5" s="2049" t="s">
        <v>714</v>
      </c>
      <c r="I5" s="2284" t="s">
        <v>715</v>
      </c>
      <c r="J5" s="2292"/>
      <c r="K5" s="2295"/>
      <c r="L5" s="2298"/>
      <c r="M5" s="2295"/>
    </row>
    <row r="6" spans="1:15" ht="33" customHeight="1" thickBot="1">
      <c r="A6" s="2302"/>
      <c r="B6" s="2302"/>
      <c r="C6" s="2302"/>
      <c r="D6" s="2122"/>
      <c r="E6" s="2286"/>
      <c r="F6" s="2286"/>
      <c r="G6" s="2286"/>
      <c r="H6" s="2286"/>
      <c r="I6" s="2285"/>
      <c r="J6" s="2293"/>
      <c r="K6" s="2296"/>
      <c r="L6" s="2299"/>
      <c r="M6" s="2296"/>
    </row>
    <row r="7" spans="1:15" s="22" customFormat="1" ht="17.25" customHeight="1">
      <c r="A7" s="197" t="s">
        <v>18</v>
      </c>
      <c r="B7" s="1670">
        <v>4186</v>
      </c>
      <c r="C7" s="1671">
        <v>14305</v>
      </c>
      <c r="D7" s="1672">
        <v>352050</v>
      </c>
      <c r="E7" s="1673">
        <v>173095</v>
      </c>
      <c r="F7" s="1673">
        <v>21329</v>
      </c>
      <c r="G7" s="1675">
        <v>5079</v>
      </c>
      <c r="H7" s="1673">
        <v>342675</v>
      </c>
      <c r="I7" s="1674">
        <v>4296</v>
      </c>
      <c r="J7" s="1676">
        <v>16320</v>
      </c>
      <c r="K7" s="1677">
        <v>15667</v>
      </c>
      <c r="L7" s="1678">
        <v>2448</v>
      </c>
      <c r="M7" s="1677">
        <v>2266</v>
      </c>
      <c r="O7" s="41"/>
    </row>
    <row r="8" spans="1:15" s="22" customFormat="1" ht="17.25" customHeight="1">
      <c r="A8" s="194" t="s">
        <v>19</v>
      </c>
      <c r="B8" s="50">
        <v>280</v>
      </c>
      <c r="C8" s="50">
        <v>1910</v>
      </c>
      <c r="D8" s="790">
        <v>47659</v>
      </c>
      <c r="E8" s="779">
        <v>23297</v>
      </c>
      <c r="F8" s="1484">
        <v>7003</v>
      </c>
      <c r="G8" s="335">
        <v>1212</v>
      </c>
      <c r="H8" s="779">
        <v>45930</v>
      </c>
      <c r="I8" s="789">
        <v>517</v>
      </c>
      <c r="J8" s="183">
        <v>2059</v>
      </c>
      <c r="K8" s="217">
        <v>1917</v>
      </c>
      <c r="L8" s="82">
        <v>247</v>
      </c>
      <c r="M8" s="217">
        <v>214</v>
      </c>
      <c r="O8" s="41"/>
    </row>
    <row r="9" spans="1:15" s="22" customFormat="1" ht="17.25" customHeight="1">
      <c r="A9" s="194" t="s">
        <v>20</v>
      </c>
      <c r="B9" s="50">
        <v>572</v>
      </c>
      <c r="C9" s="50">
        <v>2117</v>
      </c>
      <c r="D9" s="790">
        <v>52240</v>
      </c>
      <c r="E9" s="779">
        <v>25751</v>
      </c>
      <c r="F9" s="1484">
        <v>3196</v>
      </c>
      <c r="G9" s="335">
        <v>712</v>
      </c>
      <c r="H9" s="779">
        <v>51057</v>
      </c>
      <c r="I9" s="789">
        <v>471</v>
      </c>
      <c r="J9" s="183">
        <v>2511</v>
      </c>
      <c r="K9" s="217">
        <v>2450</v>
      </c>
      <c r="L9" s="82">
        <v>286</v>
      </c>
      <c r="M9" s="217">
        <v>277</v>
      </c>
      <c r="O9" s="41"/>
    </row>
    <row r="10" spans="1:15" s="22" customFormat="1" ht="17.25" customHeight="1">
      <c r="A10" s="194" t="s">
        <v>21</v>
      </c>
      <c r="B10" s="50">
        <v>264</v>
      </c>
      <c r="C10" s="50">
        <v>872</v>
      </c>
      <c r="D10" s="790">
        <v>21807</v>
      </c>
      <c r="E10" s="779">
        <v>10708</v>
      </c>
      <c r="F10" s="1484">
        <v>1024</v>
      </c>
      <c r="G10" s="335">
        <v>29</v>
      </c>
      <c r="H10" s="779">
        <v>21359</v>
      </c>
      <c r="I10" s="789">
        <v>419</v>
      </c>
      <c r="J10" s="183">
        <v>1021</v>
      </c>
      <c r="K10" s="217">
        <v>961</v>
      </c>
      <c r="L10" s="82">
        <v>136</v>
      </c>
      <c r="M10" s="217">
        <v>123</v>
      </c>
      <c r="O10" s="41"/>
    </row>
    <row r="11" spans="1:15" s="22" customFormat="1" ht="17.25" customHeight="1">
      <c r="A11" s="194" t="s">
        <v>22</v>
      </c>
      <c r="B11" s="50">
        <v>217</v>
      </c>
      <c r="C11" s="50">
        <v>739</v>
      </c>
      <c r="D11" s="790">
        <v>18354</v>
      </c>
      <c r="E11" s="779">
        <v>9025</v>
      </c>
      <c r="F11" s="1484">
        <v>1513</v>
      </c>
      <c r="G11" s="335">
        <v>241</v>
      </c>
      <c r="H11" s="779">
        <v>17978</v>
      </c>
      <c r="I11" s="789">
        <v>135</v>
      </c>
      <c r="J11" s="183">
        <v>833</v>
      </c>
      <c r="K11" s="217">
        <v>816</v>
      </c>
      <c r="L11" s="82">
        <v>123</v>
      </c>
      <c r="M11" s="217">
        <v>116</v>
      </c>
      <c r="O11" s="41"/>
    </row>
    <row r="12" spans="1:15" s="22" customFormat="1" ht="17.25" customHeight="1">
      <c r="A12" s="194" t="s">
        <v>23</v>
      </c>
      <c r="B12" s="50">
        <v>108</v>
      </c>
      <c r="C12" s="50">
        <v>326</v>
      </c>
      <c r="D12" s="790">
        <v>7852</v>
      </c>
      <c r="E12" s="779">
        <v>3876</v>
      </c>
      <c r="F12" s="1484">
        <v>754</v>
      </c>
      <c r="G12" s="335">
        <v>332</v>
      </c>
      <c r="H12" s="779">
        <v>7392</v>
      </c>
      <c r="I12" s="789">
        <v>128</v>
      </c>
      <c r="J12" s="183">
        <v>367</v>
      </c>
      <c r="K12" s="217">
        <v>356</v>
      </c>
      <c r="L12" s="82">
        <v>72</v>
      </c>
      <c r="M12" s="217">
        <v>71</v>
      </c>
      <c r="O12" s="41"/>
    </row>
    <row r="13" spans="1:15" s="22" customFormat="1" ht="17.25" customHeight="1">
      <c r="A13" s="194" t="s">
        <v>24</v>
      </c>
      <c r="B13" s="50">
        <v>272</v>
      </c>
      <c r="C13" s="50">
        <v>915</v>
      </c>
      <c r="D13" s="790">
        <v>23050</v>
      </c>
      <c r="E13" s="779">
        <v>11321</v>
      </c>
      <c r="F13" s="1484">
        <v>1163</v>
      </c>
      <c r="G13" s="335">
        <v>670</v>
      </c>
      <c r="H13" s="779">
        <v>22075</v>
      </c>
      <c r="I13" s="789">
        <v>305</v>
      </c>
      <c r="J13" s="183">
        <v>983</v>
      </c>
      <c r="K13" s="217">
        <v>957</v>
      </c>
      <c r="L13" s="82">
        <v>174</v>
      </c>
      <c r="M13" s="217">
        <v>164</v>
      </c>
      <c r="O13" s="41"/>
    </row>
    <row r="14" spans="1:15" s="22" customFormat="1" ht="17.25" customHeight="1">
      <c r="A14" s="194" t="s">
        <v>25</v>
      </c>
      <c r="B14" s="50">
        <v>197</v>
      </c>
      <c r="C14" s="50">
        <v>539</v>
      </c>
      <c r="D14" s="790">
        <v>12951</v>
      </c>
      <c r="E14" s="779">
        <v>6360</v>
      </c>
      <c r="F14" s="1484">
        <v>748</v>
      </c>
      <c r="G14" s="335">
        <v>159</v>
      </c>
      <c r="H14" s="779">
        <v>12750</v>
      </c>
      <c r="I14" s="789">
        <v>42</v>
      </c>
      <c r="J14" s="183">
        <v>623</v>
      </c>
      <c r="K14" s="217">
        <v>597</v>
      </c>
      <c r="L14" s="82">
        <v>88</v>
      </c>
      <c r="M14" s="217">
        <v>84</v>
      </c>
      <c r="O14" s="41"/>
    </row>
    <row r="15" spans="1:15" s="22" customFormat="1" ht="17.25" customHeight="1">
      <c r="A15" s="194" t="s">
        <v>26</v>
      </c>
      <c r="B15" s="50">
        <v>266</v>
      </c>
      <c r="C15" s="50">
        <v>716</v>
      </c>
      <c r="D15" s="790">
        <v>17266</v>
      </c>
      <c r="E15" s="779">
        <v>8458</v>
      </c>
      <c r="F15" s="1484">
        <v>772</v>
      </c>
      <c r="G15" s="335">
        <v>74</v>
      </c>
      <c r="H15" s="779">
        <v>16947</v>
      </c>
      <c r="I15" s="789">
        <v>245</v>
      </c>
      <c r="J15" s="183">
        <v>837</v>
      </c>
      <c r="K15" s="217">
        <v>809</v>
      </c>
      <c r="L15" s="82">
        <v>152</v>
      </c>
      <c r="M15" s="217">
        <v>148</v>
      </c>
      <c r="O15" s="41"/>
    </row>
    <row r="16" spans="1:15" s="22" customFormat="1" ht="17.25" customHeight="1">
      <c r="A16" s="194" t="s">
        <v>27</v>
      </c>
      <c r="B16" s="50">
        <v>252</v>
      </c>
      <c r="C16" s="50">
        <v>659</v>
      </c>
      <c r="D16" s="790">
        <v>16402</v>
      </c>
      <c r="E16" s="779">
        <v>8045</v>
      </c>
      <c r="F16" s="1484">
        <v>677</v>
      </c>
      <c r="G16" s="335">
        <v>203</v>
      </c>
      <c r="H16" s="779">
        <v>16007</v>
      </c>
      <c r="I16" s="789">
        <v>192</v>
      </c>
      <c r="J16" s="183">
        <v>769</v>
      </c>
      <c r="K16" s="217">
        <v>741</v>
      </c>
      <c r="L16" s="82">
        <v>202</v>
      </c>
      <c r="M16" s="217">
        <v>164</v>
      </c>
      <c r="O16" s="41"/>
    </row>
    <row r="17" spans="1:15" s="22" customFormat="1" ht="17.25" customHeight="1">
      <c r="A17" s="194" t="s">
        <v>28</v>
      </c>
      <c r="B17" s="50">
        <v>268</v>
      </c>
      <c r="C17" s="50">
        <v>701</v>
      </c>
      <c r="D17" s="790">
        <v>17044</v>
      </c>
      <c r="E17" s="779">
        <v>8459</v>
      </c>
      <c r="F17" s="1484">
        <v>674</v>
      </c>
      <c r="G17" s="335">
        <v>145</v>
      </c>
      <c r="H17" s="779">
        <v>16671</v>
      </c>
      <c r="I17" s="789">
        <v>228</v>
      </c>
      <c r="J17" s="183">
        <v>840</v>
      </c>
      <c r="K17" s="217">
        <v>810</v>
      </c>
      <c r="L17" s="82">
        <v>103</v>
      </c>
      <c r="M17" s="217">
        <v>92</v>
      </c>
      <c r="O17" s="41"/>
    </row>
    <row r="18" spans="1:15" s="22" customFormat="1" ht="17.25" customHeight="1">
      <c r="A18" s="194" t="s">
        <v>29</v>
      </c>
      <c r="B18" s="50">
        <v>488</v>
      </c>
      <c r="C18" s="50">
        <v>1685</v>
      </c>
      <c r="D18" s="790">
        <v>41288</v>
      </c>
      <c r="E18" s="779">
        <v>20440</v>
      </c>
      <c r="F18" s="1484">
        <v>1855</v>
      </c>
      <c r="G18" s="335">
        <v>718</v>
      </c>
      <c r="H18" s="779">
        <v>40124</v>
      </c>
      <c r="I18" s="789">
        <v>446</v>
      </c>
      <c r="J18" s="183">
        <v>1918</v>
      </c>
      <c r="K18" s="217">
        <v>1836</v>
      </c>
      <c r="L18" s="1679">
        <v>275</v>
      </c>
      <c r="M18" s="1344">
        <v>259</v>
      </c>
      <c r="O18" s="41"/>
    </row>
    <row r="19" spans="1:15" s="22" customFormat="1" ht="17.25" customHeight="1">
      <c r="A19" s="194" t="s">
        <v>30</v>
      </c>
      <c r="B19" s="50">
        <v>296</v>
      </c>
      <c r="C19" s="50">
        <v>871</v>
      </c>
      <c r="D19" s="790">
        <v>21304</v>
      </c>
      <c r="E19" s="779">
        <v>10474</v>
      </c>
      <c r="F19" s="1484">
        <v>497</v>
      </c>
      <c r="G19" s="335">
        <v>87</v>
      </c>
      <c r="H19" s="779">
        <v>20942</v>
      </c>
      <c r="I19" s="789">
        <v>275</v>
      </c>
      <c r="J19" s="183">
        <v>1015</v>
      </c>
      <c r="K19" s="217">
        <v>979</v>
      </c>
      <c r="L19" s="82">
        <v>135</v>
      </c>
      <c r="M19" s="1344">
        <v>126</v>
      </c>
      <c r="O19" s="41"/>
    </row>
    <row r="20" spans="1:15" s="22" customFormat="1" ht="17.25" customHeight="1">
      <c r="A20" s="194" t="s">
        <v>31</v>
      </c>
      <c r="B20" s="50">
        <v>265</v>
      </c>
      <c r="C20" s="50">
        <v>739</v>
      </c>
      <c r="D20" s="790">
        <v>17722</v>
      </c>
      <c r="E20" s="779">
        <v>8656</v>
      </c>
      <c r="F20" s="1484">
        <v>538</v>
      </c>
      <c r="G20" s="335">
        <v>157</v>
      </c>
      <c r="H20" s="779">
        <v>17380</v>
      </c>
      <c r="I20" s="789">
        <v>185</v>
      </c>
      <c r="J20" s="183">
        <v>846</v>
      </c>
      <c r="K20" s="217">
        <v>817</v>
      </c>
      <c r="L20" s="1679">
        <v>173</v>
      </c>
      <c r="M20" s="1344">
        <v>170</v>
      </c>
      <c r="O20" s="41"/>
    </row>
    <row r="21" spans="1:15" s="22" customFormat="1" ht="17.25" customHeight="1" thickBot="1">
      <c r="A21" s="192" t="s">
        <v>32</v>
      </c>
      <c r="B21" s="1247">
        <v>441</v>
      </c>
      <c r="C21" s="1247">
        <v>1516</v>
      </c>
      <c r="D21" s="175">
        <v>37111</v>
      </c>
      <c r="E21" s="271">
        <v>18225</v>
      </c>
      <c r="F21" s="1480">
        <v>915</v>
      </c>
      <c r="G21" s="271">
        <v>340</v>
      </c>
      <c r="H21" s="271">
        <v>36063</v>
      </c>
      <c r="I21" s="152">
        <v>708</v>
      </c>
      <c r="J21" s="175">
        <v>1698</v>
      </c>
      <c r="K21" s="152">
        <v>1621</v>
      </c>
      <c r="L21" s="180">
        <v>282</v>
      </c>
      <c r="M21" s="1345">
        <v>258</v>
      </c>
      <c r="O21" s="41"/>
    </row>
    <row r="22" spans="1:15" s="7" customFormat="1" ht="17.25" customHeight="1">
      <c r="A22" s="930" t="s">
        <v>129</v>
      </c>
      <c r="G22" s="234"/>
    </row>
    <row r="23" spans="1:15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</sheetData>
  <mergeCells count="18">
    <mergeCell ref="A3:A6"/>
    <mergeCell ref="B3:B6"/>
    <mergeCell ref="C3:C6"/>
    <mergeCell ref="D3:I3"/>
    <mergeCell ref="J3:K3"/>
    <mergeCell ref="E5:E6"/>
    <mergeCell ref="F5:F6"/>
    <mergeCell ref="H5:H6"/>
    <mergeCell ref="I5:I6"/>
    <mergeCell ref="E4:F4"/>
    <mergeCell ref="G4:I4"/>
    <mergeCell ref="G5:G6"/>
    <mergeCell ref="L3:M3"/>
    <mergeCell ref="D4:D6"/>
    <mergeCell ref="J4:J6"/>
    <mergeCell ref="K4:K6"/>
    <mergeCell ref="L4:L6"/>
    <mergeCell ref="M4:M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/>
  <dimension ref="A1:T30"/>
  <sheetViews>
    <sheetView zoomScaleNormal="100" workbookViewId="0"/>
  </sheetViews>
  <sheetFormatPr defaultColWidth="8.85546875" defaultRowHeight="11.25"/>
  <cols>
    <col min="1" max="1" width="13.140625" style="4" customWidth="1"/>
    <col min="2" max="2" width="4.42578125" style="4" customWidth="1"/>
    <col min="3" max="3" width="9" style="4" customWidth="1"/>
    <col min="4" max="16" width="7.5703125" style="4" customWidth="1"/>
    <col min="17" max="16384" width="8.85546875" style="4"/>
  </cols>
  <sheetData>
    <row r="1" spans="1:19" s="201" customFormat="1" ht="17.25" customHeight="1">
      <c r="A1" s="232" t="s">
        <v>878</v>
      </c>
      <c r="B1" s="232"/>
      <c r="L1" s="483"/>
    </row>
    <row r="2" spans="1:19" s="3" customFormat="1" ht="17.25" customHeight="1" thickBot="1">
      <c r="A2" s="314" t="s">
        <v>192</v>
      </c>
      <c r="B2" s="314"/>
    </row>
    <row r="3" spans="1:19" s="3" customFormat="1" ht="17.25" customHeight="1" thickBot="1">
      <c r="A3" s="2270" t="s">
        <v>424</v>
      </c>
      <c r="B3" s="1821"/>
      <c r="C3" s="2003" t="s">
        <v>425</v>
      </c>
      <c r="D3" s="2181" t="s">
        <v>426</v>
      </c>
      <c r="E3" s="2304" t="s">
        <v>41</v>
      </c>
      <c r="F3" s="2305"/>
      <c r="G3" s="2305"/>
      <c r="H3" s="2305"/>
      <c r="I3" s="2305"/>
      <c r="J3" s="2305"/>
      <c r="K3" s="2305"/>
      <c r="L3" s="2305"/>
      <c r="M3" s="2305"/>
      <c r="N3" s="2305"/>
      <c r="O3" s="2305"/>
      <c r="P3" s="2306"/>
    </row>
    <row r="4" spans="1:19" ht="17.25" customHeight="1">
      <c r="A4" s="2271"/>
      <c r="B4" s="2272"/>
      <c r="C4" s="2004"/>
      <c r="D4" s="2045"/>
      <c r="E4" s="2084" t="s">
        <v>130</v>
      </c>
      <c r="F4" s="2101"/>
      <c r="G4" s="2102"/>
      <c r="H4" s="1810" t="s">
        <v>131</v>
      </c>
      <c r="I4" s="1811"/>
      <c r="J4" s="1812"/>
      <c r="K4" s="1810" t="s">
        <v>132</v>
      </c>
      <c r="L4" s="1811"/>
      <c r="M4" s="1812"/>
      <c r="N4" s="1813" t="s">
        <v>133</v>
      </c>
      <c r="O4" s="1811"/>
      <c r="P4" s="1812"/>
    </row>
    <row r="5" spans="1:19" ht="17.25" customHeight="1">
      <c r="A5" s="2271"/>
      <c r="B5" s="2272"/>
      <c r="C5" s="2004"/>
      <c r="D5" s="2045"/>
      <c r="E5" s="1864" t="s">
        <v>134</v>
      </c>
      <c r="F5" s="1769" t="s">
        <v>135</v>
      </c>
      <c r="G5" s="2001" t="s">
        <v>136</v>
      </c>
      <c r="H5" s="1864" t="s">
        <v>134</v>
      </c>
      <c r="I5" s="1769" t="s">
        <v>135</v>
      </c>
      <c r="J5" s="2001" t="s">
        <v>136</v>
      </c>
      <c r="K5" s="1864" t="s">
        <v>134</v>
      </c>
      <c r="L5" s="1769" t="s">
        <v>135</v>
      </c>
      <c r="M5" s="2001" t="s">
        <v>136</v>
      </c>
      <c r="N5" s="1993" t="s">
        <v>134</v>
      </c>
      <c r="O5" s="1769" t="s">
        <v>135</v>
      </c>
      <c r="P5" s="2001" t="s">
        <v>136</v>
      </c>
    </row>
    <row r="6" spans="1:19" ht="17.25" customHeight="1" thickBot="1">
      <c r="A6" s="2271"/>
      <c r="B6" s="2272"/>
      <c r="C6" s="1844"/>
      <c r="D6" s="1904"/>
      <c r="E6" s="1851"/>
      <c r="F6" s="1770"/>
      <c r="G6" s="2002"/>
      <c r="H6" s="1851"/>
      <c r="I6" s="1770"/>
      <c r="J6" s="2002"/>
      <c r="K6" s="1851"/>
      <c r="L6" s="1770"/>
      <c r="M6" s="2002"/>
      <c r="N6" s="2303"/>
      <c r="O6" s="1770"/>
      <c r="P6" s="2002"/>
    </row>
    <row r="7" spans="1:19" s="5" customFormat="1" ht="17.25" customHeight="1">
      <c r="A7" s="1775" t="s">
        <v>11</v>
      </c>
      <c r="B7" s="1776"/>
      <c r="C7" s="806">
        <v>220</v>
      </c>
      <c r="D7" s="193">
        <v>6941</v>
      </c>
      <c r="E7" s="204">
        <v>147</v>
      </c>
      <c r="F7" s="333">
        <v>5086</v>
      </c>
      <c r="G7" s="241">
        <v>4442</v>
      </c>
      <c r="H7" s="204">
        <v>30</v>
      </c>
      <c r="I7" s="333">
        <v>1070</v>
      </c>
      <c r="J7" s="116">
        <v>713</v>
      </c>
      <c r="K7" s="204">
        <v>29</v>
      </c>
      <c r="L7" s="333">
        <v>1311</v>
      </c>
      <c r="M7" s="116">
        <v>1269</v>
      </c>
      <c r="N7" s="200">
        <v>14</v>
      </c>
      <c r="O7" s="238">
        <v>576</v>
      </c>
      <c r="P7" s="241">
        <v>517</v>
      </c>
      <c r="Q7" s="6"/>
      <c r="R7" s="6"/>
      <c r="S7" s="6"/>
    </row>
    <row r="8" spans="1:19" s="5" customFormat="1" ht="17.25" customHeight="1">
      <c r="A8" s="1728" t="s">
        <v>12</v>
      </c>
      <c r="B8" s="1729"/>
      <c r="C8" s="806">
        <v>219</v>
      </c>
      <c r="D8" s="193">
        <v>6549</v>
      </c>
      <c r="E8" s="204">
        <v>146</v>
      </c>
      <c r="F8" s="333">
        <v>5056</v>
      </c>
      <c r="G8" s="241">
        <v>4253</v>
      </c>
      <c r="H8" s="204">
        <v>30</v>
      </c>
      <c r="I8" s="333">
        <v>1067</v>
      </c>
      <c r="J8" s="116">
        <v>697</v>
      </c>
      <c r="K8" s="204">
        <v>29</v>
      </c>
      <c r="L8" s="333">
        <v>1297</v>
      </c>
      <c r="M8" s="116">
        <v>1146</v>
      </c>
      <c r="N8" s="200">
        <v>14</v>
      </c>
      <c r="O8" s="238">
        <v>546</v>
      </c>
      <c r="P8" s="241">
        <v>453</v>
      </c>
      <c r="Q8" s="6"/>
      <c r="R8" s="6"/>
      <c r="S8" s="6"/>
    </row>
    <row r="9" spans="1:19" s="5" customFormat="1" ht="17.25" customHeight="1">
      <c r="A9" s="1728" t="s">
        <v>13</v>
      </c>
      <c r="B9" s="1729"/>
      <c r="C9" s="806">
        <v>214</v>
      </c>
      <c r="D9" s="193">
        <v>6495</v>
      </c>
      <c r="E9" s="204">
        <v>144</v>
      </c>
      <c r="F9" s="333">
        <v>5004</v>
      </c>
      <c r="G9" s="239">
        <v>4314</v>
      </c>
      <c r="H9" s="204">
        <v>29</v>
      </c>
      <c r="I9" s="333">
        <v>1039</v>
      </c>
      <c r="J9" s="116">
        <v>679</v>
      </c>
      <c r="K9" s="204">
        <v>28</v>
      </c>
      <c r="L9" s="333">
        <v>1307</v>
      </c>
      <c r="M9" s="116">
        <v>1081</v>
      </c>
      <c r="N9" s="200">
        <v>13</v>
      </c>
      <c r="O9" s="238">
        <v>503</v>
      </c>
      <c r="P9" s="241">
        <v>421</v>
      </c>
      <c r="Q9" s="6"/>
      <c r="R9" s="6"/>
      <c r="S9" s="6"/>
    </row>
    <row r="10" spans="1:19" s="5" customFormat="1" ht="17.25" customHeight="1">
      <c r="A10" s="1728" t="s">
        <v>14</v>
      </c>
      <c r="B10" s="1729"/>
      <c r="C10" s="806">
        <v>213</v>
      </c>
      <c r="D10" s="193">
        <v>6482</v>
      </c>
      <c r="E10" s="204">
        <v>144</v>
      </c>
      <c r="F10" s="333">
        <v>4987</v>
      </c>
      <c r="G10" s="241">
        <v>4260</v>
      </c>
      <c r="H10" s="204">
        <v>28</v>
      </c>
      <c r="I10" s="333">
        <v>959</v>
      </c>
      <c r="J10" s="116">
        <v>741</v>
      </c>
      <c r="K10" s="204">
        <v>28</v>
      </c>
      <c r="L10" s="333">
        <v>1237</v>
      </c>
      <c r="M10" s="116">
        <v>1089</v>
      </c>
      <c r="N10" s="200">
        <v>13</v>
      </c>
      <c r="O10" s="238">
        <v>504</v>
      </c>
      <c r="P10" s="241">
        <v>392</v>
      </c>
      <c r="Q10" s="6"/>
      <c r="R10" s="6"/>
      <c r="S10" s="6"/>
    </row>
    <row r="11" spans="1:19" s="5" customFormat="1" ht="17.25" customHeight="1">
      <c r="A11" s="1728" t="s">
        <v>15</v>
      </c>
      <c r="B11" s="1729"/>
      <c r="C11" s="806">
        <v>211</v>
      </c>
      <c r="D11" s="193">
        <v>6500</v>
      </c>
      <c r="E11" s="204">
        <v>143</v>
      </c>
      <c r="F11" s="333">
        <v>4998</v>
      </c>
      <c r="G11" s="241">
        <v>4270</v>
      </c>
      <c r="H11" s="204">
        <v>28</v>
      </c>
      <c r="I11" s="333">
        <v>906</v>
      </c>
      <c r="J11" s="116">
        <v>730</v>
      </c>
      <c r="K11" s="204">
        <v>27</v>
      </c>
      <c r="L11" s="333">
        <v>1168</v>
      </c>
      <c r="M11" s="116">
        <v>1096</v>
      </c>
      <c r="N11" s="200">
        <v>13</v>
      </c>
      <c r="O11" s="238">
        <v>478</v>
      </c>
      <c r="P11" s="241">
        <v>404</v>
      </c>
      <c r="Q11" s="6"/>
      <c r="R11" s="6"/>
      <c r="S11" s="6"/>
    </row>
    <row r="12" spans="1:19" s="5" customFormat="1" ht="17.25" customHeight="1">
      <c r="A12" s="1728" t="s">
        <v>138</v>
      </c>
      <c r="B12" s="1729"/>
      <c r="C12" s="806">
        <v>209</v>
      </c>
      <c r="D12" s="193">
        <v>6345</v>
      </c>
      <c r="E12" s="204">
        <v>142</v>
      </c>
      <c r="F12" s="333">
        <v>4987</v>
      </c>
      <c r="G12" s="241">
        <v>4262</v>
      </c>
      <c r="H12" s="204">
        <v>28</v>
      </c>
      <c r="I12" s="333">
        <v>919</v>
      </c>
      <c r="J12" s="116">
        <v>696</v>
      </c>
      <c r="K12" s="204">
        <v>26</v>
      </c>
      <c r="L12" s="333">
        <v>1118</v>
      </c>
      <c r="M12" s="116">
        <v>1004</v>
      </c>
      <c r="N12" s="200">
        <v>13</v>
      </c>
      <c r="O12" s="238">
        <v>478</v>
      </c>
      <c r="P12" s="241">
        <v>383</v>
      </c>
      <c r="Q12" s="6"/>
      <c r="R12" s="6"/>
      <c r="S12" s="6"/>
    </row>
    <row r="13" spans="1:19" s="5" customFormat="1" ht="17.25" customHeight="1">
      <c r="A13" s="1728" t="s">
        <v>188</v>
      </c>
      <c r="B13" s="1729"/>
      <c r="C13" s="806">
        <v>204</v>
      </c>
      <c r="D13" s="193">
        <v>6394</v>
      </c>
      <c r="E13" s="204">
        <v>138</v>
      </c>
      <c r="F13" s="333">
        <v>4964</v>
      </c>
      <c r="G13" s="241">
        <v>4248</v>
      </c>
      <c r="H13" s="204">
        <v>28</v>
      </c>
      <c r="I13" s="333">
        <v>958</v>
      </c>
      <c r="J13" s="116">
        <v>759</v>
      </c>
      <c r="K13" s="204">
        <v>25</v>
      </c>
      <c r="L13" s="333">
        <v>1096</v>
      </c>
      <c r="M13" s="116">
        <v>993</v>
      </c>
      <c r="N13" s="200">
        <v>13</v>
      </c>
      <c r="O13" s="238">
        <v>478</v>
      </c>
      <c r="P13" s="241">
        <v>394</v>
      </c>
      <c r="Q13" s="6"/>
      <c r="R13" s="6"/>
      <c r="S13" s="6"/>
    </row>
    <row r="14" spans="1:19" s="5" customFormat="1" ht="17.25" customHeight="1">
      <c r="A14" s="1728" t="s">
        <v>449</v>
      </c>
      <c r="B14" s="1729"/>
      <c r="C14" s="806">
        <v>203</v>
      </c>
      <c r="D14" s="193">
        <v>6553</v>
      </c>
      <c r="E14" s="204">
        <v>137</v>
      </c>
      <c r="F14" s="333">
        <v>4923</v>
      </c>
      <c r="G14" s="241">
        <v>4345</v>
      </c>
      <c r="H14" s="204">
        <v>28</v>
      </c>
      <c r="I14" s="333">
        <v>984</v>
      </c>
      <c r="J14" s="116">
        <v>805</v>
      </c>
      <c r="K14" s="204">
        <v>25</v>
      </c>
      <c r="L14" s="333">
        <v>1063</v>
      </c>
      <c r="M14" s="116">
        <v>1012</v>
      </c>
      <c r="N14" s="200">
        <v>13</v>
      </c>
      <c r="O14" s="238">
        <v>468</v>
      </c>
      <c r="P14" s="241">
        <v>391</v>
      </c>
      <c r="Q14" s="6"/>
      <c r="R14" s="6"/>
      <c r="S14" s="6"/>
    </row>
    <row r="15" spans="1:19" s="5" customFormat="1" ht="17.25" customHeight="1">
      <c r="A15" s="1728" t="s">
        <v>554</v>
      </c>
      <c r="B15" s="1729"/>
      <c r="C15" s="806">
        <v>203</v>
      </c>
      <c r="D15" s="193">
        <v>6446</v>
      </c>
      <c r="E15" s="204">
        <v>137</v>
      </c>
      <c r="F15" s="333">
        <v>4903</v>
      </c>
      <c r="G15" s="241">
        <v>4303</v>
      </c>
      <c r="H15" s="204">
        <v>28</v>
      </c>
      <c r="I15" s="333">
        <v>970</v>
      </c>
      <c r="J15" s="116">
        <v>740</v>
      </c>
      <c r="K15" s="204">
        <v>25</v>
      </c>
      <c r="L15" s="333">
        <v>1061</v>
      </c>
      <c r="M15" s="116">
        <v>1035</v>
      </c>
      <c r="N15" s="200">
        <v>13</v>
      </c>
      <c r="O15" s="238">
        <v>468</v>
      </c>
      <c r="P15" s="241">
        <v>368</v>
      </c>
      <c r="Q15" s="6"/>
      <c r="R15" s="6"/>
      <c r="S15" s="6"/>
    </row>
    <row r="16" spans="1:19" s="22" customFormat="1" ht="17.25" customHeight="1">
      <c r="A16" s="1728" t="s">
        <v>627</v>
      </c>
      <c r="B16" s="1729"/>
      <c r="C16" s="806">
        <v>203</v>
      </c>
      <c r="D16" s="193">
        <v>6234</v>
      </c>
      <c r="E16" s="204">
        <v>138</v>
      </c>
      <c r="F16" s="333">
        <v>4917</v>
      </c>
      <c r="G16" s="241">
        <v>4247</v>
      </c>
      <c r="H16" s="204">
        <v>28</v>
      </c>
      <c r="I16" s="333">
        <v>995</v>
      </c>
      <c r="J16" s="116">
        <v>699</v>
      </c>
      <c r="K16" s="204">
        <v>25</v>
      </c>
      <c r="L16" s="333">
        <v>1066</v>
      </c>
      <c r="M16" s="116">
        <v>923</v>
      </c>
      <c r="N16" s="200">
        <v>12</v>
      </c>
      <c r="O16" s="238">
        <v>443</v>
      </c>
      <c r="P16" s="241">
        <v>365</v>
      </c>
      <c r="Q16" s="6"/>
      <c r="R16" s="6"/>
      <c r="S16" s="6"/>
    </row>
    <row r="17" spans="1:20" s="22" customFormat="1" ht="17.25" customHeight="1" thickBot="1">
      <c r="A17" s="1773" t="s">
        <v>725</v>
      </c>
      <c r="B17" s="1774"/>
      <c r="C17" s="806">
        <v>203</v>
      </c>
      <c r="D17" s="193">
        <v>6355</v>
      </c>
      <c r="E17" s="204">
        <v>138</v>
      </c>
      <c r="F17" s="333">
        <v>4890</v>
      </c>
      <c r="G17" s="241">
        <v>4261</v>
      </c>
      <c r="H17" s="204">
        <v>28</v>
      </c>
      <c r="I17" s="333">
        <v>969</v>
      </c>
      <c r="J17" s="116">
        <v>733</v>
      </c>
      <c r="K17" s="204">
        <v>25</v>
      </c>
      <c r="L17" s="333">
        <v>1050</v>
      </c>
      <c r="M17" s="116">
        <v>980</v>
      </c>
      <c r="N17" s="200">
        <v>12</v>
      </c>
      <c r="O17" s="238">
        <v>443</v>
      </c>
      <c r="P17" s="241">
        <v>381</v>
      </c>
      <c r="Q17" s="6"/>
      <c r="R17" s="6"/>
      <c r="S17" s="6"/>
      <c r="T17" s="6"/>
    </row>
    <row r="18" spans="1:20" ht="17.25" customHeight="1">
      <c r="A18" s="2018" t="s">
        <v>721</v>
      </c>
      <c r="B18" s="548" t="s">
        <v>190</v>
      </c>
      <c r="C18" s="538">
        <f>C17-C16</f>
        <v>0</v>
      </c>
      <c r="D18" s="591">
        <f t="shared" ref="D18:P18" si="0">D17-D16</f>
        <v>121</v>
      </c>
      <c r="E18" s="538">
        <f t="shared" si="0"/>
        <v>0</v>
      </c>
      <c r="F18" s="539">
        <f t="shared" si="0"/>
        <v>-27</v>
      </c>
      <c r="G18" s="591">
        <f t="shared" si="0"/>
        <v>14</v>
      </c>
      <c r="H18" s="538">
        <f t="shared" si="0"/>
        <v>0</v>
      </c>
      <c r="I18" s="539">
        <f t="shared" si="0"/>
        <v>-26</v>
      </c>
      <c r="J18" s="591">
        <f t="shared" si="0"/>
        <v>34</v>
      </c>
      <c r="K18" s="538">
        <f t="shared" si="0"/>
        <v>0</v>
      </c>
      <c r="L18" s="539">
        <f t="shared" si="0"/>
        <v>-16</v>
      </c>
      <c r="M18" s="591">
        <f t="shared" si="0"/>
        <v>57</v>
      </c>
      <c r="N18" s="538">
        <f t="shared" si="0"/>
        <v>0</v>
      </c>
      <c r="O18" s="539">
        <f t="shared" si="0"/>
        <v>0</v>
      </c>
      <c r="P18" s="660">
        <f t="shared" si="0"/>
        <v>16</v>
      </c>
      <c r="Q18" s="6"/>
      <c r="R18" s="6"/>
    </row>
    <row r="19" spans="1:20" ht="17.25" customHeight="1">
      <c r="A19" s="1719"/>
      <c r="B19" s="542" t="s">
        <v>191</v>
      </c>
      <c r="C19" s="545">
        <f>C17/C16-1</f>
        <v>0</v>
      </c>
      <c r="D19" s="600">
        <f t="shared" ref="D19:P19" si="1">D17/D16-1</f>
        <v>1.94096888033366E-2</v>
      </c>
      <c r="E19" s="545">
        <f t="shared" si="1"/>
        <v>0</v>
      </c>
      <c r="F19" s="546">
        <f t="shared" si="1"/>
        <v>-5.4911531421598658E-3</v>
      </c>
      <c r="G19" s="600">
        <f t="shared" si="1"/>
        <v>3.2964445490935024E-3</v>
      </c>
      <c r="H19" s="545">
        <f t="shared" si="1"/>
        <v>0</v>
      </c>
      <c r="I19" s="546">
        <f t="shared" si="1"/>
        <v>-2.6130653266331683E-2</v>
      </c>
      <c r="J19" s="600">
        <f t="shared" si="1"/>
        <v>4.8640915593705314E-2</v>
      </c>
      <c r="K19" s="545">
        <f t="shared" si="1"/>
        <v>0</v>
      </c>
      <c r="L19" s="546">
        <f t="shared" si="1"/>
        <v>-1.5009380863039379E-2</v>
      </c>
      <c r="M19" s="600">
        <f t="shared" si="1"/>
        <v>6.1755146262188587E-2</v>
      </c>
      <c r="N19" s="545">
        <f t="shared" si="1"/>
        <v>0</v>
      </c>
      <c r="O19" s="546">
        <f t="shared" si="1"/>
        <v>0</v>
      </c>
      <c r="P19" s="663">
        <f t="shared" si="1"/>
        <v>4.3835616438356206E-2</v>
      </c>
      <c r="Q19" s="6"/>
      <c r="R19" s="6"/>
    </row>
    <row r="20" spans="1:20" ht="17.25" customHeight="1">
      <c r="A20" s="1720" t="s">
        <v>722</v>
      </c>
      <c r="B20" s="548" t="s">
        <v>190</v>
      </c>
      <c r="C20" s="550">
        <f>C17-C12</f>
        <v>-6</v>
      </c>
      <c r="D20" s="603">
        <f t="shared" ref="D20:O20" si="2">D17-D12</f>
        <v>10</v>
      </c>
      <c r="E20" s="550">
        <f t="shared" si="2"/>
        <v>-4</v>
      </c>
      <c r="F20" s="551">
        <f t="shared" si="2"/>
        <v>-97</v>
      </c>
      <c r="G20" s="603">
        <f t="shared" si="2"/>
        <v>-1</v>
      </c>
      <c r="H20" s="550">
        <f t="shared" si="2"/>
        <v>0</v>
      </c>
      <c r="I20" s="551">
        <f t="shared" si="2"/>
        <v>50</v>
      </c>
      <c r="J20" s="603">
        <f t="shared" si="2"/>
        <v>37</v>
      </c>
      <c r="K20" s="550">
        <f t="shared" si="2"/>
        <v>-1</v>
      </c>
      <c r="L20" s="551">
        <f t="shared" si="2"/>
        <v>-68</v>
      </c>
      <c r="M20" s="603">
        <f t="shared" si="2"/>
        <v>-24</v>
      </c>
      <c r="N20" s="550">
        <f t="shared" si="2"/>
        <v>-1</v>
      </c>
      <c r="O20" s="551">
        <f t="shared" si="2"/>
        <v>-35</v>
      </c>
      <c r="P20" s="722">
        <f>P17-P12</f>
        <v>-2</v>
      </c>
      <c r="Q20" s="6"/>
      <c r="R20" s="6"/>
    </row>
    <row r="21" spans="1:20" ht="17.25" customHeight="1">
      <c r="A21" s="1719"/>
      <c r="B21" s="553" t="s">
        <v>191</v>
      </c>
      <c r="C21" s="555">
        <f>C17/C12-1</f>
        <v>-2.8708133971291905E-2</v>
      </c>
      <c r="D21" s="594">
        <f t="shared" ref="D21:P21" si="3">D17/D12-1</f>
        <v>1.5760441292356209E-3</v>
      </c>
      <c r="E21" s="555">
        <f t="shared" si="3"/>
        <v>-2.8169014084507005E-2</v>
      </c>
      <c r="F21" s="556">
        <f t="shared" si="3"/>
        <v>-1.9450571485863266E-2</v>
      </c>
      <c r="G21" s="594">
        <f t="shared" si="3"/>
        <v>-2.3463162834347351E-4</v>
      </c>
      <c r="H21" s="555">
        <f t="shared" si="3"/>
        <v>0</v>
      </c>
      <c r="I21" s="556">
        <f t="shared" si="3"/>
        <v>5.4406964091403776E-2</v>
      </c>
      <c r="J21" s="594">
        <f t="shared" si="3"/>
        <v>5.3160919540229834E-2</v>
      </c>
      <c r="K21" s="555">
        <f t="shared" si="3"/>
        <v>-3.8461538461538436E-2</v>
      </c>
      <c r="L21" s="556">
        <f t="shared" si="3"/>
        <v>-6.0822898032200312E-2</v>
      </c>
      <c r="M21" s="594">
        <f t="shared" si="3"/>
        <v>-2.3904382470119501E-2</v>
      </c>
      <c r="N21" s="555">
        <f t="shared" si="3"/>
        <v>-7.6923076923076872E-2</v>
      </c>
      <c r="O21" s="556">
        <f t="shared" si="3"/>
        <v>-7.3221757322175729E-2</v>
      </c>
      <c r="P21" s="723">
        <f t="shared" si="3"/>
        <v>-5.2219321148825326E-3</v>
      </c>
      <c r="Q21" s="6"/>
      <c r="R21" s="6"/>
    </row>
    <row r="22" spans="1:20" ht="17.25" customHeight="1">
      <c r="A22" s="1720" t="s">
        <v>723</v>
      </c>
      <c r="B22" s="558" t="s">
        <v>190</v>
      </c>
      <c r="C22" s="561">
        <f>C17-C7</f>
        <v>-17</v>
      </c>
      <c r="D22" s="597">
        <f t="shared" ref="D22:P22" si="4">D17-D7</f>
        <v>-586</v>
      </c>
      <c r="E22" s="561">
        <f t="shared" si="4"/>
        <v>-9</v>
      </c>
      <c r="F22" s="562">
        <f t="shared" si="4"/>
        <v>-196</v>
      </c>
      <c r="G22" s="597">
        <f t="shared" si="4"/>
        <v>-181</v>
      </c>
      <c r="H22" s="561">
        <f t="shared" si="4"/>
        <v>-2</v>
      </c>
      <c r="I22" s="562">
        <f t="shared" si="4"/>
        <v>-101</v>
      </c>
      <c r="J22" s="597">
        <f t="shared" si="4"/>
        <v>20</v>
      </c>
      <c r="K22" s="561">
        <f t="shared" si="4"/>
        <v>-4</v>
      </c>
      <c r="L22" s="562">
        <f t="shared" si="4"/>
        <v>-261</v>
      </c>
      <c r="M22" s="597">
        <f t="shared" si="4"/>
        <v>-289</v>
      </c>
      <c r="N22" s="561">
        <f t="shared" si="4"/>
        <v>-2</v>
      </c>
      <c r="O22" s="562">
        <f t="shared" si="4"/>
        <v>-133</v>
      </c>
      <c r="P22" s="666">
        <f t="shared" si="4"/>
        <v>-136</v>
      </c>
      <c r="Q22" s="6"/>
      <c r="R22" s="6"/>
    </row>
    <row r="23" spans="1:20" ht="17.25" customHeight="1" thickBot="1">
      <c r="A23" s="1721"/>
      <c r="B23" s="565" t="s">
        <v>191</v>
      </c>
      <c r="C23" s="577">
        <f>C17/C7-1</f>
        <v>-7.7272727272727271E-2</v>
      </c>
      <c r="D23" s="640">
        <f t="shared" ref="D23:O23" si="5">D17/D7-1</f>
        <v>-8.4425875234116154E-2</v>
      </c>
      <c r="E23" s="577">
        <f t="shared" si="5"/>
        <v>-6.1224489795918324E-2</v>
      </c>
      <c r="F23" s="578">
        <f t="shared" si="5"/>
        <v>-3.8537160833660988E-2</v>
      </c>
      <c r="G23" s="640">
        <f t="shared" si="5"/>
        <v>-4.0747411076091811E-2</v>
      </c>
      <c r="H23" s="577">
        <f t="shared" si="5"/>
        <v>-6.6666666666666652E-2</v>
      </c>
      <c r="I23" s="578">
        <f t="shared" si="5"/>
        <v>-9.4392523364486003E-2</v>
      </c>
      <c r="J23" s="640">
        <f t="shared" si="5"/>
        <v>2.8050490883590573E-2</v>
      </c>
      <c r="K23" s="577">
        <f t="shared" si="5"/>
        <v>-0.13793103448275867</v>
      </c>
      <c r="L23" s="578">
        <f t="shared" si="5"/>
        <v>-0.1990846681922197</v>
      </c>
      <c r="M23" s="640">
        <f t="shared" si="5"/>
        <v>-0.22773837667454688</v>
      </c>
      <c r="N23" s="577">
        <f t="shared" si="5"/>
        <v>-0.1428571428571429</v>
      </c>
      <c r="O23" s="578">
        <f t="shared" si="5"/>
        <v>-0.23090277777777779</v>
      </c>
      <c r="P23" s="669">
        <f>P17/P7-1</f>
        <v>-0.26305609284332687</v>
      </c>
      <c r="Q23" s="6"/>
      <c r="R23" s="6"/>
    </row>
    <row r="24" spans="1:20" ht="17.25" customHeight="1"/>
    <row r="25" spans="1:20" ht="17.25" customHeight="1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</row>
    <row r="26" spans="1:20" ht="17.25" customHeight="1">
      <c r="C26" s="896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  <c r="O26" s="896"/>
      <c r="P26" s="896"/>
    </row>
    <row r="27" spans="1:20" ht="17.25" customHeight="1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1:20">
      <c r="C28" s="896"/>
      <c r="D28" s="896"/>
      <c r="E28" s="896"/>
      <c r="F28" s="896"/>
      <c r="G28" s="896"/>
      <c r="H28" s="896"/>
      <c r="I28" s="896"/>
      <c r="J28" s="896"/>
      <c r="K28" s="896"/>
      <c r="L28" s="896"/>
      <c r="M28" s="896"/>
      <c r="N28" s="896"/>
      <c r="O28" s="896"/>
      <c r="P28" s="896"/>
    </row>
    <row r="29" spans="1:20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1:20">
      <c r="C30" s="896"/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  <c r="O30" s="896"/>
      <c r="P30" s="896"/>
    </row>
  </sheetData>
  <mergeCells count="34">
    <mergeCell ref="O5:O6"/>
    <mergeCell ref="P5:P6"/>
    <mergeCell ref="G5:G6"/>
    <mergeCell ref="H5:H6"/>
    <mergeCell ref="A3:B6"/>
    <mergeCell ref="I5:I6"/>
    <mergeCell ref="J5:J6"/>
    <mergeCell ref="K5:K6"/>
    <mergeCell ref="L5:L6"/>
    <mergeCell ref="C3:C6"/>
    <mergeCell ref="D3:D6"/>
    <mergeCell ref="E3:P3"/>
    <mergeCell ref="E4:G4"/>
    <mergeCell ref="H4:J4"/>
    <mergeCell ref="K4:M4"/>
    <mergeCell ref="N4:P4"/>
    <mergeCell ref="E5:E6"/>
    <mergeCell ref="F5:F6"/>
    <mergeCell ref="M5:M6"/>
    <mergeCell ref="N5:N6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/>
  </sheetViews>
  <sheetFormatPr defaultColWidth="8.85546875" defaultRowHeight="15"/>
  <cols>
    <col min="1" max="1" width="14.5703125" style="846" customWidth="1"/>
    <col min="2" max="2" width="9.5703125" style="846" customWidth="1"/>
    <col min="3" max="3" width="10.140625" style="846" customWidth="1"/>
    <col min="4" max="4" width="8.42578125" style="846" customWidth="1"/>
    <col min="5" max="11" width="9.85546875" style="846" customWidth="1"/>
    <col min="12" max="12" width="11.28515625" style="846" customWidth="1"/>
    <col min="13" max="13" width="7.5703125" style="846" customWidth="1"/>
    <col min="14" max="16384" width="8.85546875" style="846"/>
  </cols>
  <sheetData>
    <row r="1" spans="1:14" s="201" customFormat="1" ht="17.25" customHeight="1">
      <c r="A1" s="201" t="s">
        <v>879</v>
      </c>
      <c r="J1" s="483"/>
    </row>
    <row r="2" spans="1:14" s="202" customFormat="1" ht="17.25" customHeight="1" thickBot="1">
      <c r="A2" s="314" t="s">
        <v>192</v>
      </c>
      <c r="B2" s="314"/>
      <c r="L2" s="202" t="s">
        <v>0</v>
      </c>
    </row>
    <row r="3" spans="1:14" s="4" customFormat="1" ht="22.5" customHeight="1">
      <c r="A3" s="2270" t="s">
        <v>424</v>
      </c>
      <c r="B3" s="1821"/>
      <c r="C3" s="1855" t="s">
        <v>427</v>
      </c>
      <c r="D3" s="1856"/>
      <c r="E3" s="1856"/>
      <c r="F3" s="1856"/>
      <c r="G3" s="1856"/>
      <c r="H3" s="1856"/>
      <c r="I3" s="1856"/>
      <c r="J3" s="1856"/>
      <c r="K3" s="1858"/>
      <c r="L3" s="1859"/>
    </row>
    <row r="4" spans="1:14" s="4" customFormat="1" ht="18" customHeight="1">
      <c r="A4" s="2271"/>
      <c r="B4" s="2272"/>
      <c r="C4" s="1843" t="s">
        <v>4</v>
      </c>
      <c r="D4" s="1993" t="s">
        <v>6</v>
      </c>
      <c r="E4" s="1993"/>
      <c r="F4" s="1993"/>
      <c r="G4" s="1993"/>
      <c r="H4" s="1993"/>
      <c r="I4" s="1993"/>
      <c r="J4" s="1993"/>
      <c r="K4" s="1993"/>
      <c r="L4" s="2001"/>
    </row>
    <row r="5" spans="1:14" s="4" customFormat="1" ht="21" customHeight="1">
      <c r="A5" s="2271"/>
      <c r="B5" s="2272"/>
      <c r="C5" s="1845"/>
      <c r="D5" s="1769" t="s">
        <v>7</v>
      </c>
      <c r="E5" s="1867" t="s">
        <v>8</v>
      </c>
      <c r="F5" s="1745"/>
      <c r="G5" s="1769" t="s">
        <v>432</v>
      </c>
      <c r="H5" s="1769" t="s">
        <v>433</v>
      </c>
      <c r="I5" s="1792" t="s">
        <v>434</v>
      </c>
      <c r="J5" s="1834"/>
      <c r="K5" s="1834"/>
      <c r="L5" s="1990"/>
    </row>
    <row r="6" spans="1:14" s="4" customFormat="1" ht="60.75" customHeight="1" thickBot="1">
      <c r="A6" s="2271"/>
      <c r="B6" s="2272"/>
      <c r="C6" s="2307"/>
      <c r="D6" s="2308"/>
      <c r="E6" s="868" t="s">
        <v>4</v>
      </c>
      <c r="F6" s="868" t="s">
        <v>137</v>
      </c>
      <c r="G6" s="2308"/>
      <c r="H6" s="2308"/>
      <c r="I6" s="881" t="s">
        <v>4</v>
      </c>
      <c r="J6" s="868" t="s">
        <v>487</v>
      </c>
      <c r="K6" s="868" t="s">
        <v>488</v>
      </c>
      <c r="L6" s="869" t="s">
        <v>711</v>
      </c>
    </row>
    <row r="7" spans="1:14" ht="17.25" customHeight="1">
      <c r="A7" s="1775" t="s">
        <v>11</v>
      </c>
      <c r="B7" s="1776"/>
      <c r="C7" s="880">
        <v>5155</v>
      </c>
      <c r="D7" s="423">
        <v>2243</v>
      </c>
      <c r="E7" s="423">
        <v>37</v>
      </c>
      <c r="F7" s="423">
        <v>27</v>
      </c>
      <c r="G7" s="880">
        <v>443</v>
      </c>
      <c r="H7" s="423">
        <v>3215</v>
      </c>
      <c r="I7" s="880">
        <v>1497</v>
      </c>
      <c r="J7" s="880">
        <v>77</v>
      </c>
      <c r="K7" s="423">
        <v>1314</v>
      </c>
      <c r="L7" s="524">
        <v>62</v>
      </c>
      <c r="N7" s="185"/>
    </row>
    <row r="8" spans="1:14" ht="17.25" customHeight="1">
      <c r="A8" s="1728" t="s">
        <v>12</v>
      </c>
      <c r="B8" s="1729"/>
      <c r="C8" s="880">
        <v>4950</v>
      </c>
      <c r="D8" s="423">
        <v>2153</v>
      </c>
      <c r="E8" s="423">
        <v>46</v>
      </c>
      <c r="F8" s="423">
        <v>35</v>
      </c>
      <c r="G8" s="880">
        <v>379</v>
      </c>
      <c r="H8" s="423">
        <v>3001</v>
      </c>
      <c r="I8" s="880">
        <v>1570</v>
      </c>
      <c r="J8" s="880">
        <v>61</v>
      </c>
      <c r="K8" s="423">
        <v>1408</v>
      </c>
      <c r="L8" s="524">
        <v>64</v>
      </c>
      <c r="N8" s="185"/>
    </row>
    <row r="9" spans="1:14" ht="17.25" customHeight="1">
      <c r="A9" s="1728" t="s">
        <v>13</v>
      </c>
      <c r="B9" s="1729"/>
      <c r="C9" s="880">
        <v>4993</v>
      </c>
      <c r="D9" s="423">
        <v>2160</v>
      </c>
      <c r="E9" s="423">
        <v>51</v>
      </c>
      <c r="F9" s="423">
        <v>38</v>
      </c>
      <c r="G9" s="880">
        <v>417</v>
      </c>
      <c r="H9" s="423">
        <v>2999</v>
      </c>
      <c r="I9" s="880">
        <v>1577</v>
      </c>
      <c r="J9" s="880">
        <v>75</v>
      </c>
      <c r="K9" s="423">
        <v>1394</v>
      </c>
      <c r="L9" s="524">
        <v>71</v>
      </c>
      <c r="N9" s="185"/>
    </row>
    <row r="10" spans="1:14" ht="17.25" customHeight="1">
      <c r="A10" s="1728" t="s">
        <v>14</v>
      </c>
      <c r="B10" s="1729"/>
      <c r="C10" s="880">
        <v>5001</v>
      </c>
      <c r="D10" s="423">
        <v>2227</v>
      </c>
      <c r="E10" s="423">
        <v>51</v>
      </c>
      <c r="F10" s="423">
        <v>48</v>
      </c>
      <c r="G10" s="880">
        <v>463</v>
      </c>
      <c r="H10" s="423">
        <v>3116</v>
      </c>
      <c r="I10" s="880">
        <v>1422</v>
      </c>
      <c r="J10" s="880">
        <v>86</v>
      </c>
      <c r="K10" s="423">
        <v>1240</v>
      </c>
      <c r="L10" s="524">
        <v>65</v>
      </c>
      <c r="N10" s="185"/>
    </row>
    <row r="11" spans="1:14" ht="17.25" customHeight="1">
      <c r="A11" s="1728" t="s">
        <v>15</v>
      </c>
      <c r="B11" s="1729"/>
      <c r="C11" s="880">
        <v>5000</v>
      </c>
      <c r="D11" s="423">
        <v>2187</v>
      </c>
      <c r="E11" s="423">
        <v>70</v>
      </c>
      <c r="F11" s="423">
        <v>53</v>
      </c>
      <c r="G11" s="880">
        <v>472</v>
      </c>
      <c r="H11" s="423">
        <v>3168</v>
      </c>
      <c r="I11" s="880">
        <v>1360</v>
      </c>
      <c r="J11" s="880">
        <v>67</v>
      </c>
      <c r="K11" s="423">
        <v>1184</v>
      </c>
      <c r="L11" s="524">
        <v>66</v>
      </c>
      <c r="N11" s="185"/>
    </row>
    <row r="12" spans="1:14" ht="17.25" customHeight="1">
      <c r="A12" s="1728" t="s">
        <v>138</v>
      </c>
      <c r="B12" s="1729"/>
      <c r="C12" s="880">
        <v>4958</v>
      </c>
      <c r="D12" s="423">
        <v>2176</v>
      </c>
      <c r="E12" s="423">
        <v>52</v>
      </c>
      <c r="F12" s="423">
        <v>38</v>
      </c>
      <c r="G12" s="880">
        <v>450</v>
      </c>
      <c r="H12" s="423">
        <v>3258</v>
      </c>
      <c r="I12" s="880">
        <v>1250</v>
      </c>
      <c r="J12" s="880">
        <v>82</v>
      </c>
      <c r="K12" s="423">
        <v>1069</v>
      </c>
      <c r="L12" s="524">
        <v>65</v>
      </c>
      <c r="N12" s="185"/>
    </row>
    <row r="13" spans="1:14" ht="17.25" customHeight="1">
      <c r="A13" s="1728" t="s">
        <v>188</v>
      </c>
      <c r="B13" s="1729"/>
      <c r="C13" s="880">
        <v>5007</v>
      </c>
      <c r="D13" s="423">
        <v>2234</v>
      </c>
      <c r="E13" s="423">
        <v>70</v>
      </c>
      <c r="F13" s="423">
        <v>48</v>
      </c>
      <c r="G13" s="880">
        <v>485</v>
      </c>
      <c r="H13" s="423">
        <v>3317</v>
      </c>
      <c r="I13" s="880">
        <v>1205</v>
      </c>
      <c r="J13" s="880">
        <v>61</v>
      </c>
      <c r="K13" s="423">
        <v>1048</v>
      </c>
      <c r="L13" s="524">
        <v>76</v>
      </c>
      <c r="N13" s="185"/>
    </row>
    <row r="14" spans="1:14" ht="17.25" customHeight="1">
      <c r="A14" s="1728" t="s">
        <v>449</v>
      </c>
      <c r="B14" s="1729"/>
      <c r="C14" s="880">
        <v>5150</v>
      </c>
      <c r="D14" s="423">
        <v>2286</v>
      </c>
      <c r="E14" s="423">
        <v>68</v>
      </c>
      <c r="F14" s="423">
        <v>43</v>
      </c>
      <c r="G14" s="880">
        <v>513</v>
      </c>
      <c r="H14" s="423">
        <v>3505</v>
      </c>
      <c r="I14" s="880">
        <v>1132</v>
      </c>
      <c r="J14" s="880">
        <v>83</v>
      </c>
      <c r="K14" s="423">
        <v>960</v>
      </c>
      <c r="L14" s="524">
        <v>62</v>
      </c>
      <c r="N14" s="185"/>
    </row>
    <row r="15" spans="1:14" ht="17.25" customHeight="1">
      <c r="A15" s="1728" t="s">
        <v>554</v>
      </c>
      <c r="B15" s="1729"/>
      <c r="C15" s="880">
        <v>5043</v>
      </c>
      <c r="D15" s="423">
        <v>2245</v>
      </c>
      <c r="E15" s="992">
        <v>57</v>
      </c>
      <c r="F15" s="992">
        <v>43</v>
      </c>
      <c r="G15" s="880">
        <v>462</v>
      </c>
      <c r="H15" s="423">
        <v>3480</v>
      </c>
      <c r="I15" s="880">
        <v>1101</v>
      </c>
      <c r="J15" s="880">
        <v>69</v>
      </c>
      <c r="K15" s="423">
        <v>891</v>
      </c>
      <c r="L15" s="524">
        <v>71</v>
      </c>
      <c r="N15" s="185"/>
    </row>
    <row r="16" spans="1:14" s="22" customFormat="1" ht="17.25" customHeight="1">
      <c r="A16" s="1728" t="s">
        <v>627</v>
      </c>
      <c r="B16" s="1729"/>
      <c r="C16" s="880">
        <v>4946</v>
      </c>
      <c r="D16" s="423">
        <v>2205</v>
      </c>
      <c r="E16" s="992">
        <v>62</v>
      </c>
      <c r="F16" s="992">
        <v>43</v>
      </c>
      <c r="G16" s="880">
        <v>433</v>
      </c>
      <c r="H16" s="423">
        <v>3429</v>
      </c>
      <c r="I16" s="880">
        <v>1084</v>
      </c>
      <c r="J16" s="880">
        <v>97</v>
      </c>
      <c r="K16" s="423">
        <v>900</v>
      </c>
      <c r="L16" s="524">
        <v>63</v>
      </c>
      <c r="M16" s="41"/>
      <c r="N16" s="185"/>
    </row>
    <row r="17" spans="1:14" s="22" customFormat="1" ht="17.25" customHeight="1" thickBot="1">
      <c r="A17" s="1773" t="s">
        <v>725</v>
      </c>
      <c r="B17" s="1774"/>
      <c r="C17" s="880">
        <v>4994</v>
      </c>
      <c r="D17" s="423">
        <v>2242</v>
      </c>
      <c r="E17" s="992">
        <v>52</v>
      </c>
      <c r="F17" s="992">
        <v>31</v>
      </c>
      <c r="G17" s="880">
        <v>421</v>
      </c>
      <c r="H17" s="423">
        <v>3566</v>
      </c>
      <c r="I17" s="880">
        <v>1007</v>
      </c>
      <c r="J17" s="880">
        <v>60</v>
      </c>
      <c r="K17" s="423">
        <v>881</v>
      </c>
      <c r="L17" s="524">
        <v>39</v>
      </c>
      <c r="M17" s="41"/>
      <c r="N17" s="185"/>
    </row>
    <row r="18" spans="1:14" ht="17.25" customHeight="1">
      <c r="A18" s="2018" t="s">
        <v>721</v>
      </c>
      <c r="B18" s="548" t="s">
        <v>190</v>
      </c>
      <c r="C18" s="538">
        <f t="shared" ref="C18:L18" si="0">C17-C16</f>
        <v>48</v>
      </c>
      <c r="D18" s="539">
        <f t="shared" si="0"/>
        <v>37</v>
      </c>
      <c r="E18" s="539">
        <f t="shared" si="0"/>
        <v>-10</v>
      </c>
      <c r="F18" s="591">
        <f t="shared" si="0"/>
        <v>-12</v>
      </c>
      <c r="G18" s="591">
        <f t="shared" si="0"/>
        <v>-12</v>
      </c>
      <c r="H18" s="539">
        <f t="shared" si="0"/>
        <v>137</v>
      </c>
      <c r="I18" s="591">
        <f t="shared" si="0"/>
        <v>-77</v>
      </c>
      <c r="J18" s="591">
        <f t="shared" si="0"/>
        <v>-37</v>
      </c>
      <c r="K18" s="591">
        <f t="shared" si="0"/>
        <v>-19</v>
      </c>
      <c r="L18" s="540">
        <f t="shared" si="0"/>
        <v>-24</v>
      </c>
    </row>
    <row r="19" spans="1:14" ht="17.25" customHeight="1">
      <c r="A19" s="1719"/>
      <c r="B19" s="542" t="s">
        <v>191</v>
      </c>
      <c r="C19" s="545">
        <f>C17/C16-1</f>
        <v>9.7048119692682011E-3</v>
      </c>
      <c r="D19" s="546">
        <f t="shared" ref="D19:L19" si="1">D17/D16-1</f>
        <v>1.6780045351473927E-2</v>
      </c>
      <c r="E19" s="546">
        <f t="shared" si="1"/>
        <v>-0.16129032258064513</v>
      </c>
      <c r="F19" s="600">
        <f t="shared" si="1"/>
        <v>-0.27906976744186052</v>
      </c>
      <c r="G19" s="600">
        <f t="shared" si="1"/>
        <v>-2.7713625866050862E-2</v>
      </c>
      <c r="H19" s="546">
        <f t="shared" si="1"/>
        <v>3.9953339165937685E-2</v>
      </c>
      <c r="I19" s="600">
        <f t="shared" si="1"/>
        <v>-7.1033210332103303E-2</v>
      </c>
      <c r="J19" s="600">
        <f t="shared" si="1"/>
        <v>-0.38144329896907214</v>
      </c>
      <c r="K19" s="600">
        <f t="shared" si="1"/>
        <v>-2.1111111111111081E-2</v>
      </c>
      <c r="L19" s="547">
        <f t="shared" si="1"/>
        <v>-0.38095238095238093</v>
      </c>
    </row>
    <row r="20" spans="1:14" ht="17.25" customHeight="1">
      <c r="A20" s="1720" t="s">
        <v>722</v>
      </c>
      <c r="B20" s="548" t="s">
        <v>190</v>
      </c>
      <c r="C20" s="550">
        <f>C17-C12</f>
        <v>36</v>
      </c>
      <c r="D20" s="551">
        <f t="shared" ref="D20:L20" si="2">D17-D12</f>
        <v>66</v>
      </c>
      <c r="E20" s="551">
        <f t="shared" si="2"/>
        <v>0</v>
      </c>
      <c r="F20" s="603">
        <f t="shared" si="2"/>
        <v>-7</v>
      </c>
      <c r="G20" s="603">
        <f t="shared" si="2"/>
        <v>-29</v>
      </c>
      <c r="H20" s="551">
        <f t="shared" si="2"/>
        <v>308</v>
      </c>
      <c r="I20" s="603">
        <f t="shared" si="2"/>
        <v>-243</v>
      </c>
      <c r="J20" s="603">
        <f t="shared" si="2"/>
        <v>-22</v>
      </c>
      <c r="K20" s="603">
        <f t="shared" si="2"/>
        <v>-188</v>
      </c>
      <c r="L20" s="552">
        <f t="shared" si="2"/>
        <v>-26</v>
      </c>
    </row>
    <row r="21" spans="1:14" ht="17.25" customHeight="1">
      <c r="A21" s="1719"/>
      <c r="B21" s="553" t="s">
        <v>191</v>
      </c>
      <c r="C21" s="555">
        <f>C17/C12-1</f>
        <v>7.2609923356192763E-3</v>
      </c>
      <c r="D21" s="556">
        <f t="shared" ref="D21:L21" si="3">D17/D12-1</f>
        <v>3.0330882352941124E-2</v>
      </c>
      <c r="E21" s="556">
        <f t="shared" si="3"/>
        <v>0</v>
      </c>
      <c r="F21" s="594">
        <f t="shared" si="3"/>
        <v>-0.18421052631578949</v>
      </c>
      <c r="G21" s="594">
        <f t="shared" si="3"/>
        <v>-6.4444444444444415E-2</v>
      </c>
      <c r="H21" s="556">
        <f t="shared" si="3"/>
        <v>9.4536525475751976E-2</v>
      </c>
      <c r="I21" s="594">
        <f t="shared" si="3"/>
        <v>-0.19440000000000002</v>
      </c>
      <c r="J21" s="594">
        <f t="shared" si="3"/>
        <v>-0.26829268292682928</v>
      </c>
      <c r="K21" s="594">
        <f t="shared" si="3"/>
        <v>-0.1758652946679139</v>
      </c>
      <c r="L21" s="557">
        <f t="shared" si="3"/>
        <v>-0.4</v>
      </c>
    </row>
    <row r="22" spans="1:14" ht="17.25" customHeight="1">
      <c r="A22" s="1720" t="s">
        <v>723</v>
      </c>
      <c r="B22" s="558" t="s">
        <v>190</v>
      </c>
      <c r="C22" s="561">
        <f>C17-C7</f>
        <v>-161</v>
      </c>
      <c r="D22" s="562">
        <f t="shared" ref="D22:L22" si="4">D17-D7</f>
        <v>-1</v>
      </c>
      <c r="E22" s="562">
        <f t="shared" si="4"/>
        <v>15</v>
      </c>
      <c r="F22" s="597">
        <f t="shared" si="4"/>
        <v>4</v>
      </c>
      <c r="G22" s="597">
        <f t="shared" si="4"/>
        <v>-22</v>
      </c>
      <c r="H22" s="562">
        <f t="shared" si="4"/>
        <v>351</v>
      </c>
      <c r="I22" s="597">
        <f t="shared" si="4"/>
        <v>-490</v>
      </c>
      <c r="J22" s="597">
        <f t="shared" si="4"/>
        <v>-17</v>
      </c>
      <c r="K22" s="597">
        <f t="shared" si="4"/>
        <v>-433</v>
      </c>
      <c r="L22" s="563">
        <f t="shared" si="4"/>
        <v>-23</v>
      </c>
    </row>
    <row r="23" spans="1:14" ht="17.25" customHeight="1" thickBot="1">
      <c r="A23" s="1721"/>
      <c r="B23" s="565" t="s">
        <v>191</v>
      </c>
      <c r="C23" s="577">
        <f>C17/C7-1</f>
        <v>-3.1231813773035855E-2</v>
      </c>
      <c r="D23" s="578">
        <f t="shared" ref="D23:L23" si="5">D17/D7-1</f>
        <v>-4.4583147570220749E-4</v>
      </c>
      <c r="E23" s="578">
        <f t="shared" si="5"/>
        <v>0.40540540540540548</v>
      </c>
      <c r="F23" s="640">
        <f t="shared" si="5"/>
        <v>0.14814814814814814</v>
      </c>
      <c r="G23" s="640">
        <f t="shared" si="5"/>
        <v>-4.966139954853277E-2</v>
      </c>
      <c r="H23" s="578">
        <f t="shared" si="5"/>
        <v>0.10917573872472786</v>
      </c>
      <c r="I23" s="640">
        <f t="shared" si="5"/>
        <v>-0.32732130928523717</v>
      </c>
      <c r="J23" s="640">
        <f t="shared" si="5"/>
        <v>-0.22077922077922074</v>
      </c>
      <c r="K23" s="640">
        <f>K17/K7-1</f>
        <v>-0.32952815829528159</v>
      </c>
      <c r="L23" s="641">
        <f t="shared" si="5"/>
        <v>-0.37096774193548387</v>
      </c>
    </row>
    <row r="24" spans="1:14" s="234" customFormat="1" ht="17.25" customHeight="1">
      <c r="A24" s="235"/>
      <c r="B24" s="235"/>
    </row>
    <row r="25" spans="1:14">
      <c r="N25"/>
    </row>
  </sheetData>
  <mergeCells count="23">
    <mergeCell ref="A12:B12"/>
    <mergeCell ref="A3:B6"/>
    <mergeCell ref="C3:L3"/>
    <mergeCell ref="C4:C6"/>
    <mergeCell ref="D4:L4"/>
    <mergeCell ref="D5:D6"/>
    <mergeCell ref="E5:F5"/>
    <mergeCell ref="G5:G6"/>
    <mergeCell ref="H5:H6"/>
    <mergeCell ref="I5:L5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2" s="44" customFormat="1" ht="17.25" customHeight="1">
      <c r="A1" s="160" t="s">
        <v>742</v>
      </c>
      <c r="B1" s="164"/>
      <c r="C1" s="164"/>
      <c r="D1" s="164"/>
      <c r="E1" s="74"/>
      <c r="F1" s="74"/>
      <c r="G1" s="74"/>
      <c r="H1" s="74"/>
      <c r="I1" s="74"/>
    </row>
    <row r="2" spans="1:22" ht="17.25" customHeight="1" thickBot="1">
      <c r="A2" s="314" t="s">
        <v>192</v>
      </c>
      <c r="B2" s="202"/>
      <c r="C2" s="202"/>
    </row>
    <row r="3" spans="1:22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2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757" t="s">
        <v>449</v>
      </c>
      <c r="J4" s="757" t="s">
        <v>554</v>
      </c>
      <c r="K4" s="757" t="s">
        <v>627</v>
      </c>
      <c r="L4" s="757" t="s">
        <v>725</v>
      </c>
      <c r="M4" s="585" t="s">
        <v>190</v>
      </c>
      <c r="N4" s="589" t="s">
        <v>191</v>
      </c>
      <c r="O4" s="587" t="s">
        <v>190</v>
      </c>
      <c r="P4" s="589" t="s">
        <v>191</v>
      </c>
      <c r="Q4" s="587" t="s">
        <v>190</v>
      </c>
      <c r="R4" s="588" t="s">
        <v>191</v>
      </c>
    </row>
    <row r="5" spans="1:22" ht="17.25" customHeight="1">
      <c r="A5" s="191" t="s">
        <v>18</v>
      </c>
      <c r="B5" s="750">
        <v>5434</v>
      </c>
      <c r="C5" s="750">
        <v>6307</v>
      </c>
      <c r="D5" s="750">
        <v>7214</v>
      </c>
      <c r="E5" s="750">
        <v>8302</v>
      </c>
      <c r="F5" s="750">
        <v>9494</v>
      </c>
      <c r="G5" s="750">
        <v>10469</v>
      </c>
      <c r="H5" s="750">
        <v>11343</v>
      </c>
      <c r="I5" s="750">
        <v>11942</v>
      </c>
      <c r="J5" s="750">
        <v>11864</v>
      </c>
      <c r="K5" s="750">
        <v>12103</v>
      </c>
      <c r="L5" s="750">
        <v>19567</v>
      </c>
      <c r="M5" s="393">
        <f>L5-K5</f>
        <v>7464</v>
      </c>
      <c r="N5" s="437">
        <f>L5/K5-1</f>
        <v>0.6167066016690077</v>
      </c>
      <c r="O5" s="429">
        <f>L5-G5</f>
        <v>9098</v>
      </c>
      <c r="P5" s="437">
        <f>L5/G5-1</f>
        <v>0.86904193332696522</v>
      </c>
      <c r="Q5" s="429">
        <f>L5-B5</f>
        <v>14133</v>
      </c>
      <c r="R5" s="430">
        <f>L5/B5-1</f>
        <v>2.6008465218991534</v>
      </c>
      <c r="T5"/>
      <c r="U5"/>
      <c r="V5"/>
    </row>
    <row r="6" spans="1:22" ht="17.25" customHeight="1">
      <c r="A6" s="194" t="s">
        <v>19</v>
      </c>
      <c r="B6" s="748">
        <v>2060</v>
      </c>
      <c r="C6" s="748">
        <v>2533</v>
      </c>
      <c r="D6" s="748">
        <v>2942</v>
      </c>
      <c r="E6" s="748">
        <v>3275</v>
      </c>
      <c r="F6" s="748">
        <v>3799</v>
      </c>
      <c r="G6" s="748">
        <v>4166</v>
      </c>
      <c r="H6" s="748">
        <v>4486</v>
      </c>
      <c r="I6" s="748">
        <v>4701</v>
      </c>
      <c r="J6" s="748">
        <v>4805</v>
      </c>
      <c r="K6" s="748">
        <v>4893</v>
      </c>
      <c r="L6" s="748">
        <v>6222</v>
      </c>
      <c r="M6" s="399">
        <f t="shared" ref="M6:M19" si="0">L6-K6</f>
        <v>1329</v>
      </c>
      <c r="N6" s="350">
        <f t="shared" ref="N6:N19" si="1">L6/K6-1</f>
        <v>0.27161250766400991</v>
      </c>
      <c r="O6" s="432">
        <f t="shared" ref="O6:O19" si="2">L6-G6</f>
        <v>2056</v>
      </c>
      <c r="P6" s="350">
        <f t="shared" ref="P6:P19" si="3">L6/G6-1</f>
        <v>0.49351896303408549</v>
      </c>
      <c r="Q6" s="432">
        <f t="shared" ref="Q6:Q19" si="4">L6-B6</f>
        <v>4162</v>
      </c>
      <c r="R6" s="433">
        <f t="shared" ref="R6:R19" si="5">L6/B6-1</f>
        <v>2.0203883495145631</v>
      </c>
      <c r="T6"/>
      <c r="U6"/>
      <c r="V6"/>
    </row>
    <row r="7" spans="1:22" ht="17.25" customHeight="1">
      <c r="A7" s="194" t="s">
        <v>20</v>
      </c>
      <c r="B7" s="748">
        <v>614</v>
      </c>
      <c r="C7" s="748">
        <v>790</v>
      </c>
      <c r="D7" s="748">
        <v>913</v>
      </c>
      <c r="E7" s="748">
        <v>1119</v>
      </c>
      <c r="F7" s="748">
        <v>1336</v>
      </c>
      <c r="G7" s="748">
        <v>1521</v>
      </c>
      <c r="H7" s="748">
        <v>1698</v>
      </c>
      <c r="I7" s="748">
        <v>1816</v>
      </c>
      <c r="J7" s="748">
        <v>1793</v>
      </c>
      <c r="K7" s="748">
        <v>1891</v>
      </c>
      <c r="L7" s="748">
        <v>3022</v>
      </c>
      <c r="M7" s="399">
        <f t="shared" si="0"/>
        <v>1131</v>
      </c>
      <c r="N7" s="350">
        <f t="shared" si="1"/>
        <v>0.59809624537281869</v>
      </c>
      <c r="O7" s="432">
        <f t="shared" si="2"/>
        <v>1501</v>
      </c>
      <c r="P7" s="350">
        <f t="shared" si="3"/>
        <v>0.98685075608152539</v>
      </c>
      <c r="Q7" s="432">
        <f t="shared" si="4"/>
        <v>2408</v>
      </c>
      <c r="R7" s="433">
        <f t="shared" si="5"/>
        <v>3.9218241042345277</v>
      </c>
      <c r="T7"/>
      <c r="U7"/>
      <c r="V7"/>
    </row>
    <row r="8" spans="1:22" ht="17.25" customHeight="1">
      <c r="A8" s="194" t="s">
        <v>21</v>
      </c>
      <c r="B8" s="748">
        <v>228</v>
      </c>
      <c r="C8" s="748">
        <v>269</v>
      </c>
      <c r="D8" s="748">
        <v>294</v>
      </c>
      <c r="E8" s="748">
        <v>302</v>
      </c>
      <c r="F8" s="748">
        <v>353</v>
      </c>
      <c r="G8" s="748">
        <v>438</v>
      </c>
      <c r="H8" s="748">
        <v>454</v>
      </c>
      <c r="I8" s="748">
        <v>485</v>
      </c>
      <c r="J8" s="748">
        <v>470</v>
      </c>
      <c r="K8" s="748">
        <v>474</v>
      </c>
      <c r="L8" s="748">
        <v>959</v>
      </c>
      <c r="M8" s="399">
        <f t="shared" si="0"/>
        <v>485</v>
      </c>
      <c r="N8" s="350">
        <f t="shared" si="1"/>
        <v>1.0232067510548521</v>
      </c>
      <c r="O8" s="432">
        <f t="shared" si="2"/>
        <v>521</v>
      </c>
      <c r="P8" s="350">
        <f t="shared" si="3"/>
        <v>1.189497716894977</v>
      </c>
      <c r="Q8" s="432">
        <f t="shared" si="4"/>
        <v>731</v>
      </c>
      <c r="R8" s="433">
        <f t="shared" si="5"/>
        <v>3.2061403508771926</v>
      </c>
      <c r="T8"/>
      <c r="U8"/>
      <c r="V8"/>
    </row>
    <row r="9" spans="1:22" ht="17.25" customHeight="1">
      <c r="A9" s="194" t="s">
        <v>22</v>
      </c>
      <c r="B9" s="748">
        <v>425</v>
      </c>
      <c r="C9" s="748">
        <v>422</v>
      </c>
      <c r="D9" s="748">
        <v>512</v>
      </c>
      <c r="E9" s="748">
        <v>607</v>
      </c>
      <c r="F9" s="748">
        <v>679</v>
      </c>
      <c r="G9" s="748">
        <v>742</v>
      </c>
      <c r="H9" s="748">
        <v>748</v>
      </c>
      <c r="I9" s="748">
        <v>804</v>
      </c>
      <c r="J9" s="748">
        <v>807</v>
      </c>
      <c r="K9" s="748">
        <v>837</v>
      </c>
      <c r="L9" s="748">
        <v>1338</v>
      </c>
      <c r="M9" s="399">
        <f t="shared" si="0"/>
        <v>501</v>
      </c>
      <c r="N9" s="350">
        <f t="shared" si="1"/>
        <v>0.59856630824372759</v>
      </c>
      <c r="O9" s="432">
        <f t="shared" si="2"/>
        <v>596</v>
      </c>
      <c r="P9" s="350">
        <f t="shared" si="3"/>
        <v>0.80323450134770891</v>
      </c>
      <c r="Q9" s="432">
        <f t="shared" si="4"/>
        <v>913</v>
      </c>
      <c r="R9" s="433">
        <f t="shared" si="5"/>
        <v>2.1482352941176472</v>
      </c>
      <c r="T9"/>
      <c r="U9"/>
      <c r="V9"/>
    </row>
    <row r="10" spans="1:22" ht="17.25" customHeight="1">
      <c r="A10" s="194" t="s">
        <v>23</v>
      </c>
      <c r="B10" s="748">
        <v>302</v>
      </c>
      <c r="C10" s="748">
        <v>354</v>
      </c>
      <c r="D10" s="748">
        <v>375</v>
      </c>
      <c r="E10" s="748">
        <v>446</v>
      </c>
      <c r="F10" s="748">
        <v>410</v>
      </c>
      <c r="G10" s="748">
        <v>458</v>
      </c>
      <c r="H10" s="748">
        <v>512</v>
      </c>
      <c r="I10" s="748">
        <v>489</v>
      </c>
      <c r="J10" s="748">
        <v>457</v>
      </c>
      <c r="K10" s="748">
        <v>394</v>
      </c>
      <c r="L10" s="748">
        <v>670</v>
      </c>
      <c r="M10" s="399">
        <f t="shared" si="0"/>
        <v>276</v>
      </c>
      <c r="N10" s="1189">
        <f t="shared" si="1"/>
        <v>0.70050761421319807</v>
      </c>
      <c r="O10" s="401">
        <f t="shared" si="2"/>
        <v>212</v>
      </c>
      <c r="P10" s="350">
        <f t="shared" si="3"/>
        <v>0.46288209606986896</v>
      </c>
      <c r="Q10" s="432">
        <f t="shared" si="4"/>
        <v>368</v>
      </c>
      <c r="R10" s="433">
        <f t="shared" si="5"/>
        <v>1.2185430463576159</v>
      </c>
      <c r="T10"/>
      <c r="U10"/>
      <c r="V10"/>
    </row>
    <row r="11" spans="1:22" ht="17.25" customHeight="1">
      <c r="A11" s="194" t="s">
        <v>24</v>
      </c>
      <c r="B11" s="748">
        <v>351</v>
      </c>
      <c r="C11" s="748">
        <v>394</v>
      </c>
      <c r="D11" s="748">
        <v>452</v>
      </c>
      <c r="E11" s="748">
        <v>509</v>
      </c>
      <c r="F11" s="748">
        <v>591</v>
      </c>
      <c r="G11" s="748">
        <v>633</v>
      </c>
      <c r="H11" s="748">
        <v>687</v>
      </c>
      <c r="I11" s="748">
        <v>633</v>
      </c>
      <c r="J11" s="748">
        <v>625</v>
      </c>
      <c r="K11" s="748">
        <v>631</v>
      </c>
      <c r="L11" s="748">
        <v>1197</v>
      </c>
      <c r="M11" s="399">
        <f t="shared" si="0"/>
        <v>566</v>
      </c>
      <c r="N11" s="350">
        <f t="shared" si="1"/>
        <v>0.89698890649762286</v>
      </c>
      <c r="O11" s="432">
        <f t="shared" si="2"/>
        <v>564</v>
      </c>
      <c r="P11" s="350">
        <f t="shared" si="3"/>
        <v>0.8909952606635072</v>
      </c>
      <c r="Q11" s="432">
        <f t="shared" si="4"/>
        <v>846</v>
      </c>
      <c r="R11" s="433">
        <f t="shared" si="5"/>
        <v>2.4102564102564101</v>
      </c>
      <c r="T11"/>
      <c r="U11"/>
      <c r="V11"/>
    </row>
    <row r="12" spans="1:22" ht="17.25" customHeight="1">
      <c r="A12" s="194" t="s">
        <v>25</v>
      </c>
      <c r="B12" s="748">
        <v>210</v>
      </c>
      <c r="C12" s="748">
        <v>219</v>
      </c>
      <c r="D12" s="748">
        <v>232</v>
      </c>
      <c r="E12" s="748">
        <v>302</v>
      </c>
      <c r="F12" s="748">
        <v>375</v>
      </c>
      <c r="G12" s="748">
        <v>396</v>
      </c>
      <c r="H12" s="748">
        <v>436</v>
      </c>
      <c r="I12" s="748">
        <v>479</v>
      </c>
      <c r="J12" s="748">
        <v>478</v>
      </c>
      <c r="K12" s="748">
        <v>441</v>
      </c>
      <c r="L12" s="748">
        <v>795</v>
      </c>
      <c r="M12" s="399">
        <f t="shared" si="0"/>
        <v>354</v>
      </c>
      <c r="N12" s="350">
        <f t="shared" si="1"/>
        <v>0.80272108843537415</v>
      </c>
      <c r="O12" s="432">
        <f t="shared" si="2"/>
        <v>399</v>
      </c>
      <c r="P12" s="350">
        <f t="shared" si="3"/>
        <v>1.0075757575757578</v>
      </c>
      <c r="Q12" s="432">
        <f t="shared" si="4"/>
        <v>585</v>
      </c>
      <c r="R12" s="433">
        <f t="shared" si="5"/>
        <v>2.7857142857142856</v>
      </c>
      <c r="T12"/>
      <c r="U12"/>
      <c r="V12"/>
    </row>
    <row r="13" spans="1:22" ht="17.25" customHeight="1">
      <c r="A13" s="194" t="s">
        <v>26</v>
      </c>
      <c r="B13" s="748">
        <v>143</v>
      </c>
      <c r="C13" s="748">
        <v>165</v>
      </c>
      <c r="D13" s="748">
        <v>186</v>
      </c>
      <c r="E13" s="748">
        <v>212</v>
      </c>
      <c r="F13" s="748">
        <v>237</v>
      </c>
      <c r="G13" s="748">
        <v>268</v>
      </c>
      <c r="H13" s="748">
        <v>288</v>
      </c>
      <c r="I13" s="748">
        <v>342</v>
      </c>
      <c r="J13" s="748">
        <v>319</v>
      </c>
      <c r="K13" s="748">
        <v>295</v>
      </c>
      <c r="L13" s="748">
        <v>722</v>
      </c>
      <c r="M13" s="399">
        <f t="shared" si="0"/>
        <v>427</v>
      </c>
      <c r="N13" s="350">
        <f t="shared" si="1"/>
        <v>1.4474576271186441</v>
      </c>
      <c r="O13" s="432">
        <f t="shared" si="2"/>
        <v>454</v>
      </c>
      <c r="P13" s="350">
        <f t="shared" si="3"/>
        <v>1.6940298507462686</v>
      </c>
      <c r="Q13" s="432">
        <f t="shared" si="4"/>
        <v>579</v>
      </c>
      <c r="R13" s="433">
        <f t="shared" si="5"/>
        <v>4.0489510489510492</v>
      </c>
      <c r="T13"/>
      <c r="U13"/>
      <c r="V13"/>
    </row>
    <row r="14" spans="1:22" ht="17.25" customHeight="1">
      <c r="A14" s="194" t="s">
        <v>27</v>
      </c>
      <c r="B14" s="748">
        <v>164</v>
      </c>
      <c r="C14" s="748">
        <v>162</v>
      </c>
      <c r="D14" s="748">
        <v>205</v>
      </c>
      <c r="E14" s="748">
        <v>228</v>
      </c>
      <c r="F14" s="748">
        <v>274</v>
      </c>
      <c r="G14" s="748">
        <v>285</v>
      </c>
      <c r="H14" s="748">
        <v>327</v>
      </c>
      <c r="I14" s="748">
        <v>370</v>
      </c>
      <c r="J14" s="748">
        <v>332</v>
      </c>
      <c r="K14" s="748">
        <v>332</v>
      </c>
      <c r="L14" s="748">
        <v>676</v>
      </c>
      <c r="M14" s="399">
        <f t="shared" si="0"/>
        <v>344</v>
      </c>
      <c r="N14" s="350">
        <f t="shared" si="1"/>
        <v>1.036144578313253</v>
      </c>
      <c r="O14" s="432">
        <f t="shared" si="2"/>
        <v>391</v>
      </c>
      <c r="P14" s="350">
        <f t="shared" si="3"/>
        <v>1.3719298245614033</v>
      </c>
      <c r="Q14" s="432">
        <f t="shared" si="4"/>
        <v>512</v>
      </c>
      <c r="R14" s="433">
        <f t="shared" si="5"/>
        <v>3.1219512195121952</v>
      </c>
      <c r="T14"/>
      <c r="U14"/>
      <c r="V14"/>
    </row>
    <row r="15" spans="1:22" ht="17.25" customHeight="1">
      <c r="A15" s="194" t="s">
        <v>28</v>
      </c>
      <c r="B15" s="748">
        <v>127</v>
      </c>
      <c r="C15" s="748">
        <v>145</v>
      </c>
      <c r="D15" s="748">
        <v>148</v>
      </c>
      <c r="E15" s="748">
        <v>181</v>
      </c>
      <c r="F15" s="748">
        <v>188</v>
      </c>
      <c r="G15" s="748">
        <v>219</v>
      </c>
      <c r="H15" s="748">
        <v>218</v>
      </c>
      <c r="I15" s="748">
        <v>222</v>
      </c>
      <c r="J15" s="748">
        <v>225</v>
      </c>
      <c r="K15" s="748">
        <v>211</v>
      </c>
      <c r="L15" s="748">
        <v>529</v>
      </c>
      <c r="M15" s="399">
        <f t="shared" si="0"/>
        <v>318</v>
      </c>
      <c r="N15" s="350">
        <f t="shared" si="1"/>
        <v>1.5071090047393363</v>
      </c>
      <c r="O15" s="432">
        <f t="shared" si="2"/>
        <v>310</v>
      </c>
      <c r="P15" s="350">
        <f t="shared" si="3"/>
        <v>1.4155251141552512</v>
      </c>
      <c r="Q15" s="432">
        <f t="shared" si="4"/>
        <v>402</v>
      </c>
      <c r="R15" s="433">
        <f t="shared" si="5"/>
        <v>3.1653543307086611</v>
      </c>
      <c r="T15"/>
      <c r="U15"/>
      <c r="V15"/>
    </row>
    <row r="16" spans="1:22" ht="17.25" customHeight="1">
      <c r="A16" s="194" t="s">
        <v>29</v>
      </c>
      <c r="B16" s="748">
        <v>415</v>
      </c>
      <c r="C16" s="748">
        <v>440</v>
      </c>
      <c r="D16" s="748">
        <v>529</v>
      </c>
      <c r="E16" s="748">
        <v>609</v>
      </c>
      <c r="F16" s="748">
        <v>698</v>
      </c>
      <c r="G16" s="748">
        <v>762</v>
      </c>
      <c r="H16" s="748">
        <v>847</v>
      </c>
      <c r="I16" s="748">
        <v>939</v>
      </c>
      <c r="J16" s="748">
        <v>911</v>
      </c>
      <c r="K16" s="748">
        <v>958</v>
      </c>
      <c r="L16" s="748">
        <v>1518</v>
      </c>
      <c r="M16" s="399">
        <f t="shared" si="0"/>
        <v>560</v>
      </c>
      <c r="N16" s="350">
        <f t="shared" si="1"/>
        <v>0.58455114822546972</v>
      </c>
      <c r="O16" s="432">
        <f t="shared" si="2"/>
        <v>756</v>
      </c>
      <c r="P16" s="350">
        <f t="shared" si="3"/>
        <v>0.99212598425196852</v>
      </c>
      <c r="Q16" s="432">
        <f t="shared" si="4"/>
        <v>1103</v>
      </c>
      <c r="R16" s="433">
        <f t="shared" si="5"/>
        <v>2.6578313253012049</v>
      </c>
      <c r="T16"/>
      <c r="U16"/>
      <c r="V16"/>
    </row>
    <row r="17" spans="1:22" ht="17.25" customHeight="1">
      <c r="A17" s="194" t="s">
        <v>30</v>
      </c>
      <c r="B17" s="748">
        <v>90</v>
      </c>
      <c r="C17" s="748">
        <v>102</v>
      </c>
      <c r="D17" s="748">
        <v>119</v>
      </c>
      <c r="E17" s="748">
        <v>146</v>
      </c>
      <c r="F17" s="748">
        <v>173</v>
      </c>
      <c r="G17" s="748">
        <v>174</v>
      </c>
      <c r="H17" s="748">
        <v>199</v>
      </c>
      <c r="I17" s="748">
        <v>201</v>
      </c>
      <c r="J17" s="748">
        <v>191</v>
      </c>
      <c r="K17" s="748">
        <v>220</v>
      </c>
      <c r="L17" s="748">
        <v>525</v>
      </c>
      <c r="M17" s="399">
        <f t="shared" si="0"/>
        <v>305</v>
      </c>
      <c r="N17" s="350">
        <f t="shared" si="1"/>
        <v>1.3863636363636362</v>
      </c>
      <c r="O17" s="432">
        <f t="shared" si="2"/>
        <v>351</v>
      </c>
      <c r="P17" s="350">
        <f t="shared" si="3"/>
        <v>2.0172413793103448</v>
      </c>
      <c r="Q17" s="432">
        <f t="shared" si="4"/>
        <v>435</v>
      </c>
      <c r="R17" s="433">
        <f t="shared" si="5"/>
        <v>4.833333333333333</v>
      </c>
      <c r="T17"/>
      <c r="U17"/>
      <c r="V17"/>
    </row>
    <row r="18" spans="1:22" ht="17.25" customHeight="1">
      <c r="A18" s="194" t="s">
        <v>31</v>
      </c>
      <c r="B18" s="748">
        <v>90</v>
      </c>
      <c r="C18" s="748">
        <v>82</v>
      </c>
      <c r="D18" s="748">
        <v>89</v>
      </c>
      <c r="E18" s="748">
        <v>110</v>
      </c>
      <c r="F18" s="748">
        <v>122</v>
      </c>
      <c r="G18" s="748">
        <v>123</v>
      </c>
      <c r="H18" s="748">
        <v>124</v>
      </c>
      <c r="I18" s="748">
        <v>146</v>
      </c>
      <c r="J18" s="748">
        <v>144</v>
      </c>
      <c r="K18" s="748">
        <v>186</v>
      </c>
      <c r="L18" s="748">
        <v>482</v>
      </c>
      <c r="M18" s="399">
        <f t="shared" si="0"/>
        <v>296</v>
      </c>
      <c r="N18" s="350">
        <f t="shared" si="1"/>
        <v>1.5913978494623655</v>
      </c>
      <c r="O18" s="432">
        <f t="shared" si="2"/>
        <v>359</v>
      </c>
      <c r="P18" s="350">
        <f t="shared" si="3"/>
        <v>2.9186991869918697</v>
      </c>
      <c r="Q18" s="432">
        <f t="shared" si="4"/>
        <v>392</v>
      </c>
      <c r="R18" s="433">
        <f t="shared" si="5"/>
        <v>4.3555555555555552</v>
      </c>
      <c r="T18"/>
      <c r="U18"/>
      <c r="V18"/>
    </row>
    <row r="19" spans="1:22" ht="17.25" customHeight="1" thickBot="1">
      <c r="A19" s="192" t="s">
        <v>32</v>
      </c>
      <c r="B19" s="225">
        <v>215</v>
      </c>
      <c r="C19" s="225">
        <v>230</v>
      </c>
      <c r="D19" s="225">
        <v>218</v>
      </c>
      <c r="E19" s="225">
        <v>256</v>
      </c>
      <c r="F19" s="225">
        <v>259</v>
      </c>
      <c r="G19" s="225">
        <v>284</v>
      </c>
      <c r="H19" s="225">
        <v>319</v>
      </c>
      <c r="I19" s="225">
        <v>315</v>
      </c>
      <c r="J19" s="225">
        <v>307</v>
      </c>
      <c r="K19" s="225">
        <v>340</v>
      </c>
      <c r="L19" s="225">
        <v>912</v>
      </c>
      <c r="M19" s="405">
        <f t="shared" si="0"/>
        <v>572</v>
      </c>
      <c r="N19" s="351">
        <f t="shared" si="1"/>
        <v>1.6823529411764704</v>
      </c>
      <c r="O19" s="435">
        <f t="shared" si="2"/>
        <v>628</v>
      </c>
      <c r="P19" s="351">
        <f t="shared" si="3"/>
        <v>2.211267605633803</v>
      </c>
      <c r="Q19" s="435">
        <f t="shared" si="4"/>
        <v>697</v>
      </c>
      <c r="R19" s="436">
        <f t="shared" si="5"/>
        <v>3.2418604651162788</v>
      </c>
      <c r="T19"/>
      <c r="U19"/>
      <c r="V19"/>
    </row>
    <row r="20" spans="1:22" s="24" customFormat="1" ht="17.25" customHeight="1">
      <c r="A20" s="103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2">
      <c r="L21" s="462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ColWidth="9.140625" defaultRowHeight="15"/>
  <cols>
    <col min="1" max="1" width="12.5703125" style="206" customWidth="1"/>
    <col min="2" max="2" width="5" style="206" customWidth="1"/>
    <col min="3" max="3" width="5.85546875" style="206" customWidth="1"/>
    <col min="4" max="4" width="5.42578125" style="206" customWidth="1"/>
    <col min="5" max="5" width="5.7109375" style="206" customWidth="1"/>
    <col min="6" max="6" width="5.42578125" style="206" customWidth="1"/>
    <col min="7" max="7" width="6" style="206" customWidth="1"/>
    <col min="8" max="8" width="5.42578125" style="206" customWidth="1"/>
    <col min="9" max="9" width="5.7109375" style="206" customWidth="1"/>
    <col min="10" max="10" width="5.42578125" style="206" customWidth="1"/>
    <col min="11" max="11" width="5.7109375" style="206" customWidth="1"/>
    <col min="12" max="12" width="4.5703125" style="206" customWidth="1"/>
    <col min="13" max="13" width="5.5703125" style="206" customWidth="1"/>
    <col min="14" max="14" width="4.5703125" style="206" customWidth="1"/>
    <col min="15" max="15" width="6" style="206" customWidth="1"/>
    <col min="16" max="16" width="4.5703125" style="206" customWidth="1"/>
    <col min="17" max="17" width="6" style="206" customWidth="1"/>
    <col min="18" max="18" width="4.5703125" style="206" customWidth="1"/>
    <col min="19" max="19" width="6" style="206" customWidth="1"/>
    <col min="20" max="20" width="5.5703125" style="206" customWidth="1"/>
    <col min="21" max="21" width="6" style="206" customWidth="1"/>
    <col min="22" max="22" width="5.42578125" style="206" customWidth="1"/>
    <col min="23" max="23" width="5.7109375" style="206" customWidth="1"/>
    <col min="24" max="24" width="5.42578125" style="206" customWidth="1"/>
    <col min="25" max="16384" width="9.140625" style="206"/>
  </cols>
  <sheetData>
    <row r="1" spans="1:27" s="201" customFormat="1" ht="17.25" customHeight="1">
      <c r="A1" s="232" t="s">
        <v>743</v>
      </c>
      <c r="B1" s="232"/>
    </row>
    <row r="2" spans="1:27" s="202" customFormat="1" ht="17.25" customHeight="1" thickBot="1">
      <c r="A2" s="314" t="s">
        <v>192</v>
      </c>
      <c r="D2"/>
      <c r="E2" s="966"/>
      <c r="F2" s="966"/>
      <c r="O2" s="202" t="s">
        <v>0</v>
      </c>
    </row>
    <row r="3" spans="1:27" s="4" customFormat="1" ht="17.25" customHeight="1">
      <c r="A3" s="1722" t="s">
        <v>197</v>
      </c>
      <c r="B3" s="1723"/>
      <c r="C3" s="1855" t="s">
        <v>70</v>
      </c>
      <c r="D3" s="1856"/>
      <c r="E3" s="1881" t="s">
        <v>43</v>
      </c>
      <c r="F3" s="1882"/>
      <c r="G3" s="1882"/>
      <c r="H3" s="1883"/>
      <c r="I3" s="1881" t="s">
        <v>44</v>
      </c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4"/>
      <c r="X3" s="1885"/>
    </row>
    <row r="4" spans="1:27" s="4" customFormat="1" ht="17.25" customHeight="1">
      <c r="A4" s="1724"/>
      <c r="B4" s="1725"/>
      <c r="C4" s="1857"/>
      <c r="D4" s="1745"/>
      <c r="E4" s="1886" t="s">
        <v>176</v>
      </c>
      <c r="F4" s="1887"/>
      <c r="G4" s="1769" t="s">
        <v>45</v>
      </c>
      <c r="H4" s="1879"/>
      <c r="I4" s="1843" t="s">
        <v>49</v>
      </c>
      <c r="J4" s="1876"/>
      <c r="K4" s="1769" t="s">
        <v>48</v>
      </c>
      <c r="L4" s="1876"/>
      <c r="M4" s="1769" t="s">
        <v>47</v>
      </c>
      <c r="N4" s="1876"/>
      <c r="O4" s="1769" t="s">
        <v>50</v>
      </c>
      <c r="P4" s="1876"/>
      <c r="Q4" s="1769" t="s">
        <v>46</v>
      </c>
      <c r="R4" s="1876"/>
      <c r="S4" s="1769" t="s">
        <v>51</v>
      </c>
      <c r="T4" s="1876"/>
      <c r="U4" s="1769" t="s">
        <v>720</v>
      </c>
      <c r="V4" s="1876"/>
      <c r="W4" s="1769" t="s">
        <v>64</v>
      </c>
      <c r="X4" s="1879"/>
    </row>
    <row r="5" spans="1:27" s="4" customFormat="1" ht="17.25" customHeight="1">
      <c r="A5" s="1724"/>
      <c r="B5" s="1725"/>
      <c r="C5" s="1857"/>
      <c r="D5" s="1745"/>
      <c r="E5" s="1888"/>
      <c r="F5" s="1889"/>
      <c r="G5" s="1877"/>
      <c r="H5" s="1880"/>
      <c r="I5" s="1878"/>
      <c r="J5" s="1877"/>
      <c r="K5" s="1877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77"/>
      <c r="W5" s="1877"/>
      <c r="X5" s="1880"/>
    </row>
    <row r="6" spans="1:27" s="4" customFormat="1" ht="17.25" customHeight="1" thickBot="1">
      <c r="A6" s="1726"/>
      <c r="B6" s="1727"/>
      <c r="C6" s="609" t="s">
        <v>145</v>
      </c>
      <c r="D6" s="610" t="s">
        <v>154</v>
      </c>
      <c r="E6" s="609" t="s">
        <v>145</v>
      </c>
      <c r="F6" s="615" t="s">
        <v>150</v>
      </c>
      <c r="G6" s="612" t="s">
        <v>145</v>
      </c>
      <c r="H6" s="613" t="s">
        <v>150</v>
      </c>
      <c r="I6" s="609" t="s">
        <v>145</v>
      </c>
      <c r="J6" s="615" t="s">
        <v>150</v>
      </c>
      <c r="K6" s="612" t="s">
        <v>145</v>
      </c>
      <c r="L6" s="615" t="s">
        <v>150</v>
      </c>
      <c r="M6" s="612" t="s">
        <v>145</v>
      </c>
      <c r="N6" s="615" t="s">
        <v>150</v>
      </c>
      <c r="O6" s="612" t="s">
        <v>145</v>
      </c>
      <c r="P6" s="615" t="s">
        <v>150</v>
      </c>
      <c r="Q6" s="612" t="s">
        <v>145</v>
      </c>
      <c r="R6" s="615" t="s">
        <v>150</v>
      </c>
      <c r="S6" s="612" t="s">
        <v>145</v>
      </c>
      <c r="T6" s="615" t="s">
        <v>150</v>
      </c>
      <c r="U6" s="612" t="s">
        <v>145</v>
      </c>
      <c r="V6" s="615" t="s">
        <v>150</v>
      </c>
      <c r="W6" s="612" t="s">
        <v>145</v>
      </c>
      <c r="X6" s="613" t="s">
        <v>150</v>
      </c>
    </row>
    <row r="7" spans="1:27" s="5" customFormat="1" ht="17.25" customHeight="1">
      <c r="A7" s="1728" t="s">
        <v>11</v>
      </c>
      <c r="B7" s="1729"/>
      <c r="C7" s="1267">
        <v>9767</v>
      </c>
      <c r="D7" s="1268">
        <v>2.7563921657165435E-2</v>
      </c>
      <c r="E7" s="1267">
        <v>7611</v>
      </c>
      <c r="F7" s="1269">
        <v>0.77925668065936315</v>
      </c>
      <c r="G7" s="1270">
        <v>2156</v>
      </c>
      <c r="H7" s="1271">
        <v>0.22074331934063685</v>
      </c>
      <c r="I7" s="1267">
        <v>5476</v>
      </c>
      <c r="J7" s="1269">
        <v>0.56066345858503119</v>
      </c>
      <c r="K7" s="1270">
        <v>535</v>
      </c>
      <c r="L7" s="1272">
        <v>5.4776287498720183E-2</v>
      </c>
      <c r="M7" s="1270">
        <v>272</v>
      </c>
      <c r="N7" s="1272">
        <v>2.7848878877853998E-2</v>
      </c>
      <c r="O7" s="1270">
        <v>371</v>
      </c>
      <c r="P7" s="1272">
        <v>3.7985051704719976E-2</v>
      </c>
      <c r="Q7" s="1270">
        <v>508</v>
      </c>
      <c r="R7" s="1272">
        <v>5.2011876727756728E-2</v>
      </c>
      <c r="S7" s="1270">
        <v>541</v>
      </c>
      <c r="T7" s="1272">
        <v>5.5390601003378725E-2</v>
      </c>
      <c r="U7" s="1270">
        <v>720</v>
      </c>
      <c r="V7" s="1272">
        <v>7.3717620559025296E-2</v>
      </c>
      <c r="W7" s="1270">
        <v>1344</v>
      </c>
      <c r="X7" s="1273">
        <v>0.13760622504351389</v>
      </c>
      <c r="Z7" s="6"/>
      <c r="AA7" s="6"/>
    </row>
    <row r="8" spans="1:27" s="5" customFormat="1" ht="17.25" customHeight="1">
      <c r="A8" s="1728" t="s">
        <v>12</v>
      </c>
      <c r="B8" s="1729"/>
      <c r="C8" s="773">
        <v>10063</v>
      </c>
      <c r="D8" s="1028">
        <v>2.7678453549267262E-2</v>
      </c>
      <c r="E8" s="773">
        <v>7764</v>
      </c>
      <c r="F8" s="888">
        <v>0.77153930239491209</v>
      </c>
      <c r="G8" s="756">
        <v>2299</v>
      </c>
      <c r="H8" s="345">
        <v>0.22846069760508794</v>
      </c>
      <c r="I8" s="773">
        <v>5610</v>
      </c>
      <c r="J8" s="888">
        <v>0.55748782669184138</v>
      </c>
      <c r="K8" s="756">
        <v>529</v>
      </c>
      <c r="L8" s="889">
        <v>5.2568816456325149E-2</v>
      </c>
      <c r="M8" s="756">
        <v>266</v>
      </c>
      <c r="N8" s="889">
        <v>2.6433469144390341E-2</v>
      </c>
      <c r="O8" s="756">
        <v>421</v>
      </c>
      <c r="P8" s="889">
        <v>4.1836430487926068E-2</v>
      </c>
      <c r="Q8" s="756">
        <v>493</v>
      </c>
      <c r="R8" s="889">
        <v>4.8991354466858789E-2</v>
      </c>
      <c r="S8" s="756">
        <v>616</v>
      </c>
      <c r="T8" s="889">
        <v>6.1214349597535529E-2</v>
      </c>
      <c r="U8" s="756">
        <v>875</v>
      </c>
      <c r="V8" s="889">
        <v>8.6952201132862963E-2</v>
      </c>
      <c r="W8" s="756">
        <v>1253</v>
      </c>
      <c r="X8" s="245">
        <v>0.12451555202225977</v>
      </c>
      <c r="Z8" s="6"/>
      <c r="AA8" s="6"/>
    </row>
    <row r="9" spans="1:27" s="5" customFormat="1" ht="17.25" customHeight="1">
      <c r="A9" s="1728" t="s">
        <v>13</v>
      </c>
      <c r="B9" s="1729"/>
      <c r="C9" s="773">
        <v>10312</v>
      </c>
      <c r="D9" s="1028">
        <v>2.8052001751889946E-2</v>
      </c>
      <c r="E9" s="773">
        <v>7828</v>
      </c>
      <c r="F9" s="888">
        <v>0.75911559348332036</v>
      </c>
      <c r="G9" s="756">
        <v>2484</v>
      </c>
      <c r="H9" s="345">
        <v>0.24088440651667958</v>
      </c>
      <c r="I9" s="773">
        <v>5604</v>
      </c>
      <c r="J9" s="888">
        <v>0.54344453064390996</v>
      </c>
      <c r="K9" s="756">
        <v>487</v>
      </c>
      <c r="L9" s="889">
        <v>4.7226532195500388E-2</v>
      </c>
      <c r="M9" s="756">
        <v>283</v>
      </c>
      <c r="N9" s="889">
        <v>2.7443754848719939E-2</v>
      </c>
      <c r="O9" s="756">
        <v>350</v>
      </c>
      <c r="P9" s="889">
        <v>3.3941039565554693E-2</v>
      </c>
      <c r="Q9" s="756">
        <v>498</v>
      </c>
      <c r="R9" s="889">
        <v>4.8293250581846393E-2</v>
      </c>
      <c r="S9" s="756">
        <v>705</v>
      </c>
      <c r="T9" s="889">
        <v>6.8366951124903028E-2</v>
      </c>
      <c r="U9" s="756">
        <v>1037</v>
      </c>
      <c r="V9" s="889">
        <v>0.10056245151280062</v>
      </c>
      <c r="W9" s="756">
        <v>1348</v>
      </c>
      <c r="X9" s="245">
        <v>0.13072148952676493</v>
      </c>
      <c r="Z9" s="6"/>
      <c r="AA9" s="6"/>
    </row>
    <row r="10" spans="1:27" s="5" customFormat="1" ht="17.25" customHeight="1">
      <c r="A10" s="1728" t="s">
        <v>14</v>
      </c>
      <c r="B10" s="1729"/>
      <c r="C10" s="971">
        <v>10536</v>
      </c>
      <c r="D10" s="1028">
        <v>2.8680235517651573E-2</v>
      </c>
      <c r="E10" s="971">
        <v>7788</v>
      </c>
      <c r="F10" s="888">
        <v>0.73917995444191342</v>
      </c>
      <c r="G10" s="763">
        <v>2748</v>
      </c>
      <c r="H10" s="345">
        <v>0.26082004555808658</v>
      </c>
      <c r="I10" s="971">
        <v>5654</v>
      </c>
      <c r="J10" s="888">
        <v>0.53663629460895979</v>
      </c>
      <c r="K10" s="763">
        <v>504</v>
      </c>
      <c r="L10" s="889">
        <v>4.7835990888382689E-2</v>
      </c>
      <c r="M10" s="763">
        <v>251</v>
      </c>
      <c r="N10" s="889">
        <v>2.3823082763857251E-2</v>
      </c>
      <c r="O10" s="763">
        <v>348</v>
      </c>
      <c r="P10" s="889">
        <v>3.3029612756264239E-2</v>
      </c>
      <c r="Q10" s="763">
        <v>543</v>
      </c>
      <c r="R10" s="889">
        <v>5.1537585421412298E-2</v>
      </c>
      <c r="S10" s="763">
        <v>710</v>
      </c>
      <c r="T10" s="889">
        <v>6.7388003037205768E-2</v>
      </c>
      <c r="U10" s="763">
        <v>1153</v>
      </c>
      <c r="V10" s="889">
        <v>0.10943432042520881</v>
      </c>
      <c r="W10" s="763">
        <v>1373</v>
      </c>
      <c r="X10" s="245">
        <v>0.13031511009870919</v>
      </c>
      <c r="Z10" s="6"/>
      <c r="AA10" s="6"/>
    </row>
    <row r="11" spans="1:27" s="5" customFormat="1" ht="17.25" customHeight="1">
      <c r="A11" s="1728" t="s">
        <v>15</v>
      </c>
      <c r="B11" s="1729"/>
      <c r="C11" s="971">
        <v>10486</v>
      </c>
      <c r="D11" s="1028">
        <v>2.8914692557348208E-2</v>
      </c>
      <c r="E11" s="971">
        <v>7457</v>
      </c>
      <c r="F11" s="888">
        <v>0.71113866107190538</v>
      </c>
      <c r="G11" s="763">
        <v>3029</v>
      </c>
      <c r="H11" s="345">
        <v>0.28886133892809462</v>
      </c>
      <c r="I11" s="971">
        <v>5402</v>
      </c>
      <c r="J11" s="888">
        <v>0.5151630745756246</v>
      </c>
      <c r="K11" s="763">
        <v>472</v>
      </c>
      <c r="L11" s="889">
        <v>4.5012397482357427E-2</v>
      </c>
      <c r="M11" s="763">
        <v>263</v>
      </c>
      <c r="N11" s="889">
        <v>2.5081060461567804E-2</v>
      </c>
      <c r="O11" s="763">
        <v>367</v>
      </c>
      <c r="P11" s="889">
        <v>3.499904634751097E-2</v>
      </c>
      <c r="Q11" s="763">
        <v>574</v>
      </c>
      <c r="R11" s="889">
        <v>5.4739652870493989E-2</v>
      </c>
      <c r="S11" s="763">
        <v>751</v>
      </c>
      <c r="T11" s="889">
        <v>7.1619301926378026E-2</v>
      </c>
      <c r="U11" s="763">
        <v>1231</v>
      </c>
      <c r="V11" s="889">
        <v>0.11739462139996186</v>
      </c>
      <c r="W11" s="763">
        <v>1426</v>
      </c>
      <c r="X11" s="245">
        <v>0.13599084493610528</v>
      </c>
      <c r="Z11" s="6"/>
      <c r="AA11" s="6"/>
    </row>
    <row r="12" spans="1:27" s="5" customFormat="1" ht="17.25" customHeight="1">
      <c r="A12" s="1728" t="s">
        <v>138</v>
      </c>
      <c r="B12" s="1729"/>
      <c r="C12" s="971">
        <v>10788</v>
      </c>
      <c r="D12" s="1028">
        <v>2.9738998114435047E-2</v>
      </c>
      <c r="E12" s="971">
        <v>7014</v>
      </c>
      <c r="F12" s="888">
        <v>0.65016685205784208</v>
      </c>
      <c r="G12" s="763">
        <v>3774</v>
      </c>
      <c r="H12" s="345">
        <v>0.34983314794215797</v>
      </c>
      <c r="I12" s="971">
        <v>5450</v>
      </c>
      <c r="J12" s="888">
        <v>0.50519095291064142</v>
      </c>
      <c r="K12" s="763">
        <v>494</v>
      </c>
      <c r="L12" s="889">
        <v>4.5791620318872822E-2</v>
      </c>
      <c r="M12" s="763">
        <v>270</v>
      </c>
      <c r="N12" s="889">
        <v>2.5027808676307009E-2</v>
      </c>
      <c r="O12" s="763">
        <v>353</v>
      </c>
      <c r="P12" s="889">
        <v>3.2721542454579165E-2</v>
      </c>
      <c r="Q12" s="763">
        <v>630</v>
      </c>
      <c r="R12" s="889">
        <v>5.8398220244716352E-2</v>
      </c>
      <c r="S12" s="763">
        <v>901</v>
      </c>
      <c r="T12" s="889">
        <v>8.3518724508713379E-2</v>
      </c>
      <c r="U12" s="763">
        <v>1112</v>
      </c>
      <c r="V12" s="889">
        <v>0.10307749351130886</v>
      </c>
      <c r="W12" s="763">
        <v>1578</v>
      </c>
      <c r="X12" s="245">
        <v>0.14627363737486096</v>
      </c>
      <c r="Z12" s="6"/>
      <c r="AA12" s="6"/>
    </row>
    <row r="13" spans="1:27" s="5" customFormat="1" ht="17.25" customHeight="1">
      <c r="A13" s="1728" t="s">
        <v>188</v>
      </c>
      <c r="B13" s="1729"/>
      <c r="C13" s="971">
        <v>11245</v>
      </c>
      <c r="D13" s="1028">
        <v>3.0911879838142153E-2</v>
      </c>
      <c r="E13" s="971">
        <v>6878</v>
      </c>
      <c r="F13" s="888">
        <v>0.61164962205424633</v>
      </c>
      <c r="G13" s="763">
        <v>4367</v>
      </c>
      <c r="H13" s="345">
        <v>0.38835037794575367</v>
      </c>
      <c r="I13" s="971">
        <v>5661</v>
      </c>
      <c r="J13" s="888">
        <v>0.50342374388617162</v>
      </c>
      <c r="K13" s="763">
        <v>456</v>
      </c>
      <c r="L13" s="889">
        <v>4.0551356158292577E-2</v>
      </c>
      <c r="M13" s="763">
        <v>281</v>
      </c>
      <c r="N13" s="889">
        <v>2.4988883948421522E-2</v>
      </c>
      <c r="O13" s="763">
        <v>409</v>
      </c>
      <c r="P13" s="889">
        <v>3.637172076478435E-2</v>
      </c>
      <c r="Q13" s="763">
        <v>721</v>
      </c>
      <c r="R13" s="889">
        <v>6.4117385504668736E-2</v>
      </c>
      <c r="S13" s="763">
        <v>1115</v>
      </c>
      <c r="T13" s="889">
        <v>9.9155180080035571E-2</v>
      </c>
      <c r="U13" s="763">
        <v>1108</v>
      </c>
      <c r="V13" s="889">
        <v>9.8532681191640728E-2</v>
      </c>
      <c r="W13" s="763">
        <v>1494</v>
      </c>
      <c r="X13" s="245">
        <v>0.13285904846598487</v>
      </c>
      <c r="Z13" s="6"/>
      <c r="AA13" s="6"/>
    </row>
    <row r="14" spans="1:27" s="5" customFormat="1" ht="17.25" customHeight="1">
      <c r="A14" s="1728" t="s">
        <v>449</v>
      </c>
      <c r="B14" s="1729"/>
      <c r="C14" s="971">
        <v>11695</v>
      </c>
      <c r="D14" s="1028">
        <v>3.2049086210534684E-2</v>
      </c>
      <c r="E14" s="971">
        <v>7001</v>
      </c>
      <c r="F14" s="888">
        <v>0.59863189397178285</v>
      </c>
      <c r="G14" s="763">
        <v>4694</v>
      </c>
      <c r="H14" s="888">
        <v>0.40136810602821721</v>
      </c>
      <c r="I14" s="971">
        <v>6010</v>
      </c>
      <c r="J14" s="888">
        <v>0.51389482684908083</v>
      </c>
      <c r="K14" s="763">
        <v>451</v>
      </c>
      <c r="L14" s="889">
        <v>3.8563488670371952E-2</v>
      </c>
      <c r="M14" s="763">
        <v>309</v>
      </c>
      <c r="N14" s="889">
        <v>2.6421547669944419E-2</v>
      </c>
      <c r="O14" s="763">
        <v>452</v>
      </c>
      <c r="P14" s="889">
        <v>3.864899529713553E-2</v>
      </c>
      <c r="Q14" s="763">
        <v>726</v>
      </c>
      <c r="R14" s="889">
        <v>6.2077811030354854E-2</v>
      </c>
      <c r="S14" s="763">
        <v>1016</v>
      </c>
      <c r="T14" s="889">
        <v>8.6874732791791365E-2</v>
      </c>
      <c r="U14" s="763">
        <v>1205</v>
      </c>
      <c r="V14" s="889">
        <v>0.10303548525010689</v>
      </c>
      <c r="W14" s="763">
        <v>1526</v>
      </c>
      <c r="X14" s="245">
        <v>0.13048311244121419</v>
      </c>
      <c r="Z14" s="6"/>
      <c r="AA14" s="6"/>
    </row>
    <row r="15" spans="1:27" s="5" customFormat="1" ht="17.25" customHeight="1">
      <c r="A15" s="1728" t="s">
        <v>554</v>
      </c>
      <c r="B15" s="1729"/>
      <c r="C15" s="971">
        <v>11547</v>
      </c>
      <c r="D15" s="1028">
        <v>3.2290449051728475E-2</v>
      </c>
      <c r="E15" s="971">
        <v>6706</v>
      </c>
      <c r="F15" s="888">
        <v>0.58075690655581536</v>
      </c>
      <c r="G15" s="763">
        <v>4841</v>
      </c>
      <c r="H15" s="888">
        <v>0.41924309344418464</v>
      </c>
      <c r="I15" s="971">
        <v>5849</v>
      </c>
      <c r="J15" s="888">
        <v>0.50653849484714641</v>
      </c>
      <c r="K15" s="763">
        <v>434</v>
      </c>
      <c r="L15" s="889">
        <v>3.7585520048497446E-2</v>
      </c>
      <c r="M15" s="763">
        <v>289</v>
      </c>
      <c r="N15" s="889">
        <v>2.5028145838745994E-2</v>
      </c>
      <c r="O15" s="763">
        <v>512</v>
      </c>
      <c r="P15" s="889">
        <v>4.4340521347536153E-2</v>
      </c>
      <c r="Q15" s="763">
        <v>781</v>
      </c>
      <c r="R15" s="889">
        <v>6.7636615571144018E-2</v>
      </c>
      <c r="S15" s="763">
        <v>1051</v>
      </c>
      <c r="T15" s="889">
        <v>9.1019312375508796E-2</v>
      </c>
      <c r="U15" s="763">
        <v>1250</v>
      </c>
      <c r="V15" s="889">
        <v>0.10825322594613319</v>
      </c>
      <c r="W15" s="763">
        <v>1381</v>
      </c>
      <c r="X15" s="245">
        <v>0.11959816402528796</v>
      </c>
      <c r="Z15" s="6"/>
      <c r="AA15" s="6"/>
    </row>
    <row r="16" spans="1:27" s="5" customFormat="1" ht="17.25" customHeight="1">
      <c r="A16" s="1728" t="s">
        <v>627</v>
      </c>
      <c r="B16" s="1729"/>
      <c r="C16" s="971">
        <v>12048</v>
      </c>
      <c r="D16" s="1028">
        <v>3.3421176731670783E-2</v>
      </c>
      <c r="E16" s="971">
        <v>6722</v>
      </c>
      <c r="F16" s="888">
        <v>0.55793492695883129</v>
      </c>
      <c r="G16" s="763">
        <v>5326</v>
      </c>
      <c r="H16" s="888">
        <v>0.44206507304116865</v>
      </c>
      <c r="I16" s="971">
        <v>6075</v>
      </c>
      <c r="J16" s="888">
        <v>0.50423306772908372</v>
      </c>
      <c r="K16" s="763">
        <v>435</v>
      </c>
      <c r="L16" s="889">
        <v>3.6105577689243031E-2</v>
      </c>
      <c r="M16" s="763">
        <v>291</v>
      </c>
      <c r="N16" s="889">
        <v>2.4153386454183266E-2</v>
      </c>
      <c r="O16" s="763">
        <v>537</v>
      </c>
      <c r="P16" s="889">
        <v>4.4571713147410361E-2</v>
      </c>
      <c r="Q16" s="763">
        <v>831</v>
      </c>
      <c r="R16" s="889">
        <v>6.8974103585657365E-2</v>
      </c>
      <c r="S16" s="763">
        <v>1108</v>
      </c>
      <c r="T16" s="889">
        <v>9.1965471447543162E-2</v>
      </c>
      <c r="U16" s="763">
        <v>1378</v>
      </c>
      <c r="V16" s="889">
        <v>0.11437583001328021</v>
      </c>
      <c r="W16" s="763">
        <v>1393</v>
      </c>
      <c r="X16" s="245">
        <v>0.11562084993359893</v>
      </c>
      <c r="Z16" s="6"/>
      <c r="AA16" s="6"/>
    </row>
    <row r="17" spans="1:27" s="5" customFormat="1" ht="17.25" customHeight="1" thickBot="1">
      <c r="A17" s="1728" t="s">
        <v>725</v>
      </c>
      <c r="B17" s="1729"/>
      <c r="C17" s="220">
        <v>13031</v>
      </c>
      <c r="D17" s="1274">
        <v>3.5294754946438973E-2</v>
      </c>
      <c r="E17" s="220">
        <v>6779</v>
      </c>
      <c r="F17" s="346">
        <v>0.52022101143427213</v>
      </c>
      <c r="G17" s="195">
        <v>6252</v>
      </c>
      <c r="H17" s="346">
        <v>0.47977898856572787</v>
      </c>
      <c r="I17" s="220">
        <v>6454</v>
      </c>
      <c r="J17" s="346">
        <v>0.49528048499731409</v>
      </c>
      <c r="K17" s="195">
        <v>427</v>
      </c>
      <c r="L17" s="244">
        <v>3.2768014734095616E-2</v>
      </c>
      <c r="M17" s="195">
        <v>302</v>
      </c>
      <c r="N17" s="244">
        <v>2.317550456603484E-2</v>
      </c>
      <c r="O17" s="195">
        <v>603</v>
      </c>
      <c r="P17" s="244">
        <v>4.6274269050725195E-2</v>
      </c>
      <c r="Q17" s="195">
        <v>869</v>
      </c>
      <c r="R17" s="244">
        <v>6.6687130688358534E-2</v>
      </c>
      <c r="S17" s="195">
        <v>1360</v>
      </c>
      <c r="T17" s="244">
        <v>0.10436651062850126</v>
      </c>
      <c r="U17" s="195">
        <v>1529</v>
      </c>
      <c r="V17" s="244">
        <v>0.11733558437571943</v>
      </c>
      <c r="W17" s="195">
        <v>1487</v>
      </c>
      <c r="X17" s="246">
        <v>0.11411250095925102</v>
      </c>
      <c r="Y17" s="6"/>
      <c r="Z17" s="6"/>
      <c r="AA17" s="6"/>
    </row>
    <row r="18" spans="1:27" s="5" customFormat="1" ht="17.25" customHeight="1">
      <c r="A18" s="1779" t="s">
        <v>721</v>
      </c>
      <c r="B18" s="535" t="s">
        <v>190</v>
      </c>
      <c r="C18" s="538">
        <f>C17-C16</f>
        <v>983</v>
      </c>
      <c r="D18" s="593" t="s">
        <v>55</v>
      </c>
      <c r="E18" s="538">
        <f t="shared" ref="E18:M18" si="0">E17-E16</f>
        <v>57</v>
      </c>
      <c r="F18" s="592" t="s">
        <v>55</v>
      </c>
      <c r="G18" s="539">
        <f t="shared" si="0"/>
        <v>926</v>
      </c>
      <c r="H18" s="593" t="s">
        <v>55</v>
      </c>
      <c r="I18" s="538">
        <f t="shared" si="0"/>
        <v>379</v>
      </c>
      <c r="J18" s="592" t="s">
        <v>55</v>
      </c>
      <c r="K18" s="539">
        <f t="shared" si="0"/>
        <v>-8</v>
      </c>
      <c r="L18" s="592" t="s">
        <v>55</v>
      </c>
      <c r="M18" s="539">
        <f t="shared" si="0"/>
        <v>11</v>
      </c>
      <c r="N18" s="592" t="s">
        <v>55</v>
      </c>
      <c r="O18" s="539">
        <f>O17-O16</f>
        <v>66</v>
      </c>
      <c r="P18" s="592" t="s">
        <v>55</v>
      </c>
      <c r="Q18" s="539">
        <f>Q17-Q16</f>
        <v>38</v>
      </c>
      <c r="R18" s="592" t="s">
        <v>55</v>
      </c>
      <c r="S18" s="539">
        <f>S17-S16</f>
        <v>252</v>
      </c>
      <c r="T18" s="592" t="s">
        <v>55</v>
      </c>
      <c r="U18" s="539">
        <f>U17-U16</f>
        <v>151</v>
      </c>
      <c r="V18" s="592" t="s">
        <v>55</v>
      </c>
      <c r="W18" s="539">
        <f>W17-W16</f>
        <v>94</v>
      </c>
      <c r="X18" s="593" t="s">
        <v>55</v>
      </c>
    </row>
    <row r="19" spans="1:27" s="5" customFormat="1" ht="17.25" customHeight="1">
      <c r="A19" s="1719"/>
      <c r="B19" s="542" t="s">
        <v>191</v>
      </c>
      <c r="C19" s="555">
        <f>C17/C16-1</f>
        <v>8.1590305444887212E-2</v>
      </c>
      <c r="D19" s="596" t="s">
        <v>55</v>
      </c>
      <c r="E19" s="555">
        <f t="shared" ref="E19:M19" si="1">E17/E16-1</f>
        <v>8.4796191609639582E-3</v>
      </c>
      <c r="F19" s="595" t="s">
        <v>55</v>
      </c>
      <c r="G19" s="556">
        <f t="shared" si="1"/>
        <v>0.17386406308674429</v>
      </c>
      <c r="H19" s="596" t="s">
        <v>55</v>
      </c>
      <c r="I19" s="555">
        <f t="shared" si="1"/>
        <v>6.2386831275720089E-2</v>
      </c>
      <c r="J19" s="595" t="s">
        <v>55</v>
      </c>
      <c r="K19" s="556">
        <f t="shared" si="1"/>
        <v>-1.8390804597701149E-2</v>
      </c>
      <c r="L19" s="595" t="s">
        <v>55</v>
      </c>
      <c r="M19" s="556">
        <f t="shared" si="1"/>
        <v>3.7800687285223455E-2</v>
      </c>
      <c r="N19" s="595" t="s">
        <v>55</v>
      </c>
      <c r="O19" s="556">
        <f>O17/O16-1</f>
        <v>0.12290502793296088</v>
      </c>
      <c r="P19" s="595" t="s">
        <v>55</v>
      </c>
      <c r="Q19" s="556">
        <f>Q17/Q16-1</f>
        <v>4.5728038507821811E-2</v>
      </c>
      <c r="R19" s="595" t="s">
        <v>55</v>
      </c>
      <c r="S19" s="556">
        <f>S17/S16-1</f>
        <v>0.22743682310469304</v>
      </c>
      <c r="T19" s="595" t="s">
        <v>55</v>
      </c>
      <c r="U19" s="556">
        <f>U17/U16-1</f>
        <v>0.10957910014513783</v>
      </c>
      <c r="V19" s="595" t="s">
        <v>55</v>
      </c>
      <c r="W19" s="556">
        <f>W17/W16-1</f>
        <v>6.7480258435032248E-2</v>
      </c>
      <c r="X19" s="596" t="s">
        <v>55</v>
      </c>
      <c r="Y19" s="80"/>
    </row>
    <row r="20" spans="1:27" s="5" customFormat="1" ht="17.25" customHeight="1">
      <c r="A20" s="1720" t="s">
        <v>722</v>
      </c>
      <c r="B20" s="548" t="s">
        <v>190</v>
      </c>
      <c r="C20" s="561">
        <f>C17-C12</f>
        <v>2243</v>
      </c>
      <c r="D20" s="599" t="s">
        <v>55</v>
      </c>
      <c r="E20" s="561">
        <f t="shared" ref="E20:M20" si="2">E17-E12</f>
        <v>-235</v>
      </c>
      <c r="F20" s="598" t="s">
        <v>55</v>
      </c>
      <c r="G20" s="562">
        <f t="shared" si="2"/>
        <v>2478</v>
      </c>
      <c r="H20" s="599" t="s">
        <v>55</v>
      </c>
      <c r="I20" s="561">
        <f t="shared" si="2"/>
        <v>1004</v>
      </c>
      <c r="J20" s="598" t="s">
        <v>55</v>
      </c>
      <c r="K20" s="562">
        <f t="shared" si="2"/>
        <v>-67</v>
      </c>
      <c r="L20" s="598" t="s">
        <v>55</v>
      </c>
      <c r="M20" s="562">
        <f t="shared" si="2"/>
        <v>32</v>
      </c>
      <c r="N20" s="598" t="s">
        <v>55</v>
      </c>
      <c r="O20" s="562">
        <f>O17-O12</f>
        <v>250</v>
      </c>
      <c r="P20" s="598" t="s">
        <v>55</v>
      </c>
      <c r="Q20" s="562">
        <f>Q17-Q12</f>
        <v>239</v>
      </c>
      <c r="R20" s="598" t="s">
        <v>55</v>
      </c>
      <c r="S20" s="562">
        <f>S17-S12</f>
        <v>459</v>
      </c>
      <c r="T20" s="598" t="s">
        <v>55</v>
      </c>
      <c r="U20" s="562">
        <f>U17-U12</f>
        <v>417</v>
      </c>
      <c r="V20" s="598" t="s">
        <v>55</v>
      </c>
      <c r="W20" s="562">
        <f>W17-W12</f>
        <v>-91</v>
      </c>
      <c r="X20" s="599" t="s">
        <v>55</v>
      </c>
      <c r="Y20" s="784"/>
    </row>
    <row r="21" spans="1:27" s="5" customFormat="1" ht="17.25" customHeight="1">
      <c r="A21" s="1719"/>
      <c r="B21" s="553" t="s">
        <v>191</v>
      </c>
      <c r="C21" s="555">
        <f>C17/C12-1</f>
        <v>0.20791620318872828</v>
      </c>
      <c r="D21" s="596" t="s">
        <v>55</v>
      </c>
      <c r="E21" s="555">
        <f t="shared" ref="E21:M21" si="3">E17/E12-1</f>
        <v>-3.3504419731964608E-2</v>
      </c>
      <c r="F21" s="595" t="s">
        <v>55</v>
      </c>
      <c r="G21" s="556">
        <f t="shared" si="3"/>
        <v>0.65659777424483301</v>
      </c>
      <c r="H21" s="596" t="s">
        <v>55</v>
      </c>
      <c r="I21" s="555">
        <f t="shared" si="3"/>
        <v>0.18422018348623848</v>
      </c>
      <c r="J21" s="595" t="s">
        <v>55</v>
      </c>
      <c r="K21" s="556">
        <f t="shared" si="3"/>
        <v>-0.13562753036437247</v>
      </c>
      <c r="L21" s="595" t="s">
        <v>55</v>
      </c>
      <c r="M21" s="556">
        <f t="shared" si="3"/>
        <v>0.11851851851851847</v>
      </c>
      <c r="N21" s="595" t="s">
        <v>55</v>
      </c>
      <c r="O21" s="556">
        <f>O17/O12-1</f>
        <v>0.708215297450425</v>
      </c>
      <c r="P21" s="595" t="s">
        <v>55</v>
      </c>
      <c r="Q21" s="556">
        <f>Q17/Q12-1</f>
        <v>0.37936507936507935</v>
      </c>
      <c r="R21" s="595" t="s">
        <v>55</v>
      </c>
      <c r="S21" s="556">
        <f>S17/S12-1</f>
        <v>0.50943396226415105</v>
      </c>
      <c r="T21" s="595" t="s">
        <v>55</v>
      </c>
      <c r="U21" s="556">
        <f>U17/U12-1</f>
        <v>0.375</v>
      </c>
      <c r="V21" s="595" t="s">
        <v>55</v>
      </c>
      <c r="W21" s="556">
        <f>W17/W12-1</f>
        <v>-5.7667934093789563E-2</v>
      </c>
      <c r="X21" s="596" t="s">
        <v>55</v>
      </c>
      <c r="Y21" s="784"/>
    </row>
    <row r="22" spans="1:27" s="5" customFormat="1" ht="17.25" customHeight="1">
      <c r="A22" s="1720" t="s">
        <v>723</v>
      </c>
      <c r="B22" s="558" t="s">
        <v>190</v>
      </c>
      <c r="C22" s="561">
        <f>C17-C7</f>
        <v>3264</v>
      </c>
      <c r="D22" s="599" t="s">
        <v>55</v>
      </c>
      <c r="E22" s="561">
        <f t="shared" ref="E22:M22" si="4">E17-E7</f>
        <v>-832</v>
      </c>
      <c r="F22" s="598" t="s">
        <v>55</v>
      </c>
      <c r="G22" s="562">
        <f t="shared" si="4"/>
        <v>4096</v>
      </c>
      <c r="H22" s="599" t="s">
        <v>55</v>
      </c>
      <c r="I22" s="561">
        <f t="shared" si="4"/>
        <v>978</v>
      </c>
      <c r="J22" s="598" t="s">
        <v>55</v>
      </c>
      <c r="K22" s="562">
        <f t="shared" si="4"/>
        <v>-108</v>
      </c>
      <c r="L22" s="598" t="s">
        <v>55</v>
      </c>
      <c r="M22" s="562">
        <f t="shared" si="4"/>
        <v>30</v>
      </c>
      <c r="N22" s="598" t="s">
        <v>55</v>
      </c>
      <c r="O22" s="562">
        <f>O17-O7</f>
        <v>232</v>
      </c>
      <c r="P22" s="598" t="s">
        <v>55</v>
      </c>
      <c r="Q22" s="562">
        <f>Q17-Q7</f>
        <v>361</v>
      </c>
      <c r="R22" s="598" t="s">
        <v>55</v>
      </c>
      <c r="S22" s="562">
        <f>S17-S7</f>
        <v>819</v>
      </c>
      <c r="T22" s="598" t="s">
        <v>55</v>
      </c>
      <c r="U22" s="562">
        <f>U17-U7</f>
        <v>809</v>
      </c>
      <c r="V22" s="598" t="s">
        <v>55</v>
      </c>
      <c r="W22" s="562">
        <f>W17-W7</f>
        <v>143</v>
      </c>
      <c r="X22" s="599" t="s">
        <v>55</v>
      </c>
      <c r="Y22" s="784"/>
    </row>
    <row r="23" spans="1:27" s="5" customFormat="1" ht="17.25" customHeight="1" thickBot="1">
      <c r="A23" s="1721"/>
      <c r="B23" s="565" t="s">
        <v>191</v>
      </c>
      <c r="C23" s="567">
        <f>C17/C7-1</f>
        <v>0.33418654653424795</v>
      </c>
      <c r="D23" s="608" t="s">
        <v>55</v>
      </c>
      <c r="E23" s="567">
        <f t="shared" ref="E23:M23" si="5">E17/E7-1</f>
        <v>-0.10931546445933515</v>
      </c>
      <c r="F23" s="607" t="s">
        <v>55</v>
      </c>
      <c r="G23" s="568">
        <f t="shared" si="5"/>
        <v>1.8998144712430425</v>
      </c>
      <c r="H23" s="608" t="s">
        <v>55</v>
      </c>
      <c r="I23" s="567">
        <f t="shared" si="5"/>
        <v>0.17859751643535438</v>
      </c>
      <c r="J23" s="607" t="s">
        <v>55</v>
      </c>
      <c r="K23" s="568">
        <f t="shared" si="5"/>
        <v>-0.20186915887850465</v>
      </c>
      <c r="L23" s="607" t="s">
        <v>55</v>
      </c>
      <c r="M23" s="568">
        <f t="shared" si="5"/>
        <v>0.11029411764705888</v>
      </c>
      <c r="N23" s="607" t="s">
        <v>55</v>
      </c>
      <c r="O23" s="568">
        <f>O17/O7-1</f>
        <v>0.6253369272237197</v>
      </c>
      <c r="P23" s="607" t="s">
        <v>55</v>
      </c>
      <c r="Q23" s="568">
        <f>Q17/Q7-1</f>
        <v>0.71062992125984259</v>
      </c>
      <c r="R23" s="607" t="s">
        <v>55</v>
      </c>
      <c r="S23" s="568">
        <f>S17/S7-1</f>
        <v>1.5138632162661736</v>
      </c>
      <c r="T23" s="607" t="s">
        <v>55</v>
      </c>
      <c r="U23" s="568">
        <f>U17/U7-1</f>
        <v>1.1236111111111109</v>
      </c>
      <c r="V23" s="607" t="s">
        <v>55</v>
      </c>
      <c r="W23" s="568">
        <f>W17/W7-1</f>
        <v>0.10639880952380953</v>
      </c>
      <c r="X23" s="608" t="s">
        <v>55</v>
      </c>
      <c r="Y23" s="807"/>
    </row>
    <row r="24" spans="1:27" s="234" customFormat="1" ht="17.25" customHeight="1">
      <c r="A24" s="930" t="s">
        <v>177</v>
      </c>
      <c r="B24" s="235"/>
      <c r="Y24" s="80"/>
    </row>
    <row r="25" spans="1:27" s="234" customFormat="1" ht="17.25" customHeight="1">
      <c r="A25" s="931" t="s">
        <v>551</v>
      </c>
      <c r="B25" s="208"/>
      <c r="Y25" s="776"/>
    </row>
    <row r="26" spans="1:27" ht="17.25" customHeight="1">
      <c r="A26" s="932" t="s">
        <v>359</v>
      </c>
      <c r="B26" s="347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93"/>
      <c r="N26" s="236"/>
      <c r="O26" s="236"/>
      <c r="P26" s="236"/>
      <c r="Q26" s="236"/>
      <c r="R26" s="236"/>
      <c r="S26" s="234"/>
      <c r="T26" s="234"/>
      <c r="U26" s="93"/>
      <c r="V26" s="234"/>
      <c r="W26" s="234"/>
      <c r="X26" s="234"/>
      <c r="Y26" s="776"/>
    </row>
    <row r="27" spans="1:27" s="234" customFormat="1" ht="17.25" customHeight="1">
      <c r="A27" s="932" t="s">
        <v>1037</v>
      </c>
      <c r="B27" s="347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93"/>
      <c r="V27" s="206"/>
      <c r="W27" s="206"/>
      <c r="X27" s="206"/>
      <c r="Y27" s="776"/>
    </row>
    <row r="29" spans="1:27" ht="15" customHeight="1"/>
  </sheetData>
  <sortState ref="A30:D44">
    <sortCondition ref="B30:B44"/>
  </sortState>
  <mergeCells count="28"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Q4:R5"/>
    <mergeCell ref="S4:T5"/>
    <mergeCell ref="U4:V5"/>
    <mergeCell ref="W4:X5"/>
    <mergeCell ref="C3:D5"/>
    <mergeCell ref="E3:H3"/>
    <mergeCell ref="I3:X3"/>
    <mergeCell ref="E4:F5"/>
    <mergeCell ref="G4:H5"/>
    <mergeCell ref="I4:J5"/>
    <mergeCell ref="K4:L5"/>
    <mergeCell ref="M4:N5"/>
    <mergeCell ref="O4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X22 D23:X2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8"/>
  <dimension ref="A1:AB29"/>
  <sheetViews>
    <sheetView zoomScaleNormal="100" workbookViewId="0"/>
  </sheetViews>
  <sheetFormatPr defaultColWidth="9.140625" defaultRowHeight="15"/>
  <cols>
    <col min="1" max="1" width="10.5703125" style="206" customWidth="1"/>
    <col min="2" max="2" width="5" style="206" customWidth="1"/>
    <col min="3" max="3" width="5.140625" style="206" customWidth="1"/>
    <col min="4" max="5" width="4.7109375" style="206" customWidth="1"/>
    <col min="6" max="6" width="5.7109375" style="206" customWidth="1"/>
    <col min="7" max="7" width="5" style="206" customWidth="1"/>
    <col min="8" max="8" width="6" style="206" customWidth="1"/>
    <col min="9" max="9" width="5" style="206" customWidth="1"/>
    <col min="10" max="10" width="5.28515625" style="206" customWidth="1"/>
    <col min="11" max="11" width="5" style="206" customWidth="1"/>
    <col min="12" max="12" width="5.7109375" style="206" customWidth="1"/>
    <col min="13" max="13" width="5" style="206" customWidth="1"/>
    <col min="14" max="14" width="5.85546875" style="206" customWidth="1"/>
    <col min="15" max="15" width="5" style="206" customWidth="1"/>
    <col min="16" max="16" width="5.140625" style="206" customWidth="1"/>
    <col min="17" max="17" width="5" style="206" customWidth="1"/>
    <col min="18" max="18" width="5.140625" style="206" customWidth="1"/>
    <col min="19" max="19" width="5" style="206" customWidth="1"/>
    <col min="20" max="20" width="6.140625" style="206" customWidth="1"/>
    <col min="21" max="21" width="5" style="206" customWidth="1"/>
    <col min="22" max="22" width="6" style="206" customWidth="1"/>
    <col min="23" max="23" width="5" style="206" customWidth="1"/>
    <col min="24" max="24" width="5.28515625" style="206" customWidth="1"/>
    <col min="25" max="25" width="5.42578125" style="206" customWidth="1"/>
    <col min="26" max="16384" width="9.140625" style="206"/>
  </cols>
  <sheetData>
    <row r="1" spans="1:28" s="201" customFormat="1" ht="17.25" customHeight="1">
      <c r="A1" s="232" t="s">
        <v>744</v>
      </c>
      <c r="B1" s="232"/>
      <c r="Z1" s="483"/>
    </row>
    <row r="2" spans="1:28" s="202" customFormat="1" ht="17.25" customHeight="1" thickBot="1">
      <c r="A2" s="314" t="s">
        <v>192</v>
      </c>
      <c r="P2" s="202" t="s">
        <v>0</v>
      </c>
    </row>
    <row r="3" spans="1:28" s="4" customFormat="1" ht="17.25" customHeight="1">
      <c r="A3" s="1722" t="s">
        <v>197</v>
      </c>
      <c r="B3" s="1723"/>
      <c r="C3" s="1855" t="s">
        <v>70</v>
      </c>
      <c r="D3" s="1890"/>
      <c r="E3" s="1856"/>
      <c r="F3" s="1881" t="s">
        <v>43</v>
      </c>
      <c r="G3" s="1882"/>
      <c r="H3" s="1882"/>
      <c r="I3" s="1883"/>
      <c r="J3" s="1891" t="s">
        <v>44</v>
      </c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4"/>
      <c r="Y3" s="1885"/>
    </row>
    <row r="4" spans="1:28" s="4" customFormat="1" ht="17.25" customHeight="1">
      <c r="A4" s="1724"/>
      <c r="B4" s="1725"/>
      <c r="C4" s="1857"/>
      <c r="D4" s="1793"/>
      <c r="E4" s="1745"/>
      <c r="F4" s="1886" t="s">
        <v>176</v>
      </c>
      <c r="G4" s="1887"/>
      <c r="H4" s="1769" t="s">
        <v>45</v>
      </c>
      <c r="I4" s="1879"/>
      <c r="J4" s="1830" t="s">
        <v>49</v>
      </c>
      <c r="K4" s="1876"/>
      <c r="L4" s="1769" t="s">
        <v>48</v>
      </c>
      <c r="M4" s="1876"/>
      <c r="N4" s="1769" t="s">
        <v>47</v>
      </c>
      <c r="O4" s="1876"/>
      <c r="P4" s="1769" t="s">
        <v>50</v>
      </c>
      <c r="Q4" s="1876"/>
      <c r="R4" s="1769" t="s">
        <v>46</v>
      </c>
      <c r="S4" s="1876"/>
      <c r="T4" s="1769" t="s">
        <v>51</v>
      </c>
      <c r="U4" s="1876"/>
      <c r="V4" s="1769" t="s">
        <v>720</v>
      </c>
      <c r="W4" s="1876"/>
      <c r="X4" s="1769" t="s">
        <v>64</v>
      </c>
      <c r="Y4" s="1879"/>
    </row>
    <row r="5" spans="1:28" s="4" customFormat="1" ht="17.25" customHeight="1">
      <c r="A5" s="1724"/>
      <c r="B5" s="1725"/>
      <c r="C5" s="1857"/>
      <c r="D5" s="1793"/>
      <c r="E5" s="1745"/>
      <c r="F5" s="1888"/>
      <c r="G5" s="1889"/>
      <c r="H5" s="1877"/>
      <c r="I5" s="1880"/>
      <c r="J5" s="1866"/>
      <c r="K5" s="1877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77"/>
      <c r="W5" s="1877"/>
      <c r="X5" s="1877"/>
      <c r="Y5" s="1880"/>
    </row>
    <row r="6" spans="1:28" s="4" customFormat="1" ht="17.25" customHeight="1" thickBot="1">
      <c r="A6" s="1726"/>
      <c r="B6" s="1727"/>
      <c r="C6" s="609" t="s">
        <v>145</v>
      </c>
      <c r="D6" s="614" t="s">
        <v>154</v>
      </c>
      <c r="E6" s="610" t="s">
        <v>150</v>
      </c>
      <c r="F6" s="609" t="s">
        <v>145</v>
      </c>
      <c r="G6" s="615" t="s">
        <v>151</v>
      </c>
      <c r="H6" s="612" t="s">
        <v>145</v>
      </c>
      <c r="I6" s="613" t="s">
        <v>151</v>
      </c>
      <c r="J6" s="609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181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28" s="5" customFormat="1" ht="17.25" customHeight="1">
      <c r="A7" s="1728" t="s">
        <v>11</v>
      </c>
      <c r="B7" s="1729"/>
      <c r="C7" s="204">
        <v>3209</v>
      </c>
      <c r="D7" s="349">
        <v>1.8798512052956854E-2</v>
      </c>
      <c r="E7" s="352">
        <v>0.3285553394082113</v>
      </c>
      <c r="F7" s="204">
        <v>2547</v>
      </c>
      <c r="G7" s="343">
        <v>0.79370520411343093</v>
      </c>
      <c r="H7" s="203">
        <v>662</v>
      </c>
      <c r="I7" s="345">
        <v>0.20629479588656902</v>
      </c>
      <c r="J7" s="204">
        <v>1783</v>
      </c>
      <c r="K7" s="343">
        <v>0.5556248052352758</v>
      </c>
      <c r="L7" s="203">
        <v>244</v>
      </c>
      <c r="M7" s="243">
        <v>7.6036148332813955E-2</v>
      </c>
      <c r="N7" s="203">
        <v>115</v>
      </c>
      <c r="O7" s="243">
        <v>3.5836709255219694E-2</v>
      </c>
      <c r="P7" s="203">
        <v>170</v>
      </c>
      <c r="Q7" s="243">
        <v>5.2976004985976939E-2</v>
      </c>
      <c r="R7" s="203">
        <v>171</v>
      </c>
      <c r="S7" s="243">
        <v>5.3287628544717983E-2</v>
      </c>
      <c r="T7" s="203">
        <v>135</v>
      </c>
      <c r="U7" s="243">
        <v>4.2069180430040508E-2</v>
      </c>
      <c r="V7" s="203">
        <v>146</v>
      </c>
      <c r="W7" s="243">
        <v>4.5497039576191958E-2</v>
      </c>
      <c r="X7" s="203">
        <v>445</v>
      </c>
      <c r="Y7" s="245">
        <v>0.13867248363976317</v>
      </c>
      <c r="Z7" s="23"/>
      <c r="AA7" s="6"/>
      <c r="AB7" s="6"/>
    </row>
    <row r="8" spans="1:28" s="5" customFormat="1" ht="17.25" customHeight="1">
      <c r="A8" s="1728" t="s">
        <v>12</v>
      </c>
      <c r="B8" s="1729"/>
      <c r="C8" s="204">
        <v>3294</v>
      </c>
      <c r="D8" s="349">
        <v>1.8817588218156059E-2</v>
      </c>
      <c r="E8" s="352">
        <v>0.32733777203617209</v>
      </c>
      <c r="F8" s="204">
        <v>2558</v>
      </c>
      <c r="G8" s="343">
        <v>0.77656344869459626</v>
      </c>
      <c r="H8" s="203">
        <v>736</v>
      </c>
      <c r="I8" s="345">
        <v>0.22343655130540377</v>
      </c>
      <c r="J8" s="204">
        <v>1807</v>
      </c>
      <c r="K8" s="343">
        <v>0.54857316332726169</v>
      </c>
      <c r="L8" s="203">
        <v>235</v>
      </c>
      <c r="M8" s="243">
        <v>7.1341833636915611E-2</v>
      </c>
      <c r="N8" s="203">
        <v>117</v>
      </c>
      <c r="O8" s="243">
        <v>3.5519125683060107E-2</v>
      </c>
      <c r="P8" s="203">
        <v>203</v>
      </c>
      <c r="Q8" s="243">
        <v>6.1627200971463264E-2</v>
      </c>
      <c r="R8" s="203">
        <v>181</v>
      </c>
      <c r="S8" s="243">
        <v>5.4948391013964787E-2</v>
      </c>
      <c r="T8" s="203">
        <v>137</v>
      </c>
      <c r="U8" s="243">
        <v>4.1590771098967819E-2</v>
      </c>
      <c r="V8" s="203">
        <v>164</v>
      </c>
      <c r="W8" s="243">
        <v>4.9787492410443231E-2</v>
      </c>
      <c r="X8" s="203">
        <v>450</v>
      </c>
      <c r="Y8" s="245">
        <v>0.13661202185792351</v>
      </c>
      <c r="Z8" s="23"/>
      <c r="AA8" s="6"/>
      <c r="AB8" s="6"/>
    </row>
    <row r="9" spans="1:28" s="5" customFormat="1" ht="17.25" customHeight="1">
      <c r="A9" s="1728" t="s">
        <v>13</v>
      </c>
      <c r="B9" s="1729"/>
      <c r="C9" s="204">
        <v>3308</v>
      </c>
      <c r="D9" s="349">
        <v>1.873435500130257E-2</v>
      </c>
      <c r="E9" s="352">
        <v>0.32079131109387121</v>
      </c>
      <c r="F9" s="204">
        <v>2573</v>
      </c>
      <c r="G9" s="343">
        <v>0.77781136638452242</v>
      </c>
      <c r="H9" s="203">
        <v>735</v>
      </c>
      <c r="I9" s="345">
        <v>0.22218863361547764</v>
      </c>
      <c r="J9" s="204">
        <v>1788</v>
      </c>
      <c r="K9" s="343">
        <v>0.54050785973397819</v>
      </c>
      <c r="L9" s="203">
        <v>239</v>
      </c>
      <c r="M9" s="243">
        <v>7.2249093107617901E-2</v>
      </c>
      <c r="N9" s="203">
        <v>129</v>
      </c>
      <c r="O9" s="243">
        <v>3.8996372430471583E-2</v>
      </c>
      <c r="P9" s="203">
        <v>171</v>
      </c>
      <c r="Q9" s="243">
        <v>5.1692865779927447E-2</v>
      </c>
      <c r="R9" s="203">
        <v>173</v>
      </c>
      <c r="S9" s="243">
        <v>5.2297460701330109E-2</v>
      </c>
      <c r="T9" s="203">
        <v>164</v>
      </c>
      <c r="U9" s="243">
        <v>4.9576783555018135E-2</v>
      </c>
      <c r="V9" s="203">
        <v>192</v>
      </c>
      <c r="W9" s="243">
        <v>5.8041112454655382E-2</v>
      </c>
      <c r="X9" s="203">
        <v>452</v>
      </c>
      <c r="Y9" s="245">
        <v>0.13663845223700122</v>
      </c>
      <c r="Z9" s="23"/>
      <c r="AA9" s="6"/>
      <c r="AB9" s="6"/>
    </row>
    <row r="10" spans="1:28" s="5" customFormat="1" ht="17.25" customHeight="1">
      <c r="A10" s="1728" t="s">
        <v>14</v>
      </c>
      <c r="B10" s="1729"/>
      <c r="C10" s="199">
        <v>3400</v>
      </c>
      <c r="D10" s="350">
        <v>1.9272409844800418E-2</v>
      </c>
      <c r="E10" s="352">
        <v>0.32270311313591493</v>
      </c>
      <c r="F10" s="199">
        <v>2595</v>
      </c>
      <c r="G10" s="343">
        <v>0.76323529411764701</v>
      </c>
      <c r="H10" s="205">
        <v>805</v>
      </c>
      <c r="I10" s="345">
        <v>0.23676470588235293</v>
      </c>
      <c r="J10" s="199">
        <v>1810</v>
      </c>
      <c r="K10" s="343">
        <v>0.53235294117647058</v>
      </c>
      <c r="L10" s="205">
        <v>251</v>
      </c>
      <c r="M10" s="243">
        <v>7.3823529411764705E-2</v>
      </c>
      <c r="N10" s="205">
        <v>113</v>
      </c>
      <c r="O10" s="243">
        <v>3.3235294117647057E-2</v>
      </c>
      <c r="P10" s="205">
        <v>161</v>
      </c>
      <c r="Q10" s="243">
        <v>4.7352941176470591E-2</v>
      </c>
      <c r="R10" s="205">
        <v>203</v>
      </c>
      <c r="S10" s="243">
        <v>5.9705882352941178E-2</v>
      </c>
      <c r="T10" s="205">
        <v>172</v>
      </c>
      <c r="U10" s="243">
        <v>5.0588235294117649E-2</v>
      </c>
      <c r="V10" s="205">
        <v>227</v>
      </c>
      <c r="W10" s="243">
        <v>6.6764705882352934E-2</v>
      </c>
      <c r="X10" s="205">
        <v>463</v>
      </c>
      <c r="Y10" s="245">
        <v>0.13617647058823529</v>
      </c>
      <c r="Z10" s="23"/>
      <c r="AA10" s="6"/>
      <c r="AB10" s="6"/>
    </row>
    <row r="11" spans="1:28" s="5" customFormat="1" ht="17.25" customHeight="1">
      <c r="A11" s="1728" t="s">
        <v>15</v>
      </c>
      <c r="B11" s="1729"/>
      <c r="C11" s="199">
        <v>3333</v>
      </c>
      <c r="D11" s="350">
        <v>1.9148789483965114E-2</v>
      </c>
      <c r="E11" s="352">
        <v>0.31785237459469767</v>
      </c>
      <c r="F11" s="199">
        <v>2407</v>
      </c>
      <c r="G11" s="343">
        <v>0.7221722172217222</v>
      </c>
      <c r="H11" s="205">
        <v>926</v>
      </c>
      <c r="I11" s="345">
        <v>0.27782778277827785</v>
      </c>
      <c r="J11" s="199">
        <v>1676</v>
      </c>
      <c r="K11" s="343">
        <v>0.50285028502850282</v>
      </c>
      <c r="L11" s="205">
        <v>235</v>
      </c>
      <c r="M11" s="243">
        <v>7.0507050705070504E-2</v>
      </c>
      <c r="N11" s="205">
        <v>120</v>
      </c>
      <c r="O11" s="243">
        <v>3.6003600360036005E-2</v>
      </c>
      <c r="P11" s="205">
        <v>156</v>
      </c>
      <c r="Q11" s="243">
        <v>4.6804680468046804E-2</v>
      </c>
      <c r="R11" s="205">
        <v>211</v>
      </c>
      <c r="S11" s="243">
        <v>6.3306330633063304E-2</v>
      </c>
      <c r="T11" s="205">
        <v>192</v>
      </c>
      <c r="U11" s="243">
        <v>5.7605760576057603E-2</v>
      </c>
      <c r="V11" s="205">
        <v>263</v>
      </c>
      <c r="W11" s="243">
        <v>7.8907890789078908E-2</v>
      </c>
      <c r="X11" s="205">
        <v>480</v>
      </c>
      <c r="Y11" s="245">
        <v>0.14401440144014402</v>
      </c>
      <c r="Z11" s="23"/>
      <c r="AA11" s="6"/>
      <c r="AB11" s="6"/>
    </row>
    <row r="12" spans="1:28" s="5" customFormat="1" ht="17.25" customHeight="1">
      <c r="A12" s="1728" t="s">
        <v>138</v>
      </c>
      <c r="B12" s="1729"/>
      <c r="C12" s="199">
        <v>3373</v>
      </c>
      <c r="D12" s="350">
        <v>1.9348029346136417E-2</v>
      </c>
      <c r="E12" s="352">
        <v>0.31266221727845755</v>
      </c>
      <c r="F12" s="199">
        <v>2232</v>
      </c>
      <c r="G12" s="343">
        <v>0.66172546694337386</v>
      </c>
      <c r="H12" s="205">
        <v>1141</v>
      </c>
      <c r="I12" s="345">
        <v>0.33827453305662614</v>
      </c>
      <c r="J12" s="199">
        <v>1707</v>
      </c>
      <c r="K12" s="343">
        <v>0.50607767565965012</v>
      </c>
      <c r="L12" s="205">
        <v>248</v>
      </c>
      <c r="M12" s="243">
        <v>7.3525051882597101E-2</v>
      </c>
      <c r="N12" s="205">
        <v>112</v>
      </c>
      <c r="O12" s="243">
        <v>3.3204862140527723E-2</v>
      </c>
      <c r="P12" s="205">
        <v>153</v>
      </c>
      <c r="Q12" s="243">
        <v>4.5360213459828047E-2</v>
      </c>
      <c r="R12" s="205">
        <v>237</v>
      </c>
      <c r="S12" s="243">
        <v>7.0263860065223838E-2</v>
      </c>
      <c r="T12" s="205">
        <v>207</v>
      </c>
      <c r="U12" s="243">
        <v>6.136970056329677E-2</v>
      </c>
      <c r="V12" s="205">
        <v>227</v>
      </c>
      <c r="W12" s="243">
        <v>6.7299140231248153E-2</v>
      </c>
      <c r="X12" s="205">
        <v>482</v>
      </c>
      <c r="Y12" s="245">
        <v>0.14289949599762822</v>
      </c>
      <c r="Z12" s="23"/>
      <c r="AA12" s="6"/>
      <c r="AB12" s="6"/>
    </row>
    <row r="13" spans="1:28" s="5" customFormat="1" ht="17.25" customHeight="1">
      <c r="A13" s="1728" t="s">
        <v>188</v>
      </c>
      <c r="B13" s="1729"/>
      <c r="C13" s="199">
        <v>3430</v>
      </c>
      <c r="D13" s="350">
        <v>1.962556931316229E-2</v>
      </c>
      <c r="E13" s="759">
        <v>0.30502445531347266</v>
      </c>
      <c r="F13" s="760">
        <v>2168</v>
      </c>
      <c r="G13" s="761">
        <v>0.632069970845481</v>
      </c>
      <c r="H13" s="762">
        <v>1262</v>
      </c>
      <c r="I13" s="758">
        <v>0.36793002915451894</v>
      </c>
      <c r="J13" s="199">
        <v>1718</v>
      </c>
      <c r="K13" s="343">
        <v>0.50087463556851308</v>
      </c>
      <c r="L13" s="763">
        <v>226</v>
      </c>
      <c r="M13" s="243">
        <v>6.5889212827988333E-2</v>
      </c>
      <c r="N13" s="763">
        <v>114</v>
      </c>
      <c r="O13" s="243">
        <v>3.3236151603498541E-2</v>
      </c>
      <c r="P13" s="763">
        <v>184</v>
      </c>
      <c r="Q13" s="243">
        <v>5.3644314868804666E-2</v>
      </c>
      <c r="R13" s="763">
        <v>245</v>
      </c>
      <c r="S13" s="243">
        <v>7.1428571428571425E-2</v>
      </c>
      <c r="T13" s="763">
        <v>258</v>
      </c>
      <c r="U13" s="243">
        <v>7.5218658892128282E-2</v>
      </c>
      <c r="V13" s="763">
        <v>217</v>
      </c>
      <c r="W13" s="243">
        <v>6.3265306122448975E-2</v>
      </c>
      <c r="X13" s="763">
        <v>468</v>
      </c>
      <c r="Y13" s="245">
        <v>0.13644314868804663</v>
      </c>
      <c r="Z13" s="23"/>
      <c r="AA13" s="6"/>
      <c r="AB13" s="6"/>
    </row>
    <row r="14" spans="1:28" s="5" customFormat="1" ht="17.25" customHeight="1">
      <c r="A14" s="1728" t="s">
        <v>449</v>
      </c>
      <c r="B14" s="1729"/>
      <c r="C14" s="199">
        <v>3582</v>
      </c>
      <c r="D14" s="350">
        <v>2.0405605559986328E-2</v>
      </c>
      <c r="E14" s="759">
        <v>0.30628473706712273</v>
      </c>
      <c r="F14" s="760">
        <v>2228</v>
      </c>
      <c r="G14" s="761">
        <v>0.62199888330541597</v>
      </c>
      <c r="H14" s="762">
        <v>1354</v>
      </c>
      <c r="I14" s="758">
        <v>0.37800111669458403</v>
      </c>
      <c r="J14" s="199">
        <v>1858</v>
      </c>
      <c r="K14" s="343">
        <v>0.51870463428252378</v>
      </c>
      <c r="L14" s="763">
        <v>215</v>
      </c>
      <c r="M14" s="243">
        <v>6.0022333891680622E-2</v>
      </c>
      <c r="N14" s="763">
        <v>124</v>
      </c>
      <c r="O14" s="243">
        <v>3.461753210496929E-2</v>
      </c>
      <c r="P14" s="763">
        <v>209</v>
      </c>
      <c r="Q14" s="243">
        <v>5.8347292015633725E-2</v>
      </c>
      <c r="R14" s="763">
        <v>252</v>
      </c>
      <c r="S14" s="243">
        <v>7.0351758793969849E-2</v>
      </c>
      <c r="T14" s="763">
        <v>230</v>
      </c>
      <c r="U14" s="243">
        <v>6.4209938581797882E-2</v>
      </c>
      <c r="V14" s="763">
        <v>231</v>
      </c>
      <c r="W14" s="243">
        <v>6.4489112227805692E-2</v>
      </c>
      <c r="X14" s="763">
        <v>463</v>
      </c>
      <c r="Y14" s="245">
        <v>0.12925739810161921</v>
      </c>
      <c r="Z14" s="23"/>
      <c r="AA14" s="6"/>
      <c r="AB14" s="6"/>
    </row>
    <row r="15" spans="1:28" s="5" customFormat="1" ht="17.25" customHeight="1">
      <c r="A15" s="1728" t="s">
        <v>554</v>
      </c>
      <c r="B15" s="1729"/>
      <c r="C15" s="199">
        <v>3559</v>
      </c>
      <c r="D15" s="350">
        <v>2.0690537233083929E-2</v>
      </c>
      <c r="E15" s="759">
        <v>0.30821858491383042</v>
      </c>
      <c r="F15" s="760">
        <v>2179</v>
      </c>
      <c r="G15" s="761">
        <v>0.61225063220005616</v>
      </c>
      <c r="H15" s="762">
        <v>1380</v>
      </c>
      <c r="I15" s="758">
        <v>0.38774936779994379</v>
      </c>
      <c r="J15" s="199">
        <v>1810</v>
      </c>
      <c r="K15" s="343">
        <v>0.50856982298398423</v>
      </c>
      <c r="L15" s="763">
        <v>198</v>
      </c>
      <c r="M15" s="243">
        <v>5.5633604945209331E-2</v>
      </c>
      <c r="N15" s="763">
        <v>129</v>
      </c>
      <c r="O15" s="243">
        <v>3.6246136555212138E-2</v>
      </c>
      <c r="P15" s="763">
        <v>236</v>
      </c>
      <c r="Q15" s="243">
        <v>6.6310761449845462E-2</v>
      </c>
      <c r="R15" s="763">
        <v>271</v>
      </c>
      <c r="S15" s="243">
        <v>7.6144984546220845E-2</v>
      </c>
      <c r="T15" s="763">
        <v>230</v>
      </c>
      <c r="U15" s="243">
        <v>6.4624894633323965E-2</v>
      </c>
      <c r="V15" s="763">
        <v>245</v>
      </c>
      <c r="W15" s="243">
        <v>6.8839561674627708E-2</v>
      </c>
      <c r="X15" s="763">
        <v>440</v>
      </c>
      <c r="Y15" s="245">
        <v>0.12363023321157629</v>
      </c>
      <c r="Z15" s="23"/>
      <c r="AA15" s="6"/>
      <c r="AB15" s="6"/>
    </row>
    <row r="16" spans="1:28" s="5" customFormat="1" ht="17.25" customHeight="1">
      <c r="A16" s="1728" t="s">
        <v>627</v>
      </c>
      <c r="B16" s="1729"/>
      <c r="C16" s="199">
        <v>3673</v>
      </c>
      <c r="D16" s="350">
        <v>2.1154422097818325E-2</v>
      </c>
      <c r="E16" s="759">
        <v>0.30486387782204516</v>
      </c>
      <c r="F16" s="760">
        <v>2187</v>
      </c>
      <c r="G16" s="761">
        <v>0.59542608222161719</v>
      </c>
      <c r="H16" s="762">
        <v>1486</v>
      </c>
      <c r="I16" s="761">
        <v>0.40457391777838281</v>
      </c>
      <c r="J16" s="199">
        <v>1878</v>
      </c>
      <c r="K16" s="343">
        <v>0.51129866594064799</v>
      </c>
      <c r="L16" s="763">
        <v>203</v>
      </c>
      <c r="M16" s="243">
        <v>5.5268173155458754E-2</v>
      </c>
      <c r="N16" s="763">
        <v>136</v>
      </c>
      <c r="O16" s="243">
        <v>3.7026953444051186E-2</v>
      </c>
      <c r="P16" s="763">
        <v>241</v>
      </c>
      <c r="Q16" s="243">
        <v>6.5613939558943637E-2</v>
      </c>
      <c r="R16" s="763">
        <v>289</v>
      </c>
      <c r="S16" s="243">
        <v>7.8682276068608767E-2</v>
      </c>
      <c r="T16" s="763">
        <v>234</v>
      </c>
      <c r="U16" s="243">
        <v>6.3708140484617481E-2</v>
      </c>
      <c r="V16" s="763">
        <v>258</v>
      </c>
      <c r="W16" s="243">
        <v>7.0242308739450046E-2</v>
      </c>
      <c r="X16" s="763">
        <v>434</v>
      </c>
      <c r="Y16" s="245">
        <v>0.11815954260822216</v>
      </c>
      <c r="AA16" s="6"/>
      <c r="AB16" s="6"/>
    </row>
    <row r="17" spans="1:28" s="5" customFormat="1" ht="17.25" customHeight="1" thickBot="1">
      <c r="A17" s="1728" t="s">
        <v>725</v>
      </c>
      <c r="B17" s="1729"/>
      <c r="C17" s="199">
        <v>3933</v>
      </c>
      <c r="D17" s="350">
        <v>2.2089424821257069E-2</v>
      </c>
      <c r="E17" s="759">
        <v>0.30181873992786434</v>
      </c>
      <c r="F17" s="760">
        <v>2140</v>
      </c>
      <c r="G17" s="761">
        <v>0.5441139079583015</v>
      </c>
      <c r="H17" s="762">
        <v>1793</v>
      </c>
      <c r="I17" s="761">
        <v>0.45588609204169844</v>
      </c>
      <c r="J17" s="199">
        <v>1961</v>
      </c>
      <c r="K17" s="343">
        <v>0.49860157640478009</v>
      </c>
      <c r="L17" s="763">
        <v>203</v>
      </c>
      <c r="M17" s="243">
        <v>5.1614543605390285E-2</v>
      </c>
      <c r="N17" s="763">
        <v>138</v>
      </c>
      <c r="O17" s="243">
        <v>3.5087719298245612E-2</v>
      </c>
      <c r="P17" s="763">
        <v>263</v>
      </c>
      <c r="Q17" s="243">
        <v>6.6870073735062291E-2</v>
      </c>
      <c r="R17" s="763">
        <v>301</v>
      </c>
      <c r="S17" s="243">
        <v>7.6531909483854563E-2</v>
      </c>
      <c r="T17" s="763">
        <v>306</v>
      </c>
      <c r="U17" s="243">
        <v>7.780320366132723E-2</v>
      </c>
      <c r="V17" s="763">
        <v>325</v>
      </c>
      <c r="W17" s="243">
        <v>8.2634121535723373E-2</v>
      </c>
      <c r="X17" s="763">
        <v>436</v>
      </c>
      <c r="Y17" s="245">
        <v>0.11085685227561658</v>
      </c>
      <c r="AA17" s="6"/>
      <c r="AB17" s="6"/>
    </row>
    <row r="18" spans="1:28" s="5" customFormat="1" ht="17.25" customHeight="1">
      <c r="A18" s="1718" t="s">
        <v>721</v>
      </c>
      <c r="B18" s="535" t="s">
        <v>190</v>
      </c>
      <c r="C18" s="538">
        <f>C17-C16</f>
        <v>260</v>
      </c>
      <c r="D18" s="616" t="s">
        <v>55</v>
      </c>
      <c r="E18" s="593" t="s">
        <v>55</v>
      </c>
      <c r="F18" s="538">
        <f t="shared" ref="F18:N18" si="0">F17-F16</f>
        <v>-47</v>
      </c>
      <c r="G18" s="592" t="s">
        <v>55</v>
      </c>
      <c r="H18" s="539">
        <f t="shared" si="0"/>
        <v>307</v>
      </c>
      <c r="I18" s="593" t="s">
        <v>55</v>
      </c>
      <c r="J18" s="538">
        <f t="shared" si="0"/>
        <v>83</v>
      </c>
      <c r="K18" s="592" t="s">
        <v>55</v>
      </c>
      <c r="L18" s="539">
        <f t="shared" si="0"/>
        <v>0</v>
      </c>
      <c r="M18" s="592" t="s">
        <v>55</v>
      </c>
      <c r="N18" s="539">
        <f t="shared" si="0"/>
        <v>2</v>
      </c>
      <c r="O18" s="592" t="s">
        <v>55</v>
      </c>
      <c r="P18" s="539">
        <f>P17-P16</f>
        <v>22</v>
      </c>
      <c r="Q18" s="592" t="s">
        <v>55</v>
      </c>
      <c r="R18" s="539">
        <f>R17-R16</f>
        <v>12</v>
      </c>
      <c r="S18" s="592" t="s">
        <v>55</v>
      </c>
      <c r="T18" s="539">
        <f>T17-T16</f>
        <v>72</v>
      </c>
      <c r="U18" s="592" t="s">
        <v>55</v>
      </c>
      <c r="V18" s="539">
        <f>V17-V16</f>
        <v>67</v>
      </c>
      <c r="W18" s="592" t="s">
        <v>55</v>
      </c>
      <c r="X18" s="539">
        <f>X17-X16</f>
        <v>2</v>
      </c>
      <c r="Y18" s="593" t="s">
        <v>55</v>
      </c>
    </row>
    <row r="19" spans="1:28" s="5" customFormat="1" ht="17.25" customHeight="1">
      <c r="A19" s="1719"/>
      <c r="B19" s="542" t="s">
        <v>191</v>
      </c>
      <c r="C19" s="555">
        <f>C17/C16-1</f>
        <v>7.0786822760686041E-2</v>
      </c>
      <c r="D19" s="617" t="s">
        <v>55</v>
      </c>
      <c r="E19" s="596" t="s">
        <v>55</v>
      </c>
      <c r="F19" s="555">
        <f t="shared" ref="F19:N19" si="1">F17/F16-1</f>
        <v>-2.1490626428897985E-2</v>
      </c>
      <c r="G19" s="595" t="s">
        <v>55</v>
      </c>
      <c r="H19" s="556">
        <f t="shared" si="1"/>
        <v>0.20659488559892325</v>
      </c>
      <c r="I19" s="596" t="s">
        <v>55</v>
      </c>
      <c r="J19" s="555">
        <f t="shared" si="1"/>
        <v>4.4195953141640043E-2</v>
      </c>
      <c r="K19" s="595" t="s">
        <v>55</v>
      </c>
      <c r="L19" s="556">
        <f t="shared" si="1"/>
        <v>0</v>
      </c>
      <c r="M19" s="595" t="s">
        <v>55</v>
      </c>
      <c r="N19" s="556">
        <f t="shared" si="1"/>
        <v>1.4705882352941124E-2</v>
      </c>
      <c r="O19" s="595" t="s">
        <v>55</v>
      </c>
      <c r="P19" s="556">
        <f>P17/P16-1</f>
        <v>9.1286307053941806E-2</v>
      </c>
      <c r="Q19" s="595" t="s">
        <v>55</v>
      </c>
      <c r="R19" s="556">
        <f>R17/R16-1</f>
        <v>4.1522491349480939E-2</v>
      </c>
      <c r="S19" s="595" t="s">
        <v>55</v>
      </c>
      <c r="T19" s="556">
        <f>T17/T16-1</f>
        <v>0.30769230769230771</v>
      </c>
      <c r="U19" s="595" t="s">
        <v>55</v>
      </c>
      <c r="V19" s="556">
        <f>V17/V16-1</f>
        <v>0.25968992248062017</v>
      </c>
      <c r="W19" s="595" t="s">
        <v>55</v>
      </c>
      <c r="X19" s="556">
        <f>X17/X16-1</f>
        <v>4.6082949308756671E-3</v>
      </c>
      <c r="Y19" s="596" t="s">
        <v>55</v>
      </c>
    </row>
    <row r="20" spans="1:28" s="5" customFormat="1" ht="17.25" customHeight="1">
      <c r="A20" s="1720" t="s">
        <v>722</v>
      </c>
      <c r="B20" s="548" t="s">
        <v>190</v>
      </c>
      <c r="C20" s="561">
        <f>C17-C12</f>
        <v>560</v>
      </c>
      <c r="D20" s="618" t="s">
        <v>55</v>
      </c>
      <c r="E20" s="599" t="s">
        <v>55</v>
      </c>
      <c r="F20" s="561">
        <f t="shared" ref="F20:N20" si="2">F17-F12</f>
        <v>-92</v>
      </c>
      <c r="G20" s="598" t="s">
        <v>55</v>
      </c>
      <c r="H20" s="562">
        <f t="shared" si="2"/>
        <v>652</v>
      </c>
      <c r="I20" s="599" t="s">
        <v>55</v>
      </c>
      <c r="J20" s="561">
        <f t="shared" si="2"/>
        <v>254</v>
      </c>
      <c r="K20" s="598" t="s">
        <v>55</v>
      </c>
      <c r="L20" s="562">
        <f t="shared" si="2"/>
        <v>-45</v>
      </c>
      <c r="M20" s="598" t="s">
        <v>55</v>
      </c>
      <c r="N20" s="562">
        <f t="shared" si="2"/>
        <v>26</v>
      </c>
      <c r="O20" s="598" t="s">
        <v>55</v>
      </c>
      <c r="P20" s="562">
        <f>P17-P12</f>
        <v>110</v>
      </c>
      <c r="Q20" s="598" t="s">
        <v>55</v>
      </c>
      <c r="R20" s="562">
        <f>R17-R12</f>
        <v>64</v>
      </c>
      <c r="S20" s="598" t="s">
        <v>55</v>
      </c>
      <c r="T20" s="562">
        <f>T17-T12</f>
        <v>99</v>
      </c>
      <c r="U20" s="598" t="s">
        <v>55</v>
      </c>
      <c r="V20" s="562">
        <f>V17-V12</f>
        <v>98</v>
      </c>
      <c r="W20" s="598" t="s">
        <v>55</v>
      </c>
      <c r="X20" s="562">
        <f>X17-X12</f>
        <v>-46</v>
      </c>
      <c r="Y20" s="599" t="s">
        <v>55</v>
      </c>
    </row>
    <row r="21" spans="1:28" s="5" customFormat="1" ht="17.25" customHeight="1">
      <c r="A21" s="1719"/>
      <c r="B21" s="553" t="s">
        <v>191</v>
      </c>
      <c r="C21" s="555">
        <f>C17/C12-1</f>
        <v>0.16602431070263868</v>
      </c>
      <c r="D21" s="617" t="s">
        <v>55</v>
      </c>
      <c r="E21" s="596" t="s">
        <v>55</v>
      </c>
      <c r="F21" s="555">
        <f t="shared" ref="F21:N21" si="3">F17/F12-1</f>
        <v>-4.1218637992831542E-2</v>
      </c>
      <c r="G21" s="595" t="s">
        <v>55</v>
      </c>
      <c r="H21" s="556">
        <f t="shared" si="3"/>
        <v>0.5714285714285714</v>
      </c>
      <c r="I21" s="596" t="s">
        <v>55</v>
      </c>
      <c r="J21" s="555">
        <f t="shared" si="3"/>
        <v>0.14879906268306975</v>
      </c>
      <c r="K21" s="595" t="s">
        <v>55</v>
      </c>
      <c r="L21" s="556">
        <f t="shared" si="3"/>
        <v>-0.18145161290322576</v>
      </c>
      <c r="M21" s="595" t="s">
        <v>55</v>
      </c>
      <c r="N21" s="556">
        <f t="shared" si="3"/>
        <v>0.23214285714285721</v>
      </c>
      <c r="O21" s="595" t="s">
        <v>55</v>
      </c>
      <c r="P21" s="556">
        <f>P17/P12-1</f>
        <v>0.71895424836601318</v>
      </c>
      <c r="Q21" s="595" t="s">
        <v>55</v>
      </c>
      <c r="R21" s="556">
        <f>R17/R12-1</f>
        <v>0.27004219409282704</v>
      </c>
      <c r="S21" s="595" t="s">
        <v>55</v>
      </c>
      <c r="T21" s="556">
        <f>T17/T12-1</f>
        <v>0.47826086956521729</v>
      </c>
      <c r="U21" s="595" t="s">
        <v>55</v>
      </c>
      <c r="V21" s="556">
        <f>V17/V12-1</f>
        <v>0.43171806167400884</v>
      </c>
      <c r="W21" s="595" t="s">
        <v>55</v>
      </c>
      <c r="X21" s="556">
        <f>X17/X12-1</f>
        <v>-9.5435684647302899E-2</v>
      </c>
      <c r="Y21" s="596" t="s">
        <v>55</v>
      </c>
    </row>
    <row r="22" spans="1:28" s="5" customFormat="1" ht="17.25" customHeight="1">
      <c r="A22" s="1720" t="s">
        <v>723</v>
      </c>
      <c r="B22" s="558" t="s">
        <v>190</v>
      </c>
      <c r="C22" s="561">
        <f>C17-C7</f>
        <v>724</v>
      </c>
      <c r="D22" s="618" t="s">
        <v>55</v>
      </c>
      <c r="E22" s="599" t="s">
        <v>55</v>
      </c>
      <c r="F22" s="561">
        <f t="shared" ref="F22:N22" si="4">F17-F7</f>
        <v>-407</v>
      </c>
      <c r="G22" s="598" t="s">
        <v>55</v>
      </c>
      <c r="H22" s="562">
        <f t="shared" si="4"/>
        <v>1131</v>
      </c>
      <c r="I22" s="599" t="s">
        <v>55</v>
      </c>
      <c r="J22" s="561">
        <f t="shared" si="4"/>
        <v>178</v>
      </c>
      <c r="K22" s="598" t="s">
        <v>55</v>
      </c>
      <c r="L22" s="562">
        <f t="shared" si="4"/>
        <v>-41</v>
      </c>
      <c r="M22" s="598" t="s">
        <v>55</v>
      </c>
      <c r="N22" s="562">
        <f t="shared" si="4"/>
        <v>23</v>
      </c>
      <c r="O22" s="598" t="s">
        <v>55</v>
      </c>
      <c r="P22" s="562">
        <f>P17-P7</f>
        <v>93</v>
      </c>
      <c r="Q22" s="598" t="s">
        <v>55</v>
      </c>
      <c r="R22" s="562">
        <f>R17-R7</f>
        <v>130</v>
      </c>
      <c r="S22" s="598" t="s">
        <v>55</v>
      </c>
      <c r="T22" s="562">
        <f>T17-T7</f>
        <v>171</v>
      </c>
      <c r="U22" s="598" t="s">
        <v>55</v>
      </c>
      <c r="V22" s="562">
        <f>V17-V7</f>
        <v>179</v>
      </c>
      <c r="W22" s="598" t="s">
        <v>55</v>
      </c>
      <c r="X22" s="562">
        <f>X17-X7</f>
        <v>-9</v>
      </c>
      <c r="Y22" s="599" t="s">
        <v>55</v>
      </c>
    </row>
    <row r="23" spans="1:28" s="5" customFormat="1" ht="17.25" customHeight="1" thickBot="1">
      <c r="A23" s="1721"/>
      <c r="B23" s="565" t="s">
        <v>191</v>
      </c>
      <c r="C23" s="567">
        <f>C17/C7-1</f>
        <v>0.22561545652851356</v>
      </c>
      <c r="D23" s="619" t="s">
        <v>55</v>
      </c>
      <c r="E23" s="608" t="s">
        <v>55</v>
      </c>
      <c r="F23" s="567">
        <f t="shared" ref="F23:N23" si="5">F17/F7-1</f>
        <v>-0.15979583824106791</v>
      </c>
      <c r="G23" s="607" t="s">
        <v>55</v>
      </c>
      <c r="H23" s="568">
        <f t="shared" si="5"/>
        <v>1.7084592145015107</v>
      </c>
      <c r="I23" s="608" t="s">
        <v>55</v>
      </c>
      <c r="J23" s="567">
        <f t="shared" si="5"/>
        <v>9.9831744251261956E-2</v>
      </c>
      <c r="K23" s="607" t="s">
        <v>55</v>
      </c>
      <c r="L23" s="568">
        <f t="shared" si="5"/>
        <v>-0.16803278688524592</v>
      </c>
      <c r="M23" s="607" t="s">
        <v>55</v>
      </c>
      <c r="N23" s="568">
        <f t="shared" si="5"/>
        <v>0.19999999999999996</v>
      </c>
      <c r="O23" s="607" t="s">
        <v>55</v>
      </c>
      <c r="P23" s="568">
        <f>P17/P7-1</f>
        <v>0.54705882352941182</v>
      </c>
      <c r="Q23" s="607" t="s">
        <v>55</v>
      </c>
      <c r="R23" s="568">
        <f>R17/R7-1</f>
        <v>0.76023391812865504</v>
      </c>
      <c r="S23" s="607" t="s">
        <v>55</v>
      </c>
      <c r="T23" s="568">
        <f>T17/T7-1</f>
        <v>1.2666666666666666</v>
      </c>
      <c r="U23" s="607" t="s">
        <v>55</v>
      </c>
      <c r="V23" s="568">
        <f>V17/V7-1</f>
        <v>1.2260273972602738</v>
      </c>
      <c r="W23" s="607" t="s">
        <v>55</v>
      </c>
      <c r="X23" s="568">
        <f>X17/X7-1</f>
        <v>-2.0224719101123556E-2</v>
      </c>
      <c r="Y23" s="608" t="s">
        <v>55</v>
      </c>
    </row>
    <row r="24" spans="1:28" s="933" customFormat="1" ht="17.25" customHeight="1">
      <c r="A24" s="931" t="s">
        <v>177</v>
      </c>
      <c r="B24" s="931"/>
    </row>
    <row r="25" spans="1:28" s="782" customFormat="1" ht="17.25" customHeight="1">
      <c r="A25" s="932" t="s">
        <v>179</v>
      </c>
      <c r="B25" s="932"/>
      <c r="C25" s="934"/>
      <c r="D25" s="934"/>
      <c r="E25" s="934"/>
      <c r="F25" s="934"/>
      <c r="G25" s="934"/>
      <c r="H25" s="934"/>
      <c r="I25" s="934"/>
      <c r="J25" s="934"/>
      <c r="K25" s="934"/>
      <c r="L25" s="934"/>
      <c r="M25" s="934"/>
      <c r="N25" s="934"/>
      <c r="O25" s="934"/>
      <c r="P25" s="934"/>
      <c r="Q25" s="934"/>
      <c r="R25" s="934"/>
      <c r="S25" s="934"/>
      <c r="T25" s="935"/>
      <c r="U25" s="935"/>
      <c r="V25" s="935"/>
      <c r="W25" s="935"/>
      <c r="X25" s="935"/>
      <c r="Y25" s="935"/>
    </row>
    <row r="26" spans="1:28" s="935" customFormat="1" ht="17.25" customHeight="1">
      <c r="A26" s="932" t="s">
        <v>360</v>
      </c>
      <c r="B26" s="932"/>
      <c r="C26" s="782"/>
      <c r="D26" s="782"/>
      <c r="E26" s="782"/>
      <c r="F26" s="782"/>
      <c r="G26" s="782"/>
      <c r="H26" s="782"/>
      <c r="I26" s="782"/>
      <c r="J26" s="782"/>
      <c r="K26" s="782"/>
      <c r="L26" s="782"/>
      <c r="M26" s="782"/>
      <c r="N26" s="782"/>
      <c r="O26" s="782"/>
      <c r="P26" s="782"/>
      <c r="Q26" s="782"/>
      <c r="R26" s="782"/>
      <c r="S26" s="782"/>
      <c r="T26" s="782"/>
      <c r="U26" s="782"/>
      <c r="V26" s="934"/>
      <c r="W26" s="782"/>
      <c r="X26" s="782"/>
      <c r="Y26" s="782"/>
    </row>
    <row r="27" spans="1:28" s="782" customFormat="1" ht="17.25" customHeight="1">
      <c r="A27" s="928" t="s">
        <v>454</v>
      </c>
      <c r="E27" s="425"/>
    </row>
    <row r="28" spans="1:28" s="782" customFormat="1" ht="17.25" customHeight="1">
      <c r="A28" s="928" t="s">
        <v>453</v>
      </c>
      <c r="O28" s="22"/>
      <c r="P28" s="22"/>
      <c r="Q28" s="22"/>
      <c r="R28" s="22"/>
    </row>
    <row r="29" spans="1:28" s="163" customFormat="1" ht="17.25" customHeight="1">
      <c r="C29" s="846"/>
      <c r="E29" s="846"/>
      <c r="F29" s="348"/>
      <c r="I29" s="151"/>
      <c r="J29" s="348"/>
    </row>
  </sheetData>
  <mergeCells count="28"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R4:S5"/>
    <mergeCell ref="T4:U5"/>
    <mergeCell ref="V4:W5"/>
    <mergeCell ref="X4:Y5"/>
    <mergeCell ref="C3:E5"/>
    <mergeCell ref="F3:I3"/>
    <mergeCell ref="J3:Y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Y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/>
  <cols>
    <col min="2" max="2" width="70.7109375" customWidth="1"/>
  </cols>
  <sheetData>
    <row r="2" spans="1:2">
      <c r="A2" s="922" t="s">
        <v>547</v>
      </c>
    </row>
    <row r="3" spans="1:2">
      <c r="A3" s="941" t="s">
        <v>174</v>
      </c>
      <c r="B3" s="940" t="s">
        <v>548</v>
      </c>
    </row>
    <row r="4" spans="1:2">
      <c r="A4" s="941" t="s">
        <v>54</v>
      </c>
      <c r="B4" s="940" t="s">
        <v>549</v>
      </c>
    </row>
    <row r="5" spans="1:2">
      <c r="A5" s="941" t="s">
        <v>55</v>
      </c>
      <c r="B5" s="940" t="s">
        <v>550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7"/>
  <dimension ref="A1:AB40"/>
  <sheetViews>
    <sheetView zoomScaleNormal="100" workbookViewId="0"/>
  </sheetViews>
  <sheetFormatPr defaultColWidth="9.140625" defaultRowHeight="15"/>
  <cols>
    <col min="1" max="1" width="10.85546875" style="206" customWidth="1"/>
    <col min="2" max="2" width="3.85546875" style="206" customWidth="1"/>
    <col min="3" max="3" width="5.5703125" style="206" customWidth="1"/>
    <col min="4" max="5" width="4.7109375" style="206" customWidth="1"/>
    <col min="6" max="6" width="6.7109375" style="206" customWidth="1"/>
    <col min="7" max="7" width="4.7109375" style="206" customWidth="1"/>
    <col min="8" max="8" width="6.42578125" style="206" customWidth="1"/>
    <col min="9" max="9" width="4.7109375" style="206" customWidth="1"/>
    <col min="10" max="10" width="5.5703125" style="206" customWidth="1"/>
    <col min="11" max="11" width="4.7109375" style="206" customWidth="1"/>
    <col min="12" max="12" width="6" style="206" customWidth="1"/>
    <col min="13" max="13" width="4.7109375" style="206" customWidth="1"/>
    <col min="14" max="14" width="5.5703125" style="206" customWidth="1"/>
    <col min="15" max="15" width="4.7109375" style="206" customWidth="1"/>
    <col min="16" max="16" width="5.140625" style="206" customWidth="1"/>
    <col min="17" max="17" width="4.7109375" style="206" customWidth="1"/>
    <col min="18" max="18" width="5.140625" style="206" customWidth="1"/>
    <col min="19" max="19" width="4.7109375" style="206" customWidth="1"/>
    <col min="20" max="20" width="6.42578125" style="206" customWidth="1"/>
    <col min="21" max="21" width="5.5703125" style="206" customWidth="1"/>
    <col min="22" max="22" width="6.140625" style="206" customWidth="1"/>
    <col min="23" max="23" width="5.42578125" style="206" customWidth="1"/>
    <col min="24" max="24" width="5.7109375" style="206" customWidth="1"/>
    <col min="25" max="25" width="5.42578125" style="206" customWidth="1"/>
    <col min="26" max="16384" width="9.140625" style="206"/>
  </cols>
  <sheetData>
    <row r="1" spans="1:28" s="201" customFormat="1" ht="17.25" customHeight="1">
      <c r="A1" s="232" t="s">
        <v>745</v>
      </c>
      <c r="B1" s="232"/>
      <c r="Z1" s="483"/>
    </row>
    <row r="2" spans="1:28" s="202" customFormat="1" ht="17.25" customHeight="1" thickBot="1">
      <c r="A2" s="314" t="s">
        <v>192</v>
      </c>
      <c r="P2" s="202" t="s">
        <v>0</v>
      </c>
    </row>
    <row r="3" spans="1:28" s="4" customFormat="1" ht="17.25" customHeight="1">
      <c r="A3" s="1722" t="s">
        <v>197</v>
      </c>
      <c r="B3" s="1723"/>
      <c r="C3" s="1855" t="s">
        <v>70</v>
      </c>
      <c r="D3" s="1890"/>
      <c r="E3" s="1856"/>
      <c r="F3" s="1881" t="s">
        <v>43</v>
      </c>
      <c r="G3" s="1882"/>
      <c r="H3" s="1882"/>
      <c r="I3" s="1883"/>
      <c r="J3" s="1891" t="s">
        <v>44</v>
      </c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4"/>
      <c r="Y3" s="1885"/>
    </row>
    <row r="4" spans="1:28" s="4" customFormat="1" ht="17.25" customHeight="1">
      <c r="A4" s="1724"/>
      <c r="B4" s="1725"/>
      <c r="C4" s="1857"/>
      <c r="D4" s="1793"/>
      <c r="E4" s="1745"/>
      <c r="F4" s="1886" t="s">
        <v>176</v>
      </c>
      <c r="G4" s="1887"/>
      <c r="H4" s="1769" t="s">
        <v>45</v>
      </c>
      <c r="I4" s="1879"/>
      <c r="J4" s="1830" t="s">
        <v>49</v>
      </c>
      <c r="K4" s="1876"/>
      <c r="L4" s="1769" t="s">
        <v>48</v>
      </c>
      <c r="M4" s="1876"/>
      <c r="N4" s="1769" t="s">
        <v>47</v>
      </c>
      <c r="O4" s="1876"/>
      <c r="P4" s="1769" t="s">
        <v>50</v>
      </c>
      <c r="Q4" s="1876"/>
      <c r="R4" s="1769" t="s">
        <v>46</v>
      </c>
      <c r="S4" s="1876"/>
      <c r="T4" s="1769" t="s">
        <v>51</v>
      </c>
      <c r="U4" s="1876"/>
      <c r="V4" s="1769" t="s">
        <v>720</v>
      </c>
      <c r="W4" s="1876"/>
      <c r="X4" s="1769" t="s">
        <v>64</v>
      </c>
      <c r="Y4" s="1879"/>
    </row>
    <row r="5" spans="1:28" s="4" customFormat="1" ht="17.25" customHeight="1">
      <c r="A5" s="1724"/>
      <c r="B5" s="1725"/>
      <c r="C5" s="1857"/>
      <c r="D5" s="1793"/>
      <c r="E5" s="1745"/>
      <c r="F5" s="1888"/>
      <c r="G5" s="1889"/>
      <c r="H5" s="1877"/>
      <c r="I5" s="1880"/>
      <c r="J5" s="1866"/>
      <c r="K5" s="1877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77"/>
      <c r="W5" s="1877"/>
      <c r="X5" s="1877"/>
      <c r="Y5" s="1880"/>
    </row>
    <row r="6" spans="1:28" s="4" customFormat="1" ht="17.25" customHeight="1" thickBot="1">
      <c r="A6" s="1726"/>
      <c r="B6" s="1727"/>
      <c r="C6" s="609" t="s">
        <v>145</v>
      </c>
      <c r="D6" s="614" t="s">
        <v>154</v>
      </c>
      <c r="E6" s="610" t="s">
        <v>150</v>
      </c>
      <c r="F6" s="609" t="s">
        <v>145</v>
      </c>
      <c r="G6" s="615" t="s">
        <v>151</v>
      </c>
      <c r="H6" s="612" t="s">
        <v>145</v>
      </c>
      <c r="I6" s="613" t="s">
        <v>151</v>
      </c>
      <c r="J6" s="609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151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28" s="5" customFormat="1" ht="17.25" customHeight="1">
      <c r="A7" s="1728" t="s">
        <v>11</v>
      </c>
      <c r="B7" s="1729"/>
      <c r="C7" s="1267">
        <v>6558</v>
      </c>
      <c r="D7" s="1275">
        <v>3.5712146377324581E-2</v>
      </c>
      <c r="E7" s="1276">
        <v>0.67144466059178864</v>
      </c>
      <c r="F7" s="1267">
        <v>5064</v>
      </c>
      <c r="G7" s="1269">
        <v>0.77218664226898448</v>
      </c>
      <c r="H7" s="1270">
        <v>1494</v>
      </c>
      <c r="I7" s="1271">
        <v>0.22781335773101555</v>
      </c>
      <c r="J7" s="1267">
        <v>3693</v>
      </c>
      <c r="K7" s="1269">
        <v>0.5631290027447392</v>
      </c>
      <c r="L7" s="1270">
        <v>291</v>
      </c>
      <c r="M7" s="1272">
        <v>4.4373284537968891E-2</v>
      </c>
      <c r="N7" s="1270">
        <v>157</v>
      </c>
      <c r="O7" s="1272">
        <v>2.3940225678560537E-2</v>
      </c>
      <c r="P7" s="1270">
        <v>201</v>
      </c>
      <c r="Q7" s="1272">
        <v>3.0649588289112534E-2</v>
      </c>
      <c r="R7" s="1270">
        <v>337</v>
      </c>
      <c r="S7" s="1272">
        <v>5.1387618176273256E-2</v>
      </c>
      <c r="T7" s="1270">
        <v>406</v>
      </c>
      <c r="U7" s="1272">
        <v>6.1909118633729797E-2</v>
      </c>
      <c r="V7" s="1270">
        <v>574</v>
      </c>
      <c r="W7" s="1272">
        <v>8.7526684964928325E-2</v>
      </c>
      <c r="X7" s="1270">
        <v>899</v>
      </c>
      <c r="Y7" s="1273">
        <v>0.1370844769746874</v>
      </c>
      <c r="Z7" s="281"/>
      <c r="AA7" s="6"/>
      <c r="AB7" s="6"/>
    </row>
    <row r="8" spans="1:28" s="5" customFormat="1" ht="17.25" customHeight="1">
      <c r="A8" s="1728" t="s">
        <v>12</v>
      </c>
      <c r="B8" s="1729"/>
      <c r="C8" s="773">
        <v>6769</v>
      </c>
      <c r="D8" s="970">
        <v>3.5906195131525202E-2</v>
      </c>
      <c r="E8" s="759">
        <v>0.67266222796382791</v>
      </c>
      <c r="F8" s="773">
        <v>5206</v>
      </c>
      <c r="G8" s="888">
        <v>0.76909440094548676</v>
      </c>
      <c r="H8" s="756">
        <v>1563</v>
      </c>
      <c r="I8" s="345">
        <v>0.23090559905451322</v>
      </c>
      <c r="J8" s="773">
        <v>3803</v>
      </c>
      <c r="K8" s="888">
        <v>0.56182597133993206</v>
      </c>
      <c r="L8" s="756">
        <v>294</v>
      </c>
      <c r="M8" s="889">
        <v>4.3433298862461223E-2</v>
      </c>
      <c r="N8" s="756">
        <v>149</v>
      </c>
      <c r="O8" s="889">
        <v>2.2012114049342592E-2</v>
      </c>
      <c r="P8" s="756">
        <v>218</v>
      </c>
      <c r="Q8" s="889">
        <v>3.2205643374205936E-2</v>
      </c>
      <c r="R8" s="756">
        <v>312</v>
      </c>
      <c r="S8" s="889">
        <v>4.6092480425469047E-2</v>
      </c>
      <c r="T8" s="756">
        <v>479</v>
      </c>
      <c r="U8" s="889">
        <v>7.076377603781947E-2</v>
      </c>
      <c r="V8" s="756">
        <v>711</v>
      </c>
      <c r="W8" s="889">
        <v>0.10503767173880928</v>
      </c>
      <c r="X8" s="756">
        <v>803</v>
      </c>
      <c r="Y8" s="245">
        <v>0.11862904417196041</v>
      </c>
      <c r="Z8" s="281"/>
      <c r="AA8" s="6"/>
      <c r="AB8" s="6"/>
    </row>
    <row r="9" spans="1:28" s="5" customFormat="1" ht="17.25" customHeight="1">
      <c r="A9" s="1728" t="s">
        <v>13</v>
      </c>
      <c r="B9" s="1729"/>
      <c r="C9" s="773">
        <v>7004</v>
      </c>
      <c r="D9" s="970">
        <v>3.6664590193112037E-2</v>
      </c>
      <c r="E9" s="759">
        <v>0.67920868890612873</v>
      </c>
      <c r="F9" s="773">
        <v>5255</v>
      </c>
      <c r="G9" s="888">
        <v>0.75028555111364936</v>
      </c>
      <c r="H9" s="756">
        <v>1749</v>
      </c>
      <c r="I9" s="345">
        <v>0.24971444888635067</v>
      </c>
      <c r="J9" s="773">
        <v>3816</v>
      </c>
      <c r="K9" s="888">
        <v>0.54483152484294683</v>
      </c>
      <c r="L9" s="756">
        <v>248</v>
      </c>
      <c r="M9" s="889">
        <v>3.540833809251856E-2</v>
      </c>
      <c r="N9" s="756">
        <v>154</v>
      </c>
      <c r="O9" s="889">
        <v>2.1987435750999429E-2</v>
      </c>
      <c r="P9" s="756">
        <v>179</v>
      </c>
      <c r="Q9" s="889">
        <v>2.555682467161622E-2</v>
      </c>
      <c r="R9" s="756">
        <v>325</v>
      </c>
      <c r="S9" s="889">
        <v>4.6402055968018274E-2</v>
      </c>
      <c r="T9" s="756">
        <v>541</v>
      </c>
      <c r="U9" s="889">
        <v>7.724157624214735E-2</v>
      </c>
      <c r="V9" s="756">
        <v>845</v>
      </c>
      <c r="W9" s="889">
        <v>0.12064534551684751</v>
      </c>
      <c r="X9" s="756">
        <v>896</v>
      </c>
      <c r="Y9" s="245">
        <v>0.12792689891490577</v>
      </c>
      <c r="Z9" s="281"/>
      <c r="AA9" s="6"/>
      <c r="AB9" s="6"/>
    </row>
    <row r="10" spans="1:28" s="5" customFormat="1" ht="17.25" customHeight="1">
      <c r="A10" s="1728" t="s">
        <v>14</v>
      </c>
      <c r="B10" s="1729"/>
      <c r="C10" s="971">
        <v>7136</v>
      </c>
      <c r="D10" s="972">
        <v>3.7372409567253052E-2</v>
      </c>
      <c r="E10" s="759">
        <v>0.67729688686408507</v>
      </c>
      <c r="F10" s="971">
        <v>5193</v>
      </c>
      <c r="G10" s="888">
        <v>0.72771860986547088</v>
      </c>
      <c r="H10" s="763">
        <v>1943</v>
      </c>
      <c r="I10" s="345">
        <v>0.27228139013452912</v>
      </c>
      <c r="J10" s="971">
        <v>3844</v>
      </c>
      <c r="K10" s="888">
        <v>0.53867713004484308</v>
      </c>
      <c r="L10" s="763">
        <v>253</v>
      </c>
      <c r="M10" s="889">
        <v>3.545403587443946E-2</v>
      </c>
      <c r="N10" s="763">
        <v>138</v>
      </c>
      <c r="O10" s="889">
        <v>1.9338565022421525E-2</v>
      </c>
      <c r="P10" s="763">
        <v>187</v>
      </c>
      <c r="Q10" s="889">
        <v>2.6205156950672645E-2</v>
      </c>
      <c r="R10" s="763">
        <v>340</v>
      </c>
      <c r="S10" s="889">
        <v>4.76457399103139E-2</v>
      </c>
      <c r="T10" s="763">
        <v>538</v>
      </c>
      <c r="U10" s="889">
        <v>7.5392376681614345E-2</v>
      </c>
      <c r="V10" s="763">
        <v>926</v>
      </c>
      <c r="W10" s="889">
        <v>0.12976457399103139</v>
      </c>
      <c r="X10" s="763">
        <v>910</v>
      </c>
      <c r="Y10" s="245">
        <v>0.12752242152466367</v>
      </c>
      <c r="Z10" s="281"/>
      <c r="AA10" s="6"/>
      <c r="AB10" s="6"/>
    </row>
    <row r="11" spans="1:28" s="5" customFormat="1" ht="17.25" customHeight="1">
      <c r="A11" s="1728" t="s">
        <v>15</v>
      </c>
      <c r="B11" s="1729"/>
      <c r="C11" s="971">
        <v>7153</v>
      </c>
      <c r="D11" s="972">
        <v>3.7927834778228482E-2</v>
      </c>
      <c r="E11" s="759">
        <v>0.68214762540530227</v>
      </c>
      <c r="F11" s="971">
        <v>5050</v>
      </c>
      <c r="G11" s="888">
        <v>0.70599748357332592</v>
      </c>
      <c r="H11" s="763">
        <v>2103</v>
      </c>
      <c r="I11" s="345">
        <v>0.29400251642667413</v>
      </c>
      <c r="J11" s="971">
        <v>3726</v>
      </c>
      <c r="K11" s="888">
        <v>0.52090032154340837</v>
      </c>
      <c r="L11" s="763">
        <v>237</v>
      </c>
      <c r="M11" s="889">
        <v>3.3132951209282821E-2</v>
      </c>
      <c r="N11" s="763">
        <v>143</v>
      </c>
      <c r="O11" s="889">
        <v>1.9991611911086258E-2</v>
      </c>
      <c r="P11" s="763">
        <v>211</v>
      </c>
      <c r="Q11" s="889">
        <v>2.9498112679994408E-2</v>
      </c>
      <c r="R11" s="763">
        <v>363</v>
      </c>
      <c r="S11" s="889">
        <v>5.0747937928142035E-2</v>
      </c>
      <c r="T11" s="763">
        <v>559</v>
      </c>
      <c r="U11" s="889">
        <v>7.8149028379700822E-2</v>
      </c>
      <c r="V11" s="763">
        <v>968</v>
      </c>
      <c r="W11" s="889">
        <v>0.13532783447504543</v>
      </c>
      <c r="X11" s="763">
        <v>946</v>
      </c>
      <c r="Y11" s="245">
        <v>0.13225220187333986</v>
      </c>
      <c r="Z11" s="281"/>
      <c r="AA11" s="6"/>
      <c r="AB11" s="6"/>
    </row>
    <row r="12" spans="1:28" s="5" customFormat="1" ht="17.25" customHeight="1">
      <c r="A12" s="1728" t="s">
        <v>138</v>
      </c>
      <c r="B12" s="1729"/>
      <c r="C12" s="971">
        <v>7415</v>
      </c>
      <c r="D12" s="972">
        <v>3.9352945234923553E-2</v>
      </c>
      <c r="E12" s="759">
        <v>0.68733778272154245</v>
      </c>
      <c r="F12" s="971">
        <v>4782</v>
      </c>
      <c r="G12" s="888">
        <v>0.64490896830748479</v>
      </c>
      <c r="H12" s="763">
        <v>2633</v>
      </c>
      <c r="I12" s="345">
        <v>0.35509103169251516</v>
      </c>
      <c r="J12" s="971">
        <v>3743</v>
      </c>
      <c r="K12" s="888">
        <v>0.50478759271746465</v>
      </c>
      <c r="L12" s="763">
        <v>246</v>
      </c>
      <c r="M12" s="889">
        <v>3.3175994605529335E-2</v>
      </c>
      <c r="N12" s="763">
        <v>158</v>
      </c>
      <c r="O12" s="889">
        <v>2.1308159136884695E-2</v>
      </c>
      <c r="P12" s="763">
        <v>200</v>
      </c>
      <c r="Q12" s="889">
        <v>2.6972353337828724E-2</v>
      </c>
      <c r="R12" s="763">
        <v>393</v>
      </c>
      <c r="S12" s="889">
        <v>5.3000674308833443E-2</v>
      </c>
      <c r="T12" s="763">
        <v>694</v>
      </c>
      <c r="U12" s="889">
        <v>9.3594066082265684E-2</v>
      </c>
      <c r="V12" s="763">
        <v>885</v>
      </c>
      <c r="W12" s="889">
        <v>0.11935266351989211</v>
      </c>
      <c r="X12" s="763">
        <v>1096</v>
      </c>
      <c r="Y12" s="245">
        <v>0.14780849629130141</v>
      </c>
      <c r="Z12" s="281"/>
      <c r="AA12" s="6"/>
      <c r="AB12" s="6"/>
    </row>
    <row r="13" spans="1:28" s="5" customFormat="1" ht="17.25" customHeight="1">
      <c r="A13" s="1728" t="s">
        <v>188</v>
      </c>
      <c r="B13" s="1729"/>
      <c r="C13" s="971">
        <v>7815</v>
      </c>
      <c r="D13" s="972">
        <v>4.1348331252248627E-2</v>
      </c>
      <c r="E13" s="759">
        <v>0.69497554468652734</v>
      </c>
      <c r="F13" s="800">
        <v>4710</v>
      </c>
      <c r="G13" s="973">
        <v>0.60268714011516311</v>
      </c>
      <c r="H13" s="762">
        <v>3105</v>
      </c>
      <c r="I13" s="758">
        <v>0.39731285988483683</v>
      </c>
      <c r="J13" s="971">
        <v>3943</v>
      </c>
      <c r="K13" s="888">
        <v>0.50454254638515672</v>
      </c>
      <c r="L13" s="763">
        <v>230</v>
      </c>
      <c r="M13" s="889">
        <v>2.943058221369162E-2</v>
      </c>
      <c r="N13" s="763">
        <v>167</v>
      </c>
      <c r="O13" s="889">
        <v>2.1369161868202174E-2</v>
      </c>
      <c r="P13" s="763">
        <v>225</v>
      </c>
      <c r="Q13" s="889">
        <v>2.8790786948176585E-2</v>
      </c>
      <c r="R13" s="763">
        <v>476</v>
      </c>
      <c r="S13" s="889">
        <v>6.0908509277031349E-2</v>
      </c>
      <c r="T13" s="763">
        <v>857</v>
      </c>
      <c r="U13" s="889">
        <v>0.10966090850927702</v>
      </c>
      <c r="V13" s="763">
        <v>891</v>
      </c>
      <c r="W13" s="889">
        <v>0.11401151631477927</v>
      </c>
      <c r="X13" s="763">
        <v>1026</v>
      </c>
      <c r="Y13" s="245">
        <v>0.13128598848368522</v>
      </c>
      <c r="Z13" s="281"/>
      <c r="AA13" s="6"/>
      <c r="AB13" s="6"/>
    </row>
    <row r="14" spans="1:28" s="5" customFormat="1" ht="17.25" customHeight="1">
      <c r="A14" s="1728" t="s">
        <v>449</v>
      </c>
      <c r="B14" s="1729"/>
      <c r="C14" s="971">
        <v>8113</v>
      </c>
      <c r="D14" s="972">
        <v>4.284228147162418E-2</v>
      </c>
      <c r="E14" s="759">
        <v>0.69371526293287733</v>
      </c>
      <c r="F14" s="800">
        <v>4773</v>
      </c>
      <c r="G14" s="973">
        <v>0.58831504991988171</v>
      </c>
      <c r="H14" s="762">
        <v>3340</v>
      </c>
      <c r="I14" s="758">
        <v>0.41168495008011835</v>
      </c>
      <c r="J14" s="971">
        <v>4152</v>
      </c>
      <c r="K14" s="888">
        <v>0.51177123135708125</v>
      </c>
      <c r="L14" s="763">
        <v>236</v>
      </c>
      <c r="M14" s="889">
        <v>2.9089116233205967E-2</v>
      </c>
      <c r="N14" s="763">
        <v>185</v>
      </c>
      <c r="O14" s="889">
        <v>2.2802908911623322E-2</v>
      </c>
      <c r="P14" s="763">
        <v>243</v>
      </c>
      <c r="Q14" s="889">
        <v>2.9951929002834957E-2</v>
      </c>
      <c r="R14" s="763">
        <v>474</v>
      </c>
      <c r="S14" s="889">
        <v>5.8424750400591641E-2</v>
      </c>
      <c r="T14" s="763">
        <v>786</v>
      </c>
      <c r="U14" s="889">
        <v>9.6881548132626644E-2</v>
      </c>
      <c r="V14" s="763">
        <v>974</v>
      </c>
      <c r="W14" s="889">
        <v>0.12005423394551953</v>
      </c>
      <c r="X14" s="763">
        <v>1063</v>
      </c>
      <c r="Y14" s="245">
        <v>0.1310242820165167</v>
      </c>
      <c r="Z14" s="281"/>
      <c r="AA14" s="6"/>
      <c r="AB14" s="6"/>
    </row>
    <row r="15" spans="1:28" s="5" customFormat="1" ht="17.25" customHeight="1">
      <c r="A15" s="1728" t="s">
        <v>554</v>
      </c>
      <c r="B15" s="1729"/>
      <c r="C15" s="971">
        <v>7988</v>
      </c>
      <c r="D15" s="972">
        <v>4.3041807885250583E-2</v>
      </c>
      <c r="E15" s="759">
        <v>0.69178141508616953</v>
      </c>
      <c r="F15" s="800">
        <v>4527</v>
      </c>
      <c r="G15" s="973">
        <v>0.56672508763144713</v>
      </c>
      <c r="H15" s="762">
        <v>3461</v>
      </c>
      <c r="I15" s="758">
        <v>0.43327491236855281</v>
      </c>
      <c r="J15" s="971">
        <v>4039</v>
      </c>
      <c r="K15" s="888">
        <v>0.50563345017526284</v>
      </c>
      <c r="L15" s="763">
        <v>236</v>
      </c>
      <c r="M15" s="889">
        <v>2.9544316474712069E-2</v>
      </c>
      <c r="N15" s="763">
        <v>160</v>
      </c>
      <c r="O15" s="889">
        <v>2.0030045067601403E-2</v>
      </c>
      <c r="P15" s="763">
        <v>276</v>
      </c>
      <c r="Q15" s="889">
        <v>3.4551827741612418E-2</v>
      </c>
      <c r="R15" s="763">
        <v>510</v>
      </c>
      <c r="S15" s="889">
        <v>6.3845768652979473E-2</v>
      </c>
      <c r="T15" s="763">
        <v>821</v>
      </c>
      <c r="U15" s="889">
        <v>0.10277916875312969</v>
      </c>
      <c r="V15" s="763">
        <v>1005</v>
      </c>
      <c r="W15" s="889">
        <v>0.12581372058087131</v>
      </c>
      <c r="X15" s="763">
        <v>941</v>
      </c>
      <c r="Y15" s="245">
        <v>0.11780170255383074</v>
      </c>
      <c r="Z15" s="281"/>
      <c r="AA15" s="6"/>
      <c r="AB15" s="6"/>
    </row>
    <row r="16" spans="1:28" s="5" customFormat="1" ht="17.25" customHeight="1">
      <c r="A16" s="1728" t="s">
        <v>627</v>
      </c>
      <c r="B16" s="1729"/>
      <c r="C16" s="971">
        <v>8375</v>
      </c>
      <c r="D16" s="972">
        <v>4.4819171367105136E-2</v>
      </c>
      <c r="E16" s="759">
        <v>0.69513612217795484</v>
      </c>
      <c r="F16" s="800">
        <v>4535</v>
      </c>
      <c r="G16" s="973">
        <v>0.54149253731343283</v>
      </c>
      <c r="H16" s="762">
        <v>3840</v>
      </c>
      <c r="I16" s="758">
        <v>0.45850746268656717</v>
      </c>
      <c r="J16" s="971">
        <v>4197</v>
      </c>
      <c r="K16" s="888">
        <v>0.50113432835820892</v>
      </c>
      <c r="L16" s="763">
        <v>232</v>
      </c>
      <c r="M16" s="889">
        <v>2.7701492537313434E-2</v>
      </c>
      <c r="N16" s="763">
        <v>155</v>
      </c>
      <c r="O16" s="889">
        <v>1.8507462686567163E-2</v>
      </c>
      <c r="P16" s="763">
        <v>296</v>
      </c>
      <c r="Q16" s="889">
        <v>3.5343283582089553E-2</v>
      </c>
      <c r="R16" s="763">
        <v>542</v>
      </c>
      <c r="S16" s="889">
        <v>6.4716417910447757E-2</v>
      </c>
      <c r="T16" s="763">
        <v>874</v>
      </c>
      <c r="U16" s="889">
        <v>0.10435820895522388</v>
      </c>
      <c r="V16" s="763">
        <v>1120</v>
      </c>
      <c r="W16" s="889">
        <v>0.13373134328358208</v>
      </c>
      <c r="X16" s="763">
        <v>959</v>
      </c>
      <c r="Y16" s="245">
        <v>0.11450746268656717</v>
      </c>
      <c r="Z16" s="281"/>
      <c r="AA16" s="6"/>
      <c r="AB16" s="6"/>
    </row>
    <row r="17" spans="1:28" s="5" customFormat="1" ht="17.25" customHeight="1" thickBot="1">
      <c r="A17" s="1728" t="s">
        <v>725</v>
      </c>
      <c r="B17" s="1729"/>
      <c r="C17" s="220">
        <v>9098</v>
      </c>
      <c r="D17" s="351">
        <v>4.7594634748582311E-2</v>
      </c>
      <c r="E17" s="353">
        <v>0.69818126007213566</v>
      </c>
      <c r="F17" s="188">
        <v>4639</v>
      </c>
      <c r="G17" s="344">
        <v>0.50989228401846565</v>
      </c>
      <c r="H17" s="73">
        <v>4459</v>
      </c>
      <c r="I17" s="1277">
        <v>0.49010771598153441</v>
      </c>
      <c r="J17" s="220">
        <v>4493</v>
      </c>
      <c r="K17" s="346">
        <v>0.49384480105517697</v>
      </c>
      <c r="L17" s="195">
        <v>224</v>
      </c>
      <c r="M17" s="244">
        <v>2.4620795779292153E-2</v>
      </c>
      <c r="N17" s="195">
        <v>164</v>
      </c>
      <c r="O17" s="244">
        <v>1.8025939766981754E-2</v>
      </c>
      <c r="P17" s="195">
        <v>340</v>
      </c>
      <c r="Q17" s="244">
        <v>3.7370850736425591E-2</v>
      </c>
      <c r="R17" s="195">
        <v>568</v>
      </c>
      <c r="S17" s="244">
        <v>6.2431303583205103E-2</v>
      </c>
      <c r="T17" s="195">
        <v>1054</v>
      </c>
      <c r="U17" s="244">
        <v>0.11584963728291932</v>
      </c>
      <c r="V17" s="195">
        <v>1204</v>
      </c>
      <c r="W17" s="244">
        <v>0.13233677731369531</v>
      </c>
      <c r="X17" s="195">
        <v>1051</v>
      </c>
      <c r="Y17" s="246">
        <v>0.11551989448230381</v>
      </c>
      <c r="Z17" s="281"/>
      <c r="AA17" s="6"/>
      <c r="AB17" s="6"/>
    </row>
    <row r="18" spans="1:28" s="5" customFormat="1" ht="17.25" customHeight="1">
      <c r="A18" s="1718" t="s">
        <v>721</v>
      </c>
      <c r="B18" s="535" t="s">
        <v>190</v>
      </c>
      <c r="C18" s="550">
        <f>C17-C16</f>
        <v>723</v>
      </c>
      <c r="D18" s="764" t="s">
        <v>55</v>
      </c>
      <c r="E18" s="605" t="s">
        <v>55</v>
      </c>
      <c r="F18" s="550">
        <f t="shared" ref="F18:N18" si="0">F17-F16</f>
        <v>104</v>
      </c>
      <c r="G18" s="604" t="s">
        <v>55</v>
      </c>
      <c r="H18" s="551">
        <f t="shared" si="0"/>
        <v>619</v>
      </c>
      <c r="I18" s="605" t="s">
        <v>55</v>
      </c>
      <c r="J18" s="550">
        <f t="shared" si="0"/>
        <v>296</v>
      </c>
      <c r="K18" s="604" t="s">
        <v>55</v>
      </c>
      <c r="L18" s="551">
        <f t="shared" si="0"/>
        <v>-8</v>
      </c>
      <c r="M18" s="604" t="s">
        <v>55</v>
      </c>
      <c r="N18" s="551">
        <f t="shared" si="0"/>
        <v>9</v>
      </c>
      <c r="O18" s="604" t="s">
        <v>55</v>
      </c>
      <c r="P18" s="551">
        <f>P17-P16</f>
        <v>44</v>
      </c>
      <c r="Q18" s="604" t="s">
        <v>55</v>
      </c>
      <c r="R18" s="551">
        <f>R17-R16</f>
        <v>26</v>
      </c>
      <c r="S18" s="604" t="s">
        <v>55</v>
      </c>
      <c r="T18" s="551">
        <f>T17-T16</f>
        <v>180</v>
      </c>
      <c r="U18" s="604" t="s">
        <v>55</v>
      </c>
      <c r="V18" s="551">
        <f>V17-V16</f>
        <v>84</v>
      </c>
      <c r="W18" s="604" t="s">
        <v>55</v>
      </c>
      <c r="X18" s="551">
        <f>X17-X16</f>
        <v>92</v>
      </c>
      <c r="Y18" s="605" t="s">
        <v>55</v>
      </c>
    </row>
    <row r="19" spans="1:28" s="5" customFormat="1" ht="17.25" customHeight="1">
      <c r="A19" s="1719"/>
      <c r="B19" s="542" t="s">
        <v>191</v>
      </c>
      <c r="C19" s="555">
        <f>C17/C16-1</f>
        <v>8.6328358208955125E-2</v>
      </c>
      <c r="D19" s="617" t="s">
        <v>55</v>
      </c>
      <c r="E19" s="596" t="s">
        <v>55</v>
      </c>
      <c r="F19" s="555">
        <f t="shared" ref="F19:N19" si="1">F17/F16-1</f>
        <v>2.2932745314222736E-2</v>
      </c>
      <c r="G19" s="595" t="s">
        <v>55</v>
      </c>
      <c r="H19" s="556">
        <f t="shared" si="1"/>
        <v>0.16119791666666661</v>
      </c>
      <c r="I19" s="596" t="s">
        <v>55</v>
      </c>
      <c r="J19" s="555">
        <f t="shared" si="1"/>
        <v>7.0526566595187079E-2</v>
      </c>
      <c r="K19" s="595" t="s">
        <v>55</v>
      </c>
      <c r="L19" s="556">
        <f t="shared" si="1"/>
        <v>-3.4482758620689613E-2</v>
      </c>
      <c r="M19" s="595" t="s">
        <v>55</v>
      </c>
      <c r="N19" s="556">
        <f t="shared" si="1"/>
        <v>5.8064516129032295E-2</v>
      </c>
      <c r="O19" s="595" t="s">
        <v>55</v>
      </c>
      <c r="P19" s="556">
        <f>P17/P16-1</f>
        <v>0.14864864864864868</v>
      </c>
      <c r="Q19" s="595" t="s">
        <v>55</v>
      </c>
      <c r="R19" s="556">
        <f>R17/R16-1</f>
        <v>4.7970479704797064E-2</v>
      </c>
      <c r="S19" s="595" t="s">
        <v>55</v>
      </c>
      <c r="T19" s="556">
        <f>T17/T16-1</f>
        <v>0.20594965675057209</v>
      </c>
      <c r="U19" s="595" t="s">
        <v>55</v>
      </c>
      <c r="V19" s="556">
        <f>V17/V16-1</f>
        <v>7.4999999999999956E-2</v>
      </c>
      <c r="W19" s="595" t="s">
        <v>55</v>
      </c>
      <c r="X19" s="556">
        <f>X17/X16-1</f>
        <v>9.59332638164756E-2</v>
      </c>
      <c r="Y19" s="596" t="s">
        <v>55</v>
      </c>
    </row>
    <row r="20" spans="1:28" s="5" customFormat="1" ht="17.25" customHeight="1">
      <c r="A20" s="1720" t="s">
        <v>722</v>
      </c>
      <c r="B20" s="548" t="s">
        <v>190</v>
      </c>
      <c r="C20" s="561">
        <f>C17-C12</f>
        <v>1683</v>
      </c>
      <c r="D20" s="618" t="s">
        <v>55</v>
      </c>
      <c r="E20" s="599" t="s">
        <v>55</v>
      </c>
      <c r="F20" s="561">
        <f t="shared" ref="F20:N20" si="2">F17-F12</f>
        <v>-143</v>
      </c>
      <c r="G20" s="598" t="s">
        <v>55</v>
      </c>
      <c r="H20" s="562">
        <f t="shared" si="2"/>
        <v>1826</v>
      </c>
      <c r="I20" s="599" t="s">
        <v>55</v>
      </c>
      <c r="J20" s="561">
        <f t="shared" si="2"/>
        <v>750</v>
      </c>
      <c r="K20" s="598" t="s">
        <v>55</v>
      </c>
      <c r="L20" s="562">
        <f t="shared" si="2"/>
        <v>-22</v>
      </c>
      <c r="M20" s="598" t="s">
        <v>55</v>
      </c>
      <c r="N20" s="562">
        <f t="shared" si="2"/>
        <v>6</v>
      </c>
      <c r="O20" s="598" t="s">
        <v>55</v>
      </c>
      <c r="P20" s="562">
        <f>P17-P12</f>
        <v>140</v>
      </c>
      <c r="Q20" s="598" t="s">
        <v>55</v>
      </c>
      <c r="R20" s="562">
        <f>R17-R12</f>
        <v>175</v>
      </c>
      <c r="S20" s="598" t="s">
        <v>55</v>
      </c>
      <c r="T20" s="562">
        <f>T17-T12</f>
        <v>360</v>
      </c>
      <c r="U20" s="598" t="s">
        <v>55</v>
      </c>
      <c r="V20" s="562">
        <f>V17-V12</f>
        <v>319</v>
      </c>
      <c r="W20" s="598" t="s">
        <v>55</v>
      </c>
      <c r="X20" s="562">
        <f>X17-X12</f>
        <v>-45</v>
      </c>
      <c r="Y20" s="599" t="s">
        <v>55</v>
      </c>
    </row>
    <row r="21" spans="1:28" s="5" customFormat="1" ht="17.25" customHeight="1">
      <c r="A21" s="1719"/>
      <c r="B21" s="553" t="s">
        <v>191</v>
      </c>
      <c r="C21" s="555">
        <f>C17/C12-1</f>
        <v>0.22697235333782873</v>
      </c>
      <c r="D21" s="617" t="s">
        <v>55</v>
      </c>
      <c r="E21" s="596" t="s">
        <v>55</v>
      </c>
      <c r="F21" s="555">
        <f t="shared" ref="F21:N21" si="3">F17/F12-1</f>
        <v>-2.9903805938937711E-2</v>
      </c>
      <c r="G21" s="595" t="s">
        <v>55</v>
      </c>
      <c r="H21" s="556">
        <f t="shared" si="3"/>
        <v>0.69350550702620595</v>
      </c>
      <c r="I21" s="596" t="s">
        <v>55</v>
      </c>
      <c r="J21" s="555">
        <f t="shared" si="3"/>
        <v>0.20037403152551425</v>
      </c>
      <c r="K21" s="595" t="s">
        <v>55</v>
      </c>
      <c r="L21" s="556">
        <f t="shared" si="3"/>
        <v>-8.9430894308943132E-2</v>
      </c>
      <c r="M21" s="595" t="s">
        <v>55</v>
      </c>
      <c r="N21" s="556">
        <f t="shared" si="3"/>
        <v>3.7974683544303778E-2</v>
      </c>
      <c r="O21" s="595" t="s">
        <v>55</v>
      </c>
      <c r="P21" s="556">
        <f>P17/P12-1</f>
        <v>0.7</v>
      </c>
      <c r="Q21" s="595" t="s">
        <v>55</v>
      </c>
      <c r="R21" s="556">
        <f>R17/R12-1</f>
        <v>0.44529262086513999</v>
      </c>
      <c r="S21" s="595" t="s">
        <v>55</v>
      </c>
      <c r="T21" s="556">
        <f>T17/T12-1</f>
        <v>0.51873198847262247</v>
      </c>
      <c r="U21" s="595" t="s">
        <v>55</v>
      </c>
      <c r="V21" s="556">
        <f>V17/V12-1</f>
        <v>0.36045197740112989</v>
      </c>
      <c r="W21" s="595" t="s">
        <v>55</v>
      </c>
      <c r="X21" s="556">
        <f>X17/X12-1</f>
        <v>-4.1058394160583989E-2</v>
      </c>
      <c r="Y21" s="596" t="s">
        <v>55</v>
      </c>
    </row>
    <row r="22" spans="1:28" s="5" customFormat="1" ht="17.25" customHeight="1">
      <c r="A22" s="1720" t="s">
        <v>723</v>
      </c>
      <c r="B22" s="558" t="s">
        <v>190</v>
      </c>
      <c r="C22" s="561">
        <f>C17-C7</f>
        <v>2540</v>
      </c>
      <c r="D22" s="618" t="s">
        <v>55</v>
      </c>
      <c r="E22" s="599" t="s">
        <v>55</v>
      </c>
      <c r="F22" s="561">
        <f t="shared" ref="F22:N22" si="4">F17-F7</f>
        <v>-425</v>
      </c>
      <c r="G22" s="598" t="s">
        <v>55</v>
      </c>
      <c r="H22" s="562">
        <f t="shared" si="4"/>
        <v>2965</v>
      </c>
      <c r="I22" s="599" t="s">
        <v>55</v>
      </c>
      <c r="J22" s="561">
        <f t="shared" si="4"/>
        <v>800</v>
      </c>
      <c r="K22" s="598" t="s">
        <v>55</v>
      </c>
      <c r="L22" s="562">
        <f t="shared" si="4"/>
        <v>-67</v>
      </c>
      <c r="M22" s="598" t="s">
        <v>55</v>
      </c>
      <c r="N22" s="562">
        <f t="shared" si="4"/>
        <v>7</v>
      </c>
      <c r="O22" s="598" t="s">
        <v>55</v>
      </c>
      <c r="P22" s="562">
        <f>P17-P7</f>
        <v>139</v>
      </c>
      <c r="Q22" s="598" t="s">
        <v>55</v>
      </c>
      <c r="R22" s="562">
        <f>R17-R7</f>
        <v>231</v>
      </c>
      <c r="S22" s="598" t="s">
        <v>55</v>
      </c>
      <c r="T22" s="562">
        <f>T17-T7</f>
        <v>648</v>
      </c>
      <c r="U22" s="598" t="s">
        <v>55</v>
      </c>
      <c r="V22" s="562">
        <f>V17-V7</f>
        <v>630</v>
      </c>
      <c r="W22" s="598" t="s">
        <v>55</v>
      </c>
      <c r="X22" s="562">
        <f>X17-X7</f>
        <v>152</v>
      </c>
      <c r="Y22" s="599" t="s">
        <v>55</v>
      </c>
    </row>
    <row r="23" spans="1:28" s="5" customFormat="1" ht="17.25" customHeight="1" thickBot="1">
      <c r="A23" s="1721"/>
      <c r="B23" s="565" t="s">
        <v>191</v>
      </c>
      <c r="C23" s="567">
        <f>C17/C7-1</f>
        <v>0.38731320524550172</v>
      </c>
      <c r="D23" s="619" t="s">
        <v>55</v>
      </c>
      <c r="E23" s="608" t="s">
        <v>55</v>
      </c>
      <c r="F23" s="567">
        <f t="shared" ref="F23:N23" si="5">F17/F7-1</f>
        <v>-8.3925750394944654E-2</v>
      </c>
      <c r="G23" s="607" t="s">
        <v>55</v>
      </c>
      <c r="H23" s="568">
        <f t="shared" si="5"/>
        <v>1.9846050870147254</v>
      </c>
      <c r="I23" s="608" t="s">
        <v>55</v>
      </c>
      <c r="J23" s="567">
        <f t="shared" si="5"/>
        <v>0.21662604928242613</v>
      </c>
      <c r="K23" s="607" t="s">
        <v>55</v>
      </c>
      <c r="L23" s="568">
        <f t="shared" si="5"/>
        <v>-0.23024054982817865</v>
      </c>
      <c r="M23" s="607" t="s">
        <v>55</v>
      </c>
      <c r="N23" s="568">
        <f t="shared" si="5"/>
        <v>4.4585987261146487E-2</v>
      </c>
      <c r="O23" s="607" t="s">
        <v>55</v>
      </c>
      <c r="P23" s="568">
        <f>P17/P7-1</f>
        <v>0.691542288557214</v>
      </c>
      <c r="Q23" s="607" t="s">
        <v>55</v>
      </c>
      <c r="R23" s="568">
        <f>R17/R7-1</f>
        <v>0.68545994065281901</v>
      </c>
      <c r="S23" s="607" t="s">
        <v>55</v>
      </c>
      <c r="T23" s="568">
        <f>T17/T7-1</f>
        <v>1.5960591133004924</v>
      </c>
      <c r="U23" s="607" t="s">
        <v>55</v>
      </c>
      <c r="V23" s="568">
        <f>V17/V7-1</f>
        <v>1.0975609756097562</v>
      </c>
      <c r="W23" s="607" t="s">
        <v>55</v>
      </c>
      <c r="X23" s="568">
        <f>X17/X7-1</f>
        <v>0.16907675194660743</v>
      </c>
      <c r="Y23" s="608" t="s">
        <v>55</v>
      </c>
    </row>
    <row r="24" spans="1:28" s="234" customFormat="1" ht="17.25" customHeight="1">
      <c r="A24" s="932" t="s">
        <v>177</v>
      </c>
      <c r="B24" s="208"/>
    </row>
    <row r="25" spans="1:28" s="163" customFormat="1" ht="17.25" customHeight="1">
      <c r="A25" s="932" t="s">
        <v>179</v>
      </c>
      <c r="B25" s="347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328"/>
      <c r="U25" s="328"/>
      <c r="V25" s="328"/>
      <c r="W25" s="328"/>
      <c r="X25" s="328"/>
      <c r="Y25" s="328"/>
    </row>
    <row r="26" spans="1:28" s="328" customFormat="1" ht="17.25" customHeight="1">
      <c r="A26" s="928" t="s">
        <v>361</v>
      </c>
      <c r="B26" s="347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93"/>
      <c r="W26" s="163"/>
      <c r="X26" s="163"/>
      <c r="Y26" s="163"/>
    </row>
    <row r="27" spans="1:28" s="163" customFormat="1" ht="17.25" customHeight="1">
      <c r="A27" s="928" t="s">
        <v>455</v>
      </c>
      <c r="E27" s="80"/>
      <c r="Q27" s="348"/>
    </row>
    <row r="28" spans="1:28" s="163" customFormat="1" ht="17.25" customHeight="1">
      <c r="A28" s="928" t="s">
        <v>456</v>
      </c>
    </row>
    <row r="29" spans="1:28" s="163" customFormat="1" ht="17.25" customHeight="1">
      <c r="F29" s="348"/>
      <c r="I29" s="151"/>
      <c r="J29" s="348"/>
    </row>
    <row r="30" spans="1:28" ht="17.25" customHeight="1">
      <c r="A30" s="765"/>
      <c r="C30" s="185"/>
      <c r="F30" s="185"/>
      <c r="H30" s="185"/>
      <c r="I30" s="185"/>
      <c r="J30" s="185"/>
      <c r="K30" s="185"/>
      <c r="L30" s="185"/>
      <c r="N30" s="185"/>
      <c r="P30" s="185"/>
      <c r="R30" s="185"/>
      <c r="T30" s="185"/>
      <c r="V30" s="185"/>
      <c r="X30" s="185"/>
    </row>
    <row r="31" spans="1:28" ht="17.25" customHeight="1">
      <c r="C31" s="281"/>
      <c r="F31" s="281"/>
      <c r="H31" s="281"/>
      <c r="J31" s="281"/>
      <c r="K31" s="185"/>
      <c r="L31" s="281"/>
      <c r="N31" s="281"/>
      <c r="P31" s="281"/>
      <c r="R31" s="281"/>
      <c r="T31" s="281"/>
      <c r="V31" s="281"/>
      <c r="X31" s="281"/>
    </row>
    <row r="32" spans="1:28" ht="17.25" customHeight="1">
      <c r="C32" s="185"/>
      <c r="F32" s="185"/>
      <c r="H32" s="185"/>
      <c r="J32" s="185"/>
      <c r="K32" s="185"/>
      <c r="L32" s="185"/>
      <c r="N32" s="185"/>
      <c r="P32" s="185"/>
      <c r="R32" s="185"/>
      <c r="T32" s="185"/>
      <c r="V32" s="185"/>
      <c r="X32" s="185"/>
    </row>
    <row r="33" spans="3:24">
      <c r="C33" s="281"/>
      <c r="F33" s="281"/>
      <c r="H33" s="281"/>
      <c r="J33" s="281"/>
      <c r="K33" s="185"/>
      <c r="L33" s="281"/>
      <c r="N33" s="281"/>
      <c r="P33" s="281"/>
      <c r="R33" s="281"/>
      <c r="T33" s="281"/>
      <c r="V33" s="281"/>
      <c r="X33" s="281"/>
    </row>
    <row r="34" spans="3:24">
      <c r="C34" s="185"/>
      <c r="F34" s="185"/>
      <c r="H34" s="185"/>
      <c r="J34" s="185"/>
      <c r="K34" s="185"/>
      <c r="L34" s="185"/>
      <c r="N34" s="185"/>
      <c r="P34" s="185"/>
      <c r="R34" s="185"/>
      <c r="T34" s="185"/>
      <c r="V34" s="185"/>
      <c r="X34" s="185"/>
    </row>
    <row r="35" spans="3:24">
      <c r="C35" s="281"/>
      <c r="F35" s="281"/>
      <c r="H35" s="281"/>
      <c r="J35" s="281"/>
      <c r="K35" s="185"/>
      <c r="L35" s="281"/>
      <c r="N35" s="281"/>
      <c r="P35" s="281"/>
      <c r="R35" s="281"/>
      <c r="T35" s="281"/>
      <c r="V35" s="281"/>
      <c r="X35" s="281"/>
    </row>
    <row r="36" spans="3:24">
      <c r="F36" s="185"/>
      <c r="J36" s="185"/>
      <c r="K36" s="185"/>
    </row>
    <row r="37" spans="3:24">
      <c r="F37" s="185"/>
      <c r="J37" s="185"/>
      <c r="K37" s="185"/>
    </row>
    <row r="38" spans="3:24">
      <c r="F38" s="185"/>
      <c r="J38" s="185"/>
      <c r="K38" s="185"/>
    </row>
    <row r="39" spans="3:24">
      <c r="F39" s="185"/>
      <c r="J39" s="185"/>
      <c r="K39" s="185"/>
    </row>
    <row r="40" spans="3:24">
      <c r="J40" s="185"/>
      <c r="K40" s="185"/>
    </row>
  </sheetData>
  <mergeCells count="28"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R4:S5"/>
    <mergeCell ref="T4:U5"/>
    <mergeCell ref="V4:W5"/>
    <mergeCell ref="X4:Y5"/>
    <mergeCell ref="C3:E5"/>
    <mergeCell ref="F3:I3"/>
    <mergeCell ref="J3:Y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C18:Y23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Z46"/>
  <sheetViews>
    <sheetView zoomScaleNormal="100" workbookViewId="0"/>
  </sheetViews>
  <sheetFormatPr defaultColWidth="9.140625" defaultRowHeight="11.25"/>
  <cols>
    <col min="1" max="1" width="17.5703125" style="24" customWidth="1"/>
    <col min="2" max="3" width="5.85546875" style="24" customWidth="1"/>
    <col min="4" max="4" width="5.140625" style="24" customWidth="1"/>
    <col min="5" max="5" width="5.42578125" style="24" customWidth="1"/>
    <col min="6" max="6" width="5.140625" style="24" customWidth="1"/>
    <col min="7" max="7" width="5.42578125" style="24" customWidth="1"/>
    <col min="8" max="8" width="5.140625" style="24" customWidth="1"/>
    <col min="9" max="9" width="5.42578125" style="24" customWidth="1"/>
    <col min="10" max="10" width="5.140625" style="24" customWidth="1"/>
    <col min="11" max="11" width="5.42578125" style="24" customWidth="1"/>
    <col min="12" max="16" width="5.140625" style="24" customWidth="1"/>
    <col min="17" max="17" width="5.42578125" style="24" customWidth="1"/>
    <col min="18" max="18" width="5.140625" style="24" customWidth="1"/>
    <col min="19" max="19" width="5.42578125" style="24" customWidth="1"/>
    <col min="20" max="20" width="5.140625" style="24" customWidth="1"/>
    <col min="21" max="21" width="5.42578125" style="24" customWidth="1"/>
    <col min="22" max="22" width="5.140625" style="24" customWidth="1"/>
    <col min="23" max="23" width="5.42578125" style="24" customWidth="1"/>
    <col min="24" max="16384" width="9.140625" style="24"/>
  </cols>
  <sheetData>
    <row r="1" spans="1:26" s="201" customFormat="1" ht="17.25" customHeight="1">
      <c r="A1" s="232" t="s">
        <v>746</v>
      </c>
      <c r="K1" s="90"/>
    </row>
    <row r="2" spans="1:26" s="202" customFormat="1" ht="17.25" customHeight="1" thickBot="1">
      <c r="A2" s="314" t="s">
        <v>192</v>
      </c>
      <c r="N2" s="202" t="s">
        <v>0</v>
      </c>
    </row>
    <row r="3" spans="1:26" s="4" customFormat="1" ht="17.25" customHeight="1">
      <c r="A3" s="1838" t="s">
        <v>189</v>
      </c>
      <c r="B3" s="1757" t="s">
        <v>70</v>
      </c>
      <c r="C3" s="1759"/>
      <c r="D3" s="1891" t="s">
        <v>43</v>
      </c>
      <c r="E3" s="1882"/>
      <c r="F3" s="1882"/>
      <c r="G3" s="1883"/>
      <c r="H3" s="1881" t="s">
        <v>44</v>
      </c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3"/>
    </row>
    <row r="4" spans="1:26" s="4" customFormat="1" ht="17.25" customHeight="1">
      <c r="A4" s="1854"/>
      <c r="B4" s="1850"/>
      <c r="C4" s="1893"/>
      <c r="D4" s="1894" t="s">
        <v>176</v>
      </c>
      <c r="E4" s="1895"/>
      <c r="F4" s="1861" t="s">
        <v>45</v>
      </c>
      <c r="G4" s="1892"/>
      <c r="H4" s="1864" t="s">
        <v>49</v>
      </c>
      <c r="I4" s="1865"/>
      <c r="J4" s="1861" t="s">
        <v>48</v>
      </c>
      <c r="K4" s="1865"/>
      <c r="L4" s="1861" t="s">
        <v>47</v>
      </c>
      <c r="M4" s="1865"/>
      <c r="N4" s="1861" t="s">
        <v>50</v>
      </c>
      <c r="O4" s="1865"/>
      <c r="P4" s="1861" t="s">
        <v>46</v>
      </c>
      <c r="Q4" s="1865"/>
      <c r="R4" s="1861" t="s">
        <v>51</v>
      </c>
      <c r="S4" s="1865"/>
      <c r="T4" s="1861" t="s">
        <v>720</v>
      </c>
      <c r="U4" s="1865"/>
      <c r="V4" s="1861" t="s">
        <v>64</v>
      </c>
      <c r="W4" s="1892"/>
    </row>
    <row r="5" spans="1:26" s="4" customFormat="1" ht="17.25" customHeight="1">
      <c r="A5" s="1854"/>
      <c r="B5" s="1760"/>
      <c r="C5" s="1762"/>
      <c r="D5" s="1896"/>
      <c r="E5" s="1897"/>
      <c r="F5" s="1863"/>
      <c r="G5" s="1762"/>
      <c r="H5" s="1760"/>
      <c r="I5" s="1866"/>
      <c r="J5" s="1863"/>
      <c r="K5" s="1866"/>
      <c r="L5" s="1863"/>
      <c r="M5" s="1866"/>
      <c r="N5" s="1863"/>
      <c r="O5" s="1866"/>
      <c r="P5" s="1863"/>
      <c r="Q5" s="1866"/>
      <c r="R5" s="1863"/>
      <c r="S5" s="1866"/>
      <c r="T5" s="1863"/>
      <c r="U5" s="1866"/>
      <c r="V5" s="1863"/>
      <c r="W5" s="1762"/>
    </row>
    <row r="6" spans="1:26" s="4" customFormat="1" ht="17.25" customHeight="1" thickBot="1">
      <c r="A6" s="1841"/>
      <c r="B6" s="1204" t="s">
        <v>145</v>
      </c>
      <c r="C6" s="622" t="s">
        <v>154</v>
      </c>
      <c r="D6" s="614" t="s">
        <v>145</v>
      </c>
      <c r="E6" s="615" t="s">
        <v>150</v>
      </c>
      <c r="F6" s="612" t="s">
        <v>145</v>
      </c>
      <c r="G6" s="613" t="s">
        <v>150</v>
      </c>
      <c r="H6" s="1204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5" t="s">
        <v>150</v>
      </c>
      <c r="V6" s="612" t="s">
        <v>145</v>
      </c>
      <c r="W6" s="613" t="s">
        <v>150</v>
      </c>
    </row>
    <row r="7" spans="1:26" s="5" customFormat="1" ht="17.25" customHeight="1">
      <c r="A7" s="197" t="s">
        <v>18</v>
      </c>
      <c r="B7" s="1278">
        <v>13031</v>
      </c>
      <c r="C7" s="1279">
        <v>3.5294754946438973E-2</v>
      </c>
      <c r="D7" s="983">
        <v>6779</v>
      </c>
      <c r="E7" s="1251">
        <v>0.52022101143427213</v>
      </c>
      <c r="F7" s="983">
        <v>6252</v>
      </c>
      <c r="G7" s="1279">
        <v>0.47977898856572787</v>
      </c>
      <c r="H7" s="1278">
        <v>6454</v>
      </c>
      <c r="I7" s="1251">
        <v>0.49528048499731409</v>
      </c>
      <c r="J7" s="1253">
        <v>427</v>
      </c>
      <c r="K7" s="1251">
        <v>3.2768014734095616E-2</v>
      </c>
      <c r="L7" s="1253">
        <v>302</v>
      </c>
      <c r="M7" s="1251">
        <v>2.317550456603484E-2</v>
      </c>
      <c r="N7" s="1253">
        <v>603</v>
      </c>
      <c r="O7" s="1251">
        <v>4.6274269050725195E-2</v>
      </c>
      <c r="P7" s="1253">
        <v>869</v>
      </c>
      <c r="Q7" s="1251">
        <v>6.6687130688358534E-2</v>
      </c>
      <c r="R7" s="1253">
        <v>1360</v>
      </c>
      <c r="S7" s="1251">
        <v>0.10436651062850126</v>
      </c>
      <c r="T7" s="1253">
        <v>1529</v>
      </c>
      <c r="U7" s="1251">
        <v>0.11733558437571943</v>
      </c>
      <c r="V7" s="1253">
        <v>1487</v>
      </c>
      <c r="W7" s="1252">
        <v>0.11411250095925102</v>
      </c>
      <c r="Y7" s="6"/>
      <c r="Z7" s="6"/>
    </row>
    <row r="8" spans="1:26" s="5" customFormat="1" ht="17.25" customHeight="1">
      <c r="A8" s="194" t="s">
        <v>19</v>
      </c>
      <c r="B8" s="790">
        <v>1273</v>
      </c>
      <c r="C8" s="247">
        <v>2.9257641921397379E-2</v>
      </c>
      <c r="D8" s="818">
        <v>678</v>
      </c>
      <c r="E8" s="1027">
        <v>0.53260015710919084</v>
      </c>
      <c r="F8" s="818">
        <v>595</v>
      </c>
      <c r="G8" s="247">
        <v>0.4673998428908091</v>
      </c>
      <c r="H8" s="790">
        <v>588</v>
      </c>
      <c r="I8" s="1027">
        <v>0.46190102120974075</v>
      </c>
      <c r="J8" s="779">
        <v>28</v>
      </c>
      <c r="K8" s="1027">
        <v>2.199528672427337E-2</v>
      </c>
      <c r="L8" s="779">
        <v>45</v>
      </c>
      <c r="M8" s="1027">
        <v>3.5349567949725061E-2</v>
      </c>
      <c r="N8" s="779">
        <v>44</v>
      </c>
      <c r="O8" s="1027">
        <v>3.4564021995286721E-2</v>
      </c>
      <c r="P8" s="779">
        <v>59</v>
      </c>
      <c r="Q8" s="1027">
        <v>4.6347211311861744E-2</v>
      </c>
      <c r="R8" s="779">
        <v>120</v>
      </c>
      <c r="S8" s="1027">
        <v>9.4265514532600153E-2</v>
      </c>
      <c r="T8" s="779">
        <v>173</v>
      </c>
      <c r="U8" s="1027">
        <v>0.13589945011783189</v>
      </c>
      <c r="V8" s="779">
        <v>216</v>
      </c>
      <c r="W8" s="804">
        <v>0.16967792615868027</v>
      </c>
      <c r="Y8" s="6"/>
      <c r="Z8" s="6"/>
    </row>
    <row r="9" spans="1:26" s="5" customFormat="1" ht="17.25" customHeight="1">
      <c r="A9" s="194" t="s">
        <v>20</v>
      </c>
      <c r="B9" s="790">
        <v>1196</v>
      </c>
      <c r="C9" s="247">
        <v>2.2423037984176386E-2</v>
      </c>
      <c r="D9" s="818">
        <v>302</v>
      </c>
      <c r="E9" s="1027">
        <v>0.25250836120401338</v>
      </c>
      <c r="F9" s="818">
        <v>894</v>
      </c>
      <c r="G9" s="247">
        <v>0.74749163879598657</v>
      </c>
      <c r="H9" s="790">
        <v>503</v>
      </c>
      <c r="I9" s="1027">
        <v>0.4205685618729097</v>
      </c>
      <c r="J9" s="779">
        <v>47</v>
      </c>
      <c r="K9" s="1027">
        <v>3.9297658862876256E-2</v>
      </c>
      <c r="L9" s="779">
        <v>29</v>
      </c>
      <c r="M9" s="1027">
        <v>2.4247491638795988E-2</v>
      </c>
      <c r="N9" s="779">
        <v>46</v>
      </c>
      <c r="O9" s="1027">
        <v>3.8461538461538464E-2</v>
      </c>
      <c r="P9" s="779">
        <v>101</v>
      </c>
      <c r="Q9" s="1027">
        <v>8.4448160535117056E-2</v>
      </c>
      <c r="R9" s="779">
        <v>200</v>
      </c>
      <c r="S9" s="1027">
        <v>0.16722408026755853</v>
      </c>
      <c r="T9" s="779">
        <v>133</v>
      </c>
      <c r="U9" s="1027">
        <v>0.11120401337792642</v>
      </c>
      <c r="V9" s="779">
        <v>137</v>
      </c>
      <c r="W9" s="804">
        <v>0.11454849498327759</v>
      </c>
      <c r="Y9" s="6"/>
      <c r="Z9" s="6"/>
    </row>
    <row r="10" spans="1:26" s="5" customFormat="1" ht="17.25" customHeight="1">
      <c r="A10" s="194" t="s">
        <v>21</v>
      </c>
      <c r="B10" s="790">
        <v>643</v>
      </c>
      <c r="C10" s="247">
        <v>2.7319850441876275E-2</v>
      </c>
      <c r="D10" s="818">
        <v>271</v>
      </c>
      <c r="E10" s="1027">
        <v>0.42146189735614309</v>
      </c>
      <c r="F10" s="818">
        <v>372</v>
      </c>
      <c r="G10" s="247">
        <v>0.57853810264385697</v>
      </c>
      <c r="H10" s="790">
        <v>239</v>
      </c>
      <c r="I10" s="1027">
        <v>0.37169517884914466</v>
      </c>
      <c r="J10" s="779">
        <v>69</v>
      </c>
      <c r="K10" s="1027">
        <v>0.10730948678071539</v>
      </c>
      <c r="L10" s="779">
        <v>10</v>
      </c>
      <c r="M10" s="1027">
        <v>1.5552099533437015E-2</v>
      </c>
      <c r="N10" s="779">
        <v>47</v>
      </c>
      <c r="O10" s="1027">
        <v>7.3094867807153963E-2</v>
      </c>
      <c r="P10" s="779">
        <v>96</v>
      </c>
      <c r="Q10" s="1027">
        <v>0.14930015552099535</v>
      </c>
      <c r="R10" s="779">
        <v>67</v>
      </c>
      <c r="S10" s="1027">
        <v>0.104199066874028</v>
      </c>
      <c r="T10" s="779">
        <v>55</v>
      </c>
      <c r="U10" s="1027">
        <v>8.553654743390357E-2</v>
      </c>
      <c r="V10" s="779">
        <v>60</v>
      </c>
      <c r="W10" s="804">
        <v>9.3312597200622086E-2</v>
      </c>
      <c r="Y10" s="6"/>
      <c r="Z10" s="6"/>
    </row>
    <row r="11" spans="1:26" s="5" customFormat="1" ht="17.25" customHeight="1">
      <c r="A11" s="194" t="s">
        <v>22</v>
      </c>
      <c r="B11" s="790">
        <v>620</v>
      </c>
      <c r="C11" s="247">
        <v>3.1456113647894468E-2</v>
      </c>
      <c r="D11" s="818">
        <v>260</v>
      </c>
      <c r="E11" s="1027">
        <v>0.41935483870967744</v>
      </c>
      <c r="F11" s="818">
        <v>360</v>
      </c>
      <c r="G11" s="247">
        <v>0.58064516129032262</v>
      </c>
      <c r="H11" s="790">
        <v>250</v>
      </c>
      <c r="I11" s="1027">
        <v>0.40322580645161288</v>
      </c>
      <c r="J11" s="779">
        <v>6</v>
      </c>
      <c r="K11" s="1027">
        <v>9.6774193548387101E-3</v>
      </c>
      <c r="L11" s="779">
        <v>15</v>
      </c>
      <c r="M11" s="1027">
        <v>2.4193548387096774E-2</v>
      </c>
      <c r="N11" s="779">
        <v>51</v>
      </c>
      <c r="O11" s="1027">
        <v>8.2258064516129034E-2</v>
      </c>
      <c r="P11" s="779">
        <v>34</v>
      </c>
      <c r="Q11" s="1027">
        <v>5.4838709677419356E-2</v>
      </c>
      <c r="R11" s="779">
        <v>86</v>
      </c>
      <c r="S11" s="1027">
        <v>0.13870967741935483</v>
      </c>
      <c r="T11" s="779">
        <v>62</v>
      </c>
      <c r="U11" s="1027">
        <v>0.1</v>
      </c>
      <c r="V11" s="779">
        <v>116</v>
      </c>
      <c r="W11" s="804">
        <v>0.18709677419354839</v>
      </c>
      <c r="Y11" s="6"/>
      <c r="Z11" s="6"/>
    </row>
    <row r="12" spans="1:26" s="5" customFormat="1" ht="17.25" customHeight="1">
      <c r="A12" s="194" t="s">
        <v>23</v>
      </c>
      <c r="B12" s="790">
        <v>259</v>
      </c>
      <c r="C12" s="247">
        <v>3.0081300813008131E-2</v>
      </c>
      <c r="D12" s="818">
        <v>68</v>
      </c>
      <c r="E12" s="1027">
        <v>0.26254826254826252</v>
      </c>
      <c r="F12" s="818">
        <v>191</v>
      </c>
      <c r="G12" s="247">
        <v>0.73745173745173742</v>
      </c>
      <c r="H12" s="790">
        <v>124</v>
      </c>
      <c r="I12" s="1027">
        <v>0.47876447876447875</v>
      </c>
      <c r="J12" s="779">
        <v>13</v>
      </c>
      <c r="K12" s="1027">
        <v>5.019305019305019E-2</v>
      </c>
      <c r="L12" s="779">
        <v>1</v>
      </c>
      <c r="M12" s="1027">
        <v>3.8610038610038611E-3</v>
      </c>
      <c r="N12" s="779">
        <v>13</v>
      </c>
      <c r="O12" s="1027">
        <v>5.019305019305019E-2</v>
      </c>
      <c r="P12" s="779">
        <v>15</v>
      </c>
      <c r="Q12" s="1027">
        <v>5.7915057915057917E-2</v>
      </c>
      <c r="R12" s="779">
        <v>29</v>
      </c>
      <c r="S12" s="1027">
        <v>0.11196911196911197</v>
      </c>
      <c r="T12" s="779">
        <v>16</v>
      </c>
      <c r="U12" s="1027">
        <v>6.1776061776061778E-2</v>
      </c>
      <c r="V12" s="779">
        <v>48</v>
      </c>
      <c r="W12" s="804">
        <v>0.18532818532818532</v>
      </c>
      <c r="Y12" s="6"/>
      <c r="Z12" s="6"/>
    </row>
    <row r="13" spans="1:26" s="5" customFormat="1" ht="17.25" customHeight="1">
      <c r="A13" s="194" t="s">
        <v>24</v>
      </c>
      <c r="B13" s="790">
        <v>1158</v>
      </c>
      <c r="C13" s="247">
        <v>4.6977687626774844E-2</v>
      </c>
      <c r="D13" s="818">
        <v>613</v>
      </c>
      <c r="E13" s="1027">
        <v>0.52936096718480141</v>
      </c>
      <c r="F13" s="818">
        <v>545</v>
      </c>
      <c r="G13" s="247">
        <v>0.47063903281519864</v>
      </c>
      <c r="H13" s="790">
        <v>621</v>
      </c>
      <c r="I13" s="1027">
        <v>0.53626943005181349</v>
      </c>
      <c r="J13" s="779">
        <v>13</v>
      </c>
      <c r="K13" s="1027">
        <v>1.1226252158894647E-2</v>
      </c>
      <c r="L13" s="779">
        <v>17</v>
      </c>
      <c r="M13" s="1027">
        <v>1.468048359240069E-2</v>
      </c>
      <c r="N13" s="779">
        <v>36</v>
      </c>
      <c r="O13" s="1027">
        <v>3.1088082901554404E-2</v>
      </c>
      <c r="P13" s="779">
        <v>65</v>
      </c>
      <c r="Q13" s="1027">
        <v>5.6131260794473233E-2</v>
      </c>
      <c r="R13" s="779">
        <v>91</v>
      </c>
      <c r="S13" s="1027">
        <v>7.8583765112262519E-2</v>
      </c>
      <c r="T13" s="779">
        <v>76</v>
      </c>
      <c r="U13" s="1027">
        <v>6.563039723661486E-2</v>
      </c>
      <c r="V13" s="779">
        <v>239</v>
      </c>
      <c r="W13" s="804">
        <v>0.20639032815198619</v>
      </c>
      <c r="Y13" s="6"/>
      <c r="Z13" s="6"/>
    </row>
    <row r="14" spans="1:26" s="5" customFormat="1" ht="17.25" customHeight="1">
      <c r="A14" s="194" t="s">
        <v>25</v>
      </c>
      <c r="B14" s="790">
        <v>519</v>
      </c>
      <c r="C14" s="247">
        <v>3.3505487411233055E-2</v>
      </c>
      <c r="D14" s="818">
        <v>336</v>
      </c>
      <c r="E14" s="1027">
        <v>0.64739884393063585</v>
      </c>
      <c r="F14" s="818">
        <v>183</v>
      </c>
      <c r="G14" s="247">
        <v>0.35260115606936415</v>
      </c>
      <c r="H14" s="790">
        <v>250</v>
      </c>
      <c r="I14" s="1027">
        <v>0.48169556840077071</v>
      </c>
      <c r="J14" s="779">
        <v>19</v>
      </c>
      <c r="K14" s="1027">
        <v>3.6608863198458574E-2</v>
      </c>
      <c r="L14" s="779">
        <v>16</v>
      </c>
      <c r="M14" s="1027">
        <v>3.0828516377649325E-2</v>
      </c>
      <c r="N14" s="779">
        <v>33</v>
      </c>
      <c r="O14" s="1027">
        <v>6.358381502890173E-2</v>
      </c>
      <c r="P14" s="779">
        <v>15</v>
      </c>
      <c r="Q14" s="1027">
        <v>2.8901734104046242E-2</v>
      </c>
      <c r="R14" s="779">
        <v>51</v>
      </c>
      <c r="S14" s="1027">
        <v>9.8265895953757232E-2</v>
      </c>
      <c r="T14" s="779">
        <v>71</v>
      </c>
      <c r="U14" s="1027">
        <v>0.13680154142581888</v>
      </c>
      <c r="V14" s="779">
        <v>64</v>
      </c>
      <c r="W14" s="804">
        <v>0.1233140655105973</v>
      </c>
      <c r="Y14" s="6"/>
      <c r="Z14" s="6"/>
    </row>
    <row r="15" spans="1:26" s="5" customFormat="1" ht="17.25" customHeight="1">
      <c r="A15" s="194" t="s">
        <v>26</v>
      </c>
      <c r="B15" s="790">
        <v>927</v>
      </c>
      <c r="C15" s="247">
        <v>4.9235181644359464E-2</v>
      </c>
      <c r="D15" s="818">
        <v>541</v>
      </c>
      <c r="E15" s="1027">
        <v>0.58360302049622437</v>
      </c>
      <c r="F15" s="818">
        <v>386</v>
      </c>
      <c r="G15" s="247">
        <v>0.41639697950377563</v>
      </c>
      <c r="H15" s="790">
        <v>471</v>
      </c>
      <c r="I15" s="1027">
        <v>0.50809061488673135</v>
      </c>
      <c r="J15" s="779">
        <v>47</v>
      </c>
      <c r="K15" s="1027">
        <v>5.070118662351672E-2</v>
      </c>
      <c r="L15" s="779">
        <v>26</v>
      </c>
      <c r="M15" s="1027">
        <v>2.8047464940668825E-2</v>
      </c>
      <c r="N15" s="779">
        <v>34</v>
      </c>
      <c r="O15" s="1027">
        <v>3.6677454153182305E-2</v>
      </c>
      <c r="P15" s="779">
        <v>51</v>
      </c>
      <c r="Q15" s="1027">
        <v>5.5016181229773461E-2</v>
      </c>
      <c r="R15" s="779">
        <v>84</v>
      </c>
      <c r="S15" s="1027">
        <v>9.0614886731391592E-2</v>
      </c>
      <c r="T15" s="779">
        <v>100</v>
      </c>
      <c r="U15" s="1027">
        <v>0.10787486515641856</v>
      </c>
      <c r="V15" s="779">
        <v>114</v>
      </c>
      <c r="W15" s="804">
        <v>0.12297734627831715</v>
      </c>
      <c r="Y15" s="6"/>
      <c r="Z15" s="6"/>
    </row>
    <row r="16" spans="1:26" s="5" customFormat="1" ht="17.25" customHeight="1">
      <c r="A16" s="194" t="s">
        <v>27</v>
      </c>
      <c r="B16" s="790">
        <v>378</v>
      </c>
      <c r="C16" s="247">
        <v>2.0420290637999029E-2</v>
      </c>
      <c r="D16" s="818">
        <v>120</v>
      </c>
      <c r="E16" s="1027">
        <v>0.31746031746031744</v>
      </c>
      <c r="F16" s="818">
        <v>258</v>
      </c>
      <c r="G16" s="247">
        <v>0.68253968253968256</v>
      </c>
      <c r="H16" s="790">
        <v>151</v>
      </c>
      <c r="I16" s="1027">
        <v>0.39947089947089948</v>
      </c>
      <c r="J16" s="779">
        <v>17</v>
      </c>
      <c r="K16" s="1027">
        <v>4.4973544973544971E-2</v>
      </c>
      <c r="L16" s="779">
        <v>7</v>
      </c>
      <c r="M16" s="1027">
        <v>1.8518518518518517E-2</v>
      </c>
      <c r="N16" s="779">
        <v>22</v>
      </c>
      <c r="O16" s="1027">
        <v>5.8201058201058198E-2</v>
      </c>
      <c r="P16" s="779">
        <v>45</v>
      </c>
      <c r="Q16" s="1027">
        <v>0.11904761904761904</v>
      </c>
      <c r="R16" s="779">
        <v>54</v>
      </c>
      <c r="S16" s="1027">
        <v>0.14285714285714285</v>
      </c>
      <c r="T16" s="779">
        <v>51</v>
      </c>
      <c r="U16" s="1027">
        <v>0.13492063492063491</v>
      </c>
      <c r="V16" s="779">
        <v>31</v>
      </c>
      <c r="W16" s="804">
        <v>8.2010582010582006E-2</v>
      </c>
      <c r="Y16" s="6"/>
      <c r="Z16" s="6"/>
    </row>
    <row r="17" spans="1:26" s="5" customFormat="1" ht="17.25" customHeight="1">
      <c r="A17" s="194" t="s">
        <v>28</v>
      </c>
      <c r="B17" s="790">
        <v>563</v>
      </c>
      <c r="C17" s="247">
        <v>3.1046652696592038E-2</v>
      </c>
      <c r="D17" s="818">
        <v>203</v>
      </c>
      <c r="E17" s="1027">
        <v>0.36056838365896982</v>
      </c>
      <c r="F17" s="818">
        <v>360</v>
      </c>
      <c r="G17" s="247">
        <v>0.63943161634103018</v>
      </c>
      <c r="H17" s="790">
        <v>240</v>
      </c>
      <c r="I17" s="1027">
        <v>0.42628774422735344</v>
      </c>
      <c r="J17" s="779">
        <v>24</v>
      </c>
      <c r="K17" s="1027">
        <v>4.2628774422735348E-2</v>
      </c>
      <c r="L17" s="779">
        <v>14</v>
      </c>
      <c r="M17" s="1027">
        <v>2.4866785079928951E-2</v>
      </c>
      <c r="N17" s="779">
        <v>30</v>
      </c>
      <c r="O17" s="1027">
        <v>5.328596802841918E-2</v>
      </c>
      <c r="P17" s="779">
        <v>61</v>
      </c>
      <c r="Q17" s="1027">
        <v>0.10834813499111901</v>
      </c>
      <c r="R17" s="779">
        <v>46</v>
      </c>
      <c r="S17" s="1027">
        <v>8.1705150976909419E-2</v>
      </c>
      <c r="T17" s="779">
        <v>76</v>
      </c>
      <c r="U17" s="1027">
        <v>0.13499111900532859</v>
      </c>
      <c r="V17" s="779">
        <v>72</v>
      </c>
      <c r="W17" s="804">
        <v>0.12788632326820604</v>
      </c>
      <c r="Y17" s="6"/>
      <c r="Z17" s="6"/>
    </row>
    <row r="18" spans="1:26" s="5" customFormat="1" ht="17.25" customHeight="1">
      <c r="A18" s="194" t="s">
        <v>29</v>
      </c>
      <c r="B18" s="790">
        <v>1711</v>
      </c>
      <c r="C18" s="247">
        <v>4.033284616472585E-2</v>
      </c>
      <c r="D18" s="818">
        <v>1002</v>
      </c>
      <c r="E18" s="1027">
        <v>0.58562244301578026</v>
      </c>
      <c r="F18" s="818">
        <v>709</v>
      </c>
      <c r="G18" s="247">
        <v>0.41437755698421974</v>
      </c>
      <c r="H18" s="790">
        <v>883</v>
      </c>
      <c r="I18" s="1027">
        <v>0.51607247223845709</v>
      </c>
      <c r="J18" s="779">
        <v>39</v>
      </c>
      <c r="K18" s="1027">
        <v>2.2793687901811806E-2</v>
      </c>
      <c r="L18" s="779">
        <v>35</v>
      </c>
      <c r="M18" s="1027">
        <v>2.0455873758036237E-2</v>
      </c>
      <c r="N18" s="779">
        <v>74</v>
      </c>
      <c r="O18" s="1027">
        <v>4.3249561659848043E-2</v>
      </c>
      <c r="P18" s="779">
        <v>91</v>
      </c>
      <c r="Q18" s="1027">
        <v>5.3185271770894216E-2</v>
      </c>
      <c r="R18" s="779">
        <v>167</v>
      </c>
      <c r="S18" s="1027">
        <v>9.7603740502630043E-2</v>
      </c>
      <c r="T18" s="779">
        <v>317</v>
      </c>
      <c r="U18" s="1027">
        <v>0.1852717708942139</v>
      </c>
      <c r="V18" s="779">
        <v>105</v>
      </c>
      <c r="W18" s="804">
        <v>6.1367621274108705E-2</v>
      </c>
      <c r="Y18" s="6"/>
      <c r="Z18" s="6"/>
    </row>
    <row r="19" spans="1:26" s="5" customFormat="1" ht="17.25" customHeight="1">
      <c r="A19" s="194" t="s">
        <v>30</v>
      </c>
      <c r="B19" s="790">
        <v>902</v>
      </c>
      <c r="C19" s="247">
        <v>3.9478291316526609E-2</v>
      </c>
      <c r="D19" s="818">
        <v>474</v>
      </c>
      <c r="E19" s="1027">
        <v>0.5254988913525499</v>
      </c>
      <c r="F19" s="818">
        <v>428</v>
      </c>
      <c r="G19" s="247">
        <v>0.4745011086474501</v>
      </c>
      <c r="H19" s="790">
        <v>358</v>
      </c>
      <c r="I19" s="1027">
        <v>0.39689578713968959</v>
      </c>
      <c r="J19" s="779">
        <v>27</v>
      </c>
      <c r="K19" s="1027">
        <v>2.9933481152993349E-2</v>
      </c>
      <c r="L19" s="779">
        <v>27</v>
      </c>
      <c r="M19" s="1027">
        <v>2.9933481152993349E-2</v>
      </c>
      <c r="N19" s="779">
        <v>45</v>
      </c>
      <c r="O19" s="1027">
        <v>4.9889135254988913E-2</v>
      </c>
      <c r="P19" s="779">
        <v>61</v>
      </c>
      <c r="Q19" s="1027">
        <v>6.7627494456762749E-2</v>
      </c>
      <c r="R19" s="779">
        <v>184</v>
      </c>
      <c r="S19" s="1027">
        <v>0.2039911308203991</v>
      </c>
      <c r="T19" s="779">
        <v>102</v>
      </c>
      <c r="U19" s="1027">
        <v>0.1130820399113082</v>
      </c>
      <c r="V19" s="779">
        <v>98</v>
      </c>
      <c r="W19" s="804">
        <v>0.10864745011086474</v>
      </c>
      <c r="Y19" s="6"/>
      <c r="Z19" s="6"/>
    </row>
    <row r="20" spans="1:26" s="5" customFormat="1" ht="17.25" customHeight="1">
      <c r="A20" s="194" t="s">
        <v>31</v>
      </c>
      <c r="B20" s="800">
        <v>864</v>
      </c>
      <c r="C20" s="247">
        <v>4.2685638061360602E-2</v>
      </c>
      <c r="D20" s="803">
        <v>565</v>
      </c>
      <c r="E20" s="1027">
        <v>0.65393518518518523</v>
      </c>
      <c r="F20" s="803">
        <v>299</v>
      </c>
      <c r="G20" s="247">
        <v>0.34606481481481483</v>
      </c>
      <c r="H20" s="800">
        <v>497</v>
      </c>
      <c r="I20" s="1027">
        <v>0.57523148148148151</v>
      </c>
      <c r="J20" s="762">
        <v>39</v>
      </c>
      <c r="K20" s="1027">
        <v>4.5138888888888888E-2</v>
      </c>
      <c r="L20" s="762">
        <v>19</v>
      </c>
      <c r="M20" s="1027">
        <v>2.1990740740740741E-2</v>
      </c>
      <c r="N20" s="762">
        <v>34</v>
      </c>
      <c r="O20" s="1027">
        <v>3.9351851851851853E-2</v>
      </c>
      <c r="P20" s="762">
        <v>49</v>
      </c>
      <c r="Q20" s="1027">
        <v>5.6712962962962965E-2</v>
      </c>
      <c r="R20" s="762">
        <v>83</v>
      </c>
      <c r="S20" s="1027">
        <v>9.6064814814814811E-2</v>
      </c>
      <c r="T20" s="762">
        <v>42</v>
      </c>
      <c r="U20" s="1027">
        <v>4.8611111111111112E-2</v>
      </c>
      <c r="V20" s="762">
        <v>101</v>
      </c>
      <c r="W20" s="804">
        <v>0.11689814814814815</v>
      </c>
      <c r="Y20" s="6"/>
      <c r="Z20" s="6"/>
    </row>
    <row r="21" spans="1:26" s="5" customFormat="1" ht="17.25" customHeight="1" thickBot="1">
      <c r="A21" s="196" t="s">
        <v>32</v>
      </c>
      <c r="B21" s="188">
        <v>2018</v>
      </c>
      <c r="C21" s="256">
        <v>5.124819056809813E-2</v>
      </c>
      <c r="D21" s="242">
        <v>1346</v>
      </c>
      <c r="E21" s="251">
        <v>0.6669970267591675</v>
      </c>
      <c r="F21" s="242">
        <v>672</v>
      </c>
      <c r="G21" s="256">
        <v>0.3330029732408325</v>
      </c>
      <c r="H21" s="188">
        <v>1279</v>
      </c>
      <c r="I21" s="251">
        <v>0.63379583746283452</v>
      </c>
      <c r="J21" s="73">
        <v>39</v>
      </c>
      <c r="K21" s="251">
        <v>1.9326065411298315E-2</v>
      </c>
      <c r="L21" s="73">
        <v>41</v>
      </c>
      <c r="M21" s="251">
        <v>2.0317145688800792E-2</v>
      </c>
      <c r="N21" s="73">
        <v>94</v>
      </c>
      <c r="O21" s="251">
        <v>4.6580773042616451E-2</v>
      </c>
      <c r="P21" s="73">
        <v>126</v>
      </c>
      <c r="Q21" s="251">
        <v>6.2438057482656094E-2</v>
      </c>
      <c r="R21" s="73">
        <v>98</v>
      </c>
      <c r="S21" s="251">
        <v>4.8562933597621406E-2</v>
      </c>
      <c r="T21" s="73">
        <v>255</v>
      </c>
      <c r="U21" s="251">
        <v>0.12636273538156589</v>
      </c>
      <c r="V21" s="73">
        <v>86</v>
      </c>
      <c r="W21" s="298">
        <v>4.261645193260654E-2</v>
      </c>
      <c r="Y21" s="6"/>
      <c r="Z21" s="6"/>
    </row>
    <row r="22" spans="1:26" s="234" customFormat="1" ht="17.25" customHeight="1">
      <c r="A22" s="930" t="s">
        <v>177</v>
      </c>
      <c r="O22" s="266"/>
      <c r="P22" s="328"/>
    </row>
    <row r="23" spans="1:26" s="234" customFormat="1" ht="17.25" customHeight="1">
      <c r="A23" s="931" t="s">
        <v>551</v>
      </c>
    </row>
    <row r="24" spans="1:26" s="234" customFormat="1" ht="17.25" customHeight="1">
      <c r="A24" s="932" t="s">
        <v>362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</row>
    <row r="25" spans="1:26" s="234" customFormat="1" ht="17.25" customHeight="1">
      <c r="A25" s="932" t="s">
        <v>452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185"/>
      <c r="N25" s="206"/>
      <c r="O25" s="206"/>
      <c r="P25" s="206"/>
      <c r="Q25" s="206"/>
      <c r="R25" s="206"/>
      <c r="S25" s="206"/>
      <c r="T25" s="206"/>
      <c r="U25" s="206"/>
      <c r="V25" s="206"/>
      <c r="W25" s="206"/>
    </row>
    <row r="26" spans="1:26" s="206" customFormat="1" ht="15"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</row>
    <row r="27" spans="1:26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6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6" ht="15">
      <c r="D29"/>
      <c r="E29"/>
      <c r="F29"/>
      <c r="G29"/>
    </row>
    <row r="30" spans="1:26" ht="1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6" ht="15">
      <c r="B31"/>
      <c r="C31"/>
      <c r="D31"/>
      <c r="E31"/>
      <c r="F31"/>
      <c r="G31"/>
      <c r="H31"/>
      <c r="I31"/>
      <c r="J31" s="185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6" ht="1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4:7" ht="15">
      <c r="D33"/>
      <c r="E33"/>
      <c r="F33"/>
      <c r="G33"/>
    </row>
    <row r="34" spans="4:7" ht="15">
      <c r="D34"/>
      <c r="E34"/>
      <c r="F34"/>
      <c r="G34"/>
    </row>
    <row r="35" spans="4:7" ht="15">
      <c r="D35"/>
      <c r="E35"/>
      <c r="F35"/>
      <c r="G35"/>
    </row>
    <row r="36" spans="4:7" ht="15">
      <c r="D36"/>
      <c r="E36"/>
      <c r="F36"/>
      <c r="G36"/>
    </row>
    <row r="37" spans="4:7" ht="15">
      <c r="D37"/>
      <c r="E37"/>
      <c r="F37"/>
      <c r="G37"/>
    </row>
    <row r="38" spans="4:7" ht="15">
      <c r="D38"/>
      <c r="E38"/>
      <c r="F38"/>
      <c r="G38"/>
    </row>
    <row r="39" spans="4:7" ht="15">
      <c r="D39"/>
      <c r="E39"/>
      <c r="F39"/>
      <c r="G39"/>
    </row>
    <row r="40" spans="4:7" ht="15">
      <c r="D40"/>
      <c r="E40"/>
      <c r="F40"/>
      <c r="G40"/>
    </row>
    <row r="41" spans="4:7" ht="15">
      <c r="D41"/>
      <c r="E41"/>
      <c r="F41"/>
      <c r="G41"/>
    </row>
    <row r="42" spans="4:7" ht="15">
      <c r="D42"/>
      <c r="E42"/>
      <c r="F42"/>
      <c r="G42"/>
    </row>
    <row r="43" spans="4:7" ht="15">
      <c r="D43"/>
      <c r="E43"/>
      <c r="F43"/>
      <c r="G43"/>
    </row>
    <row r="44" spans="4:7" ht="15">
      <c r="D44"/>
      <c r="E44"/>
      <c r="F44"/>
      <c r="G44"/>
    </row>
    <row r="45" spans="4:7" ht="15">
      <c r="D45"/>
      <c r="E45"/>
      <c r="F45"/>
      <c r="G45"/>
    </row>
    <row r="46" spans="4:7" ht="15">
      <c r="D46"/>
      <c r="E46"/>
      <c r="F46"/>
      <c r="G46"/>
    </row>
  </sheetData>
  <mergeCells count="14">
    <mergeCell ref="T4:U5"/>
    <mergeCell ref="V4:W5"/>
    <mergeCell ref="A3:A6"/>
    <mergeCell ref="B3:C5"/>
    <mergeCell ref="D3:G3"/>
    <mergeCell ref="H3:W3"/>
    <mergeCell ref="D4:E5"/>
    <mergeCell ref="F4:G5"/>
    <mergeCell ref="H4:I5"/>
    <mergeCell ref="J4:K5"/>
    <mergeCell ref="L4:M5"/>
    <mergeCell ref="N4:O5"/>
    <mergeCell ref="P4:Q5"/>
    <mergeCell ref="R4:S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6" s="44" customFormat="1" ht="17.25" customHeight="1">
      <c r="A1" s="470" t="s">
        <v>747</v>
      </c>
      <c r="B1" s="164"/>
      <c r="C1" s="164"/>
      <c r="D1" s="164"/>
      <c r="E1" s="74"/>
      <c r="F1" s="74"/>
      <c r="G1" s="74"/>
      <c r="H1" s="74"/>
      <c r="I1" s="74"/>
    </row>
    <row r="2" spans="1:26" ht="17.25" customHeight="1" thickBot="1">
      <c r="A2" s="314" t="s">
        <v>192</v>
      </c>
      <c r="B2" s="202"/>
      <c r="C2" s="202"/>
    </row>
    <row r="3" spans="1:26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6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2" t="s">
        <v>138</v>
      </c>
      <c r="H4" s="583" t="s">
        <v>188</v>
      </c>
      <c r="I4" s="583" t="s">
        <v>449</v>
      </c>
      <c r="J4" s="583" t="s">
        <v>554</v>
      </c>
      <c r="K4" s="584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9" t="s">
        <v>191</v>
      </c>
      <c r="Q4" s="590" t="s">
        <v>190</v>
      </c>
      <c r="R4" s="588" t="s">
        <v>191</v>
      </c>
    </row>
    <row r="5" spans="1:26" ht="17.25" customHeight="1">
      <c r="A5" s="191" t="s">
        <v>18</v>
      </c>
      <c r="B5" s="315">
        <v>9767</v>
      </c>
      <c r="C5" s="315">
        <v>10063</v>
      </c>
      <c r="D5" s="315">
        <v>10312</v>
      </c>
      <c r="E5" s="315">
        <v>10536</v>
      </c>
      <c r="F5" s="315">
        <v>10486</v>
      </c>
      <c r="G5" s="315">
        <v>10788</v>
      </c>
      <c r="H5" s="315">
        <v>11245</v>
      </c>
      <c r="I5" s="315">
        <v>11695</v>
      </c>
      <c r="J5" s="315">
        <v>11547</v>
      </c>
      <c r="K5" s="315">
        <v>12048</v>
      </c>
      <c r="L5" s="315">
        <v>13031</v>
      </c>
      <c r="M5" s="393">
        <f>L5-K5</f>
        <v>983</v>
      </c>
      <c r="N5" s="428">
        <f>L5/K5-1</f>
        <v>8.1590305444887212E-2</v>
      </c>
      <c r="O5" s="438">
        <f>L5-G5</f>
        <v>2243</v>
      </c>
      <c r="P5" s="437">
        <f>L5/G5-1</f>
        <v>0.20791620318872828</v>
      </c>
      <c r="Q5" s="438">
        <f>L5-B5</f>
        <v>3264</v>
      </c>
      <c r="R5" s="430">
        <f>L5/B5-1</f>
        <v>0.33418654653424795</v>
      </c>
      <c r="T5"/>
      <c r="U5"/>
      <c r="V5"/>
      <c r="W5"/>
      <c r="X5"/>
      <c r="Y5"/>
      <c r="Z5"/>
    </row>
    <row r="6" spans="1:26" ht="17.25" customHeight="1">
      <c r="A6" s="194" t="s">
        <v>19</v>
      </c>
      <c r="B6" s="213">
        <v>1026</v>
      </c>
      <c r="C6" s="213">
        <v>1067</v>
      </c>
      <c r="D6" s="213">
        <v>1050</v>
      </c>
      <c r="E6" s="213">
        <v>1072</v>
      </c>
      <c r="F6" s="213">
        <v>1129</v>
      </c>
      <c r="G6" s="213">
        <v>1126</v>
      </c>
      <c r="H6" s="213">
        <v>1196</v>
      </c>
      <c r="I6" s="213">
        <v>1206</v>
      </c>
      <c r="J6" s="213">
        <v>1222</v>
      </c>
      <c r="K6" s="213">
        <v>1251</v>
      </c>
      <c r="L6" s="213">
        <v>1273</v>
      </c>
      <c r="M6" s="399">
        <f t="shared" ref="M6:M19" si="0">L6-K6</f>
        <v>22</v>
      </c>
      <c r="N6" s="402">
        <f t="shared" ref="N6:N19" si="1">L6/K6-1</f>
        <v>1.7585931254995968E-2</v>
      </c>
      <c r="O6" s="439">
        <f t="shared" ref="O6:O19" si="2">L6-G6</f>
        <v>147</v>
      </c>
      <c r="P6" s="350">
        <f t="shared" ref="P6:P19" si="3">L6/G6-1</f>
        <v>0.13055062166962705</v>
      </c>
      <c r="Q6" s="439">
        <f t="shared" ref="Q6:Q19" si="4">L6-B6</f>
        <v>247</v>
      </c>
      <c r="R6" s="433">
        <f t="shared" ref="R6:R19" si="5">L6/B6-1</f>
        <v>0.2407407407407407</v>
      </c>
      <c r="T6"/>
      <c r="U6"/>
      <c r="V6"/>
      <c r="W6"/>
      <c r="X6"/>
      <c r="Y6"/>
      <c r="Z6"/>
    </row>
    <row r="7" spans="1:26" ht="17.25" customHeight="1">
      <c r="A7" s="194" t="s">
        <v>20</v>
      </c>
      <c r="B7" s="213">
        <v>556</v>
      </c>
      <c r="C7" s="213">
        <v>600</v>
      </c>
      <c r="D7" s="213">
        <v>635</v>
      </c>
      <c r="E7" s="213">
        <v>677</v>
      </c>
      <c r="F7" s="213">
        <v>699</v>
      </c>
      <c r="G7" s="213">
        <v>848</v>
      </c>
      <c r="H7" s="213">
        <v>926</v>
      </c>
      <c r="I7" s="213">
        <v>1016</v>
      </c>
      <c r="J7" s="213">
        <v>985</v>
      </c>
      <c r="K7" s="213">
        <v>1042</v>
      </c>
      <c r="L7" s="213">
        <v>1196</v>
      </c>
      <c r="M7" s="399">
        <f t="shared" si="0"/>
        <v>154</v>
      </c>
      <c r="N7" s="402">
        <f t="shared" si="1"/>
        <v>0.14779270633397323</v>
      </c>
      <c r="O7" s="439">
        <f t="shared" si="2"/>
        <v>348</v>
      </c>
      <c r="P7" s="350">
        <f t="shared" si="3"/>
        <v>0.41037735849056611</v>
      </c>
      <c r="Q7" s="439">
        <f t="shared" si="4"/>
        <v>640</v>
      </c>
      <c r="R7" s="433">
        <f t="shared" si="5"/>
        <v>1.1510791366906474</v>
      </c>
      <c r="T7"/>
      <c r="U7"/>
      <c r="V7"/>
      <c r="W7"/>
      <c r="X7"/>
      <c r="Y7"/>
      <c r="Z7"/>
    </row>
    <row r="8" spans="1:26" ht="17.25" customHeight="1">
      <c r="A8" s="194" t="s">
        <v>21</v>
      </c>
      <c r="B8" s="213">
        <v>422</v>
      </c>
      <c r="C8" s="213">
        <v>423</v>
      </c>
      <c r="D8" s="213">
        <v>449</v>
      </c>
      <c r="E8" s="213">
        <v>463</v>
      </c>
      <c r="F8" s="213">
        <v>475</v>
      </c>
      <c r="G8" s="213">
        <v>476</v>
      </c>
      <c r="H8" s="213">
        <v>516</v>
      </c>
      <c r="I8" s="213">
        <v>523</v>
      </c>
      <c r="J8" s="213">
        <v>538</v>
      </c>
      <c r="K8" s="213">
        <v>585</v>
      </c>
      <c r="L8" s="213">
        <v>643</v>
      </c>
      <c r="M8" s="399">
        <f t="shared" si="0"/>
        <v>58</v>
      </c>
      <c r="N8" s="402">
        <f t="shared" si="1"/>
        <v>9.9145299145299237E-2</v>
      </c>
      <c r="O8" s="439">
        <f t="shared" si="2"/>
        <v>167</v>
      </c>
      <c r="P8" s="350">
        <f t="shared" si="3"/>
        <v>0.35084033613445387</v>
      </c>
      <c r="Q8" s="439">
        <f t="shared" si="4"/>
        <v>221</v>
      </c>
      <c r="R8" s="433">
        <f t="shared" si="5"/>
        <v>0.52369668246445489</v>
      </c>
      <c r="T8"/>
      <c r="U8"/>
      <c r="V8"/>
      <c r="W8"/>
      <c r="X8"/>
      <c r="Y8"/>
      <c r="Z8"/>
    </row>
    <row r="9" spans="1:26" ht="17.25" customHeight="1">
      <c r="A9" s="194" t="s">
        <v>22</v>
      </c>
      <c r="B9" s="213">
        <v>468</v>
      </c>
      <c r="C9" s="213">
        <v>490</v>
      </c>
      <c r="D9" s="213">
        <v>505</v>
      </c>
      <c r="E9" s="213">
        <v>517</v>
      </c>
      <c r="F9" s="213">
        <v>523</v>
      </c>
      <c r="G9" s="213">
        <v>486</v>
      </c>
      <c r="H9" s="213">
        <v>545</v>
      </c>
      <c r="I9" s="213">
        <v>574</v>
      </c>
      <c r="J9" s="213">
        <v>528</v>
      </c>
      <c r="K9" s="213">
        <v>562</v>
      </c>
      <c r="L9" s="213">
        <v>620</v>
      </c>
      <c r="M9" s="399">
        <f t="shared" si="0"/>
        <v>58</v>
      </c>
      <c r="N9" s="402">
        <f t="shared" si="1"/>
        <v>0.10320284697508897</v>
      </c>
      <c r="O9" s="439">
        <f t="shared" si="2"/>
        <v>134</v>
      </c>
      <c r="P9" s="350">
        <f t="shared" si="3"/>
        <v>0.27572016460905346</v>
      </c>
      <c r="Q9" s="439">
        <f t="shared" si="4"/>
        <v>152</v>
      </c>
      <c r="R9" s="433">
        <f t="shared" si="5"/>
        <v>0.32478632478632474</v>
      </c>
      <c r="T9"/>
      <c r="U9"/>
      <c r="V9"/>
      <c r="W9"/>
      <c r="X9"/>
      <c r="Y9"/>
      <c r="Z9"/>
    </row>
    <row r="10" spans="1:26" ht="17.25" customHeight="1">
      <c r="A10" s="194" t="s">
        <v>23</v>
      </c>
      <c r="B10" s="213">
        <v>230</v>
      </c>
      <c r="C10" s="213">
        <v>240</v>
      </c>
      <c r="D10" s="213">
        <v>229</v>
      </c>
      <c r="E10" s="213">
        <v>199</v>
      </c>
      <c r="F10" s="213">
        <v>171</v>
      </c>
      <c r="G10" s="213">
        <v>210</v>
      </c>
      <c r="H10" s="213">
        <v>219</v>
      </c>
      <c r="I10" s="213">
        <v>232</v>
      </c>
      <c r="J10" s="213">
        <v>228</v>
      </c>
      <c r="K10" s="213">
        <v>240</v>
      </c>
      <c r="L10" s="213">
        <v>259</v>
      </c>
      <c r="M10" s="399">
        <f t="shared" si="0"/>
        <v>19</v>
      </c>
      <c r="N10" s="402">
        <f t="shared" si="1"/>
        <v>7.9166666666666607E-2</v>
      </c>
      <c r="O10" s="401">
        <f t="shared" si="2"/>
        <v>49</v>
      </c>
      <c r="P10" s="350">
        <f t="shared" si="3"/>
        <v>0.23333333333333339</v>
      </c>
      <c r="Q10" s="439">
        <f t="shared" si="4"/>
        <v>29</v>
      </c>
      <c r="R10" s="433">
        <f t="shared" si="5"/>
        <v>0.12608695652173907</v>
      </c>
      <c r="T10"/>
      <c r="U10"/>
      <c r="V10"/>
      <c r="W10"/>
      <c r="X10"/>
      <c r="Y10"/>
      <c r="Z10"/>
    </row>
    <row r="11" spans="1:26" ht="17.25" customHeight="1">
      <c r="A11" s="194" t="s">
        <v>24</v>
      </c>
      <c r="B11" s="213">
        <v>766</v>
      </c>
      <c r="C11" s="213">
        <v>788</v>
      </c>
      <c r="D11" s="213">
        <v>856</v>
      </c>
      <c r="E11" s="213">
        <v>862</v>
      </c>
      <c r="F11" s="213">
        <v>885</v>
      </c>
      <c r="G11" s="213">
        <v>970</v>
      </c>
      <c r="H11" s="213">
        <v>996</v>
      </c>
      <c r="I11" s="213">
        <v>1030</v>
      </c>
      <c r="J11" s="213">
        <v>994</v>
      </c>
      <c r="K11" s="213">
        <v>1063</v>
      </c>
      <c r="L11" s="213">
        <v>1158</v>
      </c>
      <c r="M11" s="399">
        <f t="shared" si="0"/>
        <v>95</v>
      </c>
      <c r="N11" s="402">
        <f t="shared" si="1"/>
        <v>8.9369708372530665E-2</v>
      </c>
      <c r="O11" s="439">
        <f t="shared" si="2"/>
        <v>188</v>
      </c>
      <c r="P11" s="350">
        <f t="shared" si="3"/>
        <v>0.1938144329896907</v>
      </c>
      <c r="Q11" s="439">
        <f t="shared" si="4"/>
        <v>392</v>
      </c>
      <c r="R11" s="433">
        <f t="shared" si="5"/>
        <v>0.51174934725848553</v>
      </c>
      <c r="T11"/>
      <c r="U11"/>
      <c r="V11"/>
      <c r="W11"/>
      <c r="X11"/>
      <c r="Y11"/>
      <c r="Z11"/>
    </row>
    <row r="12" spans="1:26" ht="17.25" customHeight="1">
      <c r="A12" s="194" t="s">
        <v>25</v>
      </c>
      <c r="B12" s="213">
        <v>682</v>
      </c>
      <c r="C12" s="213">
        <v>653</v>
      </c>
      <c r="D12" s="213">
        <v>630</v>
      </c>
      <c r="E12" s="213">
        <v>649</v>
      </c>
      <c r="F12" s="213">
        <v>520</v>
      </c>
      <c r="G12" s="213">
        <v>506</v>
      </c>
      <c r="H12" s="213">
        <v>448</v>
      </c>
      <c r="I12" s="213">
        <v>481</v>
      </c>
      <c r="J12" s="213">
        <v>476</v>
      </c>
      <c r="K12" s="213">
        <v>484</v>
      </c>
      <c r="L12" s="213">
        <v>519</v>
      </c>
      <c r="M12" s="399">
        <f t="shared" si="0"/>
        <v>35</v>
      </c>
      <c r="N12" s="402">
        <f t="shared" si="1"/>
        <v>7.2314049586776896E-2</v>
      </c>
      <c r="O12" s="401">
        <f t="shared" si="2"/>
        <v>13</v>
      </c>
      <c r="P12" s="350">
        <f t="shared" si="3"/>
        <v>2.5691699604743157E-2</v>
      </c>
      <c r="Q12" s="401">
        <f t="shared" si="4"/>
        <v>-163</v>
      </c>
      <c r="R12" s="433">
        <f t="shared" si="5"/>
        <v>-0.23900293255131966</v>
      </c>
      <c r="T12"/>
      <c r="U12"/>
      <c r="V12"/>
      <c r="W12"/>
      <c r="X12"/>
      <c r="Y12"/>
      <c r="Z12"/>
    </row>
    <row r="13" spans="1:26" ht="17.25" customHeight="1">
      <c r="A13" s="194" t="s">
        <v>26</v>
      </c>
      <c r="B13" s="213">
        <v>804</v>
      </c>
      <c r="C13" s="213">
        <v>800</v>
      </c>
      <c r="D13" s="213">
        <v>812</v>
      </c>
      <c r="E13" s="213">
        <v>842</v>
      </c>
      <c r="F13" s="213">
        <v>795</v>
      </c>
      <c r="G13" s="213">
        <v>794</v>
      </c>
      <c r="H13" s="213">
        <v>835</v>
      </c>
      <c r="I13" s="213">
        <v>836</v>
      </c>
      <c r="J13" s="213">
        <v>850</v>
      </c>
      <c r="K13" s="213">
        <v>872</v>
      </c>
      <c r="L13" s="213">
        <v>927</v>
      </c>
      <c r="M13" s="399">
        <f t="shared" si="0"/>
        <v>55</v>
      </c>
      <c r="N13" s="402">
        <f t="shared" si="1"/>
        <v>6.3073394495412938E-2</v>
      </c>
      <c r="O13" s="439">
        <f t="shared" si="2"/>
        <v>133</v>
      </c>
      <c r="P13" s="350">
        <f t="shared" si="3"/>
        <v>0.16750629722921917</v>
      </c>
      <c r="Q13" s="439">
        <f t="shared" si="4"/>
        <v>123</v>
      </c>
      <c r="R13" s="433">
        <f t="shared" si="5"/>
        <v>0.15298507462686572</v>
      </c>
      <c r="T13"/>
      <c r="U13"/>
      <c r="V13"/>
      <c r="W13"/>
      <c r="X13"/>
      <c r="Y13"/>
      <c r="Z13"/>
    </row>
    <row r="14" spans="1:26" ht="17.25" customHeight="1">
      <c r="A14" s="194" t="s">
        <v>27</v>
      </c>
      <c r="B14" s="213">
        <v>289</v>
      </c>
      <c r="C14" s="213">
        <v>287</v>
      </c>
      <c r="D14" s="213">
        <v>285</v>
      </c>
      <c r="E14" s="213">
        <v>293</v>
      </c>
      <c r="F14" s="213">
        <v>274</v>
      </c>
      <c r="G14" s="213">
        <v>282</v>
      </c>
      <c r="H14" s="213">
        <v>331</v>
      </c>
      <c r="I14" s="213">
        <v>343</v>
      </c>
      <c r="J14" s="213">
        <v>322</v>
      </c>
      <c r="K14" s="213">
        <v>343</v>
      </c>
      <c r="L14" s="213">
        <v>378</v>
      </c>
      <c r="M14" s="399">
        <f t="shared" si="0"/>
        <v>35</v>
      </c>
      <c r="N14" s="402">
        <f t="shared" si="1"/>
        <v>0.1020408163265305</v>
      </c>
      <c r="O14" s="439">
        <f t="shared" si="2"/>
        <v>96</v>
      </c>
      <c r="P14" s="350">
        <f t="shared" si="3"/>
        <v>0.34042553191489366</v>
      </c>
      <c r="Q14" s="439">
        <f t="shared" si="4"/>
        <v>89</v>
      </c>
      <c r="R14" s="433">
        <f t="shared" si="5"/>
        <v>0.30795847750865057</v>
      </c>
      <c r="T14"/>
      <c r="U14"/>
      <c r="V14"/>
      <c r="W14"/>
      <c r="X14"/>
      <c r="Y14"/>
      <c r="Z14"/>
    </row>
    <row r="15" spans="1:26" ht="17.25" customHeight="1">
      <c r="A15" s="194" t="s">
        <v>28</v>
      </c>
      <c r="B15" s="213">
        <v>465</v>
      </c>
      <c r="C15" s="213">
        <v>451</v>
      </c>
      <c r="D15" s="213">
        <v>461</v>
      </c>
      <c r="E15" s="213">
        <v>479</v>
      </c>
      <c r="F15" s="213">
        <v>488</v>
      </c>
      <c r="G15" s="213">
        <v>489</v>
      </c>
      <c r="H15" s="213">
        <v>506</v>
      </c>
      <c r="I15" s="213">
        <v>495</v>
      </c>
      <c r="J15" s="213">
        <v>495</v>
      </c>
      <c r="K15" s="213">
        <v>504</v>
      </c>
      <c r="L15" s="213">
        <v>563</v>
      </c>
      <c r="M15" s="399">
        <f t="shared" si="0"/>
        <v>59</v>
      </c>
      <c r="N15" s="402">
        <f t="shared" si="1"/>
        <v>0.11706349206349209</v>
      </c>
      <c r="O15" s="439">
        <f t="shared" si="2"/>
        <v>74</v>
      </c>
      <c r="P15" s="350">
        <f t="shared" si="3"/>
        <v>0.15132924335378317</v>
      </c>
      <c r="Q15" s="439">
        <f t="shared" si="4"/>
        <v>98</v>
      </c>
      <c r="R15" s="433">
        <f t="shared" si="5"/>
        <v>0.21075268817204296</v>
      </c>
      <c r="T15"/>
      <c r="U15"/>
      <c r="V15"/>
      <c r="W15"/>
      <c r="X15"/>
      <c r="Y15"/>
      <c r="Z15"/>
    </row>
    <row r="16" spans="1:26" ht="17.25" customHeight="1">
      <c r="A16" s="194" t="s">
        <v>29</v>
      </c>
      <c r="B16" s="213">
        <v>1118</v>
      </c>
      <c r="C16" s="213">
        <v>1160</v>
      </c>
      <c r="D16" s="213">
        <v>1301</v>
      </c>
      <c r="E16" s="213">
        <v>1315</v>
      </c>
      <c r="F16" s="213">
        <v>1396</v>
      </c>
      <c r="G16" s="213">
        <v>1400</v>
      </c>
      <c r="H16" s="213">
        <v>1453</v>
      </c>
      <c r="I16" s="213">
        <v>1506</v>
      </c>
      <c r="J16" s="213">
        <v>1514</v>
      </c>
      <c r="K16" s="213">
        <v>1581</v>
      </c>
      <c r="L16" s="213">
        <v>1711</v>
      </c>
      <c r="M16" s="399">
        <f t="shared" si="0"/>
        <v>130</v>
      </c>
      <c r="N16" s="402">
        <f t="shared" si="1"/>
        <v>8.2226438962681891E-2</v>
      </c>
      <c r="O16" s="439">
        <f t="shared" si="2"/>
        <v>311</v>
      </c>
      <c r="P16" s="350">
        <f t="shared" si="3"/>
        <v>0.2221428571428572</v>
      </c>
      <c r="Q16" s="439">
        <f t="shared" si="4"/>
        <v>593</v>
      </c>
      <c r="R16" s="433">
        <f t="shared" si="5"/>
        <v>0.53041144901610027</v>
      </c>
      <c r="T16"/>
      <c r="U16"/>
      <c r="V16"/>
      <c r="W16"/>
      <c r="X16"/>
      <c r="Y16"/>
      <c r="Z16"/>
    </row>
    <row r="17" spans="1:26" ht="17.25" customHeight="1">
      <c r="A17" s="194" t="s">
        <v>30</v>
      </c>
      <c r="B17" s="213">
        <v>521</v>
      </c>
      <c r="C17" s="213">
        <v>563</v>
      </c>
      <c r="D17" s="213">
        <v>570</v>
      </c>
      <c r="E17" s="213">
        <v>572</v>
      </c>
      <c r="F17" s="213">
        <v>585</v>
      </c>
      <c r="G17" s="213">
        <v>623</v>
      </c>
      <c r="H17" s="213">
        <v>693</v>
      </c>
      <c r="I17" s="213">
        <v>742</v>
      </c>
      <c r="J17" s="213">
        <v>786</v>
      </c>
      <c r="K17" s="213">
        <v>800</v>
      </c>
      <c r="L17" s="213">
        <v>902</v>
      </c>
      <c r="M17" s="399">
        <f t="shared" si="0"/>
        <v>102</v>
      </c>
      <c r="N17" s="402">
        <f t="shared" si="1"/>
        <v>0.12749999999999995</v>
      </c>
      <c r="O17" s="439">
        <f t="shared" si="2"/>
        <v>279</v>
      </c>
      <c r="P17" s="350">
        <f t="shared" si="3"/>
        <v>0.44783306581059401</v>
      </c>
      <c r="Q17" s="439">
        <f t="shared" si="4"/>
        <v>381</v>
      </c>
      <c r="R17" s="433">
        <f t="shared" si="5"/>
        <v>0.73128598848368531</v>
      </c>
      <c r="T17"/>
      <c r="U17"/>
      <c r="V17"/>
      <c r="W17"/>
      <c r="X17"/>
      <c r="Y17"/>
      <c r="Z17"/>
    </row>
    <row r="18" spans="1:26" ht="17.25" customHeight="1">
      <c r="A18" s="194" t="s">
        <v>31</v>
      </c>
      <c r="B18" s="213">
        <v>684</v>
      </c>
      <c r="C18" s="213">
        <v>718</v>
      </c>
      <c r="D18" s="213">
        <v>715</v>
      </c>
      <c r="E18" s="213">
        <v>751</v>
      </c>
      <c r="F18" s="213">
        <v>780</v>
      </c>
      <c r="G18" s="213">
        <v>786</v>
      </c>
      <c r="H18" s="213">
        <v>776</v>
      </c>
      <c r="I18" s="213">
        <v>795</v>
      </c>
      <c r="J18" s="213">
        <v>800</v>
      </c>
      <c r="K18" s="213">
        <v>827</v>
      </c>
      <c r="L18" s="213">
        <v>864</v>
      </c>
      <c r="M18" s="399">
        <f t="shared" si="0"/>
        <v>37</v>
      </c>
      <c r="N18" s="402">
        <f t="shared" si="1"/>
        <v>4.4740024183796967E-2</v>
      </c>
      <c r="O18" s="439">
        <f t="shared" si="2"/>
        <v>78</v>
      </c>
      <c r="P18" s="350">
        <f t="shared" si="3"/>
        <v>9.92366412213741E-2</v>
      </c>
      <c r="Q18" s="439">
        <f t="shared" si="4"/>
        <v>180</v>
      </c>
      <c r="R18" s="433">
        <f t="shared" si="5"/>
        <v>0.26315789473684204</v>
      </c>
      <c r="T18"/>
      <c r="U18"/>
      <c r="V18"/>
      <c r="W18"/>
      <c r="X18"/>
      <c r="Y18"/>
      <c r="Z18"/>
    </row>
    <row r="19" spans="1:26" ht="17.25" customHeight="1" thickBot="1">
      <c r="A19" s="192" t="s">
        <v>32</v>
      </c>
      <c r="B19" s="225">
        <v>1736</v>
      </c>
      <c r="C19" s="225">
        <v>1823</v>
      </c>
      <c r="D19" s="225">
        <v>1814</v>
      </c>
      <c r="E19" s="225">
        <v>1845</v>
      </c>
      <c r="F19" s="225">
        <v>1766</v>
      </c>
      <c r="G19" s="225">
        <v>1792</v>
      </c>
      <c r="H19" s="225">
        <v>1805</v>
      </c>
      <c r="I19" s="225">
        <v>1916</v>
      </c>
      <c r="J19" s="225">
        <v>1809</v>
      </c>
      <c r="K19" s="225">
        <v>1894</v>
      </c>
      <c r="L19" s="225">
        <v>2018</v>
      </c>
      <c r="M19" s="405">
        <f t="shared" si="0"/>
        <v>124</v>
      </c>
      <c r="N19" s="408">
        <f t="shared" si="1"/>
        <v>6.546990496304117E-2</v>
      </c>
      <c r="O19" s="407">
        <f t="shared" si="2"/>
        <v>226</v>
      </c>
      <c r="P19" s="351">
        <f t="shared" si="3"/>
        <v>0.1261160714285714</v>
      </c>
      <c r="Q19" s="440">
        <f t="shared" si="4"/>
        <v>282</v>
      </c>
      <c r="R19" s="436">
        <f t="shared" si="5"/>
        <v>0.1624423963133641</v>
      </c>
      <c r="T19"/>
      <c r="U19"/>
      <c r="V19"/>
      <c r="W19"/>
      <c r="X19"/>
      <c r="Y19"/>
      <c r="Z19"/>
    </row>
    <row r="20" spans="1:26" s="24" customFormat="1" ht="17.25" customHeight="1">
      <c r="A20" s="10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206"/>
      <c r="N20" s="206"/>
      <c r="O20" s="206"/>
      <c r="P20" s="206"/>
      <c r="T20"/>
      <c r="U20"/>
      <c r="V20"/>
      <c r="W20"/>
      <c r="X20"/>
      <c r="Y20"/>
      <c r="Z20"/>
    </row>
    <row r="21" spans="1:26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25"/>
  <sheetViews>
    <sheetView zoomScaleNormal="100" workbookViewId="0"/>
  </sheetViews>
  <sheetFormatPr defaultRowHeight="15"/>
  <cols>
    <col min="1" max="1" width="12.85546875" customWidth="1"/>
    <col min="2" max="2" width="5.7109375" style="206" customWidth="1"/>
    <col min="3" max="5" width="7.85546875" customWidth="1"/>
    <col min="6" max="6" width="7.85546875" style="206" customWidth="1"/>
    <col min="7" max="8" width="7.85546875" customWidth="1"/>
    <col min="9" max="9" width="7.85546875" style="206" customWidth="1"/>
    <col min="10" max="12" width="7.85546875" customWidth="1"/>
    <col min="13" max="13" width="7.85546875" style="206" customWidth="1"/>
    <col min="14" max="15" width="7.85546875" customWidth="1"/>
    <col min="16" max="16" width="7.85546875" style="206" customWidth="1"/>
    <col min="17" max="17" width="7.5703125" customWidth="1"/>
  </cols>
  <sheetData>
    <row r="1" spans="1:16" s="2" customFormat="1" ht="17.25" customHeight="1">
      <c r="A1" s="201" t="s">
        <v>748</v>
      </c>
      <c r="B1" s="201"/>
      <c r="F1" s="201"/>
      <c r="I1" s="201"/>
      <c r="M1" s="201"/>
      <c r="P1" s="201"/>
    </row>
    <row r="2" spans="1:16" s="3" customFormat="1" ht="17.25" customHeight="1" thickBot="1">
      <c r="A2" s="314" t="s">
        <v>192</v>
      </c>
      <c r="B2" s="202"/>
      <c r="F2" s="202"/>
      <c r="I2" s="202"/>
      <c r="M2" s="202"/>
      <c r="O2" s="3" t="s">
        <v>0</v>
      </c>
      <c r="P2" s="202"/>
    </row>
    <row r="3" spans="1:16" s="4" customFormat="1" ht="17.25" customHeight="1">
      <c r="A3" s="1722" t="s">
        <v>197</v>
      </c>
      <c r="B3" s="1723"/>
      <c r="C3" s="1855" t="s">
        <v>206</v>
      </c>
      <c r="D3" s="1856"/>
      <c r="E3" s="1856"/>
      <c r="F3" s="1856"/>
      <c r="G3" s="1856"/>
      <c r="H3" s="1856"/>
      <c r="I3" s="1858"/>
      <c r="J3" s="1855" t="s">
        <v>207</v>
      </c>
      <c r="K3" s="1856"/>
      <c r="L3" s="1856"/>
      <c r="M3" s="1856"/>
      <c r="N3" s="1856"/>
      <c r="O3" s="1856"/>
      <c r="P3" s="1859"/>
    </row>
    <row r="4" spans="1:16" s="4" customFormat="1" ht="30" customHeight="1">
      <c r="A4" s="1724"/>
      <c r="B4" s="1725"/>
      <c r="C4" s="1860" t="s">
        <v>1</v>
      </c>
      <c r="D4" s="1792" t="s">
        <v>2</v>
      </c>
      <c r="E4" s="1867" t="s">
        <v>3</v>
      </c>
      <c r="F4" s="1745"/>
      <c r="G4" s="1745"/>
      <c r="H4" s="1867" t="s">
        <v>17</v>
      </c>
      <c r="I4" s="1745"/>
      <c r="J4" s="1860" t="s">
        <v>1</v>
      </c>
      <c r="K4" s="1867" t="s">
        <v>2</v>
      </c>
      <c r="L4" s="1867" t="s">
        <v>3</v>
      </c>
      <c r="M4" s="1745"/>
      <c r="N4" s="1745"/>
      <c r="O4" s="1867" t="s">
        <v>17</v>
      </c>
      <c r="P4" s="1791"/>
    </row>
    <row r="5" spans="1:16" s="4" customFormat="1" ht="57.75" customHeight="1">
      <c r="A5" s="1724"/>
      <c r="B5" s="1725"/>
      <c r="C5" s="1899"/>
      <c r="D5" s="1901"/>
      <c r="E5" s="1769" t="s">
        <v>4</v>
      </c>
      <c r="F5" s="1867" t="s">
        <v>183</v>
      </c>
      <c r="G5" s="1745"/>
      <c r="H5" s="1867" t="s">
        <v>4</v>
      </c>
      <c r="I5" s="1769" t="s">
        <v>53</v>
      </c>
      <c r="J5" s="1899"/>
      <c r="K5" s="1876"/>
      <c r="L5" s="1769" t="s">
        <v>4</v>
      </c>
      <c r="M5" s="1867" t="s">
        <v>183</v>
      </c>
      <c r="N5" s="1745"/>
      <c r="O5" s="1867" t="s">
        <v>4</v>
      </c>
      <c r="P5" s="1903" t="s">
        <v>53</v>
      </c>
    </row>
    <row r="6" spans="1:16" s="4" customFormat="1" ht="17.25" customHeight="1" thickBot="1">
      <c r="A6" s="1726"/>
      <c r="B6" s="1727"/>
      <c r="C6" s="1900"/>
      <c r="D6" s="1902"/>
      <c r="E6" s="1770"/>
      <c r="F6" s="620" t="s">
        <v>7</v>
      </c>
      <c r="G6" s="620" t="s">
        <v>139</v>
      </c>
      <c r="H6" s="1898"/>
      <c r="I6" s="1770"/>
      <c r="J6" s="1900"/>
      <c r="K6" s="1898"/>
      <c r="L6" s="1770"/>
      <c r="M6" s="620" t="s">
        <v>7</v>
      </c>
      <c r="N6" s="620" t="s">
        <v>139</v>
      </c>
      <c r="O6" s="1898"/>
      <c r="P6" s="1904"/>
    </row>
    <row r="7" spans="1:16" s="5" customFormat="1" ht="17.25" customHeight="1">
      <c r="A7" s="1728" t="s">
        <v>11</v>
      </c>
      <c r="B7" s="1729"/>
      <c r="C7" s="769">
        <v>238</v>
      </c>
      <c r="D7" s="26">
        <v>282</v>
      </c>
      <c r="E7" s="770">
        <v>3480</v>
      </c>
      <c r="F7" s="770">
        <v>1411</v>
      </c>
      <c r="G7" s="766">
        <v>2069</v>
      </c>
      <c r="H7" s="771">
        <v>280.5</v>
      </c>
      <c r="I7" s="768">
        <v>276.2</v>
      </c>
      <c r="J7" s="772">
        <v>53</v>
      </c>
      <c r="K7" s="26">
        <v>41</v>
      </c>
      <c r="L7" s="770">
        <v>284</v>
      </c>
      <c r="M7" s="770">
        <v>79</v>
      </c>
      <c r="N7" s="766">
        <v>205</v>
      </c>
      <c r="O7" s="771">
        <v>42.6</v>
      </c>
      <c r="P7" s="768">
        <v>42.6</v>
      </c>
    </row>
    <row r="8" spans="1:16" s="5" customFormat="1" ht="17.25" customHeight="1">
      <c r="A8" s="1728" t="s">
        <v>12</v>
      </c>
      <c r="B8" s="1729"/>
      <c r="C8" s="769">
        <v>235</v>
      </c>
      <c r="D8" s="26">
        <v>277</v>
      </c>
      <c r="E8" s="770">
        <v>3520</v>
      </c>
      <c r="F8" s="770">
        <v>1497</v>
      </c>
      <c r="G8" s="766">
        <v>2023</v>
      </c>
      <c r="H8" s="771">
        <v>275.7</v>
      </c>
      <c r="I8" s="768">
        <v>271.39999999999998</v>
      </c>
      <c r="J8" s="772">
        <v>51</v>
      </c>
      <c r="K8" s="26">
        <v>41</v>
      </c>
      <c r="L8" s="770">
        <v>264</v>
      </c>
      <c r="M8" s="770">
        <v>89</v>
      </c>
      <c r="N8" s="766">
        <v>175</v>
      </c>
      <c r="O8" s="771">
        <v>42</v>
      </c>
      <c r="P8" s="768">
        <v>42</v>
      </c>
    </row>
    <row r="9" spans="1:16" s="5" customFormat="1" ht="17.25" customHeight="1">
      <c r="A9" s="1728" t="s">
        <v>13</v>
      </c>
      <c r="B9" s="1729"/>
      <c r="C9" s="769">
        <v>246</v>
      </c>
      <c r="D9" s="26">
        <v>300</v>
      </c>
      <c r="E9" s="770">
        <v>3819</v>
      </c>
      <c r="F9" s="756">
        <v>1573</v>
      </c>
      <c r="G9" s="766">
        <v>2246</v>
      </c>
      <c r="H9" s="771">
        <v>295</v>
      </c>
      <c r="I9" s="768">
        <v>291.39999999999998</v>
      </c>
      <c r="J9" s="772">
        <v>55</v>
      </c>
      <c r="K9" s="26">
        <v>44</v>
      </c>
      <c r="L9" s="770">
        <v>268</v>
      </c>
      <c r="M9" s="756">
        <v>87</v>
      </c>
      <c r="N9" s="766">
        <v>181</v>
      </c>
      <c r="O9" s="771">
        <v>41.7</v>
      </c>
      <c r="P9" s="768">
        <v>41.7</v>
      </c>
    </row>
    <row r="10" spans="1:16" s="5" customFormat="1" ht="17.25" customHeight="1">
      <c r="A10" s="1728" t="s">
        <v>14</v>
      </c>
      <c r="B10" s="1729"/>
      <c r="C10" s="773">
        <v>286</v>
      </c>
      <c r="D10" s="774">
        <v>344</v>
      </c>
      <c r="E10" s="756">
        <v>4514</v>
      </c>
      <c r="F10" s="756">
        <v>1800</v>
      </c>
      <c r="G10" s="766">
        <v>2714</v>
      </c>
      <c r="H10" s="767">
        <v>342.4</v>
      </c>
      <c r="I10" s="768">
        <v>338.7</v>
      </c>
      <c r="J10" s="773">
        <v>62</v>
      </c>
      <c r="K10" s="756">
        <v>45</v>
      </c>
      <c r="L10" s="756">
        <v>262</v>
      </c>
      <c r="M10" s="756">
        <v>86</v>
      </c>
      <c r="N10" s="766">
        <v>176</v>
      </c>
      <c r="O10" s="767">
        <v>43</v>
      </c>
      <c r="P10" s="768">
        <v>42</v>
      </c>
    </row>
    <row r="11" spans="1:16" s="5" customFormat="1" ht="17.25" customHeight="1">
      <c r="A11" s="1728" t="s">
        <v>15</v>
      </c>
      <c r="B11" s="1729"/>
      <c r="C11" s="773">
        <v>295</v>
      </c>
      <c r="D11" s="774">
        <v>345</v>
      </c>
      <c r="E11" s="756">
        <v>4569</v>
      </c>
      <c r="F11" s="756">
        <v>1760</v>
      </c>
      <c r="G11" s="766">
        <v>2809</v>
      </c>
      <c r="H11" s="767">
        <v>341.6</v>
      </c>
      <c r="I11" s="768">
        <v>337.2</v>
      </c>
      <c r="J11" s="773">
        <v>53</v>
      </c>
      <c r="K11" s="756">
        <v>32</v>
      </c>
      <c r="L11" s="756">
        <v>231</v>
      </c>
      <c r="M11" s="756">
        <v>76</v>
      </c>
      <c r="N11" s="766">
        <v>155</v>
      </c>
      <c r="O11" s="767">
        <v>31.1</v>
      </c>
      <c r="P11" s="768">
        <v>30.1</v>
      </c>
    </row>
    <row r="12" spans="1:16" s="5" customFormat="1" ht="17.25" customHeight="1">
      <c r="A12" s="1728" t="s">
        <v>138</v>
      </c>
      <c r="B12" s="1729"/>
      <c r="C12" s="773">
        <v>260</v>
      </c>
      <c r="D12" s="237">
        <v>286</v>
      </c>
      <c r="E12" s="756">
        <v>3407</v>
      </c>
      <c r="F12" s="756">
        <v>1219</v>
      </c>
      <c r="G12" s="766">
        <v>2188</v>
      </c>
      <c r="H12" s="767">
        <v>284.3</v>
      </c>
      <c r="I12" s="768">
        <v>282.60000000000002</v>
      </c>
      <c r="J12" s="773">
        <v>50</v>
      </c>
      <c r="K12" s="817">
        <v>34</v>
      </c>
      <c r="L12" s="817">
        <v>228</v>
      </c>
      <c r="M12" s="756">
        <v>78</v>
      </c>
      <c r="N12" s="766">
        <v>150</v>
      </c>
      <c r="O12" s="767">
        <v>32.799999999999997</v>
      </c>
      <c r="P12" s="768">
        <v>31.8</v>
      </c>
    </row>
    <row r="13" spans="1:16" s="5" customFormat="1" ht="17.25" customHeight="1">
      <c r="A13" s="1728" t="s">
        <v>188</v>
      </c>
      <c r="B13" s="1729"/>
      <c r="C13" s="773">
        <v>245</v>
      </c>
      <c r="D13" s="237">
        <v>267</v>
      </c>
      <c r="E13" s="756">
        <v>3132</v>
      </c>
      <c r="F13" s="756">
        <v>1069</v>
      </c>
      <c r="G13" s="766">
        <v>2063</v>
      </c>
      <c r="H13" s="767">
        <v>267.39999999999998</v>
      </c>
      <c r="I13" s="768">
        <v>264.39999999999998</v>
      </c>
      <c r="J13" s="773">
        <v>31</v>
      </c>
      <c r="K13" s="817">
        <v>32</v>
      </c>
      <c r="L13" s="817">
        <v>186</v>
      </c>
      <c r="M13" s="756">
        <v>58</v>
      </c>
      <c r="N13" s="766">
        <v>128</v>
      </c>
      <c r="O13" s="767">
        <v>34.299999999999997</v>
      </c>
      <c r="P13" s="768">
        <v>33.299999999999997</v>
      </c>
    </row>
    <row r="14" spans="1:16" s="5" customFormat="1" ht="17.25" customHeight="1">
      <c r="A14" s="1728" t="s">
        <v>449</v>
      </c>
      <c r="B14" s="1729"/>
      <c r="C14" s="773">
        <v>294</v>
      </c>
      <c r="D14" s="237">
        <v>341</v>
      </c>
      <c r="E14" s="756">
        <v>4377</v>
      </c>
      <c r="F14" s="756">
        <v>1586</v>
      </c>
      <c r="G14" s="766">
        <v>2791</v>
      </c>
      <c r="H14" s="767">
        <v>338.1</v>
      </c>
      <c r="I14" s="768">
        <v>332</v>
      </c>
      <c r="J14" s="773">
        <v>35</v>
      </c>
      <c r="K14" s="817">
        <v>34</v>
      </c>
      <c r="L14" s="817">
        <v>196</v>
      </c>
      <c r="M14" s="756">
        <v>59</v>
      </c>
      <c r="N14" s="766">
        <v>137</v>
      </c>
      <c r="O14" s="767">
        <v>35.700000000000003</v>
      </c>
      <c r="P14" s="768">
        <v>33.700000000000003</v>
      </c>
    </row>
    <row r="15" spans="1:16" s="5" customFormat="1" ht="17.25" customHeight="1">
      <c r="A15" s="1728" t="s">
        <v>554</v>
      </c>
      <c r="B15" s="1729"/>
      <c r="C15" s="773">
        <v>304</v>
      </c>
      <c r="D15" s="237">
        <v>349</v>
      </c>
      <c r="E15" s="756">
        <v>4424</v>
      </c>
      <c r="F15" s="756">
        <v>1618</v>
      </c>
      <c r="G15" s="766">
        <v>2806</v>
      </c>
      <c r="H15" s="767">
        <v>347.8</v>
      </c>
      <c r="I15" s="768">
        <v>340.8</v>
      </c>
      <c r="J15" s="773">
        <v>35</v>
      </c>
      <c r="K15" s="817">
        <v>38</v>
      </c>
      <c r="L15" s="817">
        <v>187</v>
      </c>
      <c r="M15" s="756">
        <v>48</v>
      </c>
      <c r="N15" s="766">
        <v>139</v>
      </c>
      <c r="O15" s="767">
        <v>41.3</v>
      </c>
      <c r="P15" s="768">
        <v>39.299999999999997</v>
      </c>
    </row>
    <row r="16" spans="1:16" s="5" customFormat="1" ht="17.25" customHeight="1">
      <c r="A16" s="1728" t="s">
        <v>627</v>
      </c>
      <c r="B16" s="1729"/>
      <c r="C16" s="773">
        <v>362</v>
      </c>
      <c r="D16" s="237">
        <v>417</v>
      </c>
      <c r="E16" s="756">
        <v>5282</v>
      </c>
      <c r="F16" s="756">
        <v>1986</v>
      </c>
      <c r="G16" s="766">
        <v>3296</v>
      </c>
      <c r="H16" s="767">
        <v>417</v>
      </c>
      <c r="I16" s="768">
        <v>410.5</v>
      </c>
      <c r="J16" s="773">
        <v>34</v>
      </c>
      <c r="K16" s="817">
        <v>36</v>
      </c>
      <c r="L16" s="817">
        <v>210</v>
      </c>
      <c r="M16" s="756">
        <v>63</v>
      </c>
      <c r="N16" s="766">
        <v>147</v>
      </c>
      <c r="O16" s="767">
        <v>40</v>
      </c>
      <c r="P16" s="768">
        <v>40</v>
      </c>
    </row>
    <row r="17" spans="1:16" s="5" customFormat="1" ht="17.25" customHeight="1" thickBot="1">
      <c r="A17" s="1728" t="s">
        <v>725</v>
      </c>
      <c r="B17" s="1729"/>
      <c r="C17" s="186">
        <v>418</v>
      </c>
      <c r="D17" s="36">
        <v>507</v>
      </c>
      <c r="E17" s="174">
        <v>6463</v>
      </c>
      <c r="F17" s="174">
        <v>2429</v>
      </c>
      <c r="G17" s="214">
        <f>E17-F17</f>
        <v>4034</v>
      </c>
      <c r="H17" s="12">
        <v>500.7</v>
      </c>
      <c r="I17" s="29">
        <v>494.7</v>
      </c>
      <c r="J17" s="186">
        <v>36</v>
      </c>
      <c r="K17" s="184">
        <v>47</v>
      </c>
      <c r="L17" s="184">
        <v>268</v>
      </c>
      <c r="M17" s="174">
        <v>86</v>
      </c>
      <c r="N17" s="214">
        <v>182</v>
      </c>
      <c r="O17" s="12">
        <v>53.3</v>
      </c>
      <c r="P17" s="29">
        <v>52.3</v>
      </c>
    </row>
    <row r="18" spans="1:16" s="7" customFormat="1" ht="17.25" customHeight="1">
      <c r="A18" s="1718" t="s">
        <v>721</v>
      </c>
      <c r="B18" s="535" t="s">
        <v>190</v>
      </c>
      <c r="C18" s="550">
        <f>C17-C16</f>
        <v>56</v>
      </c>
      <c r="D18" s="551">
        <f t="shared" ref="D18:P18" si="0">D17-D16</f>
        <v>90</v>
      </c>
      <c r="E18" s="551">
        <f t="shared" si="0"/>
        <v>1181</v>
      </c>
      <c r="F18" s="551">
        <f t="shared" si="0"/>
        <v>443</v>
      </c>
      <c r="G18" s="551">
        <f t="shared" si="0"/>
        <v>738</v>
      </c>
      <c r="H18" s="551">
        <f t="shared" si="0"/>
        <v>83.699999999999989</v>
      </c>
      <c r="I18" s="740">
        <f t="shared" si="0"/>
        <v>84.199999999999989</v>
      </c>
      <c r="J18" s="550">
        <f>J17-J16</f>
        <v>2</v>
      </c>
      <c r="K18" s="551">
        <f t="shared" si="0"/>
        <v>11</v>
      </c>
      <c r="L18" s="551">
        <f t="shared" si="0"/>
        <v>58</v>
      </c>
      <c r="M18" s="551">
        <f t="shared" si="0"/>
        <v>23</v>
      </c>
      <c r="N18" s="551">
        <f t="shared" si="0"/>
        <v>35</v>
      </c>
      <c r="O18" s="551">
        <f t="shared" si="0"/>
        <v>13.299999999999997</v>
      </c>
      <c r="P18" s="552">
        <f t="shared" si="0"/>
        <v>12.299999999999997</v>
      </c>
    </row>
    <row r="19" spans="1:16" ht="17.25" customHeight="1">
      <c r="A19" s="1719"/>
      <c r="B19" s="553" t="s">
        <v>191</v>
      </c>
      <c r="C19" s="555">
        <f>C17/C16-1</f>
        <v>0.15469613259668513</v>
      </c>
      <c r="D19" s="556">
        <f t="shared" ref="D19:P19" si="1">D17/D16-1</f>
        <v>0.21582733812949639</v>
      </c>
      <c r="E19" s="556">
        <f t="shared" si="1"/>
        <v>0.22358954941310105</v>
      </c>
      <c r="F19" s="556">
        <f t="shared" si="1"/>
        <v>0.22306143001007039</v>
      </c>
      <c r="G19" s="556">
        <f t="shared" si="1"/>
        <v>0.22390776699029136</v>
      </c>
      <c r="H19" s="556">
        <f t="shared" si="1"/>
        <v>0.20071942446043156</v>
      </c>
      <c r="I19" s="741">
        <f t="shared" si="1"/>
        <v>0.20511571254567595</v>
      </c>
      <c r="J19" s="555">
        <f t="shared" si="1"/>
        <v>5.8823529411764719E-2</v>
      </c>
      <c r="K19" s="556">
        <f t="shared" si="1"/>
        <v>0.30555555555555558</v>
      </c>
      <c r="L19" s="556">
        <f t="shared" si="1"/>
        <v>0.2761904761904761</v>
      </c>
      <c r="M19" s="556">
        <f t="shared" si="1"/>
        <v>0.36507936507936511</v>
      </c>
      <c r="N19" s="556">
        <f t="shared" si="1"/>
        <v>0.23809523809523814</v>
      </c>
      <c r="O19" s="556">
        <f t="shared" si="1"/>
        <v>0.33250000000000002</v>
      </c>
      <c r="P19" s="557">
        <f t="shared" si="1"/>
        <v>0.30749999999999988</v>
      </c>
    </row>
    <row r="20" spans="1:16" ht="17.25" customHeight="1">
      <c r="A20" s="1720" t="s">
        <v>722</v>
      </c>
      <c r="B20" s="558" t="s">
        <v>190</v>
      </c>
      <c r="C20" s="561">
        <f>C17-C12</f>
        <v>158</v>
      </c>
      <c r="D20" s="562">
        <f t="shared" ref="D20:P20" si="2">D17-D12</f>
        <v>221</v>
      </c>
      <c r="E20" s="562">
        <f t="shared" si="2"/>
        <v>3056</v>
      </c>
      <c r="F20" s="562">
        <f t="shared" si="2"/>
        <v>1210</v>
      </c>
      <c r="G20" s="562">
        <f t="shared" si="2"/>
        <v>1846</v>
      </c>
      <c r="H20" s="562">
        <f t="shared" si="2"/>
        <v>216.39999999999998</v>
      </c>
      <c r="I20" s="742">
        <f t="shared" si="2"/>
        <v>212.09999999999997</v>
      </c>
      <c r="J20" s="561">
        <f t="shared" si="2"/>
        <v>-14</v>
      </c>
      <c r="K20" s="562">
        <f t="shared" si="2"/>
        <v>13</v>
      </c>
      <c r="L20" s="562">
        <f t="shared" si="2"/>
        <v>40</v>
      </c>
      <c r="M20" s="562">
        <f t="shared" si="2"/>
        <v>8</v>
      </c>
      <c r="N20" s="562">
        <f t="shared" si="2"/>
        <v>32</v>
      </c>
      <c r="O20" s="562">
        <f t="shared" si="2"/>
        <v>20.5</v>
      </c>
      <c r="P20" s="563">
        <f t="shared" si="2"/>
        <v>20.499999999999996</v>
      </c>
    </row>
    <row r="21" spans="1:16" ht="17.25" customHeight="1">
      <c r="A21" s="1719"/>
      <c r="B21" s="553" t="s">
        <v>191</v>
      </c>
      <c r="C21" s="555">
        <f>C17/C12-1</f>
        <v>0.60769230769230775</v>
      </c>
      <c r="D21" s="556">
        <f t="shared" ref="D21:P21" si="3">D17/D12-1</f>
        <v>0.77272727272727271</v>
      </c>
      <c r="E21" s="556">
        <f t="shared" si="3"/>
        <v>0.89697681244496619</v>
      </c>
      <c r="F21" s="556">
        <f t="shared" si="3"/>
        <v>0.99261689909762096</v>
      </c>
      <c r="G21" s="556">
        <f t="shared" si="3"/>
        <v>0.84369287020109685</v>
      </c>
      <c r="H21" s="556">
        <f t="shared" si="3"/>
        <v>0.76116778051354195</v>
      </c>
      <c r="I21" s="741">
        <f t="shared" si="3"/>
        <v>0.75053078556263242</v>
      </c>
      <c r="J21" s="555">
        <f t="shared" si="3"/>
        <v>-0.28000000000000003</v>
      </c>
      <c r="K21" s="556">
        <f t="shared" si="3"/>
        <v>0.38235294117647056</v>
      </c>
      <c r="L21" s="556">
        <f t="shared" si="3"/>
        <v>0.17543859649122817</v>
      </c>
      <c r="M21" s="556">
        <f t="shared" si="3"/>
        <v>0.10256410256410264</v>
      </c>
      <c r="N21" s="556">
        <f t="shared" si="3"/>
        <v>0.21333333333333337</v>
      </c>
      <c r="O21" s="556">
        <f t="shared" si="3"/>
        <v>0.625</v>
      </c>
      <c r="P21" s="557">
        <f t="shared" si="3"/>
        <v>0.64465408805031443</v>
      </c>
    </row>
    <row r="22" spans="1:16" ht="17.25" customHeight="1">
      <c r="A22" s="1720" t="s">
        <v>723</v>
      </c>
      <c r="B22" s="558" t="s">
        <v>190</v>
      </c>
      <c r="C22" s="561">
        <f>C17-C7</f>
        <v>180</v>
      </c>
      <c r="D22" s="562">
        <f t="shared" ref="D22:P22" si="4">D17-D7</f>
        <v>225</v>
      </c>
      <c r="E22" s="562">
        <f t="shared" si="4"/>
        <v>2983</v>
      </c>
      <c r="F22" s="562">
        <f t="shared" si="4"/>
        <v>1018</v>
      </c>
      <c r="G22" s="562">
        <f t="shared" si="4"/>
        <v>1965</v>
      </c>
      <c r="H22" s="562">
        <f>H17-H7</f>
        <v>220.2</v>
      </c>
      <c r="I22" s="742">
        <f>I17-I7</f>
        <v>218.5</v>
      </c>
      <c r="J22" s="561">
        <f t="shared" si="4"/>
        <v>-17</v>
      </c>
      <c r="K22" s="562">
        <f t="shared" si="4"/>
        <v>6</v>
      </c>
      <c r="L22" s="562">
        <f t="shared" si="4"/>
        <v>-16</v>
      </c>
      <c r="M22" s="562">
        <f t="shared" si="4"/>
        <v>7</v>
      </c>
      <c r="N22" s="562">
        <f t="shared" si="4"/>
        <v>-23</v>
      </c>
      <c r="O22" s="562">
        <f t="shared" si="4"/>
        <v>10.699999999999996</v>
      </c>
      <c r="P22" s="563">
        <f t="shared" si="4"/>
        <v>9.6999999999999957</v>
      </c>
    </row>
    <row r="23" spans="1:16" ht="17.25" customHeight="1" thickBot="1">
      <c r="A23" s="1721"/>
      <c r="B23" s="565" t="s">
        <v>191</v>
      </c>
      <c r="C23" s="567">
        <f>C17/C7-1</f>
        <v>0.75630252100840334</v>
      </c>
      <c r="D23" s="568">
        <f t="shared" ref="D23:N23" si="5">D17/D7-1</f>
        <v>0.7978723404255319</v>
      </c>
      <c r="E23" s="568">
        <f t="shared" si="5"/>
        <v>0.85718390804597711</v>
      </c>
      <c r="F23" s="568">
        <f t="shared" si="5"/>
        <v>0.7214741318214033</v>
      </c>
      <c r="G23" s="568">
        <f t="shared" si="5"/>
        <v>0.94973417109714831</v>
      </c>
      <c r="H23" s="568">
        <f>H17/H7-1</f>
        <v>0.78502673796791433</v>
      </c>
      <c r="I23" s="743">
        <f>I17/I7-1</f>
        <v>0.79109341057204929</v>
      </c>
      <c r="J23" s="567">
        <f t="shared" si="5"/>
        <v>-0.32075471698113212</v>
      </c>
      <c r="K23" s="568">
        <f t="shared" si="5"/>
        <v>0.14634146341463405</v>
      </c>
      <c r="L23" s="568">
        <f t="shared" si="5"/>
        <v>-5.633802816901412E-2</v>
      </c>
      <c r="M23" s="568">
        <f t="shared" si="5"/>
        <v>8.8607594936708889E-2</v>
      </c>
      <c r="N23" s="568">
        <f t="shared" si="5"/>
        <v>-0.1121951219512195</v>
      </c>
      <c r="O23" s="578">
        <f>O17/O7-1</f>
        <v>0.25117370892018775</v>
      </c>
      <c r="P23" s="641">
        <f>P17/P7-1</f>
        <v>0.22769953051643177</v>
      </c>
    </row>
    <row r="24" spans="1:16" ht="17.25" customHeight="1">
      <c r="A24" s="930" t="s">
        <v>16</v>
      </c>
    </row>
    <row r="25" spans="1:16" ht="17.25" customHeight="1"/>
  </sheetData>
  <mergeCells count="33">
    <mergeCell ref="P5:P6"/>
    <mergeCell ref="I5:I6"/>
    <mergeCell ref="E5:E6"/>
    <mergeCell ref="F5:G5"/>
    <mergeCell ref="H5:H6"/>
    <mergeCell ref="L5:L6"/>
    <mergeCell ref="A3:B6"/>
    <mergeCell ref="A7:B7"/>
    <mergeCell ref="A8:B8"/>
    <mergeCell ref="A9:B9"/>
    <mergeCell ref="O5:O6"/>
    <mergeCell ref="C3:I3"/>
    <mergeCell ref="J3:P3"/>
    <mergeCell ref="C4:C6"/>
    <mergeCell ref="D4:D6"/>
    <mergeCell ref="E4:G4"/>
    <mergeCell ref="H4:I4"/>
    <mergeCell ref="J4:J6"/>
    <mergeCell ref="K4:K6"/>
    <mergeCell ref="L4:N4"/>
    <mergeCell ref="O4:P4"/>
    <mergeCell ref="M5:N5"/>
    <mergeCell ref="A10:B10"/>
    <mergeCell ref="A11:B11"/>
    <mergeCell ref="A12:B12"/>
    <mergeCell ref="A13:B13"/>
    <mergeCell ref="A14:B14"/>
    <mergeCell ref="A22:A23"/>
    <mergeCell ref="A15:B15"/>
    <mergeCell ref="A16:B16"/>
    <mergeCell ref="A17:B17"/>
    <mergeCell ref="A18:A19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I18 D21:I21 D19:I19 C22:G22 D23:G23 C20:I20 C19 C21 C23 H23:I23 H22:I22 J21:P21 J19:P19 K18:P18 J23:N23 J22:N22 J20:P20 O23:P23 O22:P22 J18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P24"/>
  <sheetViews>
    <sheetView zoomScaleNormal="100" workbookViewId="0">
      <selection sqref="A1:O1"/>
    </sheetView>
  </sheetViews>
  <sheetFormatPr defaultRowHeight="15"/>
  <cols>
    <col min="1" max="1" width="17.7109375" customWidth="1"/>
    <col min="2" max="4" width="8" customWidth="1"/>
    <col min="5" max="5" width="8" style="206" customWidth="1"/>
    <col min="6" max="11" width="8" customWidth="1"/>
    <col min="12" max="12" width="8" style="206" customWidth="1"/>
    <col min="13" max="15" width="8" customWidth="1"/>
    <col min="16" max="16" width="7.5703125" customWidth="1"/>
  </cols>
  <sheetData>
    <row r="1" spans="1:16" s="2" customFormat="1" ht="27" customHeight="1">
      <c r="A1" s="1905" t="s">
        <v>749</v>
      </c>
      <c r="B1" s="1905"/>
      <c r="C1" s="1905"/>
      <c r="D1" s="1905"/>
      <c r="E1" s="1905"/>
      <c r="F1" s="1905"/>
      <c r="G1" s="1905"/>
      <c r="H1" s="1905"/>
      <c r="I1" s="1905"/>
      <c r="J1" s="1905"/>
      <c r="K1" s="1905"/>
      <c r="L1" s="1905"/>
      <c r="M1" s="1905"/>
      <c r="N1" s="1905"/>
      <c r="O1" s="1905"/>
    </row>
    <row r="2" spans="1:16" s="3" customFormat="1" ht="17.25" customHeight="1" thickBot="1">
      <c r="A2" s="314" t="s">
        <v>192</v>
      </c>
      <c r="E2" s="202"/>
      <c r="L2" s="202"/>
      <c r="N2" s="3" t="s">
        <v>0</v>
      </c>
    </row>
    <row r="3" spans="1:16" s="4" customFormat="1" ht="24" customHeight="1">
      <c r="A3" s="1740" t="s">
        <v>189</v>
      </c>
      <c r="B3" s="1906" t="s">
        <v>206</v>
      </c>
      <c r="C3" s="1856"/>
      <c r="D3" s="1856"/>
      <c r="E3" s="1856"/>
      <c r="F3" s="1856"/>
      <c r="G3" s="1856"/>
      <c r="H3" s="1859"/>
      <c r="I3" s="1855" t="s">
        <v>207</v>
      </c>
      <c r="J3" s="1856"/>
      <c r="K3" s="1856"/>
      <c r="L3" s="1856"/>
      <c r="M3" s="1856"/>
      <c r="N3" s="1856"/>
      <c r="O3" s="1859"/>
    </row>
    <row r="4" spans="1:16" s="4" customFormat="1" ht="17.25" customHeight="1">
      <c r="A4" s="1741"/>
      <c r="B4" s="1907" t="s">
        <v>1</v>
      </c>
      <c r="C4" s="1867" t="s">
        <v>2</v>
      </c>
      <c r="D4" s="1867" t="s">
        <v>3</v>
      </c>
      <c r="E4" s="1745"/>
      <c r="F4" s="1745"/>
      <c r="G4" s="1867" t="s">
        <v>17</v>
      </c>
      <c r="H4" s="1791"/>
      <c r="I4" s="1860" t="s">
        <v>1</v>
      </c>
      <c r="J4" s="1867" t="s">
        <v>2</v>
      </c>
      <c r="K4" s="1867" t="s">
        <v>3</v>
      </c>
      <c r="L4" s="1745"/>
      <c r="M4" s="1745"/>
      <c r="N4" s="1867" t="s">
        <v>17</v>
      </c>
      <c r="O4" s="1791"/>
    </row>
    <row r="5" spans="1:16" s="4" customFormat="1" ht="17.25" customHeight="1">
      <c r="A5" s="1742"/>
      <c r="B5" s="1865"/>
      <c r="C5" s="1876"/>
      <c r="D5" s="1769" t="s">
        <v>4</v>
      </c>
      <c r="E5" s="1867" t="s">
        <v>183</v>
      </c>
      <c r="F5" s="1745"/>
      <c r="G5" s="1769" t="s">
        <v>4</v>
      </c>
      <c r="H5" s="1903" t="s">
        <v>53</v>
      </c>
      <c r="I5" s="1899"/>
      <c r="J5" s="1876"/>
      <c r="K5" s="1769" t="s">
        <v>4</v>
      </c>
      <c r="L5" s="1867" t="s">
        <v>183</v>
      </c>
      <c r="M5" s="1745"/>
      <c r="N5" s="1769" t="s">
        <v>4</v>
      </c>
      <c r="O5" s="1903" t="s">
        <v>53</v>
      </c>
    </row>
    <row r="6" spans="1:16" s="4" customFormat="1" ht="17.25" customHeight="1" thickBot="1">
      <c r="A6" s="1743"/>
      <c r="B6" s="1908"/>
      <c r="C6" s="1898"/>
      <c r="D6" s="1770"/>
      <c r="E6" s="1205" t="s">
        <v>7</v>
      </c>
      <c r="F6" s="1205" t="s">
        <v>139</v>
      </c>
      <c r="G6" s="1770"/>
      <c r="H6" s="1904"/>
      <c r="I6" s="1900"/>
      <c r="J6" s="1898"/>
      <c r="K6" s="1770"/>
      <c r="L6" s="1205" t="s">
        <v>7</v>
      </c>
      <c r="M6" s="1205" t="s">
        <v>139</v>
      </c>
      <c r="N6" s="1770"/>
      <c r="O6" s="1904"/>
      <c r="P6" s="27"/>
    </row>
    <row r="7" spans="1:16" s="5" customFormat="1" ht="19.5" customHeight="1">
      <c r="A7" s="9" t="s">
        <v>18</v>
      </c>
      <c r="B7" s="1281">
        <v>418</v>
      </c>
      <c r="C7" s="1282">
        <v>507</v>
      </c>
      <c r="D7" s="1282">
        <v>6463</v>
      </c>
      <c r="E7" s="1282">
        <v>2429</v>
      </c>
      <c r="F7" s="1282">
        <v>4034</v>
      </c>
      <c r="G7" s="1283">
        <v>500.7</v>
      </c>
      <c r="H7" s="1284">
        <v>494.7</v>
      </c>
      <c r="I7" s="1281">
        <v>36</v>
      </c>
      <c r="J7" s="1282">
        <v>47</v>
      </c>
      <c r="K7" s="1282">
        <v>268</v>
      </c>
      <c r="L7" s="983">
        <v>86</v>
      </c>
      <c r="M7" s="983">
        <f>K7-L7</f>
        <v>182</v>
      </c>
      <c r="N7" s="1283">
        <v>53.3</v>
      </c>
      <c r="O7" s="1284">
        <v>52.3</v>
      </c>
      <c r="P7" s="28"/>
    </row>
    <row r="8" spans="1:16" s="5" customFormat="1" ht="17.25" customHeight="1">
      <c r="A8" s="155" t="s">
        <v>19</v>
      </c>
      <c r="B8" s="790">
        <v>89</v>
      </c>
      <c r="C8" s="779">
        <v>106</v>
      </c>
      <c r="D8" s="779">
        <v>1357</v>
      </c>
      <c r="E8" s="779">
        <v>502</v>
      </c>
      <c r="F8" s="779">
        <v>855</v>
      </c>
      <c r="G8" s="1130">
        <v>104.5</v>
      </c>
      <c r="H8" s="1285">
        <v>104.1</v>
      </c>
      <c r="I8" s="790">
        <v>2</v>
      </c>
      <c r="J8" s="779">
        <v>4</v>
      </c>
      <c r="K8" s="779">
        <v>22</v>
      </c>
      <c r="L8" s="762">
        <v>7</v>
      </c>
      <c r="M8" s="762">
        <f t="shared" ref="M8:M21" si="0">K8-L8</f>
        <v>15</v>
      </c>
      <c r="N8" s="1130">
        <v>4</v>
      </c>
      <c r="O8" s="1285">
        <v>4</v>
      </c>
      <c r="P8" s="28"/>
    </row>
    <row r="9" spans="1:16" s="5" customFormat="1" ht="17.25" customHeight="1">
      <c r="A9" s="155" t="s">
        <v>20</v>
      </c>
      <c r="B9" s="790">
        <v>58</v>
      </c>
      <c r="C9" s="779">
        <v>71</v>
      </c>
      <c r="D9" s="779">
        <v>889</v>
      </c>
      <c r="E9" s="779">
        <v>328</v>
      </c>
      <c r="F9" s="779">
        <v>561</v>
      </c>
      <c r="G9" s="1130">
        <v>68.2</v>
      </c>
      <c r="H9" s="1285">
        <v>67.3</v>
      </c>
      <c r="I9" s="790">
        <v>4</v>
      </c>
      <c r="J9" s="779">
        <v>5</v>
      </c>
      <c r="K9" s="779">
        <v>25</v>
      </c>
      <c r="L9" s="762">
        <v>7</v>
      </c>
      <c r="M9" s="762">
        <f t="shared" si="0"/>
        <v>18</v>
      </c>
      <c r="N9" s="1130">
        <v>4.5999999999999996</v>
      </c>
      <c r="O9" s="1285">
        <v>4.5999999999999996</v>
      </c>
      <c r="P9" s="28"/>
    </row>
    <row r="10" spans="1:16" s="5" customFormat="1" ht="17.25" customHeight="1">
      <c r="A10" s="155" t="s">
        <v>21</v>
      </c>
      <c r="B10" s="790">
        <v>4</v>
      </c>
      <c r="C10" s="779">
        <v>4</v>
      </c>
      <c r="D10" s="779">
        <v>49</v>
      </c>
      <c r="E10" s="779">
        <v>22</v>
      </c>
      <c r="F10" s="779">
        <v>27</v>
      </c>
      <c r="G10" s="1130">
        <v>4</v>
      </c>
      <c r="H10" s="1285">
        <v>4</v>
      </c>
      <c r="I10" s="790">
        <v>3</v>
      </c>
      <c r="J10" s="762">
        <v>3</v>
      </c>
      <c r="K10" s="762">
        <v>13</v>
      </c>
      <c r="L10" s="762">
        <v>5</v>
      </c>
      <c r="M10" s="762">
        <f t="shared" si="0"/>
        <v>8</v>
      </c>
      <c r="N10" s="1130">
        <v>3</v>
      </c>
      <c r="O10" s="1285">
        <v>3</v>
      </c>
      <c r="P10" s="28"/>
    </row>
    <row r="11" spans="1:16" s="5" customFormat="1" ht="17.25" customHeight="1">
      <c r="A11" s="155" t="s">
        <v>22</v>
      </c>
      <c r="B11" s="790">
        <v>17</v>
      </c>
      <c r="C11" s="779">
        <v>23</v>
      </c>
      <c r="D11" s="779">
        <v>291</v>
      </c>
      <c r="E11" s="779">
        <v>110</v>
      </c>
      <c r="F11" s="779">
        <v>181</v>
      </c>
      <c r="G11" s="1130">
        <v>22.8</v>
      </c>
      <c r="H11" s="1285">
        <v>22.8</v>
      </c>
      <c r="I11" s="790">
        <v>1</v>
      </c>
      <c r="J11" s="762">
        <v>2</v>
      </c>
      <c r="K11" s="762">
        <v>17</v>
      </c>
      <c r="L11" s="762">
        <v>6</v>
      </c>
      <c r="M11" s="762">
        <f t="shared" si="0"/>
        <v>11</v>
      </c>
      <c r="N11" s="1130">
        <v>2</v>
      </c>
      <c r="O11" s="1285">
        <v>2</v>
      </c>
      <c r="P11" s="28"/>
    </row>
    <row r="12" spans="1:16" s="5" customFormat="1" ht="17.25" customHeight="1">
      <c r="A12" s="155" t="s">
        <v>23</v>
      </c>
      <c r="B12" s="790">
        <v>27</v>
      </c>
      <c r="C12" s="779">
        <v>38</v>
      </c>
      <c r="D12" s="779">
        <v>460</v>
      </c>
      <c r="E12" s="779">
        <v>173</v>
      </c>
      <c r="F12" s="779">
        <v>287</v>
      </c>
      <c r="G12" s="1130">
        <v>39.4</v>
      </c>
      <c r="H12" s="1285">
        <v>39.299999999999997</v>
      </c>
      <c r="I12" s="790">
        <v>2</v>
      </c>
      <c r="J12" s="762">
        <v>3</v>
      </c>
      <c r="K12" s="762">
        <v>16</v>
      </c>
      <c r="L12" s="762">
        <v>5</v>
      </c>
      <c r="M12" s="762">
        <f t="shared" si="0"/>
        <v>11</v>
      </c>
      <c r="N12" s="1130">
        <v>4.5999999999999996</v>
      </c>
      <c r="O12" s="1285">
        <v>4.5999999999999996</v>
      </c>
      <c r="P12" s="28"/>
    </row>
    <row r="13" spans="1:16" s="5" customFormat="1" ht="17.25" customHeight="1">
      <c r="A13" s="155" t="s">
        <v>24</v>
      </c>
      <c r="B13" s="790">
        <v>68</v>
      </c>
      <c r="C13" s="779">
        <v>93</v>
      </c>
      <c r="D13" s="779">
        <v>1196</v>
      </c>
      <c r="E13" s="779">
        <v>450</v>
      </c>
      <c r="F13" s="779">
        <v>746</v>
      </c>
      <c r="G13" s="1130">
        <v>92.9</v>
      </c>
      <c r="H13" s="1285">
        <v>92.8</v>
      </c>
      <c r="I13" s="790">
        <v>3</v>
      </c>
      <c r="J13" s="762">
        <v>6</v>
      </c>
      <c r="K13" s="762">
        <v>28</v>
      </c>
      <c r="L13" s="762">
        <v>10</v>
      </c>
      <c r="M13" s="762">
        <f t="shared" si="0"/>
        <v>18</v>
      </c>
      <c r="N13" s="1130">
        <v>9</v>
      </c>
      <c r="O13" s="1285">
        <v>8</v>
      </c>
      <c r="P13" s="28"/>
    </row>
    <row r="14" spans="1:16" s="5" customFormat="1" ht="17.25" customHeight="1">
      <c r="A14" s="155" t="s">
        <v>25</v>
      </c>
      <c r="B14" s="790">
        <v>11</v>
      </c>
      <c r="C14" s="779">
        <v>13</v>
      </c>
      <c r="D14" s="779">
        <v>171</v>
      </c>
      <c r="E14" s="779">
        <v>69</v>
      </c>
      <c r="F14" s="779">
        <v>102</v>
      </c>
      <c r="G14" s="1130">
        <v>13.2</v>
      </c>
      <c r="H14" s="1285">
        <v>13.2</v>
      </c>
      <c r="I14" s="790">
        <v>3</v>
      </c>
      <c r="J14" s="762">
        <v>8</v>
      </c>
      <c r="K14" s="762">
        <v>43</v>
      </c>
      <c r="L14" s="762">
        <v>10</v>
      </c>
      <c r="M14" s="762">
        <f t="shared" si="0"/>
        <v>33</v>
      </c>
      <c r="N14" s="1130">
        <v>8</v>
      </c>
      <c r="O14" s="1285">
        <v>8</v>
      </c>
      <c r="P14" s="28"/>
    </row>
    <row r="15" spans="1:16" s="5" customFormat="1" ht="17.25" customHeight="1">
      <c r="A15" s="155" t="s">
        <v>26</v>
      </c>
      <c r="B15" s="790">
        <v>5</v>
      </c>
      <c r="C15" s="779">
        <v>5</v>
      </c>
      <c r="D15" s="779">
        <v>66</v>
      </c>
      <c r="E15" s="779">
        <v>29</v>
      </c>
      <c r="F15" s="779">
        <v>37</v>
      </c>
      <c r="G15" s="1130">
        <v>5</v>
      </c>
      <c r="H15" s="1285">
        <v>5</v>
      </c>
      <c r="I15" s="790">
        <v>3</v>
      </c>
      <c r="J15" s="762">
        <v>2</v>
      </c>
      <c r="K15" s="762">
        <v>29</v>
      </c>
      <c r="L15" s="762">
        <v>8</v>
      </c>
      <c r="M15" s="762">
        <f t="shared" si="0"/>
        <v>21</v>
      </c>
      <c r="N15" s="1130">
        <v>2</v>
      </c>
      <c r="O15" s="1285">
        <v>2</v>
      </c>
      <c r="P15" s="28"/>
    </row>
    <row r="16" spans="1:16" s="5" customFormat="1" ht="17.25" customHeight="1">
      <c r="A16" s="155" t="s">
        <v>27</v>
      </c>
      <c r="B16" s="790">
        <v>15</v>
      </c>
      <c r="C16" s="779">
        <v>17</v>
      </c>
      <c r="D16" s="779">
        <v>223</v>
      </c>
      <c r="E16" s="779">
        <v>84</v>
      </c>
      <c r="F16" s="779">
        <v>139</v>
      </c>
      <c r="G16" s="1130">
        <v>16.600000000000001</v>
      </c>
      <c r="H16" s="1285">
        <v>16.5</v>
      </c>
      <c r="I16" s="790">
        <v>6</v>
      </c>
      <c r="J16" s="762">
        <v>6</v>
      </c>
      <c r="K16" s="762">
        <v>31</v>
      </c>
      <c r="L16" s="762">
        <v>11</v>
      </c>
      <c r="M16" s="762">
        <f t="shared" si="0"/>
        <v>20</v>
      </c>
      <c r="N16" s="1130">
        <v>7.1</v>
      </c>
      <c r="O16" s="1285">
        <v>7.1</v>
      </c>
      <c r="P16" s="28"/>
    </row>
    <row r="17" spans="1:16" s="5" customFormat="1" ht="17.25" customHeight="1">
      <c r="A17" s="155" t="s">
        <v>28</v>
      </c>
      <c r="B17" s="790">
        <v>11</v>
      </c>
      <c r="C17" s="779">
        <v>11</v>
      </c>
      <c r="D17" s="779">
        <v>155</v>
      </c>
      <c r="E17" s="779">
        <v>57</v>
      </c>
      <c r="F17" s="779">
        <v>98</v>
      </c>
      <c r="G17" s="1130">
        <v>10.8</v>
      </c>
      <c r="H17" s="1285">
        <v>9.9</v>
      </c>
      <c r="I17" s="790">
        <v>2</v>
      </c>
      <c r="J17" s="762">
        <v>2</v>
      </c>
      <c r="K17" s="762">
        <v>8</v>
      </c>
      <c r="L17" s="762">
        <v>3</v>
      </c>
      <c r="M17" s="762">
        <f t="shared" si="0"/>
        <v>5</v>
      </c>
      <c r="N17" s="1130">
        <v>3</v>
      </c>
      <c r="O17" s="1285">
        <v>3</v>
      </c>
      <c r="P17" s="28"/>
    </row>
    <row r="18" spans="1:16" s="5" customFormat="1" ht="17.25" customHeight="1">
      <c r="A18" s="155" t="s">
        <v>29</v>
      </c>
      <c r="B18" s="790">
        <v>58</v>
      </c>
      <c r="C18" s="779">
        <v>68</v>
      </c>
      <c r="D18" s="779">
        <v>862</v>
      </c>
      <c r="E18" s="779">
        <v>321</v>
      </c>
      <c r="F18" s="779">
        <v>541</v>
      </c>
      <c r="G18" s="1130">
        <v>66.599999999999994</v>
      </c>
      <c r="H18" s="1285">
        <v>64.599999999999994</v>
      </c>
      <c r="I18" s="790">
        <v>1</v>
      </c>
      <c r="J18" s="762">
        <v>1</v>
      </c>
      <c r="K18" s="762">
        <v>6</v>
      </c>
      <c r="L18" s="762">
        <v>2</v>
      </c>
      <c r="M18" s="762">
        <f t="shared" si="0"/>
        <v>4</v>
      </c>
      <c r="N18" s="1130">
        <v>1</v>
      </c>
      <c r="O18" s="1285">
        <v>1</v>
      </c>
      <c r="P18" s="28"/>
    </row>
    <row r="19" spans="1:16" s="5" customFormat="1" ht="17.25" customHeight="1">
      <c r="A19" s="155" t="s">
        <v>30</v>
      </c>
      <c r="B19" s="790">
        <v>8</v>
      </c>
      <c r="C19" s="779">
        <v>9</v>
      </c>
      <c r="D19" s="779">
        <v>116</v>
      </c>
      <c r="E19" s="779">
        <v>45</v>
      </c>
      <c r="F19" s="779">
        <v>71</v>
      </c>
      <c r="G19" s="1130">
        <v>9</v>
      </c>
      <c r="H19" s="1285">
        <v>9</v>
      </c>
      <c r="I19" s="790">
        <v>1</v>
      </c>
      <c r="J19" s="762">
        <v>1</v>
      </c>
      <c r="K19" s="762">
        <v>4</v>
      </c>
      <c r="L19" s="762">
        <v>2</v>
      </c>
      <c r="M19" s="762">
        <f t="shared" si="0"/>
        <v>2</v>
      </c>
      <c r="N19" s="1130">
        <v>1</v>
      </c>
      <c r="O19" s="1285">
        <v>1</v>
      </c>
      <c r="P19" s="28"/>
    </row>
    <row r="20" spans="1:16" s="5" customFormat="1" ht="17.25" customHeight="1">
      <c r="A20" s="155" t="s">
        <v>31</v>
      </c>
      <c r="B20" s="790">
        <v>13</v>
      </c>
      <c r="C20" s="779">
        <v>13</v>
      </c>
      <c r="D20" s="779">
        <v>157</v>
      </c>
      <c r="E20" s="779">
        <v>59</v>
      </c>
      <c r="F20" s="779">
        <v>98</v>
      </c>
      <c r="G20" s="1130">
        <v>13</v>
      </c>
      <c r="H20" s="1285">
        <v>13</v>
      </c>
      <c r="I20" s="790">
        <v>2</v>
      </c>
      <c r="J20" s="762">
        <v>2</v>
      </c>
      <c r="K20" s="762">
        <v>11</v>
      </c>
      <c r="L20" s="762">
        <v>3</v>
      </c>
      <c r="M20" s="762">
        <f t="shared" si="0"/>
        <v>8</v>
      </c>
      <c r="N20" s="1130">
        <v>2</v>
      </c>
      <c r="O20" s="1285">
        <v>2</v>
      </c>
      <c r="P20" s="28"/>
    </row>
    <row r="21" spans="1:16" s="5" customFormat="1" ht="17.25" customHeight="1" thickBot="1">
      <c r="A21" s="156" t="s">
        <v>32</v>
      </c>
      <c r="B21" s="175">
        <v>34</v>
      </c>
      <c r="C21" s="271">
        <v>36</v>
      </c>
      <c r="D21" s="271">
        <v>471</v>
      </c>
      <c r="E21" s="271">
        <v>180</v>
      </c>
      <c r="F21" s="271">
        <v>291</v>
      </c>
      <c r="G21" s="1036">
        <v>34.700000000000003</v>
      </c>
      <c r="H21" s="1280">
        <v>33.200000000000003</v>
      </c>
      <c r="I21" s="175">
        <v>3</v>
      </c>
      <c r="J21" s="73">
        <v>2</v>
      </c>
      <c r="K21" s="73">
        <v>15</v>
      </c>
      <c r="L21" s="73">
        <v>7</v>
      </c>
      <c r="M21" s="73">
        <f t="shared" si="0"/>
        <v>8</v>
      </c>
      <c r="N21" s="1036">
        <v>2</v>
      </c>
      <c r="O21" s="1280">
        <v>2</v>
      </c>
      <c r="P21" s="28"/>
    </row>
    <row r="22" spans="1:16" s="7" customFormat="1" ht="17.25" customHeight="1">
      <c r="A22" s="930" t="s">
        <v>16</v>
      </c>
      <c r="E22" s="234"/>
      <c r="L22" s="234"/>
    </row>
    <row r="24" spans="1:16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</row>
  </sheetData>
  <mergeCells count="20">
    <mergeCell ref="A1:O1"/>
    <mergeCell ref="O5:O6"/>
    <mergeCell ref="A3:A6"/>
    <mergeCell ref="B3:H3"/>
    <mergeCell ref="I3:O3"/>
    <mergeCell ref="B4:B6"/>
    <mergeCell ref="C4:C6"/>
    <mergeCell ref="D4:F4"/>
    <mergeCell ref="G4:H4"/>
    <mergeCell ref="I4:I6"/>
    <mergeCell ref="J4:J6"/>
    <mergeCell ref="K4:M4"/>
    <mergeCell ref="N4:O4"/>
    <mergeCell ref="D5:D6"/>
    <mergeCell ref="G5:G6"/>
    <mergeCell ref="H5:H6"/>
    <mergeCell ref="K5:K6"/>
    <mergeCell ref="E5:F5"/>
    <mergeCell ref="L5:M5"/>
    <mergeCell ref="N5:N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T36"/>
  <sheetViews>
    <sheetView zoomScaleNormal="100" workbookViewId="0"/>
  </sheetViews>
  <sheetFormatPr defaultRowHeight="15"/>
  <cols>
    <col min="1" max="1" width="12.85546875" customWidth="1"/>
    <col min="2" max="2" width="5.7109375" style="206" customWidth="1"/>
    <col min="3" max="3" width="8.5703125" customWidth="1"/>
    <col min="4" max="4" width="7.85546875" style="206" customWidth="1"/>
    <col min="5" max="5" width="6.42578125" style="206" customWidth="1"/>
    <col min="6" max="6" width="8.140625" style="206" customWidth="1"/>
    <col min="7" max="7" width="6.42578125" style="206" customWidth="1"/>
    <col min="8" max="8" width="7.85546875" customWidth="1"/>
    <col min="9" max="9" width="7.140625" style="206" customWidth="1"/>
    <col min="10" max="10" width="7.85546875" customWidth="1"/>
    <col min="11" max="11" width="7.140625" style="206" customWidth="1"/>
    <col min="12" max="12" width="8.42578125" customWidth="1"/>
    <col min="13" max="13" width="7.140625" style="206" customWidth="1"/>
    <col min="14" max="14" width="7.85546875" customWidth="1"/>
    <col min="15" max="15" width="6.42578125" style="206" customWidth="1"/>
    <col min="16" max="16" width="7.85546875" customWidth="1"/>
    <col min="17" max="17" width="6.42578125" customWidth="1"/>
  </cols>
  <sheetData>
    <row r="1" spans="1:20" s="2" customFormat="1" ht="17.25" customHeight="1">
      <c r="A1" s="160" t="s">
        <v>750</v>
      </c>
      <c r="B1" s="160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20" s="3" customFormat="1" ht="17.25" customHeight="1" thickBot="1">
      <c r="A2" s="314" t="s">
        <v>192</v>
      </c>
      <c r="B2" s="202"/>
      <c r="D2" s="185"/>
      <c r="E2" s="966"/>
      <c r="F2" s="966"/>
      <c r="G2" s="966"/>
      <c r="H2" s="966"/>
      <c r="I2" s="202"/>
      <c r="K2" s="202"/>
      <c r="M2" s="202"/>
      <c r="O2" s="202"/>
      <c r="P2" s="3" t="s">
        <v>0</v>
      </c>
    </row>
    <row r="3" spans="1:20" ht="17.25" customHeight="1">
      <c r="A3" s="1722" t="s">
        <v>197</v>
      </c>
      <c r="B3" s="1926"/>
      <c r="C3" s="1740" t="s">
        <v>70</v>
      </c>
      <c r="D3" s="1918" t="s">
        <v>227</v>
      </c>
      <c r="E3" s="1836"/>
      <c r="F3" s="1836"/>
      <c r="G3" s="1837"/>
      <c r="H3" s="1855" t="s">
        <v>209</v>
      </c>
      <c r="I3" s="1874"/>
      <c r="J3" s="1874"/>
      <c r="K3" s="1875"/>
      <c r="L3" s="1909" t="s">
        <v>186</v>
      </c>
      <c r="M3" s="1910"/>
      <c r="N3" s="1910"/>
      <c r="O3" s="1910"/>
      <c r="P3" s="1910"/>
      <c r="Q3" s="1911"/>
    </row>
    <row r="4" spans="1:20" ht="17.25" customHeight="1">
      <c r="A4" s="1927"/>
      <c r="B4" s="1928"/>
      <c r="C4" s="1741"/>
      <c r="D4" s="1919" t="s">
        <v>716</v>
      </c>
      <c r="E4" s="1920"/>
      <c r="F4" s="1923" t="s">
        <v>363</v>
      </c>
      <c r="G4" s="1924"/>
      <c r="H4" s="1784" t="s">
        <v>388</v>
      </c>
      <c r="I4" s="1915"/>
      <c r="J4" s="1744" t="s">
        <v>483</v>
      </c>
      <c r="K4" s="1917"/>
      <c r="L4" s="1864" t="s">
        <v>228</v>
      </c>
      <c r="M4" s="1912"/>
      <c r="N4" s="1867" t="s">
        <v>253</v>
      </c>
      <c r="O4" s="1745"/>
      <c r="P4" s="1867" t="s">
        <v>254</v>
      </c>
      <c r="Q4" s="1791"/>
    </row>
    <row r="5" spans="1:20" ht="27.75" customHeight="1">
      <c r="A5" s="1927"/>
      <c r="B5" s="1928"/>
      <c r="C5" s="1741"/>
      <c r="D5" s="1921"/>
      <c r="E5" s="1922"/>
      <c r="F5" s="1922"/>
      <c r="G5" s="1925"/>
      <c r="H5" s="1916"/>
      <c r="I5" s="1915"/>
      <c r="J5" s="1915"/>
      <c r="K5" s="1917"/>
      <c r="L5" s="1913"/>
      <c r="M5" s="1914"/>
      <c r="N5" s="1745"/>
      <c r="O5" s="1745"/>
      <c r="P5" s="1745"/>
      <c r="Q5" s="1791"/>
    </row>
    <row r="6" spans="1:20" ht="17.25" customHeight="1" thickBot="1">
      <c r="A6" s="1929"/>
      <c r="B6" s="1930"/>
      <c r="C6" s="621" t="s">
        <v>145</v>
      </c>
      <c r="D6" s="609" t="s">
        <v>145</v>
      </c>
      <c r="E6" s="610" t="s">
        <v>181</v>
      </c>
      <c r="F6" s="612" t="s">
        <v>145</v>
      </c>
      <c r="G6" s="622" t="s">
        <v>181</v>
      </c>
      <c r="H6" s="609" t="s">
        <v>145</v>
      </c>
      <c r="I6" s="610" t="s">
        <v>181</v>
      </c>
      <c r="J6" s="612" t="s">
        <v>145</v>
      </c>
      <c r="K6" s="622" t="s">
        <v>181</v>
      </c>
      <c r="L6" s="614" t="s">
        <v>145</v>
      </c>
      <c r="M6" s="610" t="s">
        <v>181</v>
      </c>
      <c r="N6" s="612" t="s">
        <v>145</v>
      </c>
      <c r="O6" s="610" t="s">
        <v>181</v>
      </c>
      <c r="P6" s="612" t="s">
        <v>145</v>
      </c>
      <c r="Q6" s="622" t="s">
        <v>181</v>
      </c>
      <c r="R6" s="163"/>
    </row>
    <row r="7" spans="1:20" s="22" customFormat="1" ht="17.25" customHeight="1">
      <c r="A7" s="1728" t="s">
        <v>11</v>
      </c>
      <c r="B7" s="1729"/>
      <c r="C7" s="212">
        <v>848755</v>
      </c>
      <c r="D7" s="150">
        <v>4926</v>
      </c>
      <c r="E7" s="491">
        <v>5.803794970279998E-3</v>
      </c>
      <c r="F7" s="332">
        <v>629</v>
      </c>
      <c r="G7" s="492">
        <v>7.410854722505317E-4</v>
      </c>
      <c r="H7" s="150">
        <v>488106</v>
      </c>
      <c r="I7" s="363">
        <v>0.57508468285901115</v>
      </c>
      <c r="J7" s="332">
        <v>360649</v>
      </c>
      <c r="K7" s="364">
        <v>0.42491531714098885</v>
      </c>
      <c r="L7" s="82">
        <v>807950</v>
      </c>
      <c r="M7" s="363">
        <v>0.95192370000765825</v>
      </c>
      <c r="N7" s="335">
        <v>40549</v>
      </c>
      <c r="O7" s="363">
        <v>4.7774681739724656E-2</v>
      </c>
      <c r="P7" s="335">
        <v>256</v>
      </c>
      <c r="Q7" s="492">
        <v>3.0161825261706851E-4</v>
      </c>
      <c r="R7" s="870"/>
      <c r="S7" s="307"/>
      <c r="T7" s="41"/>
    </row>
    <row r="8" spans="1:20" s="22" customFormat="1" ht="17.25" customHeight="1">
      <c r="A8" s="1728" t="s">
        <v>12</v>
      </c>
      <c r="B8" s="1729"/>
      <c r="C8" s="212">
        <v>868324</v>
      </c>
      <c r="D8" s="150">
        <v>6039</v>
      </c>
      <c r="E8" s="491">
        <v>6.9547772490452875E-3</v>
      </c>
      <c r="F8" s="332">
        <v>832</v>
      </c>
      <c r="G8" s="492">
        <v>9.5816768855864858E-4</v>
      </c>
      <c r="H8" s="150">
        <v>505983</v>
      </c>
      <c r="I8" s="363">
        <v>0.58271221341342627</v>
      </c>
      <c r="J8" s="332">
        <v>362341</v>
      </c>
      <c r="K8" s="364">
        <v>0.41728778658657367</v>
      </c>
      <c r="L8" s="82">
        <v>827654</v>
      </c>
      <c r="M8" s="363">
        <v>0.95316264435855735</v>
      </c>
      <c r="N8" s="335">
        <v>40419</v>
      </c>
      <c r="O8" s="363">
        <v>4.6548293033475983E-2</v>
      </c>
      <c r="P8" s="335">
        <v>251</v>
      </c>
      <c r="Q8" s="492">
        <v>2.8906260796661155E-4</v>
      </c>
      <c r="R8" s="870"/>
      <c r="S8" s="307"/>
      <c r="T8" s="41"/>
    </row>
    <row r="9" spans="1:20" s="22" customFormat="1" ht="17.25" customHeight="1">
      <c r="A9" s="1728" t="s">
        <v>13</v>
      </c>
      <c r="B9" s="1729"/>
      <c r="C9" s="212">
        <v>894815</v>
      </c>
      <c r="D9" s="150">
        <v>6952</v>
      </c>
      <c r="E9" s="491">
        <v>7.7692036901482429E-3</v>
      </c>
      <c r="F9" s="332">
        <v>1038</v>
      </c>
      <c r="G9" s="492">
        <v>1.1600163162217888E-3</v>
      </c>
      <c r="H9" s="150">
        <v>529604</v>
      </c>
      <c r="I9" s="363">
        <v>0.5918586523471332</v>
      </c>
      <c r="J9" s="332">
        <v>365211</v>
      </c>
      <c r="K9" s="364">
        <v>0.4081413476528668</v>
      </c>
      <c r="L9" s="82">
        <v>854137</v>
      </c>
      <c r="M9" s="363">
        <v>0.95454032397758193</v>
      </c>
      <c r="N9" s="335">
        <v>40409</v>
      </c>
      <c r="O9" s="363">
        <v>4.515905522370546E-2</v>
      </c>
      <c r="P9" s="335">
        <v>269</v>
      </c>
      <c r="Q9" s="492">
        <v>3.0062079871258303E-4</v>
      </c>
      <c r="R9" s="870"/>
      <c r="S9" s="307"/>
      <c r="T9" s="41"/>
    </row>
    <row r="10" spans="1:20" s="22" customFormat="1" ht="17.25" customHeight="1">
      <c r="A10" s="1728" t="s">
        <v>14</v>
      </c>
      <c r="B10" s="1729"/>
      <c r="C10" s="212">
        <v>921054</v>
      </c>
      <c r="D10" s="150">
        <v>7520</v>
      </c>
      <c r="E10" s="491">
        <v>8.1645592983690431E-3</v>
      </c>
      <c r="F10" s="332">
        <v>1339</v>
      </c>
      <c r="G10" s="492">
        <v>1.4537692686856579E-3</v>
      </c>
      <c r="H10" s="150">
        <v>551428</v>
      </c>
      <c r="I10" s="363">
        <v>0.5986923676570538</v>
      </c>
      <c r="J10" s="332">
        <v>369626</v>
      </c>
      <c r="K10" s="364">
        <v>0.40130763234294625</v>
      </c>
      <c r="L10" s="82">
        <v>880251</v>
      </c>
      <c r="M10" s="363">
        <v>0.95569966581763932</v>
      </c>
      <c r="N10" s="335">
        <v>40495</v>
      </c>
      <c r="O10" s="363">
        <v>4.3965934679182764E-2</v>
      </c>
      <c r="P10" s="335">
        <v>308</v>
      </c>
      <c r="Q10" s="492">
        <v>3.3439950317788102E-4</v>
      </c>
      <c r="R10" s="870"/>
      <c r="S10" s="307"/>
      <c r="T10" s="41"/>
    </row>
    <row r="11" spans="1:20" s="22" customFormat="1" ht="17.25" customHeight="1">
      <c r="A11" s="1728" t="s">
        <v>15</v>
      </c>
      <c r="B11" s="1729"/>
      <c r="C11" s="212">
        <v>947497</v>
      </c>
      <c r="D11" s="150">
        <v>8363</v>
      </c>
      <c r="E11" s="491">
        <v>8.8264131707013315E-3</v>
      </c>
      <c r="F11" s="332">
        <v>2067</v>
      </c>
      <c r="G11" s="492">
        <v>2.1815372502498689E-3</v>
      </c>
      <c r="H11" s="150">
        <v>568966</v>
      </c>
      <c r="I11" s="363">
        <v>0.60049372187985817</v>
      </c>
      <c r="J11" s="332">
        <v>378531</v>
      </c>
      <c r="K11" s="364">
        <v>0.39950627812014178</v>
      </c>
      <c r="L11" s="82">
        <v>906188</v>
      </c>
      <c r="M11" s="363">
        <v>0.95640197277669481</v>
      </c>
      <c r="N11" s="335">
        <v>40980</v>
      </c>
      <c r="O11" s="363">
        <v>4.3250796572442976E-2</v>
      </c>
      <c r="P11" s="335">
        <v>329</v>
      </c>
      <c r="Q11" s="492">
        <v>3.4723065086221907E-4</v>
      </c>
      <c r="R11" s="870"/>
      <c r="S11" s="307"/>
      <c r="T11" s="41"/>
    </row>
    <row r="12" spans="1:20" s="22" customFormat="1" ht="17.25" customHeight="1">
      <c r="A12" s="1728" t="s">
        <v>138</v>
      </c>
      <c r="B12" s="1729"/>
      <c r="C12" s="212">
        <v>967717</v>
      </c>
      <c r="D12" s="150">
        <v>9018</v>
      </c>
      <c r="E12" s="491">
        <v>9.318840115446975E-3</v>
      </c>
      <c r="F12" s="332">
        <v>2591</v>
      </c>
      <c r="G12" s="492">
        <v>2.6774356552587172E-3</v>
      </c>
      <c r="H12" s="150">
        <v>575699</v>
      </c>
      <c r="I12" s="363">
        <v>0.59490429536734402</v>
      </c>
      <c r="J12" s="332">
        <v>392018</v>
      </c>
      <c r="K12" s="364">
        <v>0.40509570463265604</v>
      </c>
      <c r="L12" s="82">
        <v>926108</v>
      </c>
      <c r="M12" s="363">
        <v>0.95700292544204557</v>
      </c>
      <c r="N12" s="335">
        <v>41260</v>
      </c>
      <c r="O12" s="363">
        <v>4.2636431932062784E-2</v>
      </c>
      <c r="P12" s="335">
        <v>349</v>
      </c>
      <c r="Q12" s="492">
        <v>3.6064262589166049E-4</v>
      </c>
      <c r="R12" s="870"/>
      <c r="S12" s="307"/>
      <c r="T12" s="41"/>
    </row>
    <row r="13" spans="1:20" s="22" customFormat="1" ht="17.25" customHeight="1">
      <c r="A13" s="1728" t="s">
        <v>188</v>
      </c>
      <c r="B13" s="1729"/>
      <c r="C13" s="212">
        <v>982878</v>
      </c>
      <c r="D13" s="150">
        <v>9370</v>
      </c>
      <c r="E13" s="491">
        <v>9.5332279285933758E-3</v>
      </c>
      <c r="F13" s="332">
        <v>3233</v>
      </c>
      <c r="G13" s="492">
        <v>3.289319732459166E-3</v>
      </c>
      <c r="H13" s="150">
        <v>573442</v>
      </c>
      <c r="I13" s="363">
        <v>0.58343151438937491</v>
      </c>
      <c r="J13" s="332">
        <v>409436</v>
      </c>
      <c r="K13" s="364">
        <v>0.41656848561062515</v>
      </c>
      <c r="L13" s="82">
        <v>940928</v>
      </c>
      <c r="M13" s="363">
        <v>0.95731921967934985</v>
      </c>
      <c r="N13" s="335">
        <v>41611</v>
      </c>
      <c r="O13" s="363">
        <v>4.2335874849167447E-2</v>
      </c>
      <c r="P13" s="335">
        <v>339</v>
      </c>
      <c r="Q13" s="492">
        <v>3.4490547148272727E-4</v>
      </c>
      <c r="R13" s="870"/>
      <c r="S13" s="307"/>
      <c r="T13" s="41"/>
    </row>
    <row r="14" spans="1:20" s="22" customFormat="1" ht="17.25" customHeight="1">
      <c r="A14" s="1728" t="s">
        <v>449</v>
      </c>
      <c r="B14" s="1729"/>
      <c r="C14" s="212">
        <v>995257</v>
      </c>
      <c r="D14" s="150">
        <v>9579</v>
      </c>
      <c r="E14" s="491">
        <v>9.6246497135915651E-3</v>
      </c>
      <c r="F14" s="332">
        <v>3874</v>
      </c>
      <c r="G14" s="492">
        <v>3.8924619470146905E-3</v>
      </c>
      <c r="H14" s="150">
        <v>563346</v>
      </c>
      <c r="I14" s="363">
        <v>0.56603068353199226</v>
      </c>
      <c r="J14" s="332">
        <v>431911</v>
      </c>
      <c r="K14" s="364">
        <v>0.43396931646800774</v>
      </c>
      <c r="L14" s="82">
        <v>952946</v>
      </c>
      <c r="M14" s="363">
        <v>0.95748736256062505</v>
      </c>
      <c r="N14" s="335">
        <v>41997</v>
      </c>
      <c r="O14" s="363">
        <v>4.2197141039952493E-2</v>
      </c>
      <c r="P14" s="335">
        <v>314</v>
      </c>
      <c r="Q14" s="492">
        <v>3.1549639942246073E-4</v>
      </c>
      <c r="R14" s="870"/>
      <c r="S14" s="307"/>
      <c r="T14" s="41"/>
    </row>
    <row r="15" spans="1:20" s="22" customFormat="1" ht="17.25" customHeight="1">
      <c r="A15" s="1728" t="s">
        <v>554</v>
      </c>
      <c r="B15" s="1729"/>
      <c r="C15" s="212">
        <v>1004469</v>
      </c>
      <c r="D15" s="778">
        <v>9336</v>
      </c>
      <c r="E15" s="491">
        <v>9.2944630446534435E-3</v>
      </c>
      <c r="F15" s="332">
        <v>4559</v>
      </c>
      <c r="G15" s="492">
        <v>4.5387164760684502E-3</v>
      </c>
      <c r="H15" s="150">
        <v>555089</v>
      </c>
      <c r="I15" s="363">
        <v>0.55261934415098923</v>
      </c>
      <c r="J15" s="332">
        <v>449380</v>
      </c>
      <c r="K15" s="364">
        <v>0.44738065584901077</v>
      </c>
      <c r="L15" s="82">
        <v>962348</v>
      </c>
      <c r="M15" s="363">
        <v>0.95806640125280118</v>
      </c>
      <c r="N15" s="335">
        <v>41798</v>
      </c>
      <c r="O15" s="363">
        <v>4.1612035811956369E-2</v>
      </c>
      <c r="P15" s="335">
        <v>323</v>
      </c>
      <c r="Q15" s="492">
        <v>3.2156293524240171E-4</v>
      </c>
      <c r="R15" s="870"/>
      <c r="S15" s="307"/>
      <c r="T15" s="41"/>
    </row>
    <row r="16" spans="1:20" s="22" customFormat="1" ht="17.25" customHeight="1">
      <c r="A16" s="1728" t="s">
        <v>627</v>
      </c>
      <c r="B16" s="1729"/>
      <c r="C16" s="212">
        <v>1006455</v>
      </c>
      <c r="D16" s="778">
        <v>9550</v>
      </c>
      <c r="E16" s="491">
        <v>9.4887501179883853E-3</v>
      </c>
      <c r="F16" s="332">
        <v>5815</v>
      </c>
      <c r="G16" s="492">
        <v>5.7777049147751261E-3</v>
      </c>
      <c r="H16" s="150">
        <v>545711</v>
      </c>
      <c r="I16" s="363">
        <v>0.54221102781545127</v>
      </c>
      <c r="J16" s="332">
        <v>460744</v>
      </c>
      <c r="K16" s="364">
        <v>0.45778897218454873</v>
      </c>
      <c r="L16" s="82">
        <v>964571</v>
      </c>
      <c r="M16" s="363">
        <v>0.95838462723122242</v>
      </c>
      <c r="N16" s="335">
        <v>41566</v>
      </c>
      <c r="O16" s="363">
        <v>4.1299412293644526E-2</v>
      </c>
      <c r="P16" s="335">
        <v>318</v>
      </c>
      <c r="Q16" s="492">
        <v>3.1596047513301638E-4</v>
      </c>
      <c r="R16" s="1294"/>
      <c r="S16" s="1712"/>
      <c r="T16" s="41"/>
    </row>
    <row r="17" spans="1:20" s="22" customFormat="1" ht="17.25" customHeight="1" thickBot="1">
      <c r="A17" s="1728" t="s">
        <v>725</v>
      </c>
      <c r="B17" s="1729"/>
      <c r="C17" s="212">
        <v>1049723</v>
      </c>
      <c r="D17" s="778">
        <v>9517</v>
      </c>
      <c r="E17" s="491">
        <v>9.0662012740503929E-3</v>
      </c>
      <c r="F17" s="332">
        <v>6311</v>
      </c>
      <c r="G17" s="492">
        <v>6.0120622297501342E-3</v>
      </c>
      <c r="H17" s="150">
        <v>569927</v>
      </c>
      <c r="I17" s="363">
        <v>0.54293084937645453</v>
      </c>
      <c r="J17" s="332">
        <v>479796</v>
      </c>
      <c r="K17" s="364">
        <v>0.45706915062354547</v>
      </c>
      <c r="L17" s="82">
        <v>1007778</v>
      </c>
      <c r="M17" s="363">
        <v>0.96004183960911593</v>
      </c>
      <c r="N17" s="335">
        <v>41659</v>
      </c>
      <c r="O17" s="363">
        <v>3.9685707562852293E-2</v>
      </c>
      <c r="P17" s="335">
        <v>286</v>
      </c>
      <c r="Q17" s="492">
        <v>2.7245282803177603E-4</v>
      </c>
      <c r="R17" s="870"/>
      <c r="S17" s="307"/>
      <c r="T17" s="41"/>
    </row>
    <row r="18" spans="1:20" s="22" customFormat="1" ht="15" customHeight="1">
      <c r="A18" s="1718" t="s">
        <v>721</v>
      </c>
      <c r="B18" s="535" t="s">
        <v>190</v>
      </c>
      <c r="C18" s="536">
        <f>C17-C16</f>
        <v>43268</v>
      </c>
      <c r="D18" s="538">
        <f>D17-D16</f>
        <v>-33</v>
      </c>
      <c r="E18" s="592" t="s">
        <v>55</v>
      </c>
      <c r="F18" s="539">
        <f>F17-F16</f>
        <v>496</v>
      </c>
      <c r="G18" s="593" t="s">
        <v>55</v>
      </c>
      <c r="H18" s="538">
        <f>H17-H16</f>
        <v>24216</v>
      </c>
      <c r="I18" s="592" t="s">
        <v>55</v>
      </c>
      <c r="J18" s="539">
        <f>J17-J16</f>
        <v>19052</v>
      </c>
      <c r="K18" s="593" t="s">
        <v>55</v>
      </c>
      <c r="L18" s="591">
        <f>L17-L16</f>
        <v>43207</v>
      </c>
      <c r="M18" s="592" t="s">
        <v>55</v>
      </c>
      <c r="N18" s="539">
        <f>N17-N16</f>
        <v>93</v>
      </c>
      <c r="O18" s="592" t="s">
        <v>55</v>
      </c>
      <c r="P18" s="539">
        <f>P17-P16</f>
        <v>-32</v>
      </c>
      <c r="Q18" s="593" t="s">
        <v>55</v>
      </c>
      <c r="R18" s="782"/>
    </row>
    <row r="19" spans="1:20" s="22" customFormat="1">
      <c r="A19" s="1719"/>
      <c r="B19" s="553" t="s">
        <v>191</v>
      </c>
      <c r="C19" s="554">
        <f>C17/C16-1</f>
        <v>4.2990496346086093E-2</v>
      </c>
      <c r="D19" s="555">
        <f>D17/D16-1</f>
        <v>-3.4554973821989687E-3</v>
      </c>
      <c r="E19" s="595" t="s">
        <v>55</v>
      </c>
      <c r="F19" s="556">
        <f>F17/F16-1</f>
        <v>8.5296646603611359E-2</v>
      </c>
      <c r="G19" s="596" t="s">
        <v>55</v>
      </c>
      <c r="H19" s="555">
        <f>H17/H16-1</f>
        <v>4.4375136290087713E-2</v>
      </c>
      <c r="I19" s="595" t="s">
        <v>55</v>
      </c>
      <c r="J19" s="556">
        <f>J17/J16-1</f>
        <v>4.1350511346865071E-2</v>
      </c>
      <c r="K19" s="596" t="s">
        <v>55</v>
      </c>
      <c r="L19" s="594">
        <f>L17/L16-1</f>
        <v>4.4794006869375069E-2</v>
      </c>
      <c r="M19" s="595" t="s">
        <v>55</v>
      </c>
      <c r="N19" s="556">
        <f>N17/N16-1</f>
        <v>2.2374055718616948E-3</v>
      </c>
      <c r="O19" s="595" t="s">
        <v>55</v>
      </c>
      <c r="P19" s="556">
        <f>P17/P16-1</f>
        <v>-0.10062893081761004</v>
      </c>
      <c r="Q19" s="596" t="s">
        <v>55</v>
      </c>
      <c r="R19" s="782"/>
    </row>
    <row r="20" spans="1:20" s="22" customFormat="1" ht="15" customHeight="1">
      <c r="A20" s="1720" t="s">
        <v>722</v>
      </c>
      <c r="B20" s="558" t="s">
        <v>190</v>
      </c>
      <c r="C20" s="559">
        <f>C17-C12</f>
        <v>82006</v>
      </c>
      <c r="D20" s="561">
        <f>D17-D12</f>
        <v>499</v>
      </c>
      <c r="E20" s="598" t="s">
        <v>55</v>
      </c>
      <c r="F20" s="562">
        <f>F17-F12</f>
        <v>3720</v>
      </c>
      <c r="G20" s="599" t="s">
        <v>55</v>
      </c>
      <c r="H20" s="561">
        <f>H17-H12</f>
        <v>-5772</v>
      </c>
      <c r="I20" s="598" t="s">
        <v>55</v>
      </c>
      <c r="J20" s="562">
        <f>J17-J12</f>
        <v>87778</v>
      </c>
      <c r="K20" s="599" t="s">
        <v>55</v>
      </c>
      <c r="L20" s="597">
        <f>L17-L12</f>
        <v>81670</v>
      </c>
      <c r="M20" s="598" t="s">
        <v>55</v>
      </c>
      <c r="N20" s="562">
        <f>N17-N12</f>
        <v>399</v>
      </c>
      <c r="O20" s="598" t="s">
        <v>55</v>
      </c>
      <c r="P20" s="562">
        <f>P17-P12</f>
        <v>-63</v>
      </c>
      <c r="Q20" s="599" t="s">
        <v>55</v>
      </c>
      <c r="R20" s="782"/>
    </row>
    <row r="21" spans="1:20" s="22" customFormat="1">
      <c r="A21" s="1719"/>
      <c r="B21" s="553" t="s">
        <v>191</v>
      </c>
      <c r="C21" s="554">
        <f>C17/C12-1</f>
        <v>8.4741716844904058E-2</v>
      </c>
      <c r="D21" s="555">
        <f>D17/D12-1</f>
        <v>5.5333776890663211E-2</v>
      </c>
      <c r="E21" s="595" t="s">
        <v>55</v>
      </c>
      <c r="F21" s="556">
        <f>F17/F12-1</f>
        <v>1.4357390968737938</v>
      </c>
      <c r="G21" s="596" t="s">
        <v>55</v>
      </c>
      <c r="H21" s="555">
        <f>H17/H12-1</f>
        <v>-1.0026072652549289E-2</v>
      </c>
      <c r="I21" s="595" t="s">
        <v>55</v>
      </c>
      <c r="J21" s="556">
        <f>J17/J12-1</f>
        <v>0.22391318765975021</v>
      </c>
      <c r="K21" s="596" t="s">
        <v>55</v>
      </c>
      <c r="L21" s="594">
        <f>L17/L12-1</f>
        <v>8.8186259054019667E-2</v>
      </c>
      <c r="M21" s="595" t="s">
        <v>55</v>
      </c>
      <c r="N21" s="556">
        <f>N17/N12-1</f>
        <v>9.6703829374698014E-3</v>
      </c>
      <c r="O21" s="595" t="s">
        <v>55</v>
      </c>
      <c r="P21" s="556">
        <f>P17/P12-1</f>
        <v>-0.18051575931232089</v>
      </c>
      <c r="Q21" s="596" t="s">
        <v>55</v>
      </c>
      <c r="R21" s="449"/>
    </row>
    <row r="22" spans="1:20" s="22" customFormat="1" ht="15" customHeight="1">
      <c r="A22" s="1720" t="s">
        <v>723</v>
      </c>
      <c r="B22" s="558" t="s">
        <v>190</v>
      </c>
      <c r="C22" s="559">
        <f>C17-C7</f>
        <v>200968</v>
      </c>
      <c r="D22" s="561">
        <f>D17-D7</f>
        <v>4591</v>
      </c>
      <c r="E22" s="598" t="s">
        <v>55</v>
      </c>
      <c r="F22" s="562">
        <f>F17-F7</f>
        <v>5682</v>
      </c>
      <c r="G22" s="599" t="s">
        <v>55</v>
      </c>
      <c r="H22" s="561">
        <f>H17-H7</f>
        <v>81821</v>
      </c>
      <c r="I22" s="598" t="s">
        <v>55</v>
      </c>
      <c r="J22" s="562">
        <f>J17-J7</f>
        <v>119147</v>
      </c>
      <c r="K22" s="599" t="s">
        <v>55</v>
      </c>
      <c r="L22" s="597">
        <f>L17-L7</f>
        <v>199828</v>
      </c>
      <c r="M22" s="598" t="s">
        <v>55</v>
      </c>
      <c r="N22" s="562">
        <f>N17-N7</f>
        <v>1110</v>
      </c>
      <c r="O22" s="598" t="s">
        <v>55</v>
      </c>
      <c r="P22" s="562">
        <f>P17-P7</f>
        <v>30</v>
      </c>
      <c r="Q22" s="599" t="s">
        <v>55</v>
      </c>
      <c r="R22" s="449"/>
    </row>
    <row r="23" spans="1:20" s="22" customFormat="1" ht="15.75" thickBot="1">
      <c r="A23" s="1721"/>
      <c r="B23" s="565" t="s">
        <v>191</v>
      </c>
      <c r="C23" s="566">
        <f>C17/C7-1</f>
        <v>0.23677975387479311</v>
      </c>
      <c r="D23" s="567">
        <f>D17/D7-1</f>
        <v>0.93199350385708479</v>
      </c>
      <c r="E23" s="607" t="s">
        <v>55</v>
      </c>
      <c r="F23" s="568">
        <f>F17/F7-1</f>
        <v>9.0333863275039743</v>
      </c>
      <c r="G23" s="608" t="s">
        <v>55</v>
      </c>
      <c r="H23" s="567">
        <f>H17/H7-1</f>
        <v>0.16762957226504072</v>
      </c>
      <c r="I23" s="607" t="s">
        <v>55</v>
      </c>
      <c r="J23" s="568">
        <f>J17/J7-1</f>
        <v>0.33036830824430408</v>
      </c>
      <c r="K23" s="608" t="s">
        <v>55</v>
      </c>
      <c r="L23" s="606">
        <f>L17/L7-1</f>
        <v>0.247327186088248</v>
      </c>
      <c r="M23" s="607" t="s">
        <v>55</v>
      </c>
      <c r="N23" s="568">
        <f>N17/N7-1</f>
        <v>2.7374287898591865E-2</v>
      </c>
      <c r="O23" s="607" t="s">
        <v>55</v>
      </c>
      <c r="P23" s="568">
        <f>P17/P7-1</f>
        <v>0.1171875</v>
      </c>
      <c r="Q23" s="608" t="s">
        <v>55</v>
      </c>
      <c r="R23" s="425"/>
    </row>
    <row r="24" spans="1:20" s="22" customFormat="1" ht="16.5" customHeight="1">
      <c r="A24" s="936" t="s">
        <v>717</v>
      </c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</row>
    <row r="25" spans="1:20" s="7" customFormat="1" ht="16.5" customHeight="1">
      <c r="A25" s="930" t="s">
        <v>251</v>
      </c>
      <c r="B25" s="233"/>
      <c r="D25" s="234"/>
      <c r="E25" s="234"/>
      <c r="F25" s="234"/>
      <c r="G25" s="234"/>
      <c r="I25" s="234"/>
      <c r="K25" s="234"/>
      <c r="M25" s="159"/>
      <c r="N25" s="234"/>
      <c r="O25" s="234"/>
    </row>
    <row r="26" spans="1:20" s="7" customFormat="1" ht="16.5" customHeight="1">
      <c r="A26" s="930" t="s">
        <v>252</v>
      </c>
      <c r="B26" s="233"/>
      <c r="D26" s="234"/>
      <c r="E26" s="234"/>
      <c r="F26" s="234"/>
      <c r="G26" s="234"/>
      <c r="I26" s="234"/>
      <c r="K26" s="234"/>
      <c r="M26" s="234"/>
      <c r="N26" s="159"/>
      <c r="O26" s="234"/>
    </row>
    <row r="27" spans="1:20" ht="16.5" customHeight="1">
      <c r="A27" s="937" t="s">
        <v>255</v>
      </c>
      <c r="N27" s="765"/>
      <c r="O27" s="765"/>
    </row>
    <row r="28" spans="1:20" ht="16.5" customHeight="1">
      <c r="A28" s="937" t="s">
        <v>542</v>
      </c>
      <c r="J28" s="163"/>
      <c r="K28" s="163"/>
      <c r="L28" s="163"/>
    </row>
    <row r="29" spans="1:20" s="206" customFormat="1" ht="16.5" customHeight="1">
      <c r="A29" s="937" t="s">
        <v>389</v>
      </c>
      <c r="J29" s="348"/>
      <c r="K29" s="163"/>
      <c r="L29" s="163"/>
      <c r="N29" s="765"/>
      <c r="O29" s="765"/>
      <c r="P29" s="765"/>
      <c r="Q29" s="765"/>
    </row>
    <row r="31" spans="1:20">
      <c r="C31" s="1214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20"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</row>
    <row r="33" spans="3:17"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3:17"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</row>
    <row r="35" spans="3:17"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</row>
    <row r="36" spans="3:17"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</row>
  </sheetData>
  <mergeCells count="26">
    <mergeCell ref="A7:B7"/>
    <mergeCell ref="A18:A19"/>
    <mergeCell ref="C3:C5"/>
    <mergeCell ref="D3:G3"/>
    <mergeCell ref="D4:E5"/>
    <mergeCell ref="F4:G5"/>
    <mergeCell ref="A3:B6"/>
    <mergeCell ref="A8:B8"/>
    <mergeCell ref="A9:B9"/>
    <mergeCell ref="A10:B10"/>
    <mergeCell ref="A11:B11"/>
    <mergeCell ref="A12:B12"/>
    <mergeCell ref="N4:O5"/>
    <mergeCell ref="P4:Q5"/>
    <mergeCell ref="L3:Q3"/>
    <mergeCell ref="L4:M5"/>
    <mergeCell ref="H3:K3"/>
    <mergeCell ref="H4:I5"/>
    <mergeCell ref="J4:K5"/>
    <mergeCell ref="A20:A21"/>
    <mergeCell ref="A22:A23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/>
  </sheetViews>
  <sheetFormatPr defaultColWidth="9.140625" defaultRowHeight="15"/>
  <cols>
    <col min="1" max="1" width="20" style="206" customWidth="1"/>
    <col min="2" max="2" width="8.5703125" style="206" customWidth="1"/>
    <col min="3" max="3" width="7.85546875" style="206" customWidth="1"/>
    <col min="4" max="4" width="6.5703125" style="206" customWidth="1"/>
    <col min="5" max="5" width="7.85546875" style="206" customWidth="1"/>
    <col min="6" max="6" width="6.5703125" style="206" customWidth="1"/>
    <col min="7" max="7" width="7.85546875" style="206" customWidth="1"/>
    <col min="8" max="8" width="7.140625" style="206" customWidth="1"/>
    <col min="9" max="9" width="7.85546875" style="206" customWidth="1"/>
    <col min="10" max="10" width="7.140625" style="206" customWidth="1"/>
    <col min="11" max="11" width="8.85546875" style="206" customWidth="1"/>
    <col min="12" max="13" width="7.140625" style="206" customWidth="1"/>
    <col min="14" max="14" width="6.42578125" style="206" customWidth="1"/>
    <col min="15" max="15" width="7.140625" style="206" customWidth="1"/>
    <col min="16" max="16" width="6.42578125" style="206" customWidth="1"/>
    <col min="17" max="16384" width="9.140625" style="206"/>
  </cols>
  <sheetData>
    <row r="1" spans="1:19" s="201" customFormat="1" ht="17.25" customHeight="1">
      <c r="A1" s="160" t="s">
        <v>751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9" s="202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</row>
    <row r="3" spans="1:19" ht="17.25" customHeight="1">
      <c r="A3" s="1931" t="s">
        <v>189</v>
      </c>
      <c r="B3" s="1740" t="s">
        <v>70</v>
      </c>
      <c r="C3" s="1918" t="s">
        <v>227</v>
      </c>
      <c r="D3" s="1836"/>
      <c r="E3" s="1836"/>
      <c r="F3" s="1837"/>
      <c r="G3" s="1855" t="s">
        <v>209</v>
      </c>
      <c r="H3" s="1856"/>
      <c r="I3" s="1856"/>
      <c r="J3" s="1859"/>
      <c r="K3" s="1934" t="s">
        <v>186</v>
      </c>
      <c r="L3" s="1935"/>
      <c r="M3" s="1935"/>
      <c r="N3" s="1935"/>
      <c r="O3" s="1935"/>
      <c r="P3" s="1936"/>
    </row>
    <row r="4" spans="1:19" ht="17.25" customHeight="1">
      <c r="A4" s="1932"/>
      <c r="B4" s="1741"/>
      <c r="C4" s="1919" t="s">
        <v>716</v>
      </c>
      <c r="D4" s="1920"/>
      <c r="E4" s="1923" t="s">
        <v>363</v>
      </c>
      <c r="F4" s="1924"/>
      <c r="G4" s="1784" t="s">
        <v>388</v>
      </c>
      <c r="H4" s="1915"/>
      <c r="I4" s="1744" t="s">
        <v>483</v>
      </c>
      <c r="J4" s="1917"/>
      <c r="K4" s="1864" t="s">
        <v>228</v>
      </c>
      <c r="L4" s="1912"/>
      <c r="M4" s="1867" t="s">
        <v>253</v>
      </c>
      <c r="N4" s="1745"/>
      <c r="O4" s="1867" t="s">
        <v>254</v>
      </c>
      <c r="P4" s="1791"/>
    </row>
    <row r="5" spans="1:19" ht="27.75" customHeight="1">
      <c r="A5" s="1932"/>
      <c r="B5" s="1741"/>
      <c r="C5" s="1921"/>
      <c r="D5" s="1922"/>
      <c r="E5" s="1922"/>
      <c r="F5" s="1925"/>
      <c r="G5" s="1916"/>
      <c r="H5" s="1915"/>
      <c r="I5" s="1915"/>
      <c r="J5" s="1917"/>
      <c r="K5" s="1913"/>
      <c r="L5" s="1914"/>
      <c r="M5" s="1745"/>
      <c r="N5" s="1745"/>
      <c r="O5" s="1745"/>
      <c r="P5" s="1791"/>
    </row>
    <row r="6" spans="1:19" ht="17.25" customHeight="1" thickBot="1">
      <c r="A6" s="1933"/>
      <c r="B6" s="621" t="s">
        <v>145</v>
      </c>
      <c r="C6" s="609" t="s">
        <v>145</v>
      </c>
      <c r="D6" s="610" t="s">
        <v>181</v>
      </c>
      <c r="E6" s="612" t="s">
        <v>145</v>
      </c>
      <c r="F6" s="622" t="s">
        <v>181</v>
      </c>
      <c r="G6" s="609" t="s">
        <v>145</v>
      </c>
      <c r="H6" s="610" t="s">
        <v>181</v>
      </c>
      <c r="I6" s="612" t="s">
        <v>145</v>
      </c>
      <c r="J6" s="622" t="s">
        <v>181</v>
      </c>
      <c r="K6" s="1204" t="s">
        <v>145</v>
      </c>
      <c r="L6" s="610" t="s">
        <v>181</v>
      </c>
      <c r="M6" s="612" t="s">
        <v>145</v>
      </c>
      <c r="N6" s="610" t="s">
        <v>181</v>
      </c>
      <c r="O6" s="612" t="s">
        <v>145</v>
      </c>
      <c r="P6" s="622" t="s">
        <v>181</v>
      </c>
    </row>
    <row r="7" spans="1:19" s="22" customFormat="1" ht="17.25" customHeight="1">
      <c r="A7" s="1292" t="s">
        <v>18</v>
      </c>
      <c r="B7" s="1290">
        <v>1049723</v>
      </c>
      <c r="C7" s="1287">
        <v>9517</v>
      </c>
      <c r="D7" s="1293">
        <v>9.0662012740503929E-3</v>
      </c>
      <c r="E7" s="1288">
        <v>6311</v>
      </c>
      <c r="F7" s="1293">
        <v>6.0120622297501342E-3</v>
      </c>
      <c r="G7" s="1286">
        <v>569927</v>
      </c>
      <c r="H7" s="1293">
        <v>0.54293084937645453</v>
      </c>
      <c r="I7" s="1288">
        <v>479796</v>
      </c>
      <c r="J7" s="1293">
        <v>0.45706915062354547</v>
      </c>
      <c r="K7" s="1281">
        <v>1007778</v>
      </c>
      <c r="L7" s="1293">
        <v>0.96004183960911593</v>
      </c>
      <c r="M7" s="1289">
        <v>41659</v>
      </c>
      <c r="N7" s="1293">
        <v>3.9685707562852293E-2</v>
      </c>
      <c r="O7" s="1289">
        <v>286</v>
      </c>
      <c r="P7" s="1296">
        <v>2.7245282803177603E-4</v>
      </c>
      <c r="R7" s="307"/>
      <c r="S7" s="41"/>
    </row>
    <row r="8" spans="1:19" s="22" customFormat="1" ht="17.25" customHeight="1">
      <c r="A8" s="780" t="s">
        <v>19</v>
      </c>
      <c r="B8" s="269">
        <v>130508</v>
      </c>
      <c r="C8" s="778">
        <v>3076</v>
      </c>
      <c r="D8" s="1294">
        <v>2.3569436356391946E-2</v>
      </c>
      <c r="E8" s="766">
        <v>590</v>
      </c>
      <c r="F8" s="1294">
        <v>4.5207956600361665E-3</v>
      </c>
      <c r="G8" s="778">
        <v>70792</v>
      </c>
      <c r="H8" s="1294">
        <v>0.54243418028013612</v>
      </c>
      <c r="I8" s="766">
        <v>59716</v>
      </c>
      <c r="J8" s="1294">
        <v>0.45756581971986393</v>
      </c>
      <c r="K8" s="790">
        <v>121401</v>
      </c>
      <c r="L8" s="1294">
        <v>0.9302188371594079</v>
      </c>
      <c r="M8" s="779">
        <v>8933</v>
      </c>
      <c r="N8" s="1294">
        <v>6.8447911239157749E-2</v>
      </c>
      <c r="O8" s="779">
        <v>174</v>
      </c>
      <c r="P8" s="1297">
        <v>1.3332516014343948E-3</v>
      </c>
      <c r="R8" s="307"/>
      <c r="S8" s="41"/>
    </row>
    <row r="9" spans="1:19" s="22" customFormat="1" ht="17.25" customHeight="1">
      <c r="A9" s="780" t="s">
        <v>20</v>
      </c>
      <c r="B9" s="269">
        <v>151197</v>
      </c>
      <c r="C9" s="778">
        <v>921</v>
      </c>
      <c r="D9" s="1294">
        <v>6.0913907021964723E-3</v>
      </c>
      <c r="E9" s="766">
        <v>1239</v>
      </c>
      <c r="F9" s="1294">
        <v>8.1946070358538854E-3</v>
      </c>
      <c r="G9" s="778">
        <v>84695</v>
      </c>
      <c r="H9" s="1294">
        <v>0.56016323075193286</v>
      </c>
      <c r="I9" s="766">
        <v>66502</v>
      </c>
      <c r="J9" s="1294">
        <v>0.43983676924806708</v>
      </c>
      <c r="K9" s="790">
        <v>146883</v>
      </c>
      <c r="L9" s="1294">
        <v>0.97146768785094939</v>
      </c>
      <c r="M9" s="779">
        <v>4314</v>
      </c>
      <c r="N9" s="1294">
        <v>2.8532312149050578E-2</v>
      </c>
      <c r="O9" s="974" t="s">
        <v>174</v>
      </c>
      <c r="P9" s="975" t="s">
        <v>174</v>
      </c>
      <c r="R9" s="307"/>
      <c r="S9" s="41"/>
    </row>
    <row r="10" spans="1:19" s="22" customFormat="1" ht="17.25" customHeight="1">
      <c r="A10" s="780" t="s">
        <v>21</v>
      </c>
      <c r="B10" s="269">
        <v>63121</v>
      </c>
      <c r="C10" s="778">
        <v>409</v>
      </c>
      <c r="D10" s="1294">
        <v>6.4796185104798723E-3</v>
      </c>
      <c r="E10" s="766">
        <v>303</v>
      </c>
      <c r="F10" s="1294">
        <v>4.8003041776904674E-3</v>
      </c>
      <c r="G10" s="778">
        <v>34370</v>
      </c>
      <c r="H10" s="1294">
        <v>0.54450975111294186</v>
      </c>
      <c r="I10" s="766">
        <v>28751</v>
      </c>
      <c r="J10" s="1294">
        <v>0.45549024888705819</v>
      </c>
      <c r="K10" s="790">
        <v>60610</v>
      </c>
      <c r="L10" s="1294">
        <v>0.9602192614185453</v>
      </c>
      <c r="M10" s="779">
        <v>2511</v>
      </c>
      <c r="N10" s="1294">
        <v>3.9780738581454665E-2</v>
      </c>
      <c r="O10" s="974" t="s">
        <v>174</v>
      </c>
      <c r="P10" s="975" t="s">
        <v>174</v>
      </c>
      <c r="R10" s="307"/>
      <c r="S10" s="41"/>
    </row>
    <row r="11" spans="1:19" s="22" customFormat="1" ht="17.25" customHeight="1">
      <c r="A11" s="780" t="s">
        <v>22</v>
      </c>
      <c r="B11" s="269">
        <v>57715</v>
      </c>
      <c r="C11" s="778">
        <v>242</v>
      </c>
      <c r="D11" s="1294">
        <v>4.1930174131508272E-3</v>
      </c>
      <c r="E11" s="766">
        <v>207</v>
      </c>
      <c r="F11" s="1294">
        <v>3.5865892748852117E-3</v>
      </c>
      <c r="G11" s="778">
        <v>30966</v>
      </c>
      <c r="H11" s="1294">
        <v>0.53653296370094428</v>
      </c>
      <c r="I11" s="766">
        <v>26749</v>
      </c>
      <c r="J11" s="1294">
        <v>0.46346703629905572</v>
      </c>
      <c r="K11" s="790">
        <v>55392</v>
      </c>
      <c r="L11" s="1294">
        <v>0.95975049813739932</v>
      </c>
      <c r="M11" s="779">
        <v>2323</v>
      </c>
      <c r="N11" s="1294">
        <v>4.0249501862600713E-2</v>
      </c>
      <c r="O11" s="974" t="s">
        <v>174</v>
      </c>
      <c r="P11" s="975" t="s">
        <v>174</v>
      </c>
      <c r="R11" s="307"/>
      <c r="S11" s="41"/>
    </row>
    <row r="12" spans="1:19" s="22" customFormat="1" ht="17.25" customHeight="1">
      <c r="A12" s="780" t="s">
        <v>23</v>
      </c>
      <c r="B12" s="269">
        <v>27291</v>
      </c>
      <c r="C12" s="778">
        <v>289</v>
      </c>
      <c r="D12" s="1294">
        <v>1.0589571653658715E-2</v>
      </c>
      <c r="E12" s="766">
        <v>30</v>
      </c>
      <c r="F12" s="1294">
        <v>1.0992634934593821E-3</v>
      </c>
      <c r="G12" s="778">
        <v>14352</v>
      </c>
      <c r="H12" s="1294">
        <v>0.52588765527096848</v>
      </c>
      <c r="I12" s="766">
        <v>12939</v>
      </c>
      <c r="J12" s="1294">
        <v>0.47411234472903158</v>
      </c>
      <c r="K12" s="790">
        <v>26090</v>
      </c>
      <c r="L12" s="1294">
        <v>0.95599281814517612</v>
      </c>
      <c r="M12" s="779">
        <v>1201</v>
      </c>
      <c r="N12" s="1294">
        <v>4.4007181854823933E-2</v>
      </c>
      <c r="O12" s="974" t="s">
        <v>174</v>
      </c>
      <c r="P12" s="975" t="s">
        <v>174</v>
      </c>
      <c r="R12" s="307"/>
      <c r="S12" s="41"/>
    </row>
    <row r="13" spans="1:19" s="22" customFormat="1" ht="17.25" customHeight="1">
      <c r="A13" s="780" t="s">
        <v>24</v>
      </c>
      <c r="B13" s="269">
        <v>79657</v>
      </c>
      <c r="C13" s="778">
        <v>886</v>
      </c>
      <c r="D13" s="1294">
        <v>1.1122688527059769E-2</v>
      </c>
      <c r="E13" s="766">
        <v>390</v>
      </c>
      <c r="F13" s="1294">
        <v>4.8959915638299208E-3</v>
      </c>
      <c r="G13" s="778">
        <v>42366</v>
      </c>
      <c r="H13" s="1294">
        <v>0.53185532972620109</v>
      </c>
      <c r="I13" s="766">
        <v>37291</v>
      </c>
      <c r="J13" s="1294">
        <v>0.46814467027379891</v>
      </c>
      <c r="K13" s="790">
        <v>77219</v>
      </c>
      <c r="L13" s="1294">
        <v>0.96939377581380171</v>
      </c>
      <c r="M13" s="779">
        <v>2438</v>
      </c>
      <c r="N13" s="1294">
        <v>3.0606224186198325E-2</v>
      </c>
      <c r="O13" s="974" t="s">
        <v>174</v>
      </c>
      <c r="P13" s="975" t="s">
        <v>174</v>
      </c>
      <c r="R13" s="307"/>
      <c r="S13" s="41"/>
    </row>
    <row r="14" spans="1:19" s="22" customFormat="1" ht="17.25" customHeight="1">
      <c r="A14" s="780" t="s">
        <v>25</v>
      </c>
      <c r="B14" s="269">
        <v>44966</v>
      </c>
      <c r="C14" s="778">
        <v>361</v>
      </c>
      <c r="D14" s="1294">
        <v>8.028288039852333E-3</v>
      </c>
      <c r="E14" s="766">
        <v>386</v>
      </c>
      <c r="F14" s="1294">
        <v>8.5842636658808886E-3</v>
      </c>
      <c r="G14" s="778">
        <v>24002</v>
      </c>
      <c r="H14" s="1294">
        <v>0.53378107903749494</v>
      </c>
      <c r="I14" s="766">
        <v>20964</v>
      </c>
      <c r="J14" s="1294">
        <v>0.466218920962505</v>
      </c>
      <c r="K14" s="790">
        <v>43662</v>
      </c>
      <c r="L14" s="1294">
        <v>0.97100031134635056</v>
      </c>
      <c r="M14" s="779">
        <v>1304</v>
      </c>
      <c r="N14" s="1294">
        <v>2.8999688653649425E-2</v>
      </c>
      <c r="O14" s="974" t="s">
        <v>174</v>
      </c>
      <c r="P14" s="975" t="s">
        <v>174</v>
      </c>
      <c r="R14" s="307"/>
      <c r="S14" s="41"/>
    </row>
    <row r="15" spans="1:19" s="22" customFormat="1" ht="17.25" customHeight="1">
      <c r="A15" s="780" t="s">
        <v>26</v>
      </c>
      <c r="B15" s="269">
        <v>53508</v>
      </c>
      <c r="C15" s="778">
        <v>277</v>
      </c>
      <c r="D15" s="1294">
        <v>5.176795993122524E-3</v>
      </c>
      <c r="E15" s="766">
        <v>652</v>
      </c>
      <c r="F15" s="1294">
        <v>1.2185093817746878E-2</v>
      </c>
      <c r="G15" s="778">
        <v>28711</v>
      </c>
      <c r="H15" s="1294">
        <v>0.53657397024743958</v>
      </c>
      <c r="I15" s="766">
        <v>24797</v>
      </c>
      <c r="J15" s="1294">
        <v>0.46342602975256036</v>
      </c>
      <c r="K15" s="790">
        <v>51513</v>
      </c>
      <c r="L15" s="1294">
        <v>0.96271585557299844</v>
      </c>
      <c r="M15" s="779">
        <v>1995</v>
      </c>
      <c r="N15" s="1294">
        <v>3.7284144427001571E-2</v>
      </c>
      <c r="O15" s="974" t="s">
        <v>174</v>
      </c>
      <c r="P15" s="975" t="s">
        <v>174</v>
      </c>
      <c r="R15" s="307"/>
      <c r="S15" s="41"/>
    </row>
    <row r="16" spans="1:19" s="22" customFormat="1" ht="17.25" customHeight="1">
      <c r="A16" s="780" t="s">
        <v>27</v>
      </c>
      <c r="B16" s="269">
        <v>51309</v>
      </c>
      <c r="C16" s="778">
        <v>215</v>
      </c>
      <c r="D16" s="1294">
        <v>4.1902979984018394E-3</v>
      </c>
      <c r="E16" s="766">
        <v>265</v>
      </c>
      <c r="F16" s="1294">
        <v>5.1647859050069191E-3</v>
      </c>
      <c r="G16" s="778">
        <v>28019</v>
      </c>
      <c r="H16" s="1294">
        <v>0.54608353310335422</v>
      </c>
      <c r="I16" s="766">
        <v>23290</v>
      </c>
      <c r="J16" s="1294">
        <v>0.45391646689664583</v>
      </c>
      <c r="K16" s="790">
        <v>49451</v>
      </c>
      <c r="L16" s="1294">
        <v>0.9637880293905553</v>
      </c>
      <c r="M16" s="779">
        <v>1858</v>
      </c>
      <c r="N16" s="1294">
        <v>3.6211970609444734E-2</v>
      </c>
      <c r="O16" s="974" t="s">
        <v>174</v>
      </c>
      <c r="P16" s="975" t="s">
        <v>174</v>
      </c>
      <c r="R16" s="307"/>
      <c r="S16" s="41"/>
    </row>
    <row r="17" spans="1:19" s="22" customFormat="1" ht="17.25" customHeight="1">
      <c r="A17" s="780" t="s">
        <v>28</v>
      </c>
      <c r="B17" s="269">
        <v>49061</v>
      </c>
      <c r="C17" s="778">
        <v>152</v>
      </c>
      <c r="D17" s="1294">
        <v>3.0981838935203116E-3</v>
      </c>
      <c r="E17" s="766">
        <v>126</v>
      </c>
      <c r="F17" s="1294">
        <v>2.5682313854181529E-3</v>
      </c>
      <c r="G17" s="778">
        <v>26718</v>
      </c>
      <c r="H17" s="1294">
        <v>0.54458735044128737</v>
      </c>
      <c r="I17" s="766">
        <v>22343</v>
      </c>
      <c r="J17" s="1294">
        <v>0.45541264955871263</v>
      </c>
      <c r="K17" s="790">
        <v>47175</v>
      </c>
      <c r="L17" s="1294">
        <v>0.9615580603738203</v>
      </c>
      <c r="M17" s="779">
        <v>1886</v>
      </c>
      <c r="N17" s="1294">
        <v>3.8441939626179651E-2</v>
      </c>
      <c r="O17" s="974" t="s">
        <v>174</v>
      </c>
      <c r="P17" s="975" t="s">
        <v>174</v>
      </c>
      <c r="R17" s="307"/>
      <c r="S17" s="41"/>
    </row>
    <row r="18" spans="1:19" s="22" customFormat="1" ht="17.25" customHeight="1">
      <c r="A18" s="780" t="s">
        <v>29</v>
      </c>
      <c r="B18" s="269">
        <v>117668</v>
      </c>
      <c r="C18" s="778">
        <v>793</v>
      </c>
      <c r="D18" s="1294">
        <v>6.7393004045279937E-3</v>
      </c>
      <c r="E18" s="766">
        <v>347</v>
      </c>
      <c r="F18" s="1294">
        <v>2.9489750824353263E-3</v>
      </c>
      <c r="G18" s="778">
        <v>64879</v>
      </c>
      <c r="H18" s="1294">
        <v>0.55137335554271338</v>
      </c>
      <c r="I18" s="766">
        <v>52789</v>
      </c>
      <c r="J18" s="1294">
        <v>0.44862664445728662</v>
      </c>
      <c r="K18" s="790">
        <v>112842</v>
      </c>
      <c r="L18" s="1294">
        <v>0.95898630043852195</v>
      </c>
      <c r="M18" s="779">
        <v>4749</v>
      </c>
      <c r="N18" s="1294">
        <v>4.0359316041744572E-2</v>
      </c>
      <c r="O18" s="779">
        <v>77</v>
      </c>
      <c r="P18" s="1297">
        <v>6.5438351973348739E-4</v>
      </c>
      <c r="R18" s="307"/>
      <c r="S18" s="41"/>
    </row>
    <row r="19" spans="1:19" s="22" customFormat="1" ht="17.25" customHeight="1">
      <c r="A19" s="780" t="s">
        <v>30</v>
      </c>
      <c r="B19" s="269">
        <v>59834</v>
      </c>
      <c r="C19" s="778">
        <v>421</v>
      </c>
      <c r="D19" s="1294">
        <v>7.0361333021359091E-3</v>
      </c>
      <c r="E19" s="766">
        <v>267</v>
      </c>
      <c r="F19" s="1294">
        <v>4.4623458234448639E-3</v>
      </c>
      <c r="G19" s="778">
        <v>32068</v>
      </c>
      <c r="H19" s="1294">
        <v>0.53594946017314571</v>
      </c>
      <c r="I19" s="766">
        <v>27766</v>
      </c>
      <c r="J19" s="1294">
        <v>0.46405053982685429</v>
      </c>
      <c r="K19" s="790">
        <v>57178</v>
      </c>
      <c r="L19" s="1294">
        <v>0.95561052244543232</v>
      </c>
      <c r="M19" s="779">
        <v>2656</v>
      </c>
      <c r="N19" s="1294">
        <v>4.4389477554567638E-2</v>
      </c>
      <c r="O19" s="974" t="s">
        <v>174</v>
      </c>
      <c r="P19" s="975" t="s">
        <v>174</v>
      </c>
      <c r="R19" s="307"/>
      <c r="S19" s="41"/>
    </row>
    <row r="20" spans="1:19" s="22" customFormat="1" ht="17.25" customHeight="1">
      <c r="A20" s="780" t="s">
        <v>31</v>
      </c>
      <c r="B20" s="269">
        <v>53921</v>
      </c>
      <c r="C20" s="778">
        <v>613</v>
      </c>
      <c r="D20" s="1294">
        <v>1.136848352218987E-2</v>
      </c>
      <c r="E20" s="766">
        <v>939</v>
      </c>
      <c r="F20" s="1294">
        <v>1.741436546058122E-2</v>
      </c>
      <c r="G20" s="778">
        <v>28958</v>
      </c>
      <c r="H20" s="1294">
        <v>0.53704493611023529</v>
      </c>
      <c r="I20" s="766">
        <v>24963</v>
      </c>
      <c r="J20" s="1294">
        <v>0.46295506388976465</v>
      </c>
      <c r="K20" s="790">
        <v>52305</v>
      </c>
      <c r="L20" s="1294">
        <v>0.97003022940969197</v>
      </c>
      <c r="M20" s="779">
        <v>1616</v>
      </c>
      <c r="N20" s="1294">
        <v>2.9969770590308042E-2</v>
      </c>
      <c r="O20" s="974" t="s">
        <v>174</v>
      </c>
      <c r="P20" s="975" t="s">
        <v>174</v>
      </c>
      <c r="R20" s="307"/>
      <c r="S20" s="41"/>
    </row>
    <row r="21" spans="1:19" s="22" customFormat="1" ht="17.25" customHeight="1" thickBot="1">
      <c r="A21" s="781" t="s">
        <v>32</v>
      </c>
      <c r="B21" s="1291">
        <v>109967</v>
      </c>
      <c r="C21" s="171">
        <v>862</v>
      </c>
      <c r="D21" s="1295">
        <v>7.8387152509389185E-3</v>
      </c>
      <c r="E21" s="214">
        <v>570</v>
      </c>
      <c r="F21" s="1295">
        <v>5.1833731937763151E-3</v>
      </c>
      <c r="G21" s="171">
        <v>59031</v>
      </c>
      <c r="H21" s="1295">
        <v>0.53680649649440282</v>
      </c>
      <c r="I21" s="214">
        <v>50936</v>
      </c>
      <c r="J21" s="1295">
        <v>0.46319350350559713</v>
      </c>
      <c r="K21" s="175">
        <v>106057</v>
      </c>
      <c r="L21" s="1295">
        <v>0.96444387861813086</v>
      </c>
      <c r="M21" s="271">
        <v>3875</v>
      </c>
      <c r="N21" s="1295">
        <v>3.5237844080496877E-2</v>
      </c>
      <c r="O21" s="271">
        <v>35</v>
      </c>
      <c r="P21" s="1298">
        <v>3.1827730137222985E-4</v>
      </c>
      <c r="R21" s="307"/>
      <c r="S21" s="41"/>
    </row>
    <row r="22" spans="1:19" s="22" customFormat="1" ht="18.75" customHeight="1">
      <c r="A22" s="936" t="s">
        <v>717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</row>
    <row r="23" spans="1:19" s="234" customFormat="1" ht="17.25" customHeight="1">
      <c r="A23" s="930" t="s">
        <v>251</v>
      </c>
      <c r="K23" s="159"/>
      <c r="O23"/>
      <c r="P23"/>
    </row>
    <row r="24" spans="1:19" s="234" customFormat="1" ht="17.25" customHeight="1">
      <c r="A24" s="930" t="s">
        <v>252</v>
      </c>
      <c r="O24"/>
      <c r="P24"/>
    </row>
    <row r="25" spans="1:19" s="234" customFormat="1" ht="17.25" customHeight="1">
      <c r="A25" s="937" t="s">
        <v>255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/>
      <c r="P25"/>
    </row>
    <row r="26" spans="1:19" ht="17.25" customHeight="1">
      <c r="A26" s="937" t="s">
        <v>256</v>
      </c>
      <c r="O26"/>
      <c r="P26"/>
    </row>
    <row r="27" spans="1:19" ht="17.25" customHeight="1">
      <c r="A27" s="937" t="s">
        <v>390</v>
      </c>
      <c r="O27"/>
      <c r="P27"/>
    </row>
    <row r="28" spans="1:19">
      <c r="E28" s="185"/>
      <c r="O28"/>
      <c r="P28"/>
    </row>
    <row r="36" ht="30" customHeight="1"/>
  </sheetData>
  <mergeCells count="12">
    <mergeCell ref="C3:F3"/>
    <mergeCell ref="C4:D5"/>
    <mergeCell ref="E4:F5"/>
    <mergeCell ref="K4:L5"/>
    <mergeCell ref="A3:A6"/>
    <mergeCell ref="B3:B5"/>
    <mergeCell ref="G3:J3"/>
    <mergeCell ref="K3:P3"/>
    <mergeCell ref="G4:H5"/>
    <mergeCell ref="I4:J5"/>
    <mergeCell ref="M4:N5"/>
    <mergeCell ref="O4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workbookViewId="0">
      <selection sqref="A1:O1"/>
    </sheetView>
  </sheetViews>
  <sheetFormatPr defaultColWidth="9.140625" defaultRowHeight="15"/>
  <cols>
    <col min="1" max="1" width="12.85546875" style="206" customWidth="1"/>
    <col min="2" max="2" width="5.7109375" style="206" customWidth="1"/>
    <col min="3" max="15" width="8.5703125" style="206" customWidth="1"/>
    <col min="16" max="16" width="7.5703125" style="206" customWidth="1"/>
    <col min="17" max="16384" width="9.140625" style="206"/>
  </cols>
  <sheetData>
    <row r="1" spans="1:21" s="201" customFormat="1" ht="27" customHeight="1">
      <c r="A1" s="1937" t="s">
        <v>752</v>
      </c>
      <c r="B1" s="1937"/>
      <c r="C1" s="1937"/>
      <c r="D1" s="1937"/>
      <c r="E1" s="1937"/>
      <c r="F1" s="1937"/>
      <c r="G1" s="1937"/>
      <c r="H1" s="1937"/>
      <c r="I1" s="1937"/>
      <c r="J1" s="1937"/>
      <c r="K1" s="1937"/>
      <c r="L1" s="1937"/>
      <c r="M1" s="1937"/>
      <c r="N1" s="1937"/>
      <c r="O1" s="1937"/>
      <c r="P1" s="483"/>
    </row>
    <row r="2" spans="1:21" s="202" customFormat="1" ht="17.25" customHeight="1" thickBot="1">
      <c r="A2" s="314" t="s">
        <v>192</v>
      </c>
      <c r="C2" s="966"/>
      <c r="D2" s="966"/>
      <c r="E2" s="966"/>
      <c r="F2" s="966"/>
    </row>
    <row r="3" spans="1:21" ht="17.25" customHeight="1">
      <c r="A3" s="1722" t="s">
        <v>198</v>
      </c>
      <c r="B3" s="1723"/>
      <c r="C3" s="1918" t="s">
        <v>232</v>
      </c>
      <c r="D3" s="1836"/>
      <c r="E3" s="1836"/>
      <c r="F3" s="1836"/>
      <c r="G3" s="1836"/>
      <c r="H3" s="1836"/>
      <c r="I3" s="1836"/>
      <c r="J3" s="1837"/>
      <c r="K3" s="1881" t="s">
        <v>391</v>
      </c>
      <c r="L3" s="1882"/>
      <c r="M3" s="1882"/>
      <c r="N3" s="1882"/>
      <c r="O3" s="1883"/>
    </row>
    <row r="4" spans="1:21" ht="17.25" customHeight="1">
      <c r="A4" s="1724"/>
      <c r="B4" s="1725"/>
      <c r="C4" s="1919" t="s">
        <v>70</v>
      </c>
      <c r="D4" s="1940" t="s">
        <v>183</v>
      </c>
      <c r="E4" s="1941"/>
      <c r="F4" s="1943" t="s">
        <v>185</v>
      </c>
      <c r="G4" s="1944"/>
      <c r="H4" s="1944"/>
      <c r="I4" s="1944"/>
      <c r="J4" s="1945"/>
      <c r="K4" s="1919" t="s">
        <v>70</v>
      </c>
      <c r="L4" s="1940" t="s">
        <v>183</v>
      </c>
      <c r="M4" s="1941"/>
      <c r="N4" s="1940" t="s">
        <v>185</v>
      </c>
      <c r="O4" s="1942"/>
    </row>
    <row r="5" spans="1:21" ht="17.25" customHeight="1">
      <c r="A5" s="1724"/>
      <c r="B5" s="1725"/>
      <c r="C5" s="1932"/>
      <c r="D5" s="1769" t="s">
        <v>7</v>
      </c>
      <c r="E5" s="1769" t="s">
        <v>139</v>
      </c>
      <c r="F5" s="1940" t="s">
        <v>229</v>
      </c>
      <c r="G5" s="1788"/>
      <c r="H5" s="1941"/>
      <c r="I5" s="1794" t="s">
        <v>230</v>
      </c>
      <c r="J5" s="1938" t="s">
        <v>231</v>
      </c>
      <c r="K5" s="1932"/>
      <c r="L5" s="1769" t="s">
        <v>7</v>
      </c>
      <c r="M5" s="1769" t="s">
        <v>139</v>
      </c>
      <c r="N5" s="1794" t="s">
        <v>230</v>
      </c>
      <c r="O5" s="1938" t="s">
        <v>233</v>
      </c>
    </row>
    <row r="6" spans="1:21" ht="17.25" customHeight="1" thickBot="1">
      <c r="A6" s="1726"/>
      <c r="B6" s="1727"/>
      <c r="C6" s="1933"/>
      <c r="D6" s="1770"/>
      <c r="E6" s="1770"/>
      <c r="F6" s="623" t="s">
        <v>4</v>
      </c>
      <c r="G6" s="969" t="s">
        <v>7</v>
      </c>
      <c r="H6" s="969" t="s">
        <v>139</v>
      </c>
      <c r="I6" s="1717"/>
      <c r="J6" s="1939"/>
      <c r="K6" s="1933"/>
      <c r="L6" s="1770"/>
      <c r="M6" s="1770"/>
      <c r="N6" s="1717"/>
      <c r="O6" s="1939"/>
    </row>
    <row r="7" spans="1:21" s="22" customFormat="1" ht="17.25" customHeight="1">
      <c r="A7" s="1728" t="s">
        <v>11</v>
      </c>
      <c r="B7" s="1729"/>
      <c r="C7" s="778">
        <v>110392</v>
      </c>
      <c r="D7" s="830">
        <v>52674</v>
      </c>
      <c r="E7" s="830">
        <v>57718</v>
      </c>
      <c r="F7" s="830">
        <v>670</v>
      </c>
      <c r="G7" s="830">
        <v>393</v>
      </c>
      <c r="H7" s="830">
        <v>277</v>
      </c>
      <c r="I7" s="830">
        <v>86883</v>
      </c>
      <c r="J7" s="212">
        <v>22839</v>
      </c>
      <c r="K7" s="778">
        <v>16139</v>
      </c>
      <c r="L7" s="830">
        <v>5222</v>
      </c>
      <c r="M7" s="830">
        <v>10917</v>
      </c>
      <c r="N7" s="830">
        <v>16011</v>
      </c>
      <c r="O7" s="777">
        <v>128</v>
      </c>
      <c r="Q7" s="41"/>
      <c r="R7" s="41"/>
      <c r="S7" s="41"/>
      <c r="T7" s="41"/>
      <c r="U7" s="41"/>
    </row>
    <row r="8" spans="1:21" s="22" customFormat="1" ht="17.25" customHeight="1">
      <c r="A8" s="1728" t="s">
        <v>12</v>
      </c>
      <c r="B8" s="1729"/>
      <c r="C8" s="778">
        <v>116376</v>
      </c>
      <c r="D8" s="830">
        <v>55948</v>
      </c>
      <c r="E8" s="830">
        <v>60428</v>
      </c>
      <c r="F8" s="830">
        <v>486</v>
      </c>
      <c r="G8" s="830">
        <v>310</v>
      </c>
      <c r="H8" s="830">
        <v>176</v>
      </c>
      <c r="I8" s="830">
        <v>94783</v>
      </c>
      <c r="J8" s="212">
        <v>21107</v>
      </c>
      <c r="K8" s="778">
        <v>16672</v>
      </c>
      <c r="L8" s="830">
        <v>5510</v>
      </c>
      <c r="M8" s="830">
        <v>11162</v>
      </c>
      <c r="N8" s="830">
        <v>16602</v>
      </c>
      <c r="O8" s="777">
        <v>70</v>
      </c>
      <c r="Q8" s="41"/>
      <c r="R8" s="41"/>
      <c r="S8" s="41"/>
      <c r="T8" s="41"/>
      <c r="U8" s="41"/>
    </row>
    <row r="9" spans="1:21" s="22" customFormat="1" ht="17.25" customHeight="1">
      <c r="A9" s="1728" t="s">
        <v>13</v>
      </c>
      <c r="B9" s="1729"/>
      <c r="C9" s="778">
        <v>124847</v>
      </c>
      <c r="D9" s="830">
        <v>60176</v>
      </c>
      <c r="E9" s="830">
        <v>64671</v>
      </c>
      <c r="F9" s="830">
        <v>621</v>
      </c>
      <c r="G9" s="830">
        <v>379</v>
      </c>
      <c r="H9" s="830">
        <v>242</v>
      </c>
      <c r="I9" s="830">
        <v>102158</v>
      </c>
      <c r="J9" s="212">
        <v>22068</v>
      </c>
      <c r="K9" s="778">
        <v>16672</v>
      </c>
      <c r="L9" s="830">
        <v>5414</v>
      </c>
      <c r="M9" s="830">
        <v>11258</v>
      </c>
      <c r="N9" s="830">
        <v>16635</v>
      </c>
      <c r="O9" s="777">
        <v>37</v>
      </c>
      <c r="Q9" s="41"/>
      <c r="R9" s="41"/>
      <c r="S9" s="41"/>
      <c r="T9" s="41"/>
      <c r="U9" s="41"/>
    </row>
    <row r="10" spans="1:21" s="22" customFormat="1" ht="17.25" customHeight="1">
      <c r="A10" s="1728" t="s">
        <v>14</v>
      </c>
      <c r="B10" s="1729"/>
      <c r="C10" s="778">
        <v>125454</v>
      </c>
      <c r="D10" s="830">
        <v>60042</v>
      </c>
      <c r="E10" s="830">
        <v>65412</v>
      </c>
      <c r="F10" s="830">
        <v>489</v>
      </c>
      <c r="G10" s="830">
        <v>292</v>
      </c>
      <c r="H10" s="830">
        <v>197</v>
      </c>
      <c r="I10" s="830">
        <v>101653</v>
      </c>
      <c r="J10" s="212">
        <v>23312</v>
      </c>
      <c r="K10" s="778">
        <v>17013</v>
      </c>
      <c r="L10" s="830">
        <v>5647</v>
      </c>
      <c r="M10" s="830">
        <v>11366</v>
      </c>
      <c r="N10" s="830">
        <v>16987</v>
      </c>
      <c r="O10" s="777">
        <v>26</v>
      </c>
      <c r="Q10" s="41"/>
      <c r="R10" s="41"/>
      <c r="S10" s="41"/>
      <c r="T10" s="41"/>
      <c r="U10" s="41"/>
    </row>
    <row r="11" spans="1:21" s="22" customFormat="1" ht="17.25" customHeight="1">
      <c r="A11" s="1728" t="s">
        <v>15</v>
      </c>
      <c r="B11" s="1729"/>
      <c r="C11" s="778">
        <v>126669</v>
      </c>
      <c r="D11" s="830">
        <v>60538</v>
      </c>
      <c r="E11" s="830">
        <v>66131</v>
      </c>
      <c r="F11" s="830">
        <v>444</v>
      </c>
      <c r="G11" s="830">
        <v>271</v>
      </c>
      <c r="H11" s="830">
        <v>173</v>
      </c>
      <c r="I11" s="830">
        <v>101870</v>
      </c>
      <c r="J11" s="212">
        <v>24355</v>
      </c>
      <c r="K11" s="778">
        <v>16629</v>
      </c>
      <c r="L11" s="830">
        <v>5406</v>
      </c>
      <c r="M11" s="830">
        <v>11223</v>
      </c>
      <c r="N11" s="830">
        <v>16592</v>
      </c>
      <c r="O11" s="777">
        <v>37</v>
      </c>
      <c r="Q11" s="41"/>
      <c r="R11" s="41"/>
      <c r="S11" s="41"/>
      <c r="T11" s="41"/>
      <c r="U11" s="41"/>
    </row>
    <row r="12" spans="1:21" s="22" customFormat="1" ht="17.25" customHeight="1">
      <c r="A12" s="1728" t="s">
        <v>138</v>
      </c>
      <c r="B12" s="1729"/>
      <c r="C12" s="778">
        <v>115338</v>
      </c>
      <c r="D12" s="830">
        <v>55672</v>
      </c>
      <c r="E12" s="830">
        <v>59666</v>
      </c>
      <c r="F12" s="830">
        <v>780</v>
      </c>
      <c r="G12" s="830">
        <v>519</v>
      </c>
      <c r="H12" s="830">
        <v>261</v>
      </c>
      <c r="I12" s="830">
        <v>90396</v>
      </c>
      <c r="J12" s="212">
        <v>24162</v>
      </c>
      <c r="K12" s="778">
        <v>23117</v>
      </c>
      <c r="L12" s="830">
        <v>7678</v>
      </c>
      <c r="M12" s="830">
        <v>15439</v>
      </c>
      <c r="N12" s="830">
        <v>23098</v>
      </c>
      <c r="O12" s="777">
        <v>19</v>
      </c>
      <c r="Q12" s="41"/>
      <c r="R12" s="41"/>
      <c r="S12" s="41"/>
      <c r="T12" s="41"/>
      <c r="U12" s="41"/>
    </row>
    <row r="13" spans="1:21" s="22" customFormat="1" ht="17.25" customHeight="1">
      <c r="A13" s="1728" t="s">
        <v>188</v>
      </c>
      <c r="B13" s="1729"/>
      <c r="C13" s="778">
        <v>112184</v>
      </c>
      <c r="D13" s="830">
        <v>54096</v>
      </c>
      <c r="E13" s="830">
        <v>58088</v>
      </c>
      <c r="F13" s="830">
        <v>666</v>
      </c>
      <c r="G13" s="830">
        <v>456</v>
      </c>
      <c r="H13" s="830">
        <v>210</v>
      </c>
      <c r="I13" s="830">
        <v>86960</v>
      </c>
      <c r="J13" s="212">
        <v>24558</v>
      </c>
      <c r="K13" s="778">
        <v>22980</v>
      </c>
      <c r="L13" s="830">
        <v>7823</v>
      </c>
      <c r="M13" s="830">
        <v>15157</v>
      </c>
      <c r="N13" s="830">
        <v>22959</v>
      </c>
      <c r="O13" s="777">
        <v>21</v>
      </c>
      <c r="Q13" s="41"/>
      <c r="R13" s="41"/>
      <c r="S13" s="41"/>
      <c r="T13" s="41"/>
      <c r="U13" s="41"/>
    </row>
    <row r="14" spans="1:21" s="22" customFormat="1" ht="17.25" customHeight="1">
      <c r="A14" s="1728" t="s">
        <v>449</v>
      </c>
      <c r="B14" s="1729"/>
      <c r="C14" s="778">
        <v>111078</v>
      </c>
      <c r="D14" s="830">
        <v>53791</v>
      </c>
      <c r="E14" s="830">
        <v>57287</v>
      </c>
      <c r="F14" s="830">
        <v>554</v>
      </c>
      <c r="G14" s="830">
        <v>378</v>
      </c>
      <c r="H14" s="830">
        <v>176</v>
      </c>
      <c r="I14" s="830">
        <v>86047</v>
      </c>
      <c r="J14" s="212">
        <v>24477</v>
      </c>
      <c r="K14" s="778">
        <v>24293</v>
      </c>
      <c r="L14" s="830">
        <v>8316</v>
      </c>
      <c r="M14" s="830">
        <v>15977</v>
      </c>
      <c r="N14" s="830">
        <v>24277</v>
      </c>
      <c r="O14" s="777">
        <v>16</v>
      </c>
      <c r="Q14" s="41"/>
      <c r="R14" s="41"/>
      <c r="S14" s="41"/>
      <c r="T14" s="41"/>
      <c r="U14" s="41"/>
    </row>
    <row r="15" spans="1:21" s="22" customFormat="1" ht="17.25" customHeight="1">
      <c r="A15" s="1728" t="s">
        <v>554</v>
      </c>
      <c r="B15" s="1729"/>
      <c r="C15" s="778">
        <v>112970</v>
      </c>
      <c r="D15" s="830">
        <v>54475</v>
      </c>
      <c r="E15" s="830">
        <v>58495</v>
      </c>
      <c r="F15" s="830">
        <v>558</v>
      </c>
      <c r="G15" s="830">
        <v>385</v>
      </c>
      <c r="H15" s="830">
        <v>173</v>
      </c>
      <c r="I15" s="830">
        <v>86863</v>
      </c>
      <c r="J15" s="212">
        <v>25549</v>
      </c>
      <c r="K15" s="778">
        <v>23144</v>
      </c>
      <c r="L15" s="830">
        <v>7951</v>
      </c>
      <c r="M15" s="830">
        <v>15193</v>
      </c>
      <c r="N15" s="830">
        <v>23130</v>
      </c>
      <c r="O15" s="777">
        <v>14</v>
      </c>
      <c r="Q15" s="41"/>
      <c r="R15" s="41"/>
      <c r="S15" s="41"/>
      <c r="T15" s="41"/>
      <c r="U15" s="41"/>
    </row>
    <row r="16" spans="1:21" s="22" customFormat="1" ht="17.25" customHeight="1">
      <c r="A16" s="1728" t="s">
        <v>627</v>
      </c>
      <c r="B16" s="1729"/>
      <c r="C16" s="778">
        <v>112359</v>
      </c>
      <c r="D16" s="830">
        <v>54268</v>
      </c>
      <c r="E16" s="830">
        <v>58091</v>
      </c>
      <c r="F16" s="830">
        <v>643</v>
      </c>
      <c r="G16" s="830">
        <v>425</v>
      </c>
      <c r="H16" s="830">
        <v>218</v>
      </c>
      <c r="I16" s="830">
        <v>86188</v>
      </c>
      <c r="J16" s="212">
        <v>25528</v>
      </c>
      <c r="K16" s="778">
        <v>26162</v>
      </c>
      <c r="L16" s="830">
        <v>9111</v>
      </c>
      <c r="M16" s="830">
        <v>17051</v>
      </c>
      <c r="N16" s="830">
        <v>26144</v>
      </c>
      <c r="O16" s="777">
        <v>18</v>
      </c>
      <c r="Q16" s="185"/>
      <c r="R16" s="41"/>
      <c r="S16" s="41"/>
      <c r="T16" s="41"/>
      <c r="U16" s="41"/>
    </row>
    <row r="17" spans="1:21" s="22" customFormat="1" ht="17.25" customHeight="1" thickBot="1">
      <c r="A17" s="1728" t="s">
        <v>725</v>
      </c>
      <c r="B17" s="1729"/>
      <c r="C17" s="171">
        <v>118151</v>
      </c>
      <c r="D17" s="222">
        <v>56821</v>
      </c>
      <c r="E17" s="222">
        <v>61330</v>
      </c>
      <c r="F17" s="222">
        <v>684</v>
      </c>
      <c r="G17" s="222">
        <v>460</v>
      </c>
      <c r="H17" s="222">
        <v>224</v>
      </c>
      <c r="I17" s="222">
        <v>89461</v>
      </c>
      <c r="J17" s="280">
        <v>28006</v>
      </c>
      <c r="K17" s="171">
        <v>25609</v>
      </c>
      <c r="L17" s="222">
        <v>8820</v>
      </c>
      <c r="M17" s="222">
        <v>16789</v>
      </c>
      <c r="N17" s="222">
        <v>25597</v>
      </c>
      <c r="O17" s="279">
        <v>12</v>
      </c>
      <c r="Q17" s="41"/>
      <c r="R17" s="41"/>
      <c r="S17" s="41"/>
      <c r="T17" s="41"/>
      <c r="U17" s="41"/>
    </row>
    <row r="18" spans="1:21" s="22" customFormat="1" ht="17.25" customHeight="1">
      <c r="A18" s="1718" t="s">
        <v>721</v>
      </c>
      <c r="B18" s="535" t="s">
        <v>190</v>
      </c>
      <c r="C18" s="550">
        <f t="shared" ref="C18:O18" si="0">C17-C16</f>
        <v>5792</v>
      </c>
      <c r="D18" s="551">
        <f t="shared" si="0"/>
        <v>2553</v>
      </c>
      <c r="E18" s="551">
        <f t="shared" si="0"/>
        <v>3239</v>
      </c>
      <c r="F18" s="551">
        <f t="shared" si="0"/>
        <v>41</v>
      </c>
      <c r="G18" s="551">
        <f t="shared" si="0"/>
        <v>35</v>
      </c>
      <c r="H18" s="551">
        <f t="shared" si="0"/>
        <v>6</v>
      </c>
      <c r="I18" s="551">
        <f t="shared" si="0"/>
        <v>3273</v>
      </c>
      <c r="J18" s="552">
        <f t="shared" si="0"/>
        <v>2478</v>
      </c>
      <c r="K18" s="550">
        <f t="shared" si="0"/>
        <v>-553</v>
      </c>
      <c r="L18" s="551">
        <f t="shared" si="0"/>
        <v>-291</v>
      </c>
      <c r="M18" s="551">
        <f t="shared" si="0"/>
        <v>-262</v>
      </c>
      <c r="N18" s="551">
        <f>N17-N16</f>
        <v>-547</v>
      </c>
      <c r="O18" s="552">
        <f t="shared" si="0"/>
        <v>-6</v>
      </c>
    </row>
    <row r="19" spans="1:21" s="22" customFormat="1" ht="17.25" customHeight="1">
      <c r="A19" s="1719"/>
      <c r="B19" s="553" t="s">
        <v>191</v>
      </c>
      <c r="C19" s="555">
        <f>C17/C16-1</f>
        <v>5.1549052590357691E-2</v>
      </c>
      <c r="D19" s="556">
        <f t="shared" ref="D19:O19" si="1">D17/D16-1</f>
        <v>4.7044298665880335E-2</v>
      </c>
      <c r="E19" s="556">
        <f t="shared" si="1"/>
        <v>5.5757346232635063E-2</v>
      </c>
      <c r="F19" s="556">
        <f t="shared" si="1"/>
        <v>6.3763608087091805E-2</v>
      </c>
      <c r="G19" s="556">
        <f t="shared" si="1"/>
        <v>8.2352941176470518E-2</v>
      </c>
      <c r="H19" s="556">
        <f t="shared" si="1"/>
        <v>2.7522935779816571E-2</v>
      </c>
      <c r="I19" s="556">
        <f t="shared" si="1"/>
        <v>3.7975124147213046E-2</v>
      </c>
      <c r="J19" s="557">
        <f t="shared" si="1"/>
        <v>9.70698840488875E-2</v>
      </c>
      <c r="K19" s="555">
        <f t="shared" si="1"/>
        <v>-2.1137527711948656E-2</v>
      </c>
      <c r="L19" s="556">
        <f t="shared" si="1"/>
        <v>-3.1939413895291424E-2</v>
      </c>
      <c r="M19" s="556">
        <f t="shared" si="1"/>
        <v>-1.5365667702774033E-2</v>
      </c>
      <c r="N19" s="556">
        <f t="shared" si="1"/>
        <v>-2.0922582619338992E-2</v>
      </c>
      <c r="O19" s="557">
        <f t="shared" si="1"/>
        <v>-0.33333333333333337</v>
      </c>
    </row>
    <row r="20" spans="1:21" s="22" customFormat="1" ht="17.25" customHeight="1">
      <c r="A20" s="1720" t="s">
        <v>722</v>
      </c>
      <c r="B20" s="558" t="s">
        <v>190</v>
      </c>
      <c r="C20" s="561">
        <f>C17-C12</f>
        <v>2813</v>
      </c>
      <c r="D20" s="562">
        <f t="shared" ref="D20:O20" si="2">D17-D12</f>
        <v>1149</v>
      </c>
      <c r="E20" s="562">
        <f t="shared" si="2"/>
        <v>1664</v>
      </c>
      <c r="F20" s="562">
        <f t="shared" si="2"/>
        <v>-96</v>
      </c>
      <c r="G20" s="562">
        <f t="shared" si="2"/>
        <v>-59</v>
      </c>
      <c r="H20" s="562">
        <f t="shared" si="2"/>
        <v>-37</v>
      </c>
      <c r="I20" s="562">
        <f t="shared" si="2"/>
        <v>-935</v>
      </c>
      <c r="J20" s="563">
        <f t="shared" si="2"/>
        <v>3844</v>
      </c>
      <c r="K20" s="561">
        <f t="shared" si="2"/>
        <v>2492</v>
      </c>
      <c r="L20" s="562">
        <f t="shared" si="2"/>
        <v>1142</v>
      </c>
      <c r="M20" s="562">
        <f t="shared" si="2"/>
        <v>1350</v>
      </c>
      <c r="N20" s="562">
        <f>N17-N12</f>
        <v>2499</v>
      </c>
      <c r="O20" s="563">
        <f t="shared" si="2"/>
        <v>-7</v>
      </c>
    </row>
    <row r="21" spans="1:21" s="22" customFormat="1" ht="17.25" customHeight="1">
      <c r="A21" s="1719"/>
      <c r="B21" s="553" t="s">
        <v>191</v>
      </c>
      <c r="C21" s="555">
        <f>C17/C12-1</f>
        <v>2.4389186564705456E-2</v>
      </c>
      <c r="D21" s="556">
        <f t="shared" ref="D21:O21" si="3">D17/D12-1</f>
        <v>2.0638741198448107E-2</v>
      </c>
      <c r="E21" s="556">
        <f t="shared" si="3"/>
        <v>2.7888579760667609E-2</v>
      </c>
      <c r="F21" s="556">
        <f t="shared" si="3"/>
        <v>-0.12307692307692308</v>
      </c>
      <c r="G21" s="556">
        <f t="shared" si="3"/>
        <v>-0.11368015414258192</v>
      </c>
      <c r="H21" s="556">
        <f t="shared" si="3"/>
        <v>-0.14176245210727967</v>
      </c>
      <c r="I21" s="556">
        <f t="shared" si="3"/>
        <v>-1.0343378025576389E-2</v>
      </c>
      <c r="J21" s="557">
        <f t="shared" si="3"/>
        <v>0.15909279033192614</v>
      </c>
      <c r="K21" s="555">
        <f t="shared" si="3"/>
        <v>0.10779945494657617</v>
      </c>
      <c r="L21" s="556">
        <f t="shared" si="3"/>
        <v>0.14873665016931503</v>
      </c>
      <c r="M21" s="556">
        <f t="shared" si="3"/>
        <v>8.7440896431115966E-2</v>
      </c>
      <c r="N21" s="556">
        <f t="shared" si="3"/>
        <v>0.10819118538401584</v>
      </c>
      <c r="O21" s="557">
        <f t="shared" si="3"/>
        <v>-0.36842105263157898</v>
      </c>
    </row>
    <row r="22" spans="1:21" s="22" customFormat="1" ht="17.25" customHeight="1">
      <c r="A22" s="1720" t="s">
        <v>723</v>
      </c>
      <c r="B22" s="558" t="s">
        <v>190</v>
      </c>
      <c r="C22" s="561">
        <f>C17-C7</f>
        <v>7759</v>
      </c>
      <c r="D22" s="562">
        <f t="shared" ref="D22:M22" si="4">D17-D7</f>
        <v>4147</v>
      </c>
      <c r="E22" s="562">
        <f t="shared" si="4"/>
        <v>3612</v>
      </c>
      <c r="F22" s="562">
        <f t="shared" si="4"/>
        <v>14</v>
      </c>
      <c r="G22" s="562">
        <f t="shared" si="4"/>
        <v>67</v>
      </c>
      <c r="H22" s="562">
        <f t="shared" si="4"/>
        <v>-53</v>
      </c>
      <c r="I22" s="562">
        <f t="shared" si="4"/>
        <v>2578</v>
      </c>
      <c r="J22" s="563">
        <f t="shared" si="4"/>
        <v>5167</v>
      </c>
      <c r="K22" s="561">
        <f t="shared" si="4"/>
        <v>9470</v>
      </c>
      <c r="L22" s="562">
        <f t="shared" si="4"/>
        <v>3598</v>
      </c>
      <c r="M22" s="562">
        <f t="shared" si="4"/>
        <v>5872</v>
      </c>
      <c r="N22" s="562">
        <f>N17-N7</f>
        <v>9586</v>
      </c>
      <c r="O22" s="562">
        <f>O17-O7</f>
        <v>-116</v>
      </c>
    </row>
    <row r="23" spans="1:21" s="22" customFormat="1" ht="17.25" customHeight="1" thickBot="1">
      <c r="A23" s="1721"/>
      <c r="B23" s="565" t="s">
        <v>191</v>
      </c>
      <c r="C23" s="567">
        <f>C17/C7-1</f>
        <v>7.0285890281904573E-2</v>
      </c>
      <c r="D23" s="568">
        <f t="shared" ref="D23:M23" si="5">D17/D7-1</f>
        <v>7.8729543987545947E-2</v>
      </c>
      <c r="E23" s="568">
        <f t="shared" si="5"/>
        <v>6.2580130981669591E-2</v>
      </c>
      <c r="F23" s="568">
        <f t="shared" si="5"/>
        <v>2.0895522388059806E-2</v>
      </c>
      <c r="G23" s="568">
        <f t="shared" si="5"/>
        <v>0.17048346055979646</v>
      </c>
      <c r="H23" s="568">
        <f t="shared" si="5"/>
        <v>-0.19133574007220222</v>
      </c>
      <c r="I23" s="568">
        <f t="shared" si="5"/>
        <v>2.967208775019281E-2</v>
      </c>
      <c r="J23" s="569">
        <f t="shared" si="5"/>
        <v>0.22623582468584447</v>
      </c>
      <c r="K23" s="567">
        <f t="shared" si="5"/>
        <v>0.58677737158436094</v>
      </c>
      <c r="L23" s="568">
        <f t="shared" si="5"/>
        <v>0.68900804289544237</v>
      </c>
      <c r="M23" s="568">
        <f t="shared" si="5"/>
        <v>0.53787670605477689</v>
      </c>
      <c r="N23" s="568">
        <f>N17/N7-1</f>
        <v>0.59871338454812317</v>
      </c>
      <c r="O23" s="568">
        <f>O17/O7-1</f>
        <v>-0.90625</v>
      </c>
    </row>
    <row r="25" spans="1:21">
      <c r="C25" s="281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spans="1:21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</row>
    <row r="27" spans="1:21">
      <c r="C27" s="281"/>
    </row>
    <row r="28" spans="1:21">
      <c r="C28" s="281"/>
    </row>
  </sheetData>
  <mergeCells count="33">
    <mergeCell ref="A20:A21"/>
    <mergeCell ref="F4:J4"/>
    <mergeCell ref="A22:A23"/>
    <mergeCell ref="D4:E4"/>
    <mergeCell ref="A11:B1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C4:C6"/>
    <mergeCell ref="A17:B17"/>
    <mergeCell ref="A18:A19"/>
    <mergeCell ref="L5:L6"/>
    <mergeCell ref="M5:M6"/>
    <mergeCell ref="N4:O4"/>
    <mergeCell ref="K3:O3"/>
    <mergeCell ref="A1:O1"/>
    <mergeCell ref="N5:N6"/>
    <mergeCell ref="O5:O6"/>
    <mergeCell ref="L4:M4"/>
    <mergeCell ref="K4:K6"/>
    <mergeCell ref="A3:B6"/>
    <mergeCell ref="C3:J3"/>
    <mergeCell ref="D5:D6"/>
    <mergeCell ref="E5:E6"/>
    <mergeCell ref="F5:H5"/>
    <mergeCell ref="I5:I6"/>
    <mergeCell ref="J5:J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:M19 C23:M23 C22:N22 C18:M18 C21:M21 C20:M20 O20 N21:O21 O18 N19:O19 N18 N20 N23:O23 O22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sqref="A1:P1"/>
    </sheetView>
  </sheetViews>
  <sheetFormatPr defaultColWidth="9.140625" defaultRowHeight="15"/>
  <cols>
    <col min="1" max="1" width="17" style="206" customWidth="1"/>
    <col min="2" max="6" width="7.7109375" style="206" customWidth="1"/>
    <col min="7" max="9" width="7" style="206" customWidth="1"/>
    <col min="10" max="16" width="7.7109375" style="206" customWidth="1"/>
    <col min="17" max="16384" width="9.140625" style="206"/>
  </cols>
  <sheetData>
    <row r="1" spans="1:18" s="201" customFormat="1" ht="27" customHeight="1">
      <c r="A1" s="1937" t="s">
        <v>753</v>
      </c>
      <c r="B1" s="1937"/>
      <c r="C1" s="1937"/>
      <c r="D1" s="1937"/>
      <c r="E1" s="1937"/>
      <c r="F1" s="1937"/>
      <c r="G1" s="1937"/>
      <c r="H1" s="1937"/>
      <c r="I1" s="1937"/>
      <c r="J1" s="1937"/>
      <c r="K1" s="1937"/>
      <c r="L1" s="1937"/>
      <c r="M1" s="1937"/>
      <c r="N1" s="1937"/>
      <c r="O1" s="1937"/>
      <c r="P1" s="1937"/>
    </row>
    <row r="2" spans="1:18" s="202" customFormat="1" ht="17.25" customHeight="1" thickBot="1">
      <c r="A2" s="314" t="s">
        <v>192</v>
      </c>
    </row>
    <row r="3" spans="1:18" ht="17.25" customHeight="1">
      <c r="A3" s="1931" t="s">
        <v>189</v>
      </c>
      <c r="B3" s="1782" t="s">
        <v>232</v>
      </c>
      <c r="C3" s="1949"/>
      <c r="D3" s="1949"/>
      <c r="E3" s="1751"/>
      <c r="F3" s="1751"/>
      <c r="G3" s="1751"/>
      <c r="H3" s="1751"/>
      <c r="I3" s="1751"/>
      <c r="J3" s="1751"/>
      <c r="K3" s="1783"/>
      <c r="L3" s="1855" t="s">
        <v>391</v>
      </c>
      <c r="M3" s="1856"/>
      <c r="N3" s="1856"/>
      <c r="O3" s="1856"/>
      <c r="P3" s="1859"/>
    </row>
    <row r="4" spans="1:18" ht="17.25" customHeight="1">
      <c r="A4" s="1948"/>
      <c r="B4" s="1784" t="s">
        <v>70</v>
      </c>
      <c r="C4" s="1940" t="s">
        <v>41</v>
      </c>
      <c r="D4" s="1941"/>
      <c r="E4" s="1744" t="s">
        <v>183</v>
      </c>
      <c r="F4" s="1915"/>
      <c r="G4" s="1950" t="s">
        <v>185</v>
      </c>
      <c r="H4" s="1951"/>
      <c r="I4" s="1951"/>
      <c r="J4" s="1951"/>
      <c r="K4" s="1952"/>
      <c r="L4" s="1784" t="s">
        <v>70</v>
      </c>
      <c r="M4" s="1744" t="s">
        <v>183</v>
      </c>
      <c r="N4" s="1915"/>
      <c r="O4" s="1940" t="s">
        <v>185</v>
      </c>
      <c r="P4" s="1942"/>
    </row>
    <row r="5" spans="1:18" ht="17.25" customHeight="1">
      <c r="A5" s="1948"/>
      <c r="B5" s="1916"/>
      <c r="C5" s="1794" t="s">
        <v>1038</v>
      </c>
      <c r="D5" s="1794" t="s">
        <v>260</v>
      </c>
      <c r="E5" s="1867" t="s">
        <v>7</v>
      </c>
      <c r="F5" s="1867" t="s">
        <v>139</v>
      </c>
      <c r="G5" s="1744" t="s">
        <v>229</v>
      </c>
      <c r="H5" s="1915"/>
      <c r="I5" s="1915"/>
      <c r="J5" s="1744" t="s">
        <v>230</v>
      </c>
      <c r="K5" s="1946" t="s">
        <v>231</v>
      </c>
      <c r="L5" s="1916"/>
      <c r="M5" s="1867" t="s">
        <v>7</v>
      </c>
      <c r="N5" s="1867" t="s">
        <v>139</v>
      </c>
      <c r="O5" s="1744" t="s">
        <v>230</v>
      </c>
      <c r="P5" s="1946" t="s">
        <v>233</v>
      </c>
    </row>
    <row r="6" spans="1:18" ht="17.25" customHeight="1" thickBot="1">
      <c r="A6" s="1948"/>
      <c r="B6" s="1786"/>
      <c r="C6" s="1717"/>
      <c r="D6" s="1717"/>
      <c r="E6" s="1898"/>
      <c r="F6" s="1898"/>
      <c r="G6" s="623" t="s">
        <v>4</v>
      </c>
      <c r="H6" s="624" t="s">
        <v>7</v>
      </c>
      <c r="I6" s="624" t="s">
        <v>139</v>
      </c>
      <c r="J6" s="1953"/>
      <c r="K6" s="1947"/>
      <c r="L6" s="1786"/>
      <c r="M6" s="1898"/>
      <c r="N6" s="1898"/>
      <c r="O6" s="1953"/>
      <c r="P6" s="1947"/>
    </row>
    <row r="7" spans="1:18" s="22" customFormat="1" ht="17.25" customHeight="1">
      <c r="A7" s="112" t="s">
        <v>18</v>
      </c>
      <c r="B7" s="1299">
        <v>118151</v>
      </c>
      <c r="C7" s="1300">
        <v>90233</v>
      </c>
      <c r="D7" s="1300">
        <v>27918</v>
      </c>
      <c r="E7" s="1300">
        <v>56821</v>
      </c>
      <c r="F7" s="1300">
        <v>61330</v>
      </c>
      <c r="G7" s="1300">
        <v>684</v>
      </c>
      <c r="H7" s="1300">
        <v>460</v>
      </c>
      <c r="I7" s="1300">
        <v>224</v>
      </c>
      <c r="J7" s="1300">
        <v>89461</v>
      </c>
      <c r="K7" s="1301">
        <v>28006</v>
      </c>
      <c r="L7" s="1299">
        <v>25609</v>
      </c>
      <c r="M7" s="1300">
        <v>8820</v>
      </c>
      <c r="N7" s="1300">
        <v>16789</v>
      </c>
      <c r="O7" s="1288">
        <v>25597</v>
      </c>
      <c r="P7" s="1302">
        <v>12</v>
      </c>
      <c r="R7" s="41"/>
    </row>
    <row r="8" spans="1:18" s="22" customFormat="1" ht="17.25" customHeight="1">
      <c r="A8" s="155" t="s">
        <v>19</v>
      </c>
      <c r="B8" s="150">
        <v>15278</v>
      </c>
      <c r="C8" s="166">
        <v>11986</v>
      </c>
      <c r="D8" s="166">
        <v>3292</v>
      </c>
      <c r="E8" s="166">
        <v>7364</v>
      </c>
      <c r="F8" s="166">
        <v>7914</v>
      </c>
      <c r="G8" s="166">
        <v>126</v>
      </c>
      <c r="H8" s="166">
        <v>80</v>
      </c>
      <c r="I8" s="166">
        <v>46</v>
      </c>
      <c r="J8" s="166">
        <v>11845</v>
      </c>
      <c r="K8" s="212">
        <v>3307</v>
      </c>
      <c r="L8" s="150">
        <v>2882</v>
      </c>
      <c r="M8" s="166">
        <v>988</v>
      </c>
      <c r="N8" s="166">
        <v>1894</v>
      </c>
      <c r="O8" s="766">
        <v>2880</v>
      </c>
      <c r="P8" s="211">
        <v>2</v>
      </c>
      <c r="R8" s="41"/>
    </row>
    <row r="9" spans="1:18" s="22" customFormat="1" ht="17.25" customHeight="1">
      <c r="A9" s="155" t="s">
        <v>20</v>
      </c>
      <c r="B9" s="150">
        <v>17699</v>
      </c>
      <c r="C9" s="166">
        <v>13841</v>
      </c>
      <c r="D9" s="166">
        <v>3858</v>
      </c>
      <c r="E9" s="166">
        <v>8550</v>
      </c>
      <c r="F9" s="166">
        <v>9149</v>
      </c>
      <c r="G9" s="166">
        <v>78</v>
      </c>
      <c r="H9" s="166">
        <v>47</v>
      </c>
      <c r="I9" s="166">
        <v>31</v>
      </c>
      <c r="J9" s="166">
        <v>13736</v>
      </c>
      <c r="K9" s="212">
        <v>3885</v>
      </c>
      <c r="L9" s="150">
        <v>3596</v>
      </c>
      <c r="M9" s="166">
        <v>1190</v>
      </c>
      <c r="N9" s="166">
        <v>2406</v>
      </c>
      <c r="O9" s="766">
        <v>3592</v>
      </c>
      <c r="P9" s="211">
        <v>4</v>
      </c>
      <c r="R9" s="41"/>
    </row>
    <row r="10" spans="1:18" s="22" customFormat="1" ht="17.25" customHeight="1">
      <c r="A10" s="155" t="s">
        <v>21</v>
      </c>
      <c r="B10" s="150">
        <v>6865</v>
      </c>
      <c r="C10" s="166">
        <v>5188</v>
      </c>
      <c r="D10" s="166">
        <v>1677</v>
      </c>
      <c r="E10" s="166">
        <v>3260</v>
      </c>
      <c r="F10" s="166">
        <v>3605</v>
      </c>
      <c r="G10" s="166">
        <v>54</v>
      </c>
      <c r="H10" s="166">
        <v>38</v>
      </c>
      <c r="I10" s="166">
        <v>16</v>
      </c>
      <c r="J10" s="166">
        <v>5134</v>
      </c>
      <c r="K10" s="212">
        <v>1677</v>
      </c>
      <c r="L10" s="150">
        <v>1520</v>
      </c>
      <c r="M10" s="166">
        <v>503</v>
      </c>
      <c r="N10" s="166">
        <v>1017</v>
      </c>
      <c r="O10" s="766">
        <v>1519</v>
      </c>
      <c r="P10" s="21">
        <v>1</v>
      </c>
      <c r="R10" s="41"/>
    </row>
    <row r="11" spans="1:18" s="22" customFormat="1" ht="17.25" customHeight="1">
      <c r="A11" s="155" t="s">
        <v>22</v>
      </c>
      <c r="B11" s="150">
        <v>6269</v>
      </c>
      <c r="C11" s="166">
        <v>4811</v>
      </c>
      <c r="D11" s="166">
        <v>1458</v>
      </c>
      <c r="E11" s="166">
        <v>3008</v>
      </c>
      <c r="F11" s="166">
        <v>3261</v>
      </c>
      <c r="G11" s="166">
        <v>38</v>
      </c>
      <c r="H11" s="166">
        <v>29</v>
      </c>
      <c r="I11" s="166">
        <v>9</v>
      </c>
      <c r="J11" s="166">
        <v>4768</v>
      </c>
      <c r="K11" s="212">
        <v>1463</v>
      </c>
      <c r="L11" s="150">
        <v>1374</v>
      </c>
      <c r="M11" s="166">
        <v>465</v>
      </c>
      <c r="N11" s="166">
        <v>909</v>
      </c>
      <c r="O11" s="766">
        <v>1374</v>
      </c>
      <c r="P11" s="465" t="s">
        <v>174</v>
      </c>
      <c r="R11" s="41"/>
    </row>
    <row r="12" spans="1:18" s="22" customFormat="1" ht="17.25" customHeight="1">
      <c r="A12" s="155" t="s">
        <v>23</v>
      </c>
      <c r="B12" s="150">
        <v>2735</v>
      </c>
      <c r="C12" s="166">
        <v>2040</v>
      </c>
      <c r="D12" s="166">
        <v>695</v>
      </c>
      <c r="E12" s="166">
        <v>1325</v>
      </c>
      <c r="F12" s="166">
        <v>1410</v>
      </c>
      <c r="G12" s="166">
        <v>8</v>
      </c>
      <c r="H12" s="166">
        <v>6</v>
      </c>
      <c r="I12" s="166">
        <v>2</v>
      </c>
      <c r="J12" s="166">
        <v>2031</v>
      </c>
      <c r="K12" s="212">
        <v>696</v>
      </c>
      <c r="L12" s="150">
        <v>660</v>
      </c>
      <c r="M12" s="166">
        <v>230</v>
      </c>
      <c r="N12" s="166">
        <v>430</v>
      </c>
      <c r="O12" s="766">
        <v>660</v>
      </c>
      <c r="P12" s="465" t="s">
        <v>174</v>
      </c>
      <c r="R12" s="41"/>
    </row>
    <row r="13" spans="1:18" s="22" customFormat="1" ht="17.25" customHeight="1">
      <c r="A13" s="155" t="s">
        <v>24</v>
      </c>
      <c r="B13" s="150">
        <v>8705</v>
      </c>
      <c r="C13" s="166">
        <v>6364</v>
      </c>
      <c r="D13" s="166">
        <v>2341</v>
      </c>
      <c r="E13" s="166">
        <v>4159</v>
      </c>
      <c r="F13" s="166">
        <v>4546</v>
      </c>
      <c r="G13" s="166">
        <v>38</v>
      </c>
      <c r="H13" s="166">
        <v>21</v>
      </c>
      <c r="I13" s="166">
        <v>17</v>
      </c>
      <c r="J13" s="166">
        <v>6314</v>
      </c>
      <c r="K13" s="212">
        <v>2353</v>
      </c>
      <c r="L13" s="150">
        <v>1925</v>
      </c>
      <c r="M13" s="166">
        <v>677</v>
      </c>
      <c r="N13" s="166">
        <v>1248</v>
      </c>
      <c r="O13" s="766">
        <v>1924</v>
      </c>
      <c r="P13" s="21">
        <v>1</v>
      </c>
      <c r="R13" s="41"/>
    </row>
    <row r="14" spans="1:18" s="22" customFormat="1" ht="17.25" customHeight="1">
      <c r="A14" s="155" t="s">
        <v>25</v>
      </c>
      <c r="B14" s="150">
        <v>5006</v>
      </c>
      <c r="C14" s="166">
        <v>3796</v>
      </c>
      <c r="D14" s="166">
        <v>1210</v>
      </c>
      <c r="E14" s="166">
        <v>2423</v>
      </c>
      <c r="F14" s="166">
        <v>2583</v>
      </c>
      <c r="G14" s="166">
        <v>31</v>
      </c>
      <c r="H14" s="166">
        <v>19</v>
      </c>
      <c r="I14" s="166">
        <v>12</v>
      </c>
      <c r="J14" s="166">
        <v>3762</v>
      </c>
      <c r="K14" s="212">
        <v>1213</v>
      </c>
      <c r="L14" s="150">
        <v>1163</v>
      </c>
      <c r="M14" s="166">
        <v>397</v>
      </c>
      <c r="N14" s="166">
        <v>766</v>
      </c>
      <c r="O14" s="766">
        <v>1162</v>
      </c>
      <c r="P14" s="21">
        <v>1</v>
      </c>
      <c r="R14" s="41"/>
    </row>
    <row r="15" spans="1:18" s="22" customFormat="1" ht="17.25" customHeight="1">
      <c r="A15" s="155" t="s">
        <v>26</v>
      </c>
      <c r="B15" s="150">
        <v>5719</v>
      </c>
      <c r="C15" s="166">
        <v>4267</v>
      </c>
      <c r="D15" s="166">
        <v>1452</v>
      </c>
      <c r="E15" s="166">
        <v>2758</v>
      </c>
      <c r="F15" s="166">
        <v>2961</v>
      </c>
      <c r="G15" s="166">
        <v>27</v>
      </c>
      <c r="H15" s="166">
        <v>20</v>
      </c>
      <c r="I15" s="166">
        <v>7</v>
      </c>
      <c r="J15" s="166">
        <v>4238</v>
      </c>
      <c r="K15" s="212">
        <v>1454</v>
      </c>
      <c r="L15" s="150">
        <v>1388</v>
      </c>
      <c r="M15" s="166">
        <v>480</v>
      </c>
      <c r="N15" s="166">
        <v>908</v>
      </c>
      <c r="O15" s="766">
        <v>1387</v>
      </c>
      <c r="P15" s="21">
        <v>1</v>
      </c>
      <c r="R15" s="41"/>
    </row>
    <row r="16" spans="1:18" s="22" customFormat="1" ht="17.25" customHeight="1">
      <c r="A16" s="155" t="s">
        <v>27</v>
      </c>
      <c r="B16" s="150">
        <v>5657</v>
      </c>
      <c r="C16" s="166">
        <v>4350</v>
      </c>
      <c r="D16" s="166">
        <v>1307</v>
      </c>
      <c r="E16" s="166">
        <v>2706</v>
      </c>
      <c r="F16" s="166">
        <v>2951</v>
      </c>
      <c r="G16" s="166">
        <v>30</v>
      </c>
      <c r="H16" s="166">
        <v>23</v>
      </c>
      <c r="I16" s="166">
        <v>7</v>
      </c>
      <c r="J16" s="166">
        <v>4319</v>
      </c>
      <c r="K16" s="212">
        <v>1308</v>
      </c>
      <c r="L16" s="150">
        <v>1177</v>
      </c>
      <c r="M16" s="166">
        <v>403</v>
      </c>
      <c r="N16" s="166">
        <v>774</v>
      </c>
      <c r="O16" s="766">
        <v>1177</v>
      </c>
      <c r="P16" s="465" t="s">
        <v>174</v>
      </c>
      <c r="R16" s="41"/>
    </row>
    <row r="17" spans="1:18" s="22" customFormat="1" ht="17.25" customHeight="1">
      <c r="A17" s="155" t="s">
        <v>28</v>
      </c>
      <c r="B17" s="150">
        <v>5397</v>
      </c>
      <c r="C17" s="166">
        <v>4195</v>
      </c>
      <c r="D17" s="166">
        <v>1202</v>
      </c>
      <c r="E17" s="166">
        <v>2652</v>
      </c>
      <c r="F17" s="166">
        <v>2745</v>
      </c>
      <c r="G17" s="166">
        <v>45</v>
      </c>
      <c r="H17" s="166">
        <v>36</v>
      </c>
      <c r="I17" s="166">
        <v>9</v>
      </c>
      <c r="J17" s="166">
        <v>4150</v>
      </c>
      <c r="K17" s="212">
        <v>1202</v>
      </c>
      <c r="L17" s="150">
        <v>1080</v>
      </c>
      <c r="M17" s="166">
        <v>380</v>
      </c>
      <c r="N17" s="166">
        <v>700</v>
      </c>
      <c r="O17" s="766">
        <v>1080</v>
      </c>
      <c r="P17" s="465" t="s">
        <v>174</v>
      </c>
      <c r="R17" s="41"/>
    </row>
    <row r="18" spans="1:18" ht="17.25" customHeight="1">
      <c r="A18" s="155" t="s">
        <v>29</v>
      </c>
      <c r="B18" s="150">
        <v>13837</v>
      </c>
      <c r="C18" s="166">
        <v>10569</v>
      </c>
      <c r="D18" s="166">
        <v>3268</v>
      </c>
      <c r="E18" s="166">
        <v>6668</v>
      </c>
      <c r="F18" s="166">
        <v>7169</v>
      </c>
      <c r="G18" s="166">
        <v>108</v>
      </c>
      <c r="H18" s="166">
        <v>65</v>
      </c>
      <c r="I18" s="166">
        <v>43</v>
      </c>
      <c r="J18" s="166">
        <v>10455</v>
      </c>
      <c r="K18" s="212">
        <v>3274</v>
      </c>
      <c r="L18" s="150">
        <v>3006</v>
      </c>
      <c r="M18" s="166">
        <v>1075</v>
      </c>
      <c r="N18" s="166">
        <v>1931</v>
      </c>
      <c r="O18" s="766">
        <v>3004</v>
      </c>
      <c r="P18" s="211">
        <v>2</v>
      </c>
      <c r="R18" s="41"/>
    </row>
    <row r="19" spans="1:18" ht="17.25" customHeight="1">
      <c r="A19" s="155" t="s">
        <v>30</v>
      </c>
      <c r="B19" s="150">
        <v>6718</v>
      </c>
      <c r="C19" s="166">
        <v>4946</v>
      </c>
      <c r="D19" s="166">
        <v>1772</v>
      </c>
      <c r="E19" s="166">
        <v>3253</v>
      </c>
      <c r="F19" s="166">
        <v>3465</v>
      </c>
      <c r="G19" s="166">
        <v>28</v>
      </c>
      <c r="H19" s="166">
        <v>20</v>
      </c>
      <c r="I19" s="166">
        <v>8</v>
      </c>
      <c r="J19" s="166">
        <v>4914</v>
      </c>
      <c r="K19" s="212">
        <v>1776</v>
      </c>
      <c r="L19" s="150">
        <v>1757</v>
      </c>
      <c r="M19" s="166">
        <v>622</v>
      </c>
      <c r="N19" s="166">
        <v>1135</v>
      </c>
      <c r="O19" s="766">
        <v>1757</v>
      </c>
      <c r="P19" s="465" t="s">
        <v>174</v>
      </c>
      <c r="R19" s="41"/>
    </row>
    <row r="20" spans="1:18" ht="17.25" customHeight="1">
      <c r="A20" s="155" t="s">
        <v>31</v>
      </c>
      <c r="B20" s="150">
        <v>6197</v>
      </c>
      <c r="C20" s="166">
        <v>4615</v>
      </c>
      <c r="D20" s="166">
        <v>1582</v>
      </c>
      <c r="E20" s="166">
        <v>3020</v>
      </c>
      <c r="F20" s="166">
        <v>3177</v>
      </c>
      <c r="G20" s="166">
        <v>15</v>
      </c>
      <c r="H20" s="166">
        <v>11</v>
      </c>
      <c r="I20" s="166">
        <v>4</v>
      </c>
      <c r="J20" s="166">
        <v>4599</v>
      </c>
      <c r="K20" s="212">
        <v>1583</v>
      </c>
      <c r="L20" s="150">
        <v>1471</v>
      </c>
      <c r="M20" s="166">
        <v>499</v>
      </c>
      <c r="N20" s="166">
        <v>972</v>
      </c>
      <c r="O20" s="766">
        <v>1471</v>
      </c>
      <c r="P20" s="465" t="s">
        <v>174</v>
      </c>
      <c r="R20" s="41"/>
    </row>
    <row r="21" spans="1:18" ht="19.5" customHeight="1" thickBot="1">
      <c r="A21" s="156" t="s">
        <v>32</v>
      </c>
      <c r="B21" s="171">
        <v>12069</v>
      </c>
      <c r="C21" s="222">
        <v>9265</v>
      </c>
      <c r="D21" s="222">
        <v>2804</v>
      </c>
      <c r="E21" s="222">
        <v>5675</v>
      </c>
      <c r="F21" s="222">
        <v>6394</v>
      </c>
      <c r="G21" s="222">
        <v>58</v>
      </c>
      <c r="H21" s="222">
        <v>45</v>
      </c>
      <c r="I21" s="222">
        <v>13</v>
      </c>
      <c r="J21" s="222">
        <v>9196</v>
      </c>
      <c r="K21" s="280">
        <v>2815</v>
      </c>
      <c r="L21" s="171">
        <v>2610</v>
      </c>
      <c r="M21" s="222">
        <v>911</v>
      </c>
      <c r="N21" s="222">
        <v>1699</v>
      </c>
      <c r="O21" s="214">
        <v>2610</v>
      </c>
      <c r="P21" s="1303" t="s">
        <v>174</v>
      </c>
      <c r="R21" s="41"/>
    </row>
    <row r="22" spans="1:18">
      <c r="E22" s="163"/>
      <c r="J22" s="163"/>
      <c r="K22" s="163"/>
      <c r="O22" s="163"/>
      <c r="P22" s="185"/>
    </row>
    <row r="23" spans="1:18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/>
    </row>
    <row r="24" spans="1:18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</sheetData>
  <sortState ref="H257:N341">
    <sortCondition ref="H257:H341"/>
  </sortState>
  <mergeCells count="22">
    <mergeCell ref="A1:P1"/>
    <mergeCell ref="A3:A6"/>
    <mergeCell ref="B3:K3"/>
    <mergeCell ref="L3:P3"/>
    <mergeCell ref="B4:B6"/>
    <mergeCell ref="E4:F4"/>
    <mergeCell ref="G4:K4"/>
    <mergeCell ref="L4:L6"/>
    <mergeCell ref="M4:N4"/>
    <mergeCell ref="O4:P4"/>
    <mergeCell ref="E5:E6"/>
    <mergeCell ref="O5:O6"/>
    <mergeCell ref="P5:P6"/>
    <mergeCell ref="F5:F6"/>
    <mergeCell ref="G5:I5"/>
    <mergeCell ref="J5:J6"/>
    <mergeCell ref="K5:K6"/>
    <mergeCell ref="M5:M6"/>
    <mergeCell ref="N5:N6"/>
    <mergeCell ref="C4:D4"/>
    <mergeCell ref="C5:C6"/>
    <mergeCell ref="D5:D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T30"/>
  <sheetViews>
    <sheetView zoomScaleNormal="100" workbookViewId="0"/>
  </sheetViews>
  <sheetFormatPr defaultColWidth="9.140625" defaultRowHeight="15"/>
  <cols>
    <col min="1" max="1" width="11" customWidth="1"/>
    <col min="2" max="2" width="4.5703125" customWidth="1"/>
    <col min="3" max="3" width="8.140625" customWidth="1"/>
    <col min="4" max="5" width="8.140625" style="206" customWidth="1"/>
    <col min="6" max="16" width="8.140625" customWidth="1"/>
  </cols>
  <sheetData>
    <row r="1" spans="1:20" s="2" customFormat="1" ht="17.25" customHeight="1">
      <c r="A1" s="232" t="s">
        <v>754</v>
      </c>
      <c r="B1" s="110"/>
      <c r="C1" s="110"/>
      <c r="D1" s="201"/>
      <c r="E1" s="201"/>
      <c r="F1" s="110"/>
      <c r="G1" s="110"/>
      <c r="H1" s="110"/>
      <c r="I1" s="110"/>
      <c r="J1" s="110"/>
      <c r="K1" s="110"/>
      <c r="L1" s="110"/>
      <c r="M1" s="110"/>
      <c r="N1" s="483"/>
      <c r="O1" s="110"/>
      <c r="P1" s="110"/>
    </row>
    <row r="2" spans="1:20" s="3" customFormat="1" ht="17.25" customHeight="1" thickBot="1">
      <c r="A2" s="314" t="s">
        <v>192</v>
      </c>
      <c r="B2" s="111"/>
      <c r="C2" s="111"/>
      <c r="D2" s="202"/>
      <c r="E2" s="202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0</v>
      </c>
    </row>
    <row r="3" spans="1:20" s="30" customFormat="1" ht="17.25" customHeight="1">
      <c r="A3" s="1722" t="s">
        <v>198</v>
      </c>
      <c r="B3" s="1723"/>
      <c r="C3" s="1722" t="s">
        <v>193</v>
      </c>
      <c r="D3" s="1962"/>
      <c r="E3" s="1962"/>
      <c r="F3" s="1782" t="s">
        <v>194</v>
      </c>
      <c r="G3" s="1751"/>
      <c r="H3" s="1783"/>
      <c r="I3" s="1782" t="s">
        <v>208</v>
      </c>
      <c r="J3" s="1751"/>
      <c r="K3" s="1751"/>
      <c r="L3" s="1751"/>
      <c r="M3" s="1783"/>
      <c r="N3" s="1782" t="s">
        <v>196</v>
      </c>
      <c r="O3" s="1751"/>
      <c r="P3" s="1783"/>
    </row>
    <row r="4" spans="1:20" s="30" customFormat="1" ht="12.75" customHeight="1">
      <c r="A4" s="1724"/>
      <c r="B4" s="1725"/>
      <c r="C4" s="1784" t="s">
        <v>4</v>
      </c>
      <c r="D4" s="1963" t="s">
        <v>240</v>
      </c>
      <c r="E4" s="1754"/>
      <c r="F4" s="1784" t="s">
        <v>4</v>
      </c>
      <c r="G4" s="1963" t="s">
        <v>364</v>
      </c>
      <c r="H4" s="1966"/>
      <c r="I4" s="1784" t="s">
        <v>4</v>
      </c>
      <c r="J4" s="1744" t="s">
        <v>41</v>
      </c>
      <c r="K4" s="1915"/>
      <c r="L4" s="1915"/>
      <c r="M4" s="1917"/>
      <c r="N4" s="1959" t="s">
        <v>4</v>
      </c>
      <c r="O4" s="1955" t="s">
        <v>236</v>
      </c>
      <c r="P4" s="1956"/>
    </row>
    <row r="5" spans="1:20" s="30" customFormat="1" ht="17.25" customHeight="1">
      <c r="A5" s="1724"/>
      <c r="B5" s="1725"/>
      <c r="C5" s="1916"/>
      <c r="D5" s="1964"/>
      <c r="E5" s="1965"/>
      <c r="F5" s="1916"/>
      <c r="G5" s="1964"/>
      <c r="H5" s="1967"/>
      <c r="I5" s="1916"/>
      <c r="J5" s="1744" t="s">
        <v>249</v>
      </c>
      <c r="K5" s="1915"/>
      <c r="L5" s="1744" t="s">
        <v>250</v>
      </c>
      <c r="M5" s="1917"/>
      <c r="N5" s="1960"/>
      <c r="O5" s="1957"/>
      <c r="P5" s="1958"/>
    </row>
    <row r="6" spans="1:20" s="30" customFormat="1" ht="48" customHeight="1" thickBot="1">
      <c r="A6" s="1726"/>
      <c r="B6" s="1727"/>
      <c r="C6" s="1786"/>
      <c r="D6" s="624" t="s">
        <v>234</v>
      </c>
      <c r="E6" s="624" t="s">
        <v>235</v>
      </c>
      <c r="F6" s="1786"/>
      <c r="G6" s="624" t="s">
        <v>234</v>
      </c>
      <c r="H6" s="625" t="s">
        <v>235</v>
      </c>
      <c r="I6" s="1786"/>
      <c r="J6" s="624" t="s">
        <v>4</v>
      </c>
      <c r="K6" s="624" t="s">
        <v>153</v>
      </c>
      <c r="L6" s="624" t="s">
        <v>4</v>
      </c>
      <c r="M6" s="625" t="s">
        <v>677</v>
      </c>
      <c r="N6" s="1961"/>
      <c r="O6" s="624" t="s">
        <v>234</v>
      </c>
      <c r="P6" s="625" t="s">
        <v>235</v>
      </c>
    </row>
    <row r="7" spans="1:20" s="30" customFormat="1" ht="17.25" customHeight="1">
      <c r="A7" s="1728" t="s">
        <v>11</v>
      </c>
      <c r="B7" s="1729"/>
      <c r="C7" s="355">
        <v>4095</v>
      </c>
      <c r="D7" s="356">
        <v>4074</v>
      </c>
      <c r="E7" s="356">
        <v>2718</v>
      </c>
      <c r="F7" s="355">
        <v>41739</v>
      </c>
      <c r="G7" s="357">
        <v>25187</v>
      </c>
      <c r="H7" s="358">
        <v>16552</v>
      </c>
      <c r="I7" s="359">
        <v>807950</v>
      </c>
      <c r="J7" s="360">
        <v>488106</v>
      </c>
      <c r="K7" s="360">
        <v>106698</v>
      </c>
      <c r="L7" s="360">
        <v>319844</v>
      </c>
      <c r="M7" s="361">
        <v>74705</v>
      </c>
      <c r="N7" s="1146">
        <v>57668.9</v>
      </c>
      <c r="O7" s="1147">
        <v>28374.9</v>
      </c>
      <c r="P7" s="1148">
        <v>29294</v>
      </c>
    </row>
    <row r="8" spans="1:20" s="30" customFormat="1" ht="17.25" customHeight="1">
      <c r="A8" s="1728" t="s">
        <v>12</v>
      </c>
      <c r="B8" s="1729"/>
      <c r="C8" s="355">
        <v>4095</v>
      </c>
      <c r="D8" s="356">
        <v>4074</v>
      </c>
      <c r="E8" s="356">
        <v>2705</v>
      </c>
      <c r="F8" s="355">
        <v>42334</v>
      </c>
      <c r="G8" s="357">
        <v>25764</v>
      </c>
      <c r="H8" s="358">
        <v>16570</v>
      </c>
      <c r="I8" s="359">
        <v>827654</v>
      </c>
      <c r="J8" s="360">
        <v>505983</v>
      </c>
      <c r="K8" s="360">
        <v>111880</v>
      </c>
      <c r="L8" s="360">
        <v>321671</v>
      </c>
      <c r="M8" s="361">
        <v>75218</v>
      </c>
      <c r="N8" s="1146">
        <v>58269.099999999933</v>
      </c>
      <c r="O8" s="1147">
        <v>29025.1</v>
      </c>
      <c r="P8" s="1148">
        <v>29244</v>
      </c>
      <c r="R8" s="966"/>
    </row>
    <row r="9" spans="1:20" s="30" customFormat="1" ht="17.25" customHeight="1">
      <c r="A9" s="1728" t="s">
        <v>13</v>
      </c>
      <c r="B9" s="1729"/>
      <c r="C9" s="355">
        <v>4106</v>
      </c>
      <c r="D9" s="356">
        <v>4085</v>
      </c>
      <c r="E9" s="356">
        <v>2707</v>
      </c>
      <c r="F9" s="355">
        <v>43259</v>
      </c>
      <c r="G9" s="357">
        <v>26663</v>
      </c>
      <c r="H9" s="358">
        <v>16596</v>
      </c>
      <c r="I9" s="359">
        <v>854137</v>
      </c>
      <c r="J9" s="360">
        <v>529604</v>
      </c>
      <c r="K9" s="360">
        <v>118549</v>
      </c>
      <c r="L9" s="360">
        <v>324533</v>
      </c>
      <c r="M9" s="361">
        <v>75652</v>
      </c>
      <c r="N9" s="1146">
        <v>59128.7</v>
      </c>
      <c r="O9" s="1147">
        <v>29888.3</v>
      </c>
      <c r="P9" s="1148">
        <v>29240.400000000001</v>
      </c>
    </row>
    <row r="10" spans="1:20" s="30" customFormat="1" ht="17.25" customHeight="1">
      <c r="A10" s="1728" t="s">
        <v>14</v>
      </c>
      <c r="B10" s="1729"/>
      <c r="C10" s="355">
        <v>4115</v>
      </c>
      <c r="D10" s="356">
        <v>4098</v>
      </c>
      <c r="E10" s="356">
        <v>2710</v>
      </c>
      <c r="F10" s="355">
        <v>44091</v>
      </c>
      <c r="G10" s="357">
        <v>27465</v>
      </c>
      <c r="H10" s="358">
        <v>16626</v>
      </c>
      <c r="I10" s="362">
        <v>880251</v>
      </c>
      <c r="J10" s="360">
        <v>551428</v>
      </c>
      <c r="K10" s="360">
        <v>118011</v>
      </c>
      <c r="L10" s="360">
        <v>328823</v>
      </c>
      <c r="M10" s="361">
        <v>76001</v>
      </c>
      <c r="N10" s="1146">
        <v>60220.7</v>
      </c>
      <c r="O10" s="1147">
        <v>30829</v>
      </c>
      <c r="P10" s="1148">
        <v>29391.7</v>
      </c>
      <c r="R10" s="966"/>
      <c r="S10" s="966"/>
      <c r="T10" s="966"/>
    </row>
    <row r="11" spans="1:20" s="30" customFormat="1" ht="17.25" customHeight="1">
      <c r="A11" s="1728" t="s">
        <v>15</v>
      </c>
      <c r="B11" s="1729"/>
      <c r="C11" s="355">
        <v>4140</v>
      </c>
      <c r="D11" s="356">
        <v>4125</v>
      </c>
      <c r="E11" s="356">
        <v>2719</v>
      </c>
      <c r="F11" s="355">
        <v>45116</v>
      </c>
      <c r="G11" s="357">
        <v>28222</v>
      </c>
      <c r="H11" s="358">
        <v>16894</v>
      </c>
      <c r="I11" s="362">
        <v>906188</v>
      </c>
      <c r="J11" s="360">
        <v>568966</v>
      </c>
      <c r="K11" s="360">
        <v>118335</v>
      </c>
      <c r="L11" s="360">
        <v>337222</v>
      </c>
      <c r="M11" s="361">
        <v>76723</v>
      </c>
      <c r="N11" s="1146">
        <v>61634.9</v>
      </c>
      <c r="O11" s="1147">
        <v>31827.9</v>
      </c>
      <c r="P11" s="1148">
        <v>29807</v>
      </c>
      <c r="R11" s="966"/>
      <c r="S11" s="966"/>
      <c r="T11" s="966"/>
    </row>
    <row r="12" spans="1:20" s="30" customFormat="1" ht="17.25" customHeight="1">
      <c r="A12" s="1728" t="s">
        <v>138</v>
      </c>
      <c r="B12" s="1729"/>
      <c r="C12" s="355">
        <v>4155</v>
      </c>
      <c r="D12" s="356">
        <v>4139</v>
      </c>
      <c r="E12" s="356">
        <v>2729</v>
      </c>
      <c r="F12" s="355">
        <v>46023</v>
      </c>
      <c r="G12" s="268">
        <v>28624</v>
      </c>
      <c r="H12" s="259">
        <v>17399</v>
      </c>
      <c r="I12" s="362">
        <v>926108</v>
      </c>
      <c r="J12" s="360">
        <v>575699</v>
      </c>
      <c r="K12" s="360">
        <v>113042</v>
      </c>
      <c r="L12" s="360">
        <v>350409</v>
      </c>
      <c r="M12" s="361">
        <v>78142</v>
      </c>
      <c r="N12" s="1146">
        <v>63004.800000000003</v>
      </c>
      <c r="O12" s="1147">
        <v>32452.3</v>
      </c>
      <c r="P12" s="1149">
        <v>30552.5</v>
      </c>
    </row>
    <row r="13" spans="1:20" s="30" customFormat="1" ht="17.25" customHeight="1">
      <c r="A13" s="1728" t="s">
        <v>188</v>
      </c>
      <c r="B13" s="1729"/>
      <c r="C13" s="355">
        <v>4172</v>
      </c>
      <c r="D13" s="356">
        <v>4156</v>
      </c>
      <c r="E13" s="356">
        <v>2746</v>
      </c>
      <c r="F13" s="355">
        <v>46774</v>
      </c>
      <c r="G13" s="268">
        <v>28759</v>
      </c>
      <c r="H13" s="259">
        <v>18015</v>
      </c>
      <c r="I13" s="362">
        <v>940928</v>
      </c>
      <c r="J13" s="360">
        <v>573442</v>
      </c>
      <c r="K13" s="360">
        <v>109209</v>
      </c>
      <c r="L13" s="360">
        <v>367486</v>
      </c>
      <c r="M13" s="361">
        <v>79825</v>
      </c>
      <c r="N13" s="1146">
        <v>64345.3</v>
      </c>
      <c r="O13" s="1147">
        <v>32829.699999999997</v>
      </c>
      <c r="P13" s="1149">
        <v>31515.599999999999</v>
      </c>
    </row>
    <row r="14" spans="1:20" s="30" customFormat="1" ht="17.25" customHeight="1">
      <c r="A14" s="1728" t="s">
        <v>449</v>
      </c>
      <c r="B14" s="1729"/>
      <c r="C14" s="355">
        <v>4192</v>
      </c>
      <c r="D14" s="356">
        <v>4176</v>
      </c>
      <c r="E14" s="356">
        <v>2778</v>
      </c>
      <c r="F14" s="355">
        <v>48117</v>
      </c>
      <c r="G14" s="268">
        <v>29035</v>
      </c>
      <c r="H14" s="259">
        <v>19082</v>
      </c>
      <c r="I14" s="362">
        <v>952946</v>
      </c>
      <c r="J14" s="360">
        <v>563346</v>
      </c>
      <c r="K14" s="360">
        <v>107738</v>
      </c>
      <c r="L14" s="360">
        <v>389600</v>
      </c>
      <c r="M14" s="361">
        <v>84462</v>
      </c>
      <c r="N14" s="1146">
        <v>67040.899999999994</v>
      </c>
      <c r="O14" s="1147">
        <v>33463.699999999997</v>
      </c>
      <c r="P14" s="1149">
        <v>33577.199999999997</v>
      </c>
    </row>
    <row r="15" spans="1:20" s="30" customFormat="1" ht="17.25" customHeight="1">
      <c r="A15" s="1728" t="s">
        <v>554</v>
      </c>
      <c r="B15" s="1729"/>
      <c r="C15" s="355">
        <v>4214</v>
      </c>
      <c r="D15" s="356">
        <v>4194</v>
      </c>
      <c r="E15" s="356">
        <v>2803</v>
      </c>
      <c r="F15" s="355">
        <v>49201</v>
      </c>
      <c r="G15" s="268">
        <v>29213</v>
      </c>
      <c r="H15" s="259">
        <v>19988</v>
      </c>
      <c r="I15" s="362">
        <v>962348</v>
      </c>
      <c r="J15" s="360">
        <v>555089</v>
      </c>
      <c r="K15" s="360">
        <v>109430</v>
      </c>
      <c r="L15" s="360">
        <v>407259</v>
      </c>
      <c r="M15" s="361">
        <v>90517</v>
      </c>
      <c r="N15" s="1146">
        <v>69534.899999999994</v>
      </c>
      <c r="O15" s="1147">
        <v>34057.300000000003</v>
      </c>
      <c r="P15" s="1149">
        <v>35477.599999999999</v>
      </c>
    </row>
    <row r="16" spans="1:20" s="30" customFormat="1" ht="17.25" customHeight="1">
      <c r="A16" s="1728" t="s">
        <v>627</v>
      </c>
      <c r="B16" s="1729"/>
      <c r="C16" s="355">
        <v>4238</v>
      </c>
      <c r="D16" s="356">
        <v>4220</v>
      </c>
      <c r="E16" s="356">
        <v>2830</v>
      </c>
      <c r="F16" s="355">
        <v>50050</v>
      </c>
      <c r="G16" s="268">
        <v>29304</v>
      </c>
      <c r="H16" s="259">
        <v>20746</v>
      </c>
      <c r="I16" s="362">
        <v>964571</v>
      </c>
      <c r="J16" s="360">
        <v>545711</v>
      </c>
      <c r="K16" s="360">
        <v>109497</v>
      </c>
      <c r="L16" s="360">
        <v>418860</v>
      </c>
      <c r="M16" s="361">
        <v>95286</v>
      </c>
      <c r="N16" s="1146">
        <v>71325.3</v>
      </c>
      <c r="O16" s="1147">
        <v>34421.800000000003</v>
      </c>
      <c r="P16" s="1149">
        <v>36903.5</v>
      </c>
    </row>
    <row r="17" spans="1:17" s="30" customFormat="1" ht="17.25" customHeight="1" thickBot="1">
      <c r="A17" s="1728" t="s">
        <v>725</v>
      </c>
      <c r="B17" s="1729"/>
      <c r="C17" s="274">
        <v>4261</v>
      </c>
      <c r="D17" s="356">
        <v>4241</v>
      </c>
      <c r="E17" s="356">
        <v>2866</v>
      </c>
      <c r="F17" s="274">
        <v>51190</v>
      </c>
      <c r="G17" s="275">
        <v>29924</v>
      </c>
      <c r="H17" s="276">
        <v>21266</v>
      </c>
      <c r="I17" s="277">
        <v>1007778</v>
      </c>
      <c r="J17" s="278">
        <v>569927</v>
      </c>
      <c r="K17" s="360">
        <v>118947</v>
      </c>
      <c r="L17" s="278">
        <v>437851</v>
      </c>
      <c r="M17" s="914">
        <v>106457</v>
      </c>
      <c r="N17" s="1146">
        <v>73725.8</v>
      </c>
      <c r="O17" s="1147">
        <v>35352.1</v>
      </c>
      <c r="P17" s="1149">
        <v>38373.699999999997</v>
      </c>
      <c r="Q17" s="980"/>
    </row>
    <row r="18" spans="1:17" s="7" customFormat="1" ht="17.25" customHeight="1">
      <c r="A18" s="1718" t="s">
        <v>721</v>
      </c>
      <c r="B18" s="535" t="s">
        <v>190</v>
      </c>
      <c r="C18" s="538">
        <f>C17-C16</f>
        <v>23</v>
      </c>
      <c r="D18" s="591">
        <f>D17-D16</f>
        <v>21</v>
      </c>
      <c r="E18" s="591">
        <f>E17-E16</f>
        <v>36</v>
      </c>
      <c r="F18" s="538">
        <f t="shared" ref="F18:P18" si="0">F17-F16</f>
        <v>1140</v>
      </c>
      <c r="G18" s="539">
        <f t="shared" si="0"/>
        <v>620</v>
      </c>
      <c r="H18" s="540">
        <f t="shared" si="0"/>
        <v>520</v>
      </c>
      <c r="I18" s="538">
        <f t="shared" si="0"/>
        <v>43207</v>
      </c>
      <c r="J18" s="539">
        <f t="shared" si="0"/>
        <v>24216</v>
      </c>
      <c r="K18" s="539">
        <f t="shared" si="0"/>
        <v>9450</v>
      </c>
      <c r="L18" s="539">
        <f t="shared" si="0"/>
        <v>18991</v>
      </c>
      <c r="M18" s="540">
        <f t="shared" si="0"/>
        <v>11171</v>
      </c>
      <c r="N18" s="1150">
        <f t="shared" si="0"/>
        <v>2400.5</v>
      </c>
      <c r="O18" s="1096">
        <f t="shared" si="0"/>
        <v>930.29999999999563</v>
      </c>
      <c r="P18" s="541">
        <f t="shared" si="0"/>
        <v>1470.1999999999971</v>
      </c>
    </row>
    <row r="19" spans="1:17" s="7" customFormat="1" ht="17.25" customHeight="1">
      <c r="A19" s="1719"/>
      <c r="B19" s="553" t="s">
        <v>191</v>
      </c>
      <c r="C19" s="555">
        <f>C17/C16-1</f>
        <v>5.4270882491740391E-3</v>
      </c>
      <c r="D19" s="594">
        <f>D17/D16-1</f>
        <v>4.9763033175356242E-3</v>
      </c>
      <c r="E19" s="594">
        <f>E17/E16-1</f>
        <v>1.272084805653706E-2</v>
      </c>
      <c r="F19" s="555">
        <f t="shared" ref="F19:P19" si="1">F17/F16-1</f>
        <v>2.2777222777222716E-2</v>
      </c>
      <c r="G19" s="556">
        <f t="shared" si="1"/>
        <v>2.1157521157521231E-2</v>
      </c>
      <c r="H19" s="557">
        <f t="shared" si="1"/>
        <v>2.5065072785115161E-2</v>
      </c>
      <c r="I19" s="555">
        <f t="shared" si="1"/>
        <v>4.4794006869375069E-2</v>
      </c>
      <c r="J19" s="556">
        <f t="shared" si="1"/>
        <v>4.4375136290087713E-2</v>
      </c>
      <c r="K19" s="556">
        <f t="shared" si="1"/>
        <v>8.6303734348886163E-2</v>
      </c>
      <c r="L19" s="556">
        <f t="shared" si="1"/>
        <v>4.5339731652580761E-2</v>
      </c>
      <c r="M19" s="557">
        <f t="shared" si="1"/>
        <v>0.11723653002539725</v>
      </c>
      <c r="N19" s="1006">
        <f t="shared" si="1"/>
        <v>3.3655659352291645E-2</v>
      </c>
      <c r="O19" s="556">
        <f t="shared" si="1"/>
        <v>2.7026477406759453E-2</v>
      </c>
      <c r="P19" s="557">
        <f t="shared" si="1"/>
        <v>3.9839039657485031E-2</v>
      </c>
    </row>
    <row r="20" spans="1:17" s="7" customFormat="1" ht="17.25" customHeight="1">
      <c r="A20" s="1720" t="s">
        <v>722</v>
      </c>
      <c r="B20" s="558" t="s">
        <v>190</v>
      </c>
      <c r="C20" s="561">
        <f>C17-C12</f>
        <v>106</v>
      </c>
      <c r="D20" s="597">
        <f>D17-D12</f>
        <v>102</v>
      </c>
      <c r="E20" s="597">
        <f>E17-E12</f>
        <v>137</v>
      </c>
      <c r="F20" s="561">
        <f t="shared" ref="F20:P20" si="2">F17-F12</f>
        <v>5167</v>
      </c>
      <c r="G20" s="562">
        <f t="shared" si="2"/>
        <v>1300</v>
      </c>
      <c r="H20" s="563">
        <f t="shared" si="2"/>
        <v>3867</v>
      </c>
      <c r="I20" s="561">
        <f t="shared" si="2"/>
        <v>81670</v>
      </c>
      <c r="J20" s="562">
        <f t="shared" si="2"/>
        <v>-5772</v>
      </c>
      <c r="K20" s="562">
        <f t="shared" si="2"/>
        <v>5905</v>
      </c>
      <c r="L20" s="562">
        <f t="shared" si="2"/>
        <v>87442</v>
      </c>
      <c r="M20" s="563">
        <f t="shared" si="2"/>
        <v>28315</v>
      </c>
      <c r="N20" s="1151">
        <f t="shared" si="2"/>
        <v>10721</v>
      </c>
      <c r="O20" s="1100">
        <f t="shared" si="2"/>
        <v>2899.7999999999993</v>
      </c>
      <c r="P20" s="564">
        <f t="shared" si="2"/>
        <v>7821.1999999999971</v>
      </c>
    </row>
    <row r="21" spans="1:17" s="7" customFormat="1" ht="17.25" customHeight="1">
      <c r="A21" s="1719"/>
      <c r="B21" s="553" t="s">
        <v>191</v>
      </c>
      <c r="C21" s="555">
        <f>C17/C12-1</f>
        <v>2.5511432009627022E-2</v>
      </c>
      <c r="D21" s="594">
        <f>D17/D12-1</f>
        <v>2.464363372795364E-2</v>
      </c>
      <c r="E21" s="594">
        <f>E17/E12-1</f>
        <v>5.0201539025283903E-2</v>
      </c>
      <c r="F21" s="555">
        <f t="shared" ref="F21:P21" si="3">F17/F12-1</f>
        <v>0.11226995198053147</v>
      </c>
      <c r="G21" s="556">
        <f t="shared" si="3"/>
        <v>4.5416433761878094E-2</v>
      </c>
      <c r="H21" s="557">
        <f t="shared" si="3"/>
        <v>0.22225415253750214</v>
      </c>
      <c r="I21" s="555">
        <f t="shared" si="3"/>
        <v>8.8186259054019667E-2</v>
      </c>
      <c r="J21" s="556">
        <f t="shared" si="3"/>
        <v>-1.0026072652549289E-2</v>
      </c>
      <c r="K21" s="556">
        <f t="shared" si="3"/>
        <v>5.2237221563666614E-2</v>
      </c>
      <c r="L21" s="556">
        <f t="shared" si="3"/>
        <v>0.2495426772714171</v>
      </c>
      <c r="M21" s="557">
        <f t="shared" si="3"/>
        <v>0.36235315195413476</v>
      </c>
      <c r="N21" s="1006">
        <f t="shared" si="3"/>
        <v>0.17016163847833821</v>
      </c>
      <c r="O21" s="556">
        <f t="shared" si="3"/>
        <v>8.9355762149369911E-2</v>
      </c>
      <c r="P21" s="557">
        <f t="shared" si="3"/>
        <v>0.25599214466901232</v>
      </c>
    </row>
    <row r="22" spans="1:17" ht="17.25" customHeight="1">
      <c r="A22" s="1720" t="s">
        <v>872</v>
      </c>
      <c r="B22" s="558" t="s">
        <v>190</v>
      </c>
      <c r="C22" s="561">
        <f>C17-C7</f>
        <v>166</v>
      </c>
      <c r="D22" s="597">
        <f>D17-D7</f>
        <v>167</v>
      </c>
      <c r="E22" s="597">
        <f>E17-E7</f>
        <v>148</v>
      </c>
      <c r="F22" s="561">
        <f t="shared" ref="F22:P22" si="4">F17-F7</f>
        <v>9451</v>
      </c>
      <c r="G22" s="562">
        <f t="shared" si="4"/>
        <v>4737</v>
      </c>
      <c r="H22" s="563">
        <f t="shared" si="4"/>
        <v>4714</v>
      </c>
      <c r="I22" s="561">
        <f t="shared" si="4"/>
        <v>199828</v>
      </c>
      <c r="J22" s="562">
        <f t="shared" si="4"/>
        <v>81821</v>
      </c>
      <c r="K22" s="562">
        <f t="shared" si="4"/>
        <v>12249</v>
      </c>
      <c r="L22" s="562">
        <f t="shared" si="4"/>
        <v>118007</v>
      </c>
      <c r="M22" s="563">
        <f t="shared" si="4"/>
        <v>31752</v>
      </c>
      <c r="N22" s="1151">
        <f t="shared" si="4"/>
        <v>16056.900000000001</v>
      </c>
      <c r="O22" s="1100">
        <f t="shared" si="4"/>
        <v>6977.1999999999971</v>
      </c>
      <c r="P22" s="564">
        <f t="shared" si="4"/>
        <v>9079.6999999999971</v>
      </c>
    </row>
    <row r="23" spans="1:17" ht="17.25" customHeight="1" thickBot="1">
      <c r="A23" s="1721"/>
      <c r="B23" s="565" t="s">
        <v>191</v>
      </c>
      <c r="C23" s="567">
        <f>C17/C7-1</f>
        <v>4.0537240537240615E-2</v>
      </c>
      <c r="D23" s="606">
        <f>D17/D7-1</f>
        <v>4.0991654393716326E-2</v>
      </c>
      <c r="E23" s="606">
        <f>E17/E7-1</f>
        <v>5.4451802796173565E-2</v>
      </c>
      <c r="F23" s="567">
        <f t="shared" ref="F23:P23" si="5">F17/F7-1</f>
        <v>0.22643091592994558</v>
      </c>
      <c r="G23" s="568">
        <f t="shared" si="5"/>
        <v>0.18807321237146146</v>
      </c>
      <c r="H23" s="569">
        <f t="shared" si="5"/>
        <v>0.2847994200096664</v>
      </c>
      <c r="I23" s="567">
        <f t="shared" si="5"/>
        <v>0.247327186088248</v>
      </c>
      <c r="J23" s="568">
        <f t="shared" si="5"/>
        <v>0.16762957226504072</v>
      </c>
      <c r="K23" s="568">
        <f t="shared" si="5"/>
        <v>0.11480065230838443</v>
      </c>
      <c r="L23" s="568">
        <f t="shared" si="5"/>
        <v>0.36895173897274924</v>
      </c>
      <c r="M23" s="569">
        <f t="shared" si="5"/>
        <v>0.42503179171407535</v>
      </c>
      <c r="N23" s="894">
        <f t="shared" si="5"/>
        <v>0.27843256937448091</v>
      </c>
      <c r="O23" s="568">
        <f t="shared" si="5"/>
        <v>0.2458933775978065</v>
      </c>
      <c r="P23" s="569">
        <f t="shared" si="5"/>
        <v>0.30995084317607691</v>
      </c>
    </row>
    <row r="24" spans="1:17" ht="17.25" customHeight="1">
      <c r="A24" s="1088" t="s">
        <v>678</v>
      </c>
      <c r="F24" s="185"/>
      <c r="H24" s="308"/>
      <c r="I24" s="309"/>
      <c r="J24" s="309"/>
      <c r="K24" s="311"/>
      <c r="L24" s="1954"/>
      <c r="M24" s="1954"/>
      <c r="N24" s="109"/>
      <c r="O24" s="310"/>
      <c r="P24" s="109"/>
    </row>
    <row r="25" spans="1:17" ht="17.25" customHeight="1">
      <c r="A25" s="930" t="s">
        <v>251</v>
      </c>
      <c r="F25" s="185"/>
      <c r="H25" s="308"/>
      <c r="I25" s="309"/>
      <c r="J25" s="309"/>
      <c r="K25" s="311"/>
      <c r="L25" s="1954"/>
      <c r="M25" s="1954"/>
      <c r="N25" s="109"/>
      <c r="O25" s="310"/>
      <c r="P25" s="109"/>
    </row>
    <row r="26" spans="1:17" ht="17.25" customHeight="1">
      <c r="A26" s="930" t="s">
        <v>252</v>
      </c>
      <c r="F26" s="185"/>
      <c r="H26" s="308"/>
      <c r="I26" s="309"/>
      <c r="J26" s="309"/>
      <c r="K26" s="311"/>
      <c r="L26" s="1954"/>
      <c r="M26" s="1954"/>
      <c r="N26" s="109"/>
      <c r="O26" s="310"/>
      <c r="P26" s="109"/>
    </row>
    <row r="27" spans="1:17" ht="17.25" customHeight="1">
      <c r="A27" s="890" t="s">
        <v>480</v>
      </c>
      <c r="F27" s="185"/>
      <c r="H27" s="308"/>
      <c r="I27" s="309"/>
      <c r="J27" s="309"/>
      <c r="K27" s="311"/>
      <c r="L27" s="1954"/>
      <c r="M27" s="1954"/>
      <c r="N27" s="109"/>
      <c r="O27" s="310"/>
      <c r="P27" s="109"/>
    </row>
    <row r="28" spans="1:17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</row>
    <row r="29" spans="1:17">
      <c r="A29" s="1037"/>
      <c r="C29" s="185"/>
      <c r="D29" s="185"/>
      <c r="E29" s="185"/>
      <c r="F29" s="185"/>
      <c r="G29" s="185"/>
      <c r="H29" s="966"/>
      <c r="I29" s="966"/>
      <c r="J29" s="966"/>
      <c r="K29" s="185"/>
      <c r="L29" s="185"/>
      <c r="M29" s="185"/>
      <c r="N29" s="185"/>
      <c r="O29" s="185"/>
      <c r="P29" s="185"/>
    </row>
    <row r="30" spans="1:17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</row>
  </sheetData>
  <mergeCells count="33">
    <mergeCell ref="A18:A19"/>
    <mergeCell ref="A20:A21"/>
    <mergeCell ref="A22:A23"/>
    <mergeCell ref="A15:B15"/>
    <mergeCell ref="A17:B17"/>
    <mergeCell ref="A16:B16"/>
    <mergeCell ref="A11:B11"/>
    <mergeCell ref="A12:B12"/>
    <mergeCell ref="A13:B13"/>
    <mergeCell ref="A14:B14"/>
    <mergeCell ref="F3:H3"/>
    <mergeCell ref="C3:E3"/>
    <mergeCell ref="C4:C6"/>
    <mergeCell ref="A3:B6"/>
    <mergeCell ref="A7:B7"/>
    <mergeCell ref="A8:B8"/>
    <mergeCell ref="A9:B9"/>
    <mergeCell ref="A10:B10"/>
    <mergeCell ref="D4:E5"/>
    <mergeCell ref="F4:F6"/>
    <mergeCell ref="G4:H5"/>
    <mergeCell ref="I4:I6"/>
    <mergeCell ref="N4:N6"/>
    <mergeCell ref="I3:M3"/>
    <mergeCell ref="J4:M4"/>
    <mergeCell ref="J5:K5"/>
    <mergeCell ref="L5:M5"/>
    <mergeCell ref="L24:M24"/>
    <mergeCell ref="L25:M25"/>
    <mergeCell ref="L26:M26"/>
    <mergeCell ref="L27:M27"/>
    <mergeCell ref="N3:P3"/>
    <mergeCell ref="O4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O18:P23 C18:N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31"/>
  <sheetViews>
    <sheetView zoomScaleNormal="100" workbookViewId="0"/>
  </sheetViews>
  <sheetFormatPr defaultRowHeight="15"/>
  <cols>
    <col min="1" max="1" width="12.85546875" customWidth="1"/>
    <col min="2" max="2" width="5.7109375" style="206" customWidth="1"/>
    <col min="3" max="4" width="7.140625" customWidth="1"/>
    <col min="5" max="7" width="7.5703125" customWidth="1"/>
    <col min="8" max="9" width="7.5703125" style="206" customWidth="1"/>
    <col min="10" max="12" width="7.5703125" customWidth="1"/>
  </cols>
  <sheetData>
    <row r="1" spans="1:15" ht="17.25" customHeight="1">
      <c r="A1" s="232" t="s">
        <v>726</v>
      </c>
      <c r="B1" s="232"/>
      <c r="C1" s="89"/>
      <c r="D1" s="89"/>
      <c r="E1" s="89"/>
      <c r="F1" s="89"/>
      <c r="G1" s="89"/>
      <c r="H1" s="201"/>
      <c r="I1" s="201"/>
      <c r="J1" s="89"/>
      <c r="K1" s="89"/>
      <c r="L1" s="89"/>
    </row>
    <row r="2" spans="1:15" s="731" customFormat="1" ht="17.25" customHeight="1" thickBot="1">
      <c r="A2" s="314" t="s">
        <v>192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N2" s="1713"/>
    </row>
    <row r="3" spans="1:15" ht="17.25" customHeight="1">
      <c r="A3" s="1722" t="s">
        <v>197</v>
      </c>
      <c r="B3" s="1723"/>
      <c r="C3" s="1740" t="s">
        <v>193</v>
      </c>
      <c r="D3" s="1740" t="s">
        <v>194</v>
      </c>
      <c r="E3" s="1750" t="s">
        <v>195</v>
      </c>
      <c r="F3" s="1751"/>
      <c r="G3" s="1751"/>
      <c r="H3" s="1751"/>
      <c r="I3" s="1751"/>
      <c r="J3" s="1751"/>
      <c r="K3" s="1752"/>
      <c r="L3" s="1730" t="s">
        <v>196</v>
      </c>
      <c r="M3" s="1734" t="s">
        <v>222</v>
      </c>
      <c r="N3" s="1737" t="s">
        <v>223</v>
      </c>
    </row>
    <row r="4" spans="1:15" ht="24.75" customHeight="1">
      <c r="A4" s="1724"/>
      <c r="B4" s="1725"/>
      <c r="C4" s="1741"/>
      <c r="D4" s="1741"/>
      <c r="E4" s="1753" t="s">
        <v>4</v>
      </c>
      <c r="F4" s="1744" t="s">
        <v>183</v>
      </c>
      <c r="G4" s="1745"/>
      <c r="H4" s="1744" t="s">
        <v>184</v>
      </c>
      <c r="I4" s="1745"/>
      <c r="J4" s="1744" t="s">
        <v>481</v>
      </c>
      <c r="K4" s="1756"/>
      <c r="L4" s="1731"/>
      <c r="M4" s="1735"/>
      <c r="N4" s="1738"/>
    </row>
    <row r="5" spans="1:15" ht="30" customHeight="1">
      <c r="A5" s="1724"/>
      <c r="B5" s="1725"/>
      <c r="C5" s="1742"/>
      <c r="D5" s="1742"/>
      <c r="E5" s="1754"/>
      <c r="F5" s="1716" t="s">
        <v>7</v>
      </c>
      <c r="G5" s="1748" t="s">
        <v>139</v>
      </c>
      <c r="H5" s="1716" t="s">
        <v>140</v>
      </c>
      <c r="I5" s="1748" t="s">
        <v>141</v>
      </c>
      <c r="J5" s="1716" t="s">
        <v>450</v>
      </c>
      <c r="K5" s="1746" t="s">
        <v>451</v>
      </c>
      <c r="L5" s="1731"/>
      <c r="M5" s="1735"/>
      <c r="N5" s="1738"/>
    </row>
    <row r="6" spans="1:15" ht="57.75" customHeight="1" thickBot="1">
      <c r="A6" s="1726"/>
      <c r="B6" s="1727"/>
      <c r="C6" s="1743"/>
      <c r="D6" s="1743"/>
      <c r="E6" s="1755"/>
      <c r="F6" s="1717"/>
      <c r="G6" s="1749"/>
      <c r="H6" s="1717"/>
      <c r="I6" s="1749"/>
      <c r="J6" s="1717"/>
      <c r="K6" s="1747"/>
      <c r="L6" s="1732"/>
      <c r="M6" s="1736"/>
      <c r="N6" s="1739"/>
    </row>
    <row r="7" spans="1:15" ht="17.25" customHeight="1">
      <c r="A7" s="1728" t="s">
        <v>11</v>
      </c>
      <c r="B7" s="1729"/>
      <c r="C7" s="270">
        <v>5011</v>
      </c>
      <c r="D7" s="270">
        <v>14972</v>
      </c>
      <c r="E7" s="168">
        <v>354340</v>
      </c>
      <c r="F7" s="342">
        <v>170705</v>
      </c>
      <c r="G7" s="168">
        <v>183635</v>
      </c>
      <c r="H7" s="167">
        <v>348906</v>
      </c>
      <c r="I7" s="168">
        <v>5434</v>
      </c>
      <c r="J7" s="167">
        <v>344573</v>
      </c>
      <c r="K7" s="165">
        <v>9767</v>
      </c>
      <c r="L7" s="1125">
        <v>27739.200000000001</v>
      </c>
      <c r="M7" s="530">
        <v>23.666844776916911</v>
      </c>
      <c r="N7" s="531">
        <v>12.773980504124127</v>
      </c>
      <c r="O7" s="1214"/>
    </row>
    <row r="8" spans="1:15" ht="17.25" customHeight="1">
      <c r="A8" s="1728" t="s">
        <v>12</v>
      </c>
      <c r="B8" s="1729"/>
      <c r="C8" s="270">
        <v>5085</v>
      </c>
      <c r="D8" s="270">
        <v>15390</v>
      </c>
      <c r="E8" s="168">
        <v>363568</v>
      </c>
      <c r="F8" s="342">
        <v>175049</v>
      </c>
      <c r="G8" s="168">
        <v>188519</v>
      </c>
      <c r="H8" s="167">
        <v>357261</v>
      </c>
      <c r="I8" s="168">
        <v>6307</v>
      </c>
      <c r="J8" s="167">
        <v>353505</v>
      </c>
      <c r="K8" s="165">
        <v>10063</v>
      </c>
      <c r="L8" s="1125">
        <v>28583</v>
      </c>
      <c r="M8" s="530">
        <v>23.623651721897335</v>
      </c>
      <c r="N8" s="531">
        <v>12.71972850995347</v>
      </c>
      <c r="O8" s="1214"/>
    </row>
    <row r="9" spans="1:15" ht="15" customHeight="1">
      <c r="A9" s="1728" t="s">
        <v>13</v>
      </c>
      <c r="B9" s="1729"/>
      <c r="C9" s="270">
        <v>5158</v>
      </c>
      <c r="D9" s="270">
        <v>15729</v>
      </c>
      <c r="E9" s="168">
        <v>367603</v>
      </c>
      <c r="F9" s="342">
        <v>176574</v>
      </c>
      <c r="G9" s="168">
        <v>191029</v>
      </c>
      <c r="H9" s="167">
        <v>360389</v>
      </c>
      <c r="I9" s="168">
        <v>7214</v>
      </c>
      <c r="J9" s="167">
        <v>357291</v>
      </c>
      <c r="K9" s="165">
        <v>10312</v>
      </c>
      <c r="L9" s="1125">
        <v>29283.4</v>
      </c>
      <c r="M9" s="530">
        <v>23.371034395066438</v>
      </c>
      <c r="N9" s="531">
        <v>12.553289577029989</v>
      </c>
      <c r="O9" s="1214"/>
    </row>
    <row r="10" spans="1:15" ht="15" customHeight="1">
      <c r="A10" s="1728" t="s">
        <v>14</v>
      </c>
      <c r="B10" s="1729"/>
      <c r="C10" s="270">
        <v>5209</v>
      </c>
      <c r="D10" s="270">
        <v>15848</v>
      </c>
      <c r="E10" s="168">
        <v>367361</v>
      </c>
      <c r="F10" s="331">
        <v>176418</v>
      </c>
      <c r="G10" s="168">
        <v>190943</v>
      </c>
      <c r="H10" s="168">
        <v>359059</v>
      </c>
      <c r="I10" s="168">
        <v>8302</v>
      </c>
      <c r="J10" s="168">
        <v>356825</v>
      </c>
      <c r="K10" s="165">
        <v>10536</v>
      </c>
      <c r="L10" s="1125">
        <v>29513.8</v>
      </c>
      <c r="M10" s="530">
        <v>23.180275113579</v>
      </c>
      <c r="N10" s="531">
        <v>12.447092546537553</v>
      </c>
      <c r="O10" s="1214"/>
    </row>
    <row r="11" spans="1:15" ht="17.25" customHeight="1">
      <c r="A11" s="1728" t="s">
        <v>15</v>
      </c>
      <c r="B11" s="1729"/>
      <c r="C11" s="270">
        <v>5209</v>
      </c>
      <c r="D11" s="270">
        <v>15856</v>
      </c>
      <c r="E11" s="168">
        <v>362653</v>
      </c>
      <c r="F11" s="168">
        <v>174058</v>
      </c>
      <c r="G11" s="168">
        <v>188595</v>
      </c>
      <c r="H11" s="168">
        <v>353159</v>
      </c>
      <c r="I11" s="168">
        <v>9494</v>
      </c>
      <c r="J11" s="168">
        <v>352167</v>
      </c>
      <c r="K11" s="165">
        <v>10486</v>
      </c>
      <c r="L11" s="1125">
        <v>29629.5</v>
      </c>
      <c r="M11" s="530">
        <v>22.871657416750757</v>
      </c>
      <c r="N11" s="531">
        <v>12.239592298216305</v>
      </c>
      <c r="O11" s="1214"/>
    </row>
    <row r="12" spans="1:15" ht="17.25" customHeight="1">
      <c r="A12" s="1728" t="s">
        <v>138</v>
      </c>
      <c r="B12" s="1729"/>
      <c r="C12" s="270">
        <v>5269</v>
      </c>
      <c r="D12" s="270">
        <v>15969</v>
      </c>
      <c r="E12" s="166">
        <v>362756</v>
      </c>
      <c r="F12" s="167">
        <v>174333</v>
      </c>
      <c r="G12" s="166">
        <v>188423</v>
      </c>
      <c r="H12" s="166">
        <v>352287</v>
      </c>
      <c r="I12" s="166">
        <v>10469</v>
      </c>
      <c r="J12" s="166">
        <v>351968</v>
      </c>
      <c r="K12" s="151">
        <v>10788</v>
      </c>
      <c r="L12" s="1125">
        <v>30303.200000000001</v>
      </c>
      <c r="M12" s="530">
        <v>22.716262759095748</v>
      </c>
      <c r="N12" s="531">
        <v>11.970880963066607</v>
      </c>
      <c r="O12" s="1214"/>
    </row>
    <row r="13" spans="1:15" ht="17.25" customHeight="1">
      <c r="A13" s="1728" t="s">
        <v>188</v>
      </c>
      <c r="B13" s="1729"/>
      <c r="C13" s="270">
        <v>5287</v>
      </c>
      <c r="D13" s="270">
        <v>16064</v>
      </c>
      <c r="E13" s="166">
        <v>363776</v>
      </c>
      <c r="F13" s="167">
        <v>174772</v>
      </c>
      <c r="G13" s="166">
        <v>189004</v>
      </c>
      <c r="H13" s="166">
        <v>352433</v>
      </c>
      <c r="I13" s="166">
        <v>11343</v>
      </c>
      <c r="J13" s="166">
        <v>352531</v>
      </c>
      <c r="K13" s="151">
        <v>11245</v>
      </c>
      <c r="L13" s="1125">
        <v>30580.799999999999</v>
      </c>
      <c r="M13" s="530">
        <v>22.645420000000001</v>
      </c>
      <c r="N13" s="531">
        <v>11.895569999999999</v>
      </c>
      <c r="O13" s="1214"/>
    </row>
    <row r="14" spans="1:15" ht="17.25" customHeight="1">
      <c r="A14" s="1728" t="s">
        <v>449</v>
      </c>
      <c r="B14" s="1729"/>
      <c r="C14" s="736">
        <v>5304</v>
      </c>
      <c r="D14" s="736">
        <v>16295</v>
      </c>
      <c r="E14" s="735">
        <v>364909</v>
      </c>
      <c r="F14" s="734">
        <v>175540</v>
      </c>
      <c r="G14" s="734">
        <v>189369</v>
      </c>
      <c r="H14" s="734">
        <v>352967</v>
      </c>
      <c r="I14" s="734">
        <v>11942</v>
      </c>
      <c r="J14" s="734">
        <v>353214</v>
      </c>
      <c r="K14" s="737">
        <v>11695</v>
      </c>
      <c r="L14" s="1126">
        <v>32372.6</v>
      </c>
      <c r="M14" s="530">
        <v>22.393924516722922</v>
      </c>
      <c r="N14" s="531">
        <v>11.272156082613074</v>
      </c>
      <c r="O14" s="1214"/>
    </row>
    <row r="15" spans="1:15" ht="17.25" customHeight="1">
      <c r="A15" s="1728" t="s">
        <v>554</v>
      </c>
      <c r="B15" s="1729"/>
      <c r="C15" s="736">
        <v>5317</v>
      </c>
      <c r="D15" s="736">
        <v>16526</v>
      </c>
      <c r="E15" s="735">
        <v>357598</v>
      </c>
      <c r="F15" s="734">
        <v>172011</v>
      </c>
      <c r="G15" s="734">
        <v>185587</v>
      </c>
      <c r="H15" s="734">
        <v>345734</v>
      </c>
      <c r="I15" s="734">
        <v>11864</v>
      </c>
      <c r="J15" s="734">
        <v>346051</v>
      </c>
      <c r="K15" s="737">
        <v>11547</v>
      </c>
      <c r="L15" s="1126">
        <v>33156.699999999997</v>
      </c>
      <c r="M15" s="530">
        <v>21.638509016095849</v>
      </c>
      <c r="N15" s="531">
        <v>10.785090192932349</v>
      </c>
      <c r="O15" s="1214"/>
    </row>
    <row r="16" spans="1:15" s="206" customFormat="1" ht="17.25" customHeight="1">
      <c r="A16" s="1728" t="s">
        <v>627</v>
      </c>
      <c r="B16" s="1729"/>
      <c r="C16" s="734">
        <v>5349</v>
      </c>
      <c r="D16" s="736">
        <v>16800</v>
      </c>
      <c r="E16" s="735">
        <v>360490</v>
      </c>
      <c r="F16" s="734">
        <v>173628</v>
      </c>
      <c r="G16" s="734">
        <v>186862</v>
      </c>
      <c r="H16" s="734">
        <v>348387</v>
      </c>
      <c r="I16" s="734">
        <v>12103</v>
      </c>
      <c r="J16" s="734">
        <v>348442</v>
      </c>
      <c r="K16" s="737">
        <v>12048</v>
      </c>
      <c r="L16" s="1126">
        <v>33830.800000000003</v>
      </c>
      <c r="M16" s="530">
        <v>21.457738095238096</v>
      </c>
      <c r="N16" s="531">
        <v>10.655674710618726</v>
      </c>
      <c r="O16" s="1214"/>
    </row>
    <row r="17" spans="1:15" s="206" customFormat="1" ht="17.25" customHeight="1" thickBot="1">
      <c r="A17" s="1728" t="s">
        <v>725</v>
      </c>
      <c r="B17" s="1729"/>
      <c r="C17" s="734">
        <v>5374</v>
      </c>
      <c r="D17" s="736">
        <v>17120</v>
      </c>
      <c r="E17" s="735">
        <v>369205</v>
      </c>
      <c r="F17" s="734">
        <v>178049</v>
      </c>
      <c r="G17" s="734">
        <v>191156</v>
      </c>
      <c r="H17" s="734">
        <v>349638</v>
      </c>
      <c r="I17" s="734">
        <v>19567</v>
      </c>
      <c r="J17" s="734">
        <v>356174</v>
      </c>
      <c r="K17" s="737">
        <v>13031</v>
      </c>
      <c r="L17" s="1126">
        <v>34634.5</v>
      </c>
      <c r="M17" s="530">
        <v>21.565712616822431</v>
      </c>
      <c r="N17" s="531">
        <v>10.660035513721867</v>
      </c>
      <c r="O17" s="1214"/>
    </row>
    <row r="18" spans="1:15" s="206" customFormat="1" ht="17.25" customHeight="1">
      <c r="A18" s="1718" t="s">
        <v>721</v>
      </c>
      <c r="B18" s="535" t="s">
        <v>190</v>
      </c>
      <c r="C18" s="536">
        <f>C17-C16</f>
        <v>25</v>
      </c>
      <c r="D18" s="536">
        <f>D17-D16</f>
        <v>320</v>
      </c>
      <c r="E18" s="539">
        <f t="shared" ref="E18" si="0">E17-E16</f>
        <v>8715</v>
      </c>
      <c r="F18" s="539">
        <f t="shared" ref="F18:N18" si="1">F17-F16</f>
        <v>4421</v>
      </c>
      <c r="G18" s="539">
        <f t="shared" si="1"/>
        <v>4294</v>
      </c>
      <c r="H18" s="539">
        <f t="shared" si="1"/>
        <v>1251</v>
      </c>
      <c r="I18" s="539">
        <f t="shared" si="1"/>
        <v>7464</v>
      </c>
      <c r="J18" s="539">
        <f t="shared" si="1"/>
        <v>7732</v>
      </c>
      <c r="K18" s="738">
        <f t="shared" si="1"/>
        <v>983</v>
      </c>
      <c r="L18" s="1094">
        <f t="shared" si="1"/>
        <v>803.69999999999709</v>
      </c>
      <c r="M18" s="539">
        <f t="shared" si="1"/>
        <v>0.10797452158433529</v>
      </c>
      <c r="N18" s="539">
        <f t="shared" si="1"/>
        <v>4.360803103141464E-3</v>
      </c>
    </row>
    <row r="19" spans="1:15" s="206" customFormat="1" ht="17.25" customHeight="1">
      <c r="A19" s="1719"/>
      <c r="B19" s="542" t="s">
        <v>191</v>
      </c>
      <c r="C19" s="543">
        <f>C17/C16-1</f>
        <v>4.6737707982800192E-3</v>
      </c>
      <c r="D19" s="543">
        <f>D17/D16-1</f>
        <v>1.904761904761898E-2</v>
      </c>
      <c r="E19" s="546">
        <f t="shared" ref="E19" si="2">E17/E16-1</f>
        <v>2.4175427889816747E-2</v>
      </c>
      <c r="F19" s="546">
        <f t="shared" ref="F19:N19" si="3">F17/F16-1</f>
        <v>2.5462483009652814E-2</v>
      </c>
      <c r="G19" s="546">
        <f t="shared" si="3"/>
        <v>2.2979524997056577E-2</v>
      </c>
      <c r="H19" s="546">
        <f t="shared" si="3"/>
        <v>3.5908343307873292E-3</v>
      </c>
      <c r="I19" s="546">
        <f t="shared" si="3"/>
        <v>0.6167066016690077</v>
      </c>
      <c r="J19" s="546">
        <f t="shared" si="3"/>
        <v>2.2190206691500958E-2</v>
      </c>
      <c r="K19" s="739">
        <f t="shared" si="3"/>
        <v>8.1590305444887212E-2</v>
      </c>
      <c r="L19" s="1128">
        <f t="shared" si="3"/>
        <v>2.3756458611679188E-2</v>
      </c>
      <c r="M19" s="546">
        <f t="shared" si="3"/>
        <v>5.0319619479508582E-3</v>
      </c>
      <c r="N19" s="546">
        <f t="shared" si="3"/>
        <v>4.0924701828548571E-4</v>
      </c>
    </row>
    <row r="20" spans="1:15" s="206" customFormat="1" ht="17.25" customHeight="1">
      <c r="A20" s="1720" t="s">
        <v>722</v>
      </c>
      <c r="B20" s="548" t="s">
        <v>190</v>
      </c>
      <c r="C20" s="549">
        <f>C17-C12</f>
        <v>105</v>
      </c>
      <c r="D20" s="549">
        <f>D17-D12</f>
        <v>1151</v>
      </c>
      <c r="E20" s="562">
        <f t="shared" ref="E20" si="4">E17-E12</f>
        <v>6449</v>
      </c>
      <c r="F20" s="551">
        <f t="shared" ref="F20:N20" si="5">F17-F12</f>
        <v>3716</v>
      </c>
      <c r="G20" s="551">
        <f t="shared" si="5"/>
        <v>2733</v>
      </c>
      <c r="H20" s="551">
        <f t="shared" si="5"/>
        <v>-2649</v>
      </c>
      <c r="I20" s="551">
        <f t="shared" si="5"/>
        <v>9098</v>
      </c>
      <c r="J20" s="551">
        <f t="shared" si="5"/>
        <v>4206</v>
      </c>
      <c r="K20" s="740">
        <f t="shared" si="5"/>
        <v>2243</v>
      </c>
      <c r="L20" s="1098">
        <f t="shared" si="5"/>
        <v>4331.2999999999993</v>
      </c>
      <c r="M20" s="562">
        <f t="shared" si="5"/>
        <v>-1.1505501422733175</v>
      </c>
      <c r="N20" s="562">
        <f t="shared" si="5"/>
        <v>-1.3108454493447397</v>
      </c>
    </row>
    <row r="21" spans="1:15" s="206" customFormat="1" ht="17.25" customHeight="1">
      <c r="A21" s="1719"/>
      <c r="B21" s="553" t="s">
        <v>191</v>
      </c>
      <c r="C21" s="554">
        <f>C17/C12-1</f>
        <v>1.9927880053141056E-2</v>
      </c>
      <c r="D21" s="554">
        <f>D17/D12-1</f>
        <v>7.2077149477111968E-2</v>
      </c>
      <c r="E21" s="546">
        <f t="shared" ref="E21" si="6">E17/E12-1</f>
        <v>1.7777790029661844E-2</v>
      </c>
      <c r="F21" s="556">
        <f t="shared" ref="F21:N21" si="7">F17/F12-1</f>
        <v>2.1315528327970013E-2</v>
      </c>
      <c r="G21" s="556">
        <f t="shared" si="7"/>
        <v>1.4504598695488369E-2</v>
      </c>
      <c r="H21" s="556">
        <f t="shared" si="7"/>
        <v>-7.5194372769928908E-3</v>
      </c>
      <c r="I21" s="556">
        <f t="shared" si="7"/>
        <v>0.86904193332696522</v>
      </c>
      <c r="J21" s="556">
        <f t="shared" si="7"/>
        <v>1.1949949995454068E-2</v>
      </c>
      <c r="K21" s="741">
        <f t="shared" si="7"/>
        <v>0.20791620318872828</v>
      </c>
      <c r="L21" s="555">
        <f t="shared" si="7"/>
        <v>0.14293209958024233</v>
      </c>
      <c r="M21" s="546">
        <f t="shared" si="7"/>
        <v>-5.0648742465907115E-2</v>
      </c>
      <c r="N21" s="546">
        <f t="shared" si="7"/>
        <v>-0.10950283887953205</v>
      </c>
    </row>
    <row r="22" spans="1:15" s="206" customFormat="1" ht="17.25" customHeight="1">
      <c r="A22" s="1720" t="s">
        <v>723</v>
      </c>
      <c r="B22" s="558" t="s">
        <v>190</v>
      </c>
      <c r="C22" s="559">
        <f>C17-C7</f>
        <v>363</v>
      </c>
      <c r="D22" s="559">
        <f>D17-D7</f>
        <v>2148</v>
      </c>
      <c r="E22" s="562">
        <f t="shared" ref="E22" si="8">E17-E7</f>
        <v>14865</v>
      </c>
      <c r="F22" s="562">
        <f t="shared" ref="F22:N22" si="9">F17-F7</f>
        <v>7344</v>
      </c>
      <c r="G22" s="562">
        <f t="shared" si="9"/>
        <v>7521</v>
      </c>
      <c r="H22" s="562">
        <f t="shared" si="9"/>
        <v>732</v>
      </c>
      <c r="I22" s="562">
        <f t="shared" si="9"/>
        <v>14133</v>
      </c>
      <c r="J22" s="562">
        <f t="shared" si="9"/>
        <v>11601</v>
      </c>
      <c r="K22" s="742">
        <f t="shared" si="9"/>
        <v>3264</v>
      </c>
      <c r="L22" s="1127">
        <f t="shared" si="9"/>
        <v>6895.2999999999993</v>
      </c>
      <c r="M22" s="562">
        <f t="shared" si="9"/>
        <v>-2.1011321600944797</v>
      </c>
      <c r="N22" s="562">
        <f t="shared" si="9"/>
        <v>-2.1139449904022598</v>
      </c>
    </row>
    <row r="23" spans="1:15" s="206" customFormat="1" ht="17.25" customHeight="1" thickBot="1">
      <c r="A23" s="1721"/>
      <c r="B23" s="565" t="s">
        <v>191</v>
      </c>
      <c r="C23" s="566">
        <f>C17/C7-1</f>
        <v>7.2440630612652157E-2</v>
      </c>
      <c r="D23" s="566">
        <f>D17/D7-1</f>
        <v>0.14346780657226832</v>
      </c>
      <c r="E23" s="578">
        <f t="shared" ref="E23" si="10">E17/E7-1</f>
        <v>4.1951233278771705E-2</v>
      </c>
      <c r="F23" s="568">
        <f t="shared" ref="F23:N23" si="11">F17/F7-1</f>
        <v>4.3021586948243984E-2</v>
      </c>
      <c r="G23" s="568">
        <f t="shared" si="11"/>
        <v>4.0956244724589475E-2</v>
      </c>
      <c r="H23" s="568">
        <f t="shared" si="11"/>
        <v>2.097986277106223E-3</v>
      </c>
      <c r="I23" s="568">
        <f t="shared" si="11"/>
        <v>2.6008465218991534</v>
      </c>
      <c r="J23" s="568">
        <f t="shared" si="11"/>
        <v>3.3667756904922852E-2</v>
      </c>
      <c r="K23" s="743">
        <f t="shared" si="11"/>
        <v>0.33418654653424795</v>
      </c>
      <c r="L23" s="567">
        <f t="shared" si="11"/>
        <v>0.24857602237988119</v>
      </c>
      <c r="M23" s="578">
        <f t="shared" si="11"/>
        <v>-8.8779563980737608E-2</v>
      </c>
      <c r="N23" s="578">
        <f t="shared" si="11"/>
        <v>-0.16548835264933781</v>
      </c>
    </row>
    <row r="24" spans="1:15" s="206" customFormat="1" ht="17.25" customHeight="1">
      <c r="A24" s="1088" t="s">
        <v>710</v>
      </c>
      <c r="C24" s="185"/>
      <c r="D24"/>
      <c r="E24"/>
      <c r="F24"/>
      <c r="G24"/>
      <c r="J24"/>
      <c r="K24" s="224"/>
    </row>
    <row r="25" spans="1:15" s="206" customFormat="1" ht="24.75" customHeight="1">
      <c r="A25" s="1733" t="s">
        <v>482</v>
      </c>
      <c r="B25" s="1733"/>
      <c r="C25" s="1733"/>
      <c r="D25" s="1733"/>
      <c r="E25" s="1733"/>
      <c r="F25" s="1733"/>
      <c r="G25" s="1733"/>
      <c r="H25" s="1733"/>
      <c r="I25" s="1733"/>
      <c r="J25" s="1733"/>
      <c r="K25" s="1733"/>
      <c r="L25" s="1733"/>
      <c r="M25" s="1733"/>
      <c r="N25" s="1733"/>
    </row>
    <row r="26" spans="1:15">
      <c r="C26" s="185"/>
      <c r="D26" s="185"/>
      <c r="E26" s="224"/>
      <c r="F26" s="185"/>
      <c r="G26" s="185"/>
      <c r="H26" s="185"/>
      <c r="I26" s="185"/>
      <c r="J26" s="185"/>
      <c r="K26" s="185"/>
      <c r="L26" s="185"/>
      <c r="M26" s="185"/>
      <c r="N26" s="185"/>
    </row>
    <row r="27" spans="1:15"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</row>
    <row r="28" spans="1:15"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</row>
    <row r="29" spans="1:15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</row>
    <row r="30" spans="1:15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  <row r="31" spans="1:15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</row>
  </sheetData>
  <mergeCells count="32">
    <mergeCell ref="L3:L6"/>
    <mergeCell ref="A25:N25"/>
    <mergeCell ref="M3:M6"/>
    <mergeCell ref="N3:N6"/>
    <mergeCell ref="D3:D6"/>
    <mergeCell ref="C3:C6"/>
    <mergeCell ref="F4:G4"/>
    <mergeCell ref="J5:J6"/>
    <mergeCell ref="K5:K6"/>
    <mergeCell ref="F5:F6"/>
    <mergeCell ref="G5:G6"/>
    <mergeCell ref="I5:I6"/>
    <mergeCell ref="E3:K3"/>
    <mergeCell ref="E4:E6"/>
    <mergeCell ref="J4:K4"/>
    <mergeCell ref="H4:I4"/>
    <mergeCell ref="H5:H6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D23 F18:L23 E18:E23 M18:N23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Y25"/>
  <sheetViews>
    <sheetView zoomScaleNormal="100" workbookViewId="0"/>
  </sheetViews>
  <sheetFormatPr defaultColWidth="9.140625" defaultRowHeight="15"/>
  <cols>
    <col min="1" max="1" width="10.42578125" style="206" customWidth="1"/>
    <col min="2" max="2" width="5.7109375" style="206" customWidth="1"/>
    <col min="3" max="4" width="6.42578125" style="206" customWidth="1"/>
    <col min="5" max="5" width="7.140625" style="206" customWidth="1"/>
    <col min="6" max="6" width="7.42578125" style="206" customWidth="1"/>
    <col min="7" max="8" width="5.7109375" style="206" customWidth="1"/>
    <col min="9" max="12" width="6.42578125" style="206" customWidth="1"/>
    <col min="13" max="14" width="5.85546875" style="206" customWidth="1"/>
    <col min="15" max="18" width="6.42578125" style="206" customWidth="1"/>
    <col min="19" max="20" width="5.7109375" style="206" customWidth="1"/>
    <col min="21" max="16384" width="9.140625" style="206"/>
  </cols>
  <sheetData>
    <row r="1" spans="1:20" s="201" customFormat="1" ht="17.25" customHeight="1">
      <c r="A1" s="232" t="s">
        <v>755</v>
      </c>
      <c r="P1" s="483"/>
    </row>
    <row r="2" spans="1:20" s="202" customFormat="1" ht="17.25" customHeight="1" thickBot="1">
      <c r="A2" s="314" t="s">
        <v>192</v>
      </c>
    </row>
    <row r="3" spans="1:20" s="846" customFormat="1" ht="17.25" customHeight="1">
      <c r="A3" s="1722" t="s">
        <v>197</v>
      </c>
      <c r="B3" s="1723"/>
      <c r="C3" s="1757" t="s">
        <v>492</v>
      </c>
      <c r="D3" s="1758"/>
      <c r="E3" s="1758"/>
      <c r="F3" s="1758"/>
      <c r="G3" s="1758"/>
      <c r="H3" s="1759"/>
      <c r="I3" s="1973" t="s">
        <v>490</v>
      </c>
      <c r="J3" s="1974"/>
      <c r="K3" s="1974"/>
      <c r="L3" s="1974"/>
      <c r="M3" s="1974"/>
      <c r="N3" s="1975"/>
      <c r="O3" s="1968" t="s">
        <v>491</v>
      </c>
      <c r="P3" s="1969"/>
      <c r="Q3" s="1969"/>
      <c r="R3" s="1969"/>
      <c r="S3" s="1969"/>
      <c r="T3" s="1970"/>
    </row>
    <row r="4" spans="1:20" s="846" customFormat="1" ht="15.75" customHeight="1">
      <c r="A4" s="1724"/>
      <c r="B4" s="1725"/>
      <c r="C4" s="1760"/>
      <c r="D4" s="1761"/>
      <c r="E4" s="1761"/>
      <c r="F4" s="1761"/>
      <c r="G4" s="1761"/>
      <c r="H4" s="1762"/>
      <c r="I4" s="1878"/>
      <c r="J4" s="1877"/>
      <c r="K4" s="1877"/>
      <c r="L4" s="1877"/>
      <c r="M4" s="1877"/>
      <c r="N4" s="1880"/>
      <c r="O4" s="1971"/>
      <c r="P4" s="1815"/>
      <c r="Q4" s="1815"/>
      <c r="R4" s="1815"/>
      <c r="S4" s="1815"/>
      <c r="T4" s="1972"/>
    </row>
    <row r="5" spans="1:20" s="846" customFormat="1" ht="23.25" customHeight="1">
      <c r="A5" s="1724"/>
      <c r="B5" s="1725"/>
      <c r="C5" s="1765" t="s">
        <v>1</v>
      </c>
      <c r="D5" s="1767" t="s">
        <v>37</v>
      </c>
      <c r="E5" s="1767" t="s">
        <v>56</v>
      </c>
      <c r="F5" s="1769" t="s">
        <v>17</v>
      </c>
      <c r="G5" s="1777" t="s">
        <v>175</v>
      </c>
      <c r="H5" s="1777" t="s">
        <v>457</v>
      </c>
      <c r="I5" s="1765" t="s">
        <v>1</v>
      </c>
      <c r="J5" s="1767" t="s">
        <v>37</v>
      </c>
      <c r="K5" s="1767" t="s">
        <v>56</v>
      </c>
      <c r="L5" s="1769" t="s">
        <v>17</v>
      </c>
      <c r="M5" s="1777" t="s">
        <v>175</v>
      </c>
      <c r="N5" s="1777" t="s">
        <v>457</v>
      </c>
      <c r="O5" s="1765" t="s">
        <v>1</v>
      </c>
      <c r="P5" s="1767" t="s">
        <v>37</v>
      </c>
      <c r="Q5" s="1767" t="s">
        <v>56</v>
      </c>
      <c r="R5" s="1769" t="s">
        <v>17</v>
      </c>
      <c r="S5" s="1777" t="s">
        <v>175</v>
      </c>
      <c r="T5" s="1763" t="s">
        <v>457</v>
      </c>
    </row>
    <row r="6" spans="1:20" s="846" customFormat="1" ht="23.25" customHeight="1" thickBot="1">
      <c r="A6" s="1726"/>
      <c r="B6" s="1727"/>
      <c r="C6" s="1766"/>
      <c r="D6" s="1768"/>
      <c r="E6" s="1768"/>
      <c r="F6" s="1770"/>
      <c r="G6" s="1778"/>
      <c r="H6" s="1778"/>
      <c r="I6" s="1766"/>
      <c r="J6" s="1768"/>
      <c r="K6" s="1768"/>
      <c r="L6" s="1770"/>
      <c r="M6" s="1778"/>
      <c r="N6" s="1778"/>
      <c r="O6" s="1766"/>
      <c r="P6" s="1768"/>
      <c r="Q6" s="1768"/>
      <c r="R6" s="1770"/>
      <c r="S6" s="1778"/>
      <c r="T6" s="1764"/>
    </row>
    <row r="7" spans="1:20" s="13" customFormat="1" ht="17.25" customHeight="1">
      <c r="A7" s="1728" t="s">
        <v>11</v>
      </c>
      <c r="B7" s="1729"/>
      <c r="C7" s="823">
        <v>3962</v>
      </c>
      <c r="D7" s="787">
        <v>40760</v>
      </c>
      <c r="E7" s="787">
        <v>795210</v>
      </c>
      <c r="F7" s="1129">
        <v>56359</v>
      </c>
      <c r="G7" s="1040">
        <v>19.509568204121688</v>
      </c>
      <c r="H7" s="1040">
        <v>14.109725154811121</v>
      </c>
      <c r="I7" s="788">
        <v>91</v>
      </c>
      <c r="J7" s="787">
        <v>599</v>
      </c>
      <c r="K7" s="787">
        <v>7017</v>
      </c>
      <c r="L7" s="1129">
        <v>821.6</v>
      </c>
      <c r="M7" s="844">
        <v>11.714524207011687</v>
      </c>
      <c r="N7" s="843">
        <v>8.5406523855890946</v>
      </c>
      <c r="O7" s="788">
        <v>42</v>
      </c>
      <c r="P7" s="787">
        <v>380</v>
      </c>
      <c r="Q7" s="787">
        <v>5723</v>
      </c>
      <c r="R7" s="1129">
        <v>488.3</v>
      </c>
      <c r="S7" s="844">
        <v>15.060526315789474</v>
      </c>
      <c r="T7" s="843">
        <v>11.720253942248616</v>
      </c>
    </row>
    <row r="8" spans="1:20" s="13" customFormat="1" ht="17.25" customHeight="1">
      <c r="A8" s="1728" t="s">
        <v>12</v>
      </c>
      <c r="B8" s="1729"/>
      <c r="C8" s="823">
        <v>3948</v>
      </c>
      <c r="D8" s="779">
        <v>41287</v>
      </c>
      <c r="E8" s="779">
        <v>813940</v>
      </c>
      <c r="F8" s="1129">
        <v>56885.799999999945</v>
      </c>
      <c r="G8" s="1040">
        <v>19.714195751689395</v>
      </c>
      <c r="H8" s="1040">
        <v>14.308315959343119</v>
      </c>
      <c r="I8" s="790">
        <v>105</v>
      </c>
      <c r="J8" s="779">
        <v>650</v>
      </c>
      <c r="K8" s="779">
        <v>7731</v>
      </c>
      <c r="L8" s="1129">
        <v>875.6</v>
      </c>
      <c r="M8" s="844">
        <v>11.893846153846154</v>
      </c>
      <c r="N8" s="843">
        <v>8.829374143444495</v>
      </c>
      <c r="O8" s="790">
        <v>42</v>
      </c>
      <c r="P8" s="779">
        <v>397</v>
      </c>
      <c r="Q8" s="779">
        <v>5983</v>
      </c>
      <c r="R8" s="1129">
        <v>507.7</v>
      </c>
      <c r="S8" s="844">
        <v>15.070528967254408</v>
      </c>
      <c r="T8" s="843">
        <v>11.78451841638763</v>
      </c>
    </row>
    <row r="9" spans="1:20" s="13" customFormat="1" ht="17.25" customHeight="1">
      <c r="A9" s="1728" t="s">
        <v>13</v>
      </c>
      <c r="B9" s="1729"/>
      <c r="C9" s="823">
        <v>3939</v>
      </c>
      <c r="D9" s="779">
        <v>42089</v>
      </c>
      <c r="E9" s="779">
        <v>839019</v>
      </c>
      <c r="F9" s="1129">
        <v>57641.1</v>
      </c>
      <c r="G9" s="1040">
        <v>19.934400912352395</v>
      </c>
      <c r="H9" s="1040">
        <v>14.5559158308915</v>
      </c>
      <c r="I9" s="790">
        <v>124</v>
      </c>
      <c r="J9" s="779">
        <v>764</v>
      </c>
      <c r="K9" s="779">
        <v>8805</v>
      </c>
      <c r="L9" s="1129">
        <v>969.6</v>
      </c>
      <c r="M9" s="844">
        <v>11.524869109947645</v>
      </c>
      <c r="N9" s="843">
        <v>9.0810643564356432</v>
      </c>
      <c r="O9" s="790">
        <v>43</v>
      </c>
      <c r="P9" s="779">
        <v>406</v>
      </c>
      <c r="Q9" s="779">
        <v>6313</v>
      </c>
      <c r="R9" s="1129">
        <v>518</v>
      </c>
      <c r="S9" s="844">
        <v>15.549261083743842</v>
      </c>
      <c r="T9" s="843">
        <v>12.187258687258687</v>
      </c>
    </row>
    <row r="10" spans="1:20" s="13" customFormat="1" ht="17.25" customHeight="1">
      <c r="A10" s="1728" t="s">
        <v>14</v>
      </c>
      <c r="B10" s="1729"/>
      <c r="C10" s="818">
        <v>3927</v>
      </c>
      <c r="D10" s="779">
        <v>42831</v>
      </c>
      <c r="E10" s="779">
        <v>863613</v>
      </c>
      <c r="F10" s="1130">
        <v>58593.700000000004</v>
      </c>
      <c r="G10" s="1040">
        <v>20.163269594452615</v>
      </c>
      <c r="H10" s="1040">
        <v>14.739007777286636</v>
      </c>
      <c r="I10" s="790">
        <v>145</v>
      </c>
      <c r="J10" s="779">
        <v>843</v>
      </c>
      <c r="K10" s="779">
        <v>10057</v>
      </c>
      <c r="L10" s="1130">
        <v>1084.0999999999999</v>
      </c>
      <c r="M10" s="844">
        <v>11.930011862396205</v>
      </c>
      <c r="N10" s="843">
        <v>9.2768194815976397</v>
      </c>
      <c r="O10" s="790">
        <v>43</v>
      </c>
      <c r="P10" s="779">
        <v>417</v>
      </c>
      <c r="Q10" s="779">
        <v>6581</v>
      </c>
      <c r="R10" s="1130">
        <v>542.9</v>
      </c>
      <c r="S10" s="844">
        <v>15.781774580335732</v>
      </c>
      <c r="T10" s="843">
        <v>12.121937741757231</v>
      </c>
    </row>
    <row r="11" spans="1:20" s="13" customFormat="1" ht="17.25" customHeight="1">
      <c r="A11" s="1728" t="s">
        <v>15</v>
      </c>
      <c r="B11" s="1729"/>
      <c r="C11" s="818">
        <v>3915</v>
      </c>
      <c r="D11" s="779">
        <v>43691</v>
      </c>
      <c r="E11" s="779">
        <v>887347</v>
      </c>
      <c r="F11" s="1130">
        <v>59798.700000000004</v>
      </c>
      <c r="G11" s="1040">
        <v>20.309606097365592</v>
      </c>
      <c r="H11" s="1040">
        <v>14.838901180125989</v>
      </c>
      <c r="I11" s="790">
        <v>180</v>
      </c>
      <c r="J11" s="779">
        <v>988</v>
      </c>
      <c r="K11" s="779">
        <v>11949</v>
      </c>
      <c r="L11" s="1130">
        <v>1276.7</v>
      </c>
      <c r="M11" s="844">
        <v>12.09412955465587</v>
      </c>
      <c r="N11" s="843">
        <v>9.3592856583379014</v>
      </c>
      <c r="O11" s="790">
        <v>45</v>
      </c>
      <c r="P11" s="779">
        <v>437</v>
      </c>
      <c r="Q11" s="779">
        <v>6892</v>
      </c>
      <c r="R11" s="1130">
        <v>559.5</v>
      </c>
      <c r="S11" s="844">
        <v>15.77116704805492</v>
      </c>
      <c r="T11" s="843">
        <v>12.318141197497766</v>
      </c>
    </row>
    <row r="12" spans="1:20" s="13" customFormat="1" ht="17.25" customHeight="1">
      <c r="A12" s="1728" t="s">
        <v>138</v>
      </c>
      <c r="B12" s="1729"/>
      <c r="C12" s="818">
        <v>3914</v>
      </c>
      <c r="D12" s="779">
        <v>44454</v>
      </c>
      <c r="E12" s="779">
        <v>905245</v>
      </c>
      <c r="F12" s="1130">
        <v>61006.8</v>
      </c>
      <c r="G12" s="1040">
        <v>20.363634318621497</v>
      </c>
      <c r="H12" s="1040">
        <v>14.838427847387504</v>
      </c>
      <c r="I12" s="790">
        <v>196</v>
      </c>
      <c r="J12" s="779">
        <v>1125</v>
      </c>
      <c r="K12" s="779">
        <v>13702</v>
      </c>
      <c r="L12" s="1130">
        <v>1415.1</v>
      </c>
      <c r="M12" s="844">
        <v>12.179555555555556</v>
      </c>
      <c r="N12" s="843">
        <v>9.6827079358349231</v>
      </c>
      <c r="O12" s="790">
        <v>45</v>
      </c>
      <c r="P12" s="779">
        <v>444</v>
      </c>
      <c r="Q12" s="779">
        <v>7161</v>
      </c>
      <c r="R12" s="1130">
        <v>582.9</v>
      </c>
      <c r="S12" s="844">
        <v>16.128378378378379</v>
      </c>
      <c r="T12" s="843">
        <v>12.285126093669584</v>
      </c>
    </row>
    <row r="13" spans="1:20" s="13" customFormat="1" ht="17.25" customHeight="1">
      <c r="A13" s="1728" t="s">
        <v>188</v>
      </c>
      <c r="B13" s="1729"/>
      <c r="C13" s="818">
        <v>3911</v>
      </c>
      <c r="D13" s="779">
        <v>45032</v>
      </c>
      <c r="E13" s="779">
        <v>917851</v>
      </c>
      <c r="F13" s="1130">
        <v>62152.5</v>
      </c>
      <c r="G13" s="1040">
        <v>20.382194883638302</v>
      </c>
      <c r="H13" s="1040">
        <v>14.767724548489602</v>
      </c>
      <c r="I13" s="790">
        <v>215</v>
      </c>
      <c r="J13" s="779">
        <v>1293</v>
      </c>
      <c r="K13" s="779">
        <v>15753</v>
      </c>
      <c r="L13" s="1130">
        <v>1590.6</v>
      </c>
      <c r="M13" s="844">
        <v>12.183294663573086</v>
      </c>
      <c r="N13" s="843">
        <v>9.9038098830629959</v>
      </c>
      <c r="O13" s="790">
        <v>46</v>
      </c>
      <c r="P13" s="779">
        <v>449</v>
      </c>
      <c r="Q13" s="779">
        <v>7324</v>
      </c>
      <c r="R13" s="1130">
        <v>602.20000000000005</v>
      </c>
      <c r="S13" s="844">
        <v>16.311804008908688</v>
      </c>
      <c r="T13" s="843">
        <v>12.162072401195616</v>
      </c>
    </row>
    <row r="14" spans="1:20" s="13" customFormat="1" ht="17.25" customHeight="1">
      <c r="A14" s="1728" t="s">
        <v>449</v>
      </c>
      <c r="B14" s="1729"/>
      <c r="C14" s="818">
        <v>3907</v>
      </c>
      <c r="D14" s="779">
        <v>46168</v>
      </c>
      <c r="E14" s="779">
        <v>927665</v>
      </c>
      <c r="F14" s="1130">
        <v>64583.8</v>
      </c>
      <c r="G14" s="1040">
        <v>20.093246404435973</v>
      </c>
      <c r="H14" s="1040">
        <v>14.36374137167525</v>
      </c>
      <c r="I14" s="790">
        <v>239</v>
      </c>
      <c r="J14" s="779">
        <v>1508</v>
      </c>
      <c r="K14" s="779">
        <v>17952</v>
      </c>
      <c r="L14" s="1130">
        <v>1862.4</v>
      </c>
      <c r="M14" s="844">
        <v>11.904509283819628</v>
      </c>
      <c r="N14" s="843">
        <v>9.6391752577319583</v>
      </c>
      <c r="O14" s="790">
        <v>46</v>
      </c>
      <c r="P14" s="779">
        <v>441</v>
      </c>
      <c r="Q14" s="779">
        <v>7329</v>
      </c>
      <c r="R14" s="1130">
        <v>594.70000000000005</v>
      </c>
      <c r="S14" s="844">
        <v>16.61904761904762</v>
      </c>
      <c r="T14" s="843">
        <v>12.323860770136202</v>
      </c>
    </row>
    <row r="15" spans="1:20" s="13" customFormat="1" ht="17.25" customHeight="1">
      <c r="A15" s="1728" t="s">
        <v>554</v>
      </c>
      <c r="B15" s="1729"/>
      <c r="C15" s="818">
        <v>3910</v>
      </c>
      <c r="D15" s="779">
        <v>47064</v>
      </c>
      <c r="E15" s="779">
        <v>935054</v>
      </c>
      <c r="F15" s="1130">
        <v>66827.3</v>
      </c>
      <c r="G15" s="1040">
        <v>19.867712051674317</v>
      </c>
      <c r="H15" s="1040">
        <v>13.992096044580583</v>
      </c>
      <c r="I15" s="790">
        <v>255</v>
      </c>
      <c r="J15" s="779">
        <v>1682</v>
      </c>
      <c r="K15" s="779">
        <v>19859</v>
      </c>
      <c r="L15" s="1130">
        <v>2092.3000000000002</v>
      </c>
      <c r="M15" s="844">
        <v>11.806777645659929</v>
      </c>
      <c r="N15" s="843">
        <v>9.4914687186349944</v>
      </c>
      <c r="O15" s="790">
        <v>49</v>
      </c>
      <c r="P15" s="779">
        <v>455</v>
      </c>
      <c r="Q15" s="779">
        <v>7435</v>
      </c>
      <c r="R15" s="1130">
        <v>615.29999999999995</v>
      </c>
      <c r="S15" s="844">
        <v>16.340659340659339</v>
      </c>
      <c r="T15" s="843">
        <v>12.083536486266862</v>
      </c>
    </row>
    <row r="16" spans="1:20" s="13" customFormat="1" ht="17.25" customHeight="1">
      <c r="A16" s="1728" t="s">
        <v>627</v>
      </c>
      <c r="B16" s="1729"/>
      <c r="C16" s="818">
        <v>3911</v>
      </c>
      <c r="D16" s="779">
        <v>47690</v>
      </c>
      <c r="E16" s="779">
        <v>934852</v>
      </c>
      <c r="F16" s="1130">
        <v>68352.2</v>
      </c>
      <c r="G16" s="1040">
        <v>19.60268400083875</v>
      </c>
      <c r="H16" s="1040">
        <v>13.676984793466779</v>
      </c>
      <c r="I16" s="790">
        <v>279</v>
      </c>
      <c r="J16" s="779">
        <v>1891</v>
      </c>
      <c r="K16" s="779">
        <v>22268</v>
      </c>
      <c r="L16" s="1130">
        <v>2346.1</v>
      </c>
      <c r="M16" s="844">
        <v>11.775780010576415</v>
      </c>
      <c r="N16" s="843">
        <v>9.4914965261497812</v>
      </c>
      <c r="O16" s="790">
        <v>48</v>
      </c>
      <c r="P16" s="779">
        <v>469</v>
      </c>
      <c r="Q16" s="779">
        <v>7451</v>
      </c>
      <c r="R16" s="1130">
        <v>627</v>
      </c>
      <c r="S16" s="844">
        <v>15.886993603411513</v>
      </c>
      <c r="T16" s="843">
        <v>11.883572567783094</v>
      </c>
    </row>
    <row r="17" spans="1:25" s="13" customFormat="1" ht="17.25" customHeight="1" thickBot="1">
      <c r="A17" s="1728" t="s">
        <v>725</v>
      </c>
      <c r="B17" s="1729"/>
      <c r="C17" s="818">
        <v>3914</v>
      </c>
      <c r="D17" s="779">
        <v>48531</v>
      </c>
      <c r="E17" s="779">
        <v>974808</v>
      </c>
      <c r="F17" s="1036">
        <v>70410.7</v>
      </c>
      <c r="G17" s="1040">
        <v>20.086295357606478</v>
      </c>
      <c r="H17" s="1040">
        <v>13.844600323530374</v>
      </c>
      <c r="I17" s="175">
        <v>298</v>
      </c>
      <c r="J17" s="271">
        <v>2186</v>
      </c>
      <c r="K17" s="271">
        <v>25278</v>
      </c>
      <c r="L17" s="1036">
        <v>2682.4</v>
      </c>
      <c r="M17" s="1040">
        <v>11.563586459286368</v>
      </c>
      <c r="N17" s="1040">
        <v>9.4236504622725921</v>
      </c>
      <c r="O17" s="175">
        <v>49</v>
      </c>
      <c r="P17" s="271">
        <v>473</v>
      </c>
      <c r="Q17" s="271">
        <v>7692</v>
      </c>
      <c r="R17" s="1036">
        <v>632.70000000000005</v>
      </c>
      <c r="S17" s="1040">
        <v>16.262156448202958</v>
      </c>
      <c r="T17" s="1686">
        <v>12.157420578473209</v>
      </c>
      <c r="V17" s="1060"/>
      <c r="W17" s="1060"/>
      <c r="X17" s="1060"/>
      <c r="Y17" s="1060"/>
    </row>
    <row r="18" spans="1:25" s="234" customFormat="1" ht="17.25" customHeight="1">
      <c r="A18" s="1976" t="s">
        <v>721</v>
      </c>
      <c r="B18" s="535" t="s">
        <v>190</v>
      </c>
      <c r="C18" s="538">
        <f>C17-C16</f>
        <v>3</v>
      </c>
      <c r="D18" s="539">
        <f t="shared" ref="D18:R18" si="0">D17-D16</f>
        <v>841</v>
      </c>
      <c r="E18" s="539">
        <f t="shared" si="0"/>
        <v>39956</v>
      </c>
      <c r="F18" s="1096">
        <f t="shared" si="0"/>
        <v>2058.5</v>
      </c>
      <c r="G18" s="570">
        <f>G17-G16</f>
        <v>0.48361135676772804</v>
      </c>
      <c r="H18" s="571">
        <f>H17-H16</f>
        <v>0.16761553006359442</v>
      </c>
      <c r="I18" s="538">
        <f t="shared" si="0"/>
        <v>19</v>
      </c>
      <c r="J18" s="539">
        <f t="shared" si="0"/>
        <v>295</v>
      </c>
      <c r="K18" s="539">
        <f t="shared" si="0"/>
        <v>3010</v>
      </c>
      <c r="L18" s="1096">
        <f t="shared" si="0"/>
        <v>336.30000000000018</v>
      </c>
      <c r="M18" s="570">
        <f t="shared" si="0"/>
        <v>-0.21219355129004747</v>
      </c>
      <c r="N18" s="571">
        <f t="shared" si="0"/>
        <v>-6.7846063877189167E-2</v>
      </c>
      <c r="O18" s="538">
        <f t="shared" si="0"/>
        <v>1</v>
      </c>
      <c r="P18" s="539">
        <f t="shared" si="0"/>
        <v>4</v>
      </c>
      <c r="Q18" s="539">
        <f t="shared" si="0"/>
        <v>241</v>
      </c>
      <c r="R18" s="1096">
        <f t="shared" si="0"/>
        <v>5.7000000000000455</v>
      </c>
      <c r="S18" s="570">
        <f>S17-S16</f>
        <v>0.37516284479144524</v>
      </c>
      <c r="T18" s="571">
        <f>T17-T16</f>
        <v>0.27384801069011466</v>
      </c>
      <c r="V18" s="159"/>
      <c r="W18" s="980"/>
      <c r="X18" s="980"/>
      <c r="Y18" s="1685"/>
    </row>
    <row r="19" spans="1:25" s="234" customFormat="1" ht="17.25" customHeight="1">
      <c r="A19" s="1719"/>
      <c r="B19" s="553" t="s">
        <v>191</v>
      </c>
      <c r="C19" s="545">
        <f>C17/C16-1</f>
        <v>7.6706724622854772E-4</v>
      </c>
      <c r="D19" s="546">
        <f t="shared" ref="D19:R19" si="1">D17/D16-1</f>
        <v>1.7634724260851442E-2</v>
      </c>
      <c r="E19" s="546">
        <f t="shared" si="1"/>
        <v>4.2740455173653213E-2</v>
      </c>
      <c r="F19" s="546">
        <f t="shared" si="1"/>
        <v>3.0116075268974418E-2</v>
      </c>
      <c r="G19" s="572">
        <f>G17/G16-1</f>
        <v>2.467067044222282E-2</v>
      </c>
      <c r="H19" s="573">
        <f>H17/H16-1</f>
        <v>1.2255298415163818E-2</v>
      </c>
      <c r="I19" s="545">
        <f t="shared" si="1"/>
        <v>6.8100358422939156E-2</v>
      </c>
      <c r="J19" s="546">
        <f t="shared" si="1"/>
        <v>0.15600211528291918</v>
      </c>
      <c r="K19" s="546">
        <f t="shared" si="1"/>
        <v>0.13517154661397512</v>
      </c>
      <c r="L19" s="546">
        <f t="shared" si="1"/>
        <v>0.14334427347512912</v>
      </c>
      <c r="M19" s="572">
        <f t="shared" si="1"/>
        <v>-1.8019490097425872E-2</v>
      </c>
      <c r="N19" s="573">
        <f t="shared" si="1"/>
        <v>-7.1480892070358015E-3</v>
      </c>
      <c r="O19" s="545">
        <f t="shared" si="1"/>
        <v>2.0833333333333259E-2</v>
      </c>
      <c r="P19" s="546">
        <f t="shared" si="1"/>
        <v>8.5287846481876262E-3</v>
      </c>
      <c r="Q19" s="546">
        <f t="shared" si="1"/>
        <v>3.2344651724600659E-2</v>
      </c>
      <c r="R19" s="546">
        <f t="shared" si="1"/>
        <v>9.0909090909092605E-3</v>
      </c>
      <c r="S19" s="572">
        <f>S17/S16-1</f>
        <v>2.3614464395005808E-2</v>
      </c>
      <c r="T19" s="573">
        <f>T17/T16-1</f>
        <v>2.3044249456811494E-2</v>
      </c>
      <c r="V19" s="159"/>
      <c r="W19" s="159"/>
      <c r="X19" s="159"/>
      <c r="Y19" s="159"/>
    </row>
    <row r="20" spans="1:25" s="846" customFormat="1" ht="17.25" customHeight="1">
      <c r="A20" s="1720" t="s">
        <v>728</v>
      </c>
      <c r="B20" s="558" t="s">
        <v>190</v>
      </c>
      <c r="C20" s="561">
        <f>C17-C12</f>
        <v>0</v>
      </c>
      <c r="D20" s="562">
        <f t="shared" ref="D20:R20" si="2">D17-D12</f>
        <v>4077</v>
      </c>
      <c r="E20" s="562">
        <f t="shared" si="2"/>
        <v>69563</v>
      </c>
      <c r="F20" s="1100">
        <f t="shared" si="2"/>
        <v>9403.8999999999942</v>
      </c>
      <c r="G20" s="574">
        <f>G17-G12</f>
        <v>-0.27733896101501898</v>
      </c>
      <c r="H20" s="575">
        <f>H17-H12</f>
        <v>-0.99382752385712969</v>
      </c>
      <c r="I20" s="561">
        <f t="shared" si="2"/>
        <v>102</v>
      </c>
      <c r="J20" s="562">
        <f t="shared" si="2"/>
        <v>1061</v>
      </c>
      <c r="K20" s="562">
        <f t="shared" si="2"/>
        <v>11576</v>
      </c>
      <c r="L20" s="1100">
        <f t="shared" si="2"/>
        <v>1267.3000000000002</v>
      </c>
      <c r="M20" s="574">
        <f t="shared" si="2"/>
        <v>-0.61596909626918794</v>
      </c>
      <c r="N20" s="575">
        <f t="shared" si="2"/>
        <v>-0.259057473562331</v>
      </c>
      <c r="O20" s="561">
        <f t="shared" si="2"/>
        <v>4</v>
      </c>
      <c r="P20" s="562">
        <f t="shared" si="2"/>
        <v>29</v>
      </c>
      <c r="Q20" s="562">
        <f t="shared" si="2"/>
        <v>531</v>
      </c>
      <c r="R20" s="1100">
        <f t="shared" si="2"/>
        <v>49.800000000000068</v>
      </c>
      <c r="S20" s="574">
        <f>S17-S12</f>
        <v>0.1337780698245794</v>
      </c>
      <c r="T20" s="575">
        <f>T17-T12</f>
        <v>-0.12770551519637507</v>
      </c>
    </row>
    <row r="21" spans="1:25" s="846" customFormat="1" ht="17.25" customHeight="1">
      <c r="A21" s="1719"/>
      <c r="B21" s="553" t="s">
        <v>191</v>
      </c>
      <c r="C21" s="545">
        <f>C17/C12-1</f>
        <v>0</v>
      </c>
      <c r="D21" s="546">
        <f t="shared" ref="D21:R21" si="3">D17/D12-1</f>
        <v>9.1712781751923433E-2</v>
      </c>
      <c r="E21" s="546">
        <f t="shared" si="3"/>
        <v>7.6844390192710277E-2</v>
      </c>
      <c r="F21" s="546">
        <f t="shared" si="3"/>
        <v>0.15414511169246703</v>
      </c>
      <c r="G21" s="572">
        <f>G17/G12-1</f>
        <v>-1.3619325346134636E-2</v>
      </c>
      <c r="H21" s="573">
        <f>H17/H12-1</f>
        <v>-6.6976605209028706E-2</v>
      </c>
      <c r="I21" s="626">
        <f t="shared" si="3"/>
        <v>0.52040816326530615</v>
      </c>
      <c r="J21" s="627">
        <f t="shared" si="3"/>
        <v>0.94311111111111101</v>
      </c>
      <c r="K21" s="627">
        <f t="shared" si="3"/>
        <v>0.8448401693183476</v>
      </c>
      <c r="L21" s="546">
        <f t="shared" si="3"/>
        <v>0.89555508444632914</v>
      </c>
      <c r="M21" s="572">
        <f t="shared" si="3"/>
        <v>-5.0574020821984811E-2</v>
      </c>
      <c r="N21" s="573">
        <f t="shared" si="3"/>
        <v>-2.6754651206981062E-2</v>
      </c>
      <c r="O21" s="545">
        <f t="shared" si="3"/>
        <v>8.8888888888888795E-2</v>
      </c>
      <c r="P21" s="546">
        <f t="shared" si="3"/>
        <v>6.5315315315315425E-2</v>
      </c>
      <c r="Q21" s="546">
        <f t="shared" si="3"/>
        <v>7.415165479681618E-2</v>
      </c>
      <c r="R21" s="546">
        <f t="shared" si="3"/>
        <v>8.5434894493052083E-2</v>
      </c>
      <c r="S21" s="572">
        <f>S17/S12-1</f>
        <v>8.2945765957427309E-3</v>
      </c>
      <c r="T21" s="573">
        <f>T17/T12-1</f>
        <v>-1.0395132636219384E-2</v>
      </c>
    </row>
    <row r="22" spans="1:25" s="234" customFormat="1" ht="17.25" customHeight="1">
      <c r="A22" s="1720" t="s">
        <v>872</v>
      </c>
      <c r="B22" s="558" t="s">
        <v>190</v>
      </c>
      <c r="C22" s="561">
        <f>C17-C7</f>
        <v>-48</v>
      </c>
      <c r="D22" s="562">
        <f t="shared" ref="D22:R22" si="4">D17-D7</f>
        <v>7771</v>
      </c>
      <c r="E22" s="562">
        <f t="shared" si="4"/>
        <v>179598</v>
      </c>
      <c r="F22" s="1100">
        <f t="shared" si="4"/>
        <v>14051.699999999997</v>
      </c>
      <c r="G22" s="574">
        <f>G17-G7</f>
        <v>0.57672715348478931</v>
      </c>
      <c r="H22" s="575">
        <f>H17-H7</f>
        <v>-0.26512483128074749</v>
      </c>
      <c r="I22" s="561">
        <f t="shared" si="4"/>
        <v>207</v>
      </c>
      <c r="J22" s="562">
        <f t="shared" si="4"/>
        <v>1587</v>
      </c>
      <c r="K22" s="562">
        <f t="shared" si="4"/>
        <v>18261</v>
      </c>
      <c r="L22" s="1100">
        <f t="shared" si="4"/>
        <v>1860.8000000000002</v>
      </c>
      <c r="M22" s="574">
        <f t="shared" si="4"/>
        <v>-0.15093774772531887</v>
      </c>
      <c r="N22" s="575">
        <f t="shared" si="4"/>
        <v>0.8829980766834975</v>
      </c>
      <c r="O22" s="561">
        <f t="shared" si="4"/>
        <v>7</v>
      </c>
      <c r="P22" s="562">
        <f t="shared" si="4"/>
        <v>93</v>
      </c>
      <c r="Q22" s="562">
        <f t="shared" si="4"/>
        <v>1969</v>
      </c>
      <c r="R22" s="1100">
        <f t="shared" si="4"/>
        <v>144.40000000000003</v>
      </c>
      <c r="S22" s="574">
        <f>S17-S7</f>
        <v>1.2016301324134844</v>
      </c>
      <c r="T22" s="575">
        <f>T17-T7</f>
        <v>0.43716663622459251</v>
      </c>
    </row>
    <row r="23" spans="1:25" s="846" customFormat="1" ht="17.25" customHeight="1" thickBot="1">
      <c r="A23" s="1721"/>
      <c r="B23" s="565" t="s">
        <v>191</v>
      </c>
      <c r="C23" s="577">
        <f>C17/C7-1</f>
        <v>-1.21150933871782E-2</v>
      </c>
      <c r="D23" s="578">
        <f t="shared" ref="D23:R23" si="5">D17/D7-1</f>
        <v>0.1906526005888125</v>
      </c>
      <c r="E23" s="578">
        <f t="shared" si="5"/>
        <v>0.22584977553099184</v>
      </c>
      <c r="F23" s="578">
        <f t="shared" si="5"/>
        <v>0.24932486381944319</v>
      </c>
      <c r="G23" s="579">
        <f>G17/G7-1</f>
        <v>2.95612464330679E-2</v>
      </c>
      <c r="H23" s="580">
        <f>H17/H7-1</f>
        <v>-1.8790219396325081E-2</v>
      </c>
      <c r="I23" s="628">
        <f t="shared" si="5"/>
        <v>2.2747252747252746</v>
      </c>
      <c r="J23" s="629">
        <f t="shared" si="5"/>
        <v>2.649415692821369</v>
      </c>
      <c r="K23" s="629">
        <f t="shared" si="5"/>
        <v>2.6023941855493802</v>
      </c>
      <c r="L23" s="578">
        <f t="shared" si="5"/>
        <v>2.2648490749756571</v>
      </c>
      <c r="M23" s="579">
        <f t="shared" si="5"/>
        <v>-1.2884667363184499E-2</v>
      </c>
      <c r="N23" s="580">
        <f t="shared" si="5"/>
        <v>0.10338766136570632</v>
      </c>
      <c r="O23" s="577">
        <f t="shared" si="5"/>
        <v>0.16666666666666674</v>
      </c>
      <c r="P23" s="578">
        <f t="shared" si="5"/>
        <v>0.24473684210526314</v>
      </c>
      <c r="Q23" s="578">
        <f t="shared" si="5"/>
        <v>0.34405032325703311</v>
      </c>
      <c r="R23" s="578">
        <f t="shared" si="5"/>
        <v>0.29571984435797671</v>
      </c>
      <c r="S23" s="579">
        <f>S17/S7-1</f>
        <v>7.9786729043705096E-2</v>
      </c>
      <c r="T23" s="580">
        <f>T17/T7-1</f>
        <v>3.7300099330503045E-2</v>
      </c>
    </row>
    <row r="24" spans="1:25" ht="17.25" customHeight="1">
      <c r="A24" s="1088" t="s">
        <v>678</v>
      </c>
    </row>
    <row r="25" spans="1:25" ht="17.25" customHeight="1">
      <c r="A25" s="103" t="s">
        <v>536</v>
      </c>
    </row>
  </sheetData>
  <mergeCells count="36">
    <mergeCell ref="A18:A19"/>
    <mergeCell ref="A20:A21"/>
    <mergeCell ref="A22:A23"/>
    <mergeCell ref="P5:P6"/>
    <mergeCell ref="Q5:Q6"/>
    <mergeCell ref="A7:B7"/>
    <mergeCell ref="A8:B8"/>
    <mergeCell ref="A9:B9"/>
    <mergeCell ref="A15:B15"/>
    <mergeCell ref="A16:B16"/>
    <mergeCell ref="A17:B17"/>
    <mergeCell ref="A10:B10"/>
    <mergeCell ref="A11:B11"/>
    <mergeCell ref="A12:B12"/>
    <mergeCell ref="A13:B13"/>
    <mergeCell ref="A14:B14"/>
    <mergeCell ref="A3:B6"/>
    <mergeCell ref="C5:C6"/>
    <mergeCell ref="D5:D6"/>
    <mergeCell ref="E5:E6"/>
    <mergeCell ref="F5:F6"/>
    <mergeCell ref="C3:H4"/>
    <mergeCell ref="G5:G6"/>
    <mergeCell ref="H5:H6"/>
    <mergeCell ref="S5:S6"/>
    <mergeCell ref="T5:T6"/>
    <mergeCell ref="O3:T4"/>
    <mergeCell ref="M5:M6"/>
    <mergeCell ref="N5:N6"/>
    <mergeCell ref="R5:R6"/>
    <mergeCell ref="I3:N4"/>
    <mergeCell ref="I5:I6"/>
    <mergeCell ref="J5:J6"/>
    <mergeCell ref="O5:O6"/>
    <mergeCell ref="K5:K6"/>
    <mergeCell ref="L5:L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Q25"/>
  <sheetViews>
    <sheetView zoomScaleNormal="100" workbookViewId="0"/>
  </sheetViews>
  <sheetFormatPr defaultRowHeight="15"/>
  <cols>
    <col min="1" max="1" width="19.85546875" style="37" customWidth="1"/>
    <col min="2" max="7" width="6.42578125" style="37" customWidth="1"/>
    <col min="8" max="8" width="8.140625" style="37" customWidth="1"/>
    <col min="9" max="9" width="7.140625" style="37" customWidth="1"/>
    <col min="10" max="10" width="7.5703125" style="37" customWidth="1"/>
    <col min="11" max="11" width="7.140625" style="37" customWidth="1"/>
    <col min="12" max="12" width="7.5703125" style="37" customWidth="1"/>
    <col min="13" max="14" width="7.140625" style="37" customWidth="1"/>
    <col min="15" max="15" width="7.140625" customWidth="1"/>
    <col min="16" max="16" width="6.42578125" customWidth="1"/>
    <col min="17" max="17" width="6.42578125" style="206" customWidth="1"/>
    <col min="18" max="200" width="9.140625" style="37"/>
    <col min="201" max="201" width="29.28515625" style="37" customWidth="1"/>
    <col min="202" max="202" width="0.140625" style="37" customWidth="1"/>
    <col min="203" max="203" width="11" style="37" customWidth="1"/>
    <col min="204" max="206" width="9.140625" style="37"/>
    <col min="207" max="207" width="9.85546875" style="37" customWidth="1"/>
    <col min="208" max="208" width="10.28515625" style="37" customWidth="1"/>
    <col min="209" max="212" width="9.140625" style="37"/>
    <col min="213" max="213" width="9.28515625" style="37" customWidth="1"/>
    <col min="214" max="456" width="9.140625" style="37"/>
    <col min="457" max="457" width="29.28515625" style="37" customWidth="1"/>
    <col min="458" max="458" width="0.140625" style="37" customWidth="1"/>
    <col min="459" max="459" width="11" style="37" customWidth="1"/>
    <col min="460" max="462" width="9.140625" style="37"/>
    <col min="463" max="463" width="9.85546875" style="37" customWidth="1"/>
    <col min="464" max="464" width="10.28515625" style="37" customWidth="1"/>
    <col min="465" max="468" width="9.140625" style="37"/>
    <col min="469" max="469" width="9.28515625" style="37" customWidth="1"/>
    <col min="470" max="712" width="9.140625" style="37"/>
    <col min="713" max="713" width="29.28515625" style="37" customWidth="1"/>
    <col min="714" max="714" width="0.140625" style="37" customWidth="1"/>
    <col min="715" max="715" width="11" style="37" customWidth="1"/>
    <col min="716" max="718" width="9.140625" style="37"/>
    <col min="719" max="719" width="9.85546875" style="37" customWidth="1"/>
    <col min="720" max="720" width="10.28515625" style="37" customWidth="1"/>
    <col min="721" max="724" width="9.140625" style="37"/>
    <col min="725" max="725" width="9.28515625" style="37" customWidth="1"/>
    <col min="726" max="968" width="9.140625" style="37"/>
    <col min="969" max="969" width="29.28515625" style="37" customWidth="1"/>
    <col min="970" max="970" width="0.140625" style="37" customWidth="1"/>
    <col min="971" max="971" width="11" style="37" customWidth="1"/>
    <col min="972" max="974" width="9.140625" style="37"/>
    <col min="975" max="975" width="9.85546875" style="37" customWidth="1"/>
    <col min="976" max="976" width="10.28515625" style="37" customWidth="1"/>
    <col min="977" max="980" width="9.140625" style="37"/>
    <col min="981" max="981" width="9.28515625" style="37" customWidth="1"/>
    <col min="982" max="1224" width="9.140625" style="37"/>
    <col min="1225" max="1225" width="29.28515625" style="37" customWidth="1"/>
    <col min="1226" max="1226" width="0.140625" style="37" customWidth="1"/>
    <col min="1227" max="1227" width="11" style="37" customWidth="1"/>
    <col min="1228" max="1230" width="9.140625" style="37"/>
    <col min="1231" max="1231" width="9.85546875" style="37" customWidth="1"/>
    <col min="1232" max="1232" width="10.28515625" style="37" customWidth="1"/>
    <col min="1233" max="1236" width="9.140625" style="37"/>
    <col min="1237" max="1237" width="9.28515625" style="37" customWidth="1"/>
    <col min="1238" max="1480" width="9.140625" style="37"/>
    <col min="1481" max="1481" width="29.28515625" style="37" customWidth="1"/>
    <col min="1482" max="1482" width="0.140625" style="37" customWidth="1"/>
    <col min="1483" max="1483" width="11" style="37" customWidth="1"/>
    <col min="1484" max="1486" width="9.140625" style="37"/>
    <col min="1487" max="1487" width="9.85546875" style="37" customWidth="1"/>
    <col min="1488" max="1488" width="10.28515625" style="37" customWidth="1"/>
    <col min="1489" max="1492" width="9.140625" style="37"/>
    <col min="1493" max="1493" width="9.28515625" style="37" customWidth="1"/>
    <col min="1494" max="1736" width="9.140625" style="37"/>
    <col min="1737" max="1737" width="29.28515625" style="37" customWidth="1"/>
    <col min="1738" max="1738" width="0.140625" style="37" customWidth="1"/>
    <col min="1739" max="1739" width="11" style="37" customWidth="1"/>
    <col min="1740" max="1742" width="9.140625" style="37"/>
    <col min="1743" max="1743" width="9.85546875" style="37" customWidth="1"/>
    <col min="1744" max="1744" width="10.28515625" style="37" customWidth="1"/>
    <col min="1745" max="1748" width="9.140625" style="37"/>
    <col min="1749" max="1749" width="9.28515625" style="37" customWidth="1"/>
    <col min="1750" max="1992" width="9.140625" style="37"/>
    <col min="1993" max="1993" width="29.28515625" style="37" customWidth="1"/>
    <col min="1994" max="1994" width="0.140625" style="37" customWidth="1"/>
    <col min="1995" max="1995" width="11" style="37" customWidth="1"/>
    <col min="1996" max="1998" width="9.140625" style="37"/>
    <col min="1999" max="1999" width="9.85546875" style="37" customWidth="1"/>
    <col min="2000" max="2000" width="10.28515625" style="37" customWidth="1"/>
    <col min="2001" max="2004" width="9.140625" style="37"/>
    <col min="2005" max="2005" width="9.28515625" style="37" customWidth="1"/>
    <col min="2006" max="2248" width="9.140625" style="37"/>
    <col min="2249" max="2249" width="29.28515625" style="37" customWidth="1"/>
    <col min="2250" max="2250" width="0.140625" style="37" customWidth="1"/>
    <col min="2251" max="2251" width="11" style="37" customWidth="1"/>
    <col min="2252" max="2254" width="9.140625" style="37"/>
    <col min="2255" max="2255" width="9.85546875" style="37" customWidth="1"/>
    <col min="2256" max="2256" width="10.28515625" style="37" customWidth="1"/>
    <col min="2257" max="2260" width="9.140625" style="37"/>
    <col min="2261" max="2261" width="9.28515625" style="37" customWidth="1"/>
    <col min="2262" max="2504" width="9.140625" style="37"/>
    <col min="2505" max="2505" width="29.28515625" style="37" customWidth="1"/>
    <col min="2506" max="2506" width="0.140625" style="37" customWidth="1"/>
    <col min="2507" max="2507" width="11" style="37" customWidth="1"/>
    <col min="2508" max="2510" width="9.140625" style="37"/>
    <col min="2511" max="2511" width="9.85546875" style="37" customWidth="1"/>
    <col min="2512" max="2512" width="10.28515625" style="37" customWidth="1"/>
    <col min="2513" max="2516" width="9.140625" style="37"/>
    <col min="2517" max="2517" width="9.28515625" style="37" customWidth="1"/>
    <col min="2518" max="2760" width="9.140625" style="37"/>
    <col min="2761" max="2761" width="29.28515625" style="37" customWidth="1"/>
    <col min="2762" max="2762" width="0.140625" style="37" customWidth="1"/>
    <col min="2763" max="2763" width="11" style="37" customWidth="1"/>
    <col min="2764" max="2766" width="9.140625" style="37"/>
    <col min="2767" max="2767" width="9.85546875" style="37" customWidth="1"/>
    <col min="2768" max="2768" width="10.28515625" style="37" customWidth="1"/>
    <col min="2769" max="2772" width="9.140625" style="37"/>
    <col min="2773" max="2773" width="9.28515625" style="37" customWidth="1"/>
    <col min="2774" max="3016" width="9.140625" style="37"/>
    <col min="3017" max="3017" width="29.28515625" style="37" customWidth="1"/>
    <col min="3018" max="3018" width="0.140625" style="37" customWidth="1"/>
    <col min="3019" max="3019" width="11" style="37" customWidth="1"/>
    <col min="3020" max="3022" width="9.140625" style="37"/>
    <col min="3023" max="3023" width="9.85546875" style="37" customWidth="1"/>
    <col min="3024" max="3024" width="10.28515625" style="37" customWidth="1"/>
    <col min="3025" max="3028" width="9.140625" style="37"/>
    <col min="3029" max="3029" width="9.28515625" style="37" customWidth="1"/>
    <col min="3030" max="3272" width="9.140625" style="37"/>
    <col min="3273" max="3273" width="29.28515625" style="37" customWidth="1"/>
    <col min="3274" max="3274" width="0.140625" style="37" customWidth="1"/>
    <col min="3275" max="3275" width="11" style="37" customWidth="1"/>
    <col min="3276" max="3278" width="9.140625" style="37"/>
    <col min="3279" max="3279" width="9.85546875" style="37" customWidth="1"/>
    <col min="3280" max="3280" width="10.28515625" style="37" customWidth="1"/>
    <col min="3281" max="3284" width="9.140625" style="37"/>
    <col min="3285" max="3285" width="9.28515625" style="37" customWidth="1"/>
    <col min="3286" max="3528" width="9.140625" style="37"/>
    <col min="3529" max="3529" width="29.28515625" style="37" customWidth="1"/>
    <col min="3530" max="3530" width="0.140625" style="37" customWidth="1"/>
    <col min="3531" max="3531" width="11" style="37" customWidth="1"/>
    <col min="3532" max="3534" width="9.140625" style="37"/>
    <col min="3535" max="3535" width="9.85546875" style="37" customWidth="1"/>
    <col min="3536" max="3536" width="10.28515625" style="37" customWidth="1"/>
    <col min="3537" max="3540" width="9.140625" style="37"/>
    <col min="3541" max="3541" width="9.28515625" style="37" customWidth="1"/>
    <col min="3542" max="3784" width="9.140625" style="37"/>
    <col min="3785" max="3785" width="29.28515625" style="37" customWidth="1"/>
    <col min="3786" max="3786" width="0.140625" style="37" customWidth="1"/>
    <col min="3787" max="3787" width="11" style="37" customWidth="1"/>
    <col min="3788" max="3790" width="9.140625" style="37"/>
    <col min="3791" max="3791" width="9.85546875" style="37" customWidth="1"/>
    <col min="3792" max="3792" width="10.28515625" style="37" customWidth="1"/>
    <col min="3793" max="3796" width="9.140625" style="37"/>
    <col min="3797" max="3797" width="9.28515625" style="37" customWidth="1"/>
    <col min="3798" max="4040" width="9.140625" style="37"/>
    <col min="4041" max="4041" width="29.28515625" style="37" customWidth="1"/>
    <col min="4042" max="4042" width="0.140625" style="37" customWidth="1"/>
    <col min="4043" max="4043" width="11" style="37" customWidth="1"/>
    <col min="4044" max="4046" width="9.140625" style="37"/>
    <col min="4047" max="4047" width="9.85546875" style="37" customWidth="1"/>
    <col min="4048" max="4048" width="10.28515625" style="37" customWidth="1"/>
    <col min="4049" max="4052" width="9.140625" style="37"/>
    <col min="4053" max="4053" width="9.28515625" style="37" customWidth="1"/>
    <col min="4054" max="4296" width="9.140625" style="37"/>
    <col min="4297" max="4297" width="29.28515625" style="37" customWidth="1"/>
    <col min="4298" max="4298" width="0.140625" style="37" customWidth="1"/>
    <col min="4299" max="4299" width="11" style="37" customWidth="1"/>
    <col min="4300" max="4302" width="9.140625" style="37"/>
    <col min="4303" max="4303" width="9.85546875" style="37" customWidth="1"/>
    <col min="4304" max="4304" width="10.28515625" style="37" customWidth="1"/>
    <col min="4305" max="4308" width="9.140625" style="37"/>
    <col min="4309" max="4309" width="9.28515625" style="37" customWidth="1"/>
    <col min="4310" max="4552" width="9.140625" style="37"/>
    <col min="4553" max="4553" width="29.28515625" style="37" customWidth="1"/>
    <col min="4554" max="4554" width="0.140625" style="37" customWidth="1"/>
    <col min="4555" max="4555" width="11" style="37" customWidth="1"/>
    <col min="4556" max="4558" width="9.140625" style="37"/>
    <col min="4559" max="4559" width="9.85546875" style="37" customWidth="1"/>
    <col min="4560" max="4560" width="10.28515625" style="37" customWidth="1"/>
    <col min="4561" max="4564" width="9.140625" style="37"/>
    <col min="4565" max="4565" width="9.28515625" style="37" customWidth="1"/>
    <col min="4566" max="4808" width="9.140625" style="37"/>
    <col min="4809" max="4809" width="29.28515625" style="37" customWidth="1"/>
    <col min="4810" max="4810" width="0.140625" style="37" customWidth="1"/>
    <col min="4811" max="4811" width="11" style="37" customWidth="1"/>
    <col min="4812" max="4814" width="9.140625" style="37"/>
    <col min="4815" max="4815" width="9.85546875" style="37" customWidth="1"/>
    <col min="4816" max="4816" width="10.28515625" style="37" customWidth="1"/>
    <col min="4817" max="4820" width="9.140625" style="37"/>
    <col min="4821" max="4821" width="9.28515625" style="37" customWidth="1"/>
    <col min="4822" max="5064" width="9.140625" style="37"/>
    <col min="5065" max="5065" width="29.28515625" style="37" customWidth="1"/>
    <col min="5066" max="5066" width="0.140625" style="37" customWidth="1"/>
    <col min="5067" max="5067" width="11" style="37" customWidth="1"/>
    <col min="5068" max="5070" width="9.140625" style="37"/>
    <col min="5071" max="5071" width="9.85546875" style="37" customWidth="1"/>
    <col min="5072" max="5072" width="10.28515625" style="37" customWidth="1"/>
    <col min="5073" max="5076" width="9.140625" style="37"/>
    <col min="5077" max="5077" width="9.28515625" style="37" customWidth="1"/>
    <col min="5078" max="5320" width="9.140625" style="37"/>
    <col min="5321" max="5321" width="29.28515625" style="37" customWidth="1"/>
    <col min="5322" max="5322" width="0.140625" style="37" customWidth="1"/>
    <col min="5323" max="5323" width="11" style="37" customWidth="1"/>
    <col min="5324" max="5326" width="9.140625" style="37"/>
    <col min="5327" max="5327" width="9.85546875" style="37" customWidth="1"/>
    <col min="5328" max="5328" width="10.28515625" style="37" customWidth="1"/>
    <col min="5329" max="5332" width="9.140625" style="37"/>
    <col min="5333" max="5333" width="9.28515625" style="37" customWidth="1"/>
    <col min="5334" max="5576" width="9.140625" style="37"/>
    <col min="5577" max="5577" width="29.28515625" style="37" customWidth="1"/>
    <col min="5578" max="5578" width="0.140625" style="37" customWidth="1"/>
    <col min="5579" max="5579" width="11" style="37" customWidth="1"/>
    <col min="5580" max="5582" width="9.140625" style="37"/>
    <col min="5583" max="5583" width="9.85546875" style="37" customWidth="1"/>
    <col min="5584" max="5584" width="10.28515625" style="37" customWidth="1"/>
    <col min="5585" max="5588" width="9.140625" style="37"/>
    <col min="5589" max="5589" width="9.28515625" style="37" customWidth="1"/>
    <col min="5590" max="5832" width="9.140625" style="37"/>
    <col min="5833" max="5833" width="29.28515625" style="37" customWidth="1"/>
    <col min="5834" max="5834" width="0.140625" style="37" customWidth="1"/>
    <col min="5835" max="5835" width="11" style="37" customWidth="1"/>
    <col min="5836" max="5838" width="9.140625" style="37"/>
    <col min="5839" max="5839" width="9.85546875" style="37" customWidth="1"/>
    <col min="5840" max="5840" width="10.28515625" style="37" customWidth="1"/>
    <col min="5841" max="5844" width="9.140625" style="37"/>
    <col min="5845" max="5845" width="9.28515625" style="37" customWidth="1"/>
    <col min="5846" max="6088" width="9.140625" style="37"/>
    <col min="6089" max="6089" width="29.28515625" style="37" customWidth="1"/>
    <col min="6090" max="6090" width="0.140625" style="37" customWidth="1"/>
    <col min="6091" max="6091" width="11" style="37" customWidth="1"/>
    <col min="6092" max="6094" width="9.140625" style="37"/>
    <col min="6095" max="6095" width="9.85546875" style="37" customWidth="1"/>
    <col min="6096" max="6096" width="10.28515625" style="37" customWidth="1"/>
    <col min="6097" max="6100" width="9.140625" style="37"/>
    <col min="6101" max="6101" width="9.28515625" style="37" customWidth="1"/>
    <col min="6102" max="6344" width="9.140625" style="37"/>
    <col min="6345" max="6345" width="29.28515625" style="37" customWidth="1"/>
    <col min="6346" max="6346" width="0.140625" style="37" customWidth="1"/>
    <col min="6347" max="6347" width="11" style="37" customWidth="1"/>
    <col min="6348" max="6350" width="9.140625" style="37"/>
    <col min="6351" max="6351" width="9.85546875" style="37" customWidth="1"/>
    <col min="6352" max="6352" width="10.28515625" style="37" customWidth="1"/>
    <col min="6353" max="6356" width="9.140625" style="37"/>
    <col min="6357" max="6357" width="9.28515625" style="37" customWidth="1"/>
    <col min="6358" max="6600" width="9.140625" style="37"/>
    <col min="6601" max="6601" width="29.28515625" style="37" customWidth="1"/>
    <col min="6602" max="6602" width="0.140625" style="37" customWidth="1"/>
    <col min="6603" max="6603" width="11" style="37" customWidth="1"/>
    <col min="6604" max="6606" width="9.140625" style="37"/>
    <col min="6607" max="6607" width="9.85546875" style="37" customWidth="1"/>
    <col min="6608" max="6608" width="10.28515625" style="37" customWidth="1"/>
    <col min="6609" max="6612" width="9.140625" style="37"/>
    <col min="6613" max="6613" width="9.28515625" style="37" customWidth="1"/>
    <col min="6614" max="6856" width="9.140625" style="37"/>
    <col min="6857" max="6857" width="29.28515625" style="37" customWidth="1"/>
    <col min="6858" max="6858" width="0.140625" style="37" customWidth="1"/>
    <col min="6859" max="6859" width="11" style="37" customWidth="1"/>
    <col min="6860" max="6862" width="9.140625" style="37"/>
    <col min="6863" max="6863" width="9.85546875" style="37" customWidth="1"/>
    <col min="6864" max="6864" width="10.28515625" style="37" customWidth="1"/>
    <col min="6865" max="6868" width="9.140625" style="37"/>
    <col min="6869" max="6869" width="9.28515625" style="37" customWidth="1"/>
    <col min="6870" max="7112" width="9.140625" style="37"/>
    <col min="7113" max="7113" width="29.28515625" style="37" customWidth="1"/>
    <col min="7114" max="7114" width="0.140625" style="37" customWidth="1"/>
    <col min="7115" max="7115" width="11" style="37" customWidth="1"/>
    <col min="7116" max="7118" width="9.140625" style="37"/>
    <col min="7119" max="7119" width="9.85546875" style="37" customWidth="1"/>
    <col min="7120" max="7120" width="10.28515625" style="37" customWidth="1"/>
    <col min="7121" max="7124" width="9.140625" style="37"/>
    <col min="7125" max="7125" width="9.28515625" style="37" customWidth="1"/>
    <col min="7126" max="7368" width="9.140625" style="37"/>
    <col min="7369" max="7369" width="29.28515625" style="37" customWidth="1"/>
    <col min="7370" max="7370" width="0.140625" style="37" customWidth="1"/>
    <col min="7371" max="7371" width="11" style="37" customWidth="1"/>
    <col min="7372" max="7374" width="9.140625" style="37"/>
    <col min="7375" max="7375" width="9.85546875" style="37" customWidth="1"/>
    <col min="7376" max="7376" width="10.28515625" style="37" customWidth="1"/>
    <col min="7377" max="7380" width="9.140625" style="37"/>
    <col min="7381" max="7381" width="9.28515625" style="37" customWidth="1"/>
    <col min="7382" max="7624" width="9.140625" style="37"/>
    <col min="7625" max="7625" width="29.28515625" style="37" customWidth="1"/>
    <col min="7626" max="7626" width="0.140625" style="37" customWidth="1"/>
    <col min="7627" max="7627" width="11" style="37" customWidth="1"/>
    <col min="7628" max="7630" width="9.140625" style="37"/>
    <col min="7631" max="7631" width="9.85546875" style="37" customWidth="1"/>
    <col min="7632" max="7632" width="10.28515625" style="37" customWidth="1"/>
    <col min="7633" max="7636" width="9.140625" style="37"/>
    <col min="7637" max="7637" width="9.28515625" style="37" customWidth="1"/>
    <col min="7638" max="7880" width="9.140625" style="37"/>
    <col min="7881" max="7881" width="29.28515625" style="37" customWidth="1"/>
    <col min="7882" max="7882" width="0.140625" style="37" customWidth="1"/>
    <col min="7883" max="7883" width="11" style="37" customWidth="1"/>
    <col min="7884" max="7886" width="9.140625" style="37"/>
    <col min="7887" max="7887" width="9.85546875" style="37" customWidth="1"/>
    <col min="7888" max="7888" width="10.28515625" style="37" customWidth="1"/>
    <col min="7889" max="7892" width="9.140625" style="37"/>
    <col min="7893" max="7893" width="9.28515625" style="37" customWidth="1"/>
    <col min="7894" max="8136" width="9.140625" style="37"/>
    <col min="8137" max="8137" width="29.28515625" style="37" customWidth="1"/>
    <col min="8138" max="8138" width="0.140625" style="37" customWidth="1"/>
    <col min="8139" max="8139" width="11" style="37" customWidth="1"/>
    <col min="8140" max="8142" width="9.140625" style="37"/>
    <col min="8143" max="8143" width="9.85546875" style="37" customWidth="1"/>
    <col min="8144" max="8144" width="10.28515625" style="37" customWidth="1"/>
    <col min="8145" max="8148" width="9.140625" style="37"/>
    <col min="8149" max="8149" width="9.28515625" style="37" customWidth="1"/>
    <col min="8150" max="8392" width="9.140625" style="37"/>
    <col min="8393" max="8393" width="29.28515625" style="37" customWidth="1"/>
    <col min="8394" max="8394" width="0.140625" style="37" customWidth="1"/>
    <col min="8395" max="8395" width="11" style="37" customWidth="1"/>
    <col min="8396" max="8398" width="9.140625" style="37"/>
    <col min="8399" max="8399" width="9.85546875" style="37" customWidth="1"/>
    <col min="8400" max="8400" width="10.28515625" style="37" customWidth="1"/>
    <col min="8401" max="8404" width="9.140625" style="37"/>
    <col min="8405" max="8405" width="9.28515625" style="37" customWidth="1"/>
    <col min="8406" max="8648" width="9.140625" style="37"/>
    <col min="8649" max="8649" width="29.28515625" style="37" customWidth="1"/>
    <col min="8650" max="8650" width="0.140625" style="37" customWidth="1"/>
    <col min="8651" max="8651" width="11" style="37" customWidth="1"/>
    <col min="8652" max="8654" width="9.140625" style="37"/>
    <col min="8655" max="8655" width="9.85546875" style="37" customWidth="1"/>
    <col min="8656" max="8656" width="10.28515625" style="37" customWidth="1"/>
    <col min="8657" max="8660" width="9.140625" style="37"/>
    <col min="8661" max="8661" width="9.28515625" style="37" customWidth="1"/>
    <col min="8662" max="8904" width="9.140625" style="37"/>
    <col min="8905" max="8905" width="29.28515625" style="37" customWidth="1"/>
    <col min="8906" max="8906" width="0.140625" style="37" customWidth="1"/>
    <col min="8907" max="8907" width="11" style="37" customWidth="1"/>
    <col min="8908" max="8910" width="9.140625" style="37"/>
    <col min="8911" max="8911" width="9.85546875" style="37" customWidth="1"/>
    <col min="8912" max="8912" width="10.28515625" style="37" customWidth="1"/>
    <col min="8913" max="8916" width="9.140625" style="37"/>
    <col min="8917" max="8917" width="9.28515625" style="37" customWidth="1"/>
    <col min="8918" max="9160" width="9.140625" style="37"/>
    <col min="9161" max="9161" width="29.28515625" style="37" customWidth="1"/>
    <col min="9162" max="9162" width="0.140625" style="37" customWidth="1"/>
    <col min="9163" max="9163" width="11" style="37" customWidth="1"/>
    <col min="9164" max="9166" width="9.140625" style="37"/>
    <col min="9167" max="9167" width="9.85546875" style="37" customWidth="1"/>
    <col min="9168" max="9168" width="10.28515625" style="37" customWidth="1"/>
    <col min="9169" max="9172" width="9.140625" style="37"/>
    <col min="9173" max="9173" width="9.28515625" style="37" customWidth="1"/>
    <col min="9174" max="9416" width="9.140625" style="37"/>
    <col min="9417" max="9417" width="29.28515625" style="37" customWidth="1"/>
    <col min="9418" max="9418" width="0.140625" style="37" customWidth="1"/>
    <col min="9419" max="9419" width="11" style="37" customWidth="1"/>
    <col min="9420" max="9422" width="9.140625" style="37"/>
    <col min="9423" max="9423" width="9.85546875" style="37" customWidth="1"/>
    <col min="9424" max="9424" width="10.28515625" style="37" customWidth="1"/>
    <col min="9425" max="9428" width="9.140625" style="37"/>
    <col min="9429" max="9429" width="9.28515625" style="37" customWidth="1"/>
    <col min="9430" max="9672" width="9.140625" style="37"/>
    <col min="9673" max="9673" width="29.28515625" style="37" customWidth="1"/>
    <col min="9674" max="9674" width="0.140625" style="37" customWidth="1"/>
    <col min="9675" max="9675" width="11" style="37" customWidth="1"/>
    <col min="9676" max="9678" width="9.140625" style="37"/>
    <col min="9679" max="9679" width="9.85546875" style="37" customWidth="1"/>
    <col min="9680" max="9680" width="10.28515625" style="37" customWidth="1"/>
    <col min="9681" max="9684" width="9.140625" style="37"/>
    <col min="9685" max="9685" width="9.28515625" style="37" customWidth="1"/>
    <col min="9686" max="9928" width="9.140625" style="37"/>
    <col min="9929" max="9929" width="29.28515625" style="37" customWidth="1"/>
    <col min="9930" max="9930" width="0.140625" style="37" customWidth="1"/>
    <col min="9931" max="9931" width="11" style="37" customWidth="1"/>
    <col min="9932" max="9934" width="9.140625" style="37"/>
    <col min="9935" max="9935" width="9.85546875" style="37" customWidth="1"/>
    <col min="9936" max="9936" width="10.28515625" style="37" customWidth="1"/>
    <col min="9937" max="9940" width="9.140625" style="37"/>
    <col min="9941" max="9941" width="9.28515625" style="37" customWidth="1"/>
    <col min="9942" max="10184" width="9.140625" style="37"/>
    <col min="10185" max="10185" width="29.28515625" style="37" customWidth="1"/>
    <col min="10186" max="10186" width="0.140625" style="37" customWidth="1"/>
    <col min="10187" max="10187" width="11" style="37" customWidth="1"/>
    <col min="10188" max="10190" width="9.140625" style="37"/>
    <col min="10191" max="10191" width="9.85546875" style="37" customWidth="1"/>
    <col min="10192" max="10192" width="10.28515625" style="37" customWidth="1"/>
    <col min="10193" max="10196" width="9.140625" style="37"/>
    <col min="10197" max="10197" width="9.28515625" style="37" customWidth="1"/>
    <col min="10198" max="10440" width="9.140625" style="37"/>
    <col min="10441" max="10441" width="29.28515625" style="37" customWidth="1"/>
    <col min="10442" max="10442" width="0.140625" style="37" customWidth="1"/>
    <col min="10443" max="10443" width="11" style="37" customWidth="1"/>
    <col min="10444" max="10446" width="9.140625" style="37"/>
    <col min="10447" max="10447" width="9.85546875" style="37" customWidth="1"/>
    <col min="10448" max="10448" width="10.28515625" style="37" customWidth="1"/>
    <col min="10449" max="10452" width="9.140625" style="37"/>
    <col min="10453" max="10453" width="9.28515625" style="37" customWidth="1"/>
    <col min="10454" max="10696" width="9.140625" style="37"/>
    <col min="10697" max="10697" width="29.28515625" style="37" customWidth="1"/>
    <col min="10698" max="10698" width="0.140625" style="37" customWidth="1"/>
    <col min="10699" max="10699" width="11" style="37" customWidth="1"/>
    <col min="10700" max="10702" width="9.140625" style="37"/>
    <col min="10703" max="10703" width="9.85546875" style="37" customWidth="1"/>
    <col min="10704" max="10704" width="10.28515625" style="37" customWidth="1"/>
    <col min="10705" max="10708" width="9.140625" style="37"/>
    <col min="10709" max="10709" width="9.28515625" style="37" customWidth="1"/>
    <col min="10710" max="10952" width="9.140625" style="37"/>
    <col min="10953" max="10953" width="29.28515625" style="37" customWidth="1"/>
    <col min="10954" max="10954" width="0.140625" style="37" customWidth="1"/>
    <col min="10955" max="10955" width="11" style="37" customWidth="1"/>
    <col min="10956" max="10958" width="9.140625" style="37"/>
    <col min="10959" max="10959" width="9.85546875" style="37" customWidth="1"/>
    <col min="10960" max="10960" width="10.28515625" style="37" customWidth="1"/>
    <col min="10961" max="10964" width="9.140625" style="37"/>
    <col min="10965" max="10965" width="9.28515625" style="37" customWidth="1"/>
    <col min="10966" max="11208" width="9.140625" style="37"/>
    <col min="11209" max="11209" width="29.28515625" style="37" customWidth="1"/>
    <col min="11210" max="11210" width="0.140625" style="37" customWidth="1"/>
    <col min="11211" max="11211" width="11" style="37" customWidth="1"/>
    <col min="11212" max="11214" width="9.140625" style="37"/>
    <col min="11215" max="11215" width="9.85546875" style="37" customWidth="1"/>
    <col min="11216" max="11216" width="10.28515625" style="37" customWidth="1"/>
    <col min="11217" max="11220" width="9.140625" style="37"/>
    <col min="11221" max="11221" width="9.28515625" style="37" customWidth="1"/>
    <col min="11222" max="11464" width="9.140625" style="37"/>
    <col min="11465" max="11465" width="29.28515625" style="37" customWidth="1"/>
    <col min="11466" max="11466" width="0.140625" style="37" customWidth="1"/>
    <col min="11467" max="11467" width="11" style="37" customWidth="1"/>
    <col min="11468" max="11470" width="9.140625" style="37"/>
    <col min="11471" max="11471" width="9.85546875" style="37" customWidth="1"/>
    <col min="11472" max="11472" width="10.28515625" style="37" customWidth="1"/>
    <col min="11473" max="11476" width="9.140625" style="37"/>
    <col min="11477" max="11477" width="9.28515625" style="37" customWidth="1"/>
    <col min="11478" max="11720" width="9.140625" style="37"/>
    <col min="11721" max="11721" width="29.28515625" style="37" customWidth="1"/>
    <col min="11722" max="11722" width="0.140625" style="37" customWidth="1"/>
    <col min="11723" max="11723" width="11" style="37" customWidth="1"/>
    <col min="11724" max="11726" width="9.140625" style="37"/>
    <col min="11727" max="11727" width="9.85546875" style="37" customWidth="1"/>
    <col min="11728" max="11728" width="10.28515625" style="37" customWidth="1"/>
    <col min="11729" max="11732" width="9.140625" style="37"/>
    <col min="11733" max="11733" width="9.28515625" style="37" customWidth="1"/>
    <col min="11734" max="11976" width="9.140625" style="37"/>
    <col min="11977" max="11977" width="29.28515625" style="37" customWidth="1"/>
    <col min="11978" max="11978" width="0.140625" style="37" customWidth="1"/>
    <col min="11979" max="11979" width="11" style="37" customWidth="1"/>
    <col min="11980" max="11982" width="9.140625" style="37"/>
    <col min="11983" max="11983" width="9.85546875" style="37" customWidth="1"/>
    <col min="11984" max="11984" width="10.28515625" style="37" customWidth="1"/>
    <col min="11985" max="11988" width="9.140625" style="37"/>
    <col min="11989" max="11989" width="9.28515625" style="37" customWidth="1"/>
    <col min="11990" max="12232" width="9.140625" style="37"/>
    <col min="12233" max="12233" width="29.28515625" style="37" customWidth="1"/>
    <col min="12234" max="12234" width="0.140625" style="37" customWidth="1"/>
    <col min="12235" max="12235" width="11" style="37" customWidth="1"/>
    <col min="12236" max="12238" width="9.140625" style="37"/>
    <col min="12239" max="12239" width="9.85546875" style="37" customWidth="1"/>
    <col min="12240" max="12240" width="10.28515625" style="37" customWidth="1"/>
    <col min="12241" max="12244" width="9.140625" style="37"/>
    <col min="12245" max="12245" width="9.28515625" style="37" customWidth="1"/>
    <col min="12246" max="12488" width="9.140625" style="37"/>
    <col min="12489" max="12489" width="29.28515625" style="37" customWidth="1"/>
    <col min="12490" max="12490" width="0.140625" style="37" customWidth="1"/>
    <col min="12491" max="12491" width="11" style="37" customWidth="1"/>
    <col min="12492" max="12494" width="9.140625" style="37"/>
    <col min="12495" max="12495" width="9.85546875" style="37" customWidth="1"/>
    <col min="12496" max="12496" width="10.28515625" style="37" customWidth="1"/>
    <col min="12497" max="12500" width="9.140625" style="37"/>
    <col min="12501" max="12501" width="9.28515625" style="37" customWidth="1"/>
    <col min="12502" max="12744" width="9.140625" style="37"/>
    <col min="12745" max="12745" width="29.28515625" style="37" customWidth="1"/>
    <col min="12746" max="12746" width="0.140625" style="37" customWidth="1"/>
    <col min="12747" max="12747" width="11" style="37" customWidth="1"/>
    <col min="12748" max="12750" width="9.140625" style="37"/>
    <col min="12751" max="12751" width="9.85546875" style="37" customWidth="1"/>
    <col min="12752" max="12752" width="10.28515625" style="37" customWidth="1"/>
    <col min="12753" max="12756" width="9.140625" style="37"/>
    <col min="12757" max="12757" width="9.28515625" style="37" customWidth="1"/>
    <col min="12758" max="13000" width="9.140625" style="37"/>
    <col min="13001" max="13001" width="29.28515625" style="37" customWidth="1"/>
    <col min="13002" max="13002" width="0.140625" style="37" customWidth="1"/>
    <col min="13003" max="13003" width="11" style="37" customWidth="1"/>
    <col min="13004" max="13006" width="9.140625" style="37"/>
    <col min="13007" max="13007" width="9.85546875" style="37" customWidth="1"/>
    <col min="13008" max="13008" width="10.28515625" style="37" customWidth="1"/>
    <col min="13009" max="13012" width="9.140625" style="37"/>
    <col min="13013" max="13013" width="9.28515625" style="37" customWidth="1"/>
    <col min="13014" max="13256" width="9.140625" style="37"/>
    <col min="13257" max="13257" width="29.28515625" style="37" customWidth="1"/>
    <col min="13258" max="13258" width="0.140625" style="37" customWidth="1"/>
    <col min="13259" max="13259" width="11" style="37" customWidth="1"/>
    <col min="13260" max="13262" width="9.140625" style="37"/>
    <col min="13263" max="13263" width="9.85546875" style="37" customWidth="1"/>
    <col min="13264" max="13264" width="10.28515625" style="37" customWidth="1"/>
    <col min="13265" max="13268" width="9.140625" style="37"/>
    <col min="13269" max="13269" width="9.28515625" style="37" customWidth="1"/>
    <col min="13270" max="13512" width="9.140625" style="37"/>
    <col min="13513" max="13513" width="29.28515625" style="37" customWidth="1"/>
    <col min="13514" max="13514" width="0.140625" style="37" customWidth="1"/>
    <col min="13515" max="13515" width="11" style="37" customWidth="1"/>
    <col min="13516" max="13518" width="9.140625" style="37"/>
    <col min="13519" max="13519" width="9.85546875" style="37" customWidth="1"/>
    <col min="13520" max="13520" width="10.28515625" style="37" customWidth="1"/>
    <col min="13521" max="13524" width="9.140625" style="37"/>
    <col min="13525" max="13525" width="9.28515625" style="37" customWidth="1"/>
    <col min="13526" max="13768" width="9.140625" style="37"/>
    <col min="13769" max="13769" width="29.28515625" style="37" customWidth="1"/>
    <col min="13770" max="13770" width="0.140625" style="37" customWidth="1"/>
    <col min="13771" max="13771" width="11" style="37" customWidth="1"/>
    <col min="13772" max="13774" width="9.140625" style="37"/>
    <col min="13775" max="13775" width="9.85546875" style="37" customWidth="1"/>
    <col min="13776" max="13776" width="10.28515625" style="37" customWidth="1"/>
    <col min="13777" max="13780" width="9.140625" style="37"/>
    <col min="13781" max="13781" width="9.28515625" style="37" customWidth="1"/>
    <col min="13782" max="14024" width="9.140625" style="37"/>
    <col min="14025" max="14025" width="29.28515625" style="37" customWidth="1"/>
    <col min="14026" max="14026" width="0.140625" style="37" customWidth="1"/>
    <col min="14027" max="14027" width="11" style="37" customWidth="1"/>
    <col min="14028" max="14030" width="9.140625" style="37"/>
    <col min="14031" max="14031" width="9.85546875" style="37" customWidth="1"/>
    <col min="14032" max="14032" width="10.28515625" style="37" customWidth="1"/>
    <col min="14033" max="14036" width="9.140625" style="37"/>
    <col min="14037" max="14037" width="9.28515625" style="37" customWidth="1"/>
    <col min="14038" max="14280" width="9.140625" style="37"/>
    <col min="14281" max="14281" width="29.28515625" style="37" customWidth="1"/>
    <col min="14282" max="14282" width="0.140625" style="37" customWidth="1"/>
    <col min="14283" max="14283" width="11" style="37" customWidth="1"/>
    <col min="14284" max="14286" width="9.140625" style="37"/>
    <col min="14287" max="14287" width="9.85546875" style="37" customWidth="1"/>
    <col min="14288" max="14288" width="10.28515625" style="37" customWidth="1"/>
    <col min="14289" max="14292" width="9.140625" style="37"/>
    <col min="14293" max="14293" width="9.28515625" style="37" customWidth="1"/>
    <col min="14294" max="14536" width="9.140625" style="37"/>
    <col min="14537" max="14537" width="29.28515625" style="37" customWidth="1"/>
    <col min="14538" max="14538" width="0.140625" style="37" customWidth="1"/>
    <col min="14539" max="14539" width="11" style="37" customWidth="1"/>
    <col min="14540" max="14542" width="9.140625" style="37"/>
    <col min="14543" max="14543" width="9.85546875" style="37" customWidth="1"/>
    <col min="14544" max="14544" width="10.28515625" style="37" customWidth="1"/>
    <col min="14545" max="14548" width="9.140625" style="37"/>
    <col min="14549" max="14549" width="9.28515625" style="37" customWidth="1"/>
    <col min="14550" max="14792" width="9.140625" style="37"/>
    <col min="14793" max="14793" width="29.28515625" style="37" customWidth="1"/>
    <col min="14794" max="14794" width="0.140625" style="37" customWidth="1"/>
    <col min="14795" max="14795" width="11" style="37" customWidth="1"/>
    <col min="14796" max="14798" width="9.140625" style="37"/>
    <col min="14799" max="14799" width="9.85546875" style="37" customWidth="1"/>
    <col min="14800" max="14800" width="10.28515625" style="37" customWidth="1"/>
    <col min="14801" max="14804" width="9.140625" style="37"/>
    <col min="14805" max="14805" width="9.28515625" style="37" customWidth="1"/>
    <col min="14806" max="15048" width="9.140625" style="37"/>
    <col min="15049" max="15049" width="29.28515625" style="37" customWidth="1"/>
    <col min="15050" max="15050" width="0.140625" style="37" customWidth="1"/>
    <col min="15051" max="15051" width="11" style="37" customWidth="1"/>
    <col min="15052" max="15054" width="9.140625" style="37"/>
    <col min="15055" max="15055" width="9.85546875" style="37" customWidth="1"/>
    <col min="15056" max="15056" width="10.28515625" style="37" customWidth="1"/>
    <col min="15057" max="15060" width="9.140625" style="37"/>
    <col min="15061" max="15061" width="9.28515625" style="37" customWidth="1"/>
    <col min="15062" max="15304" width="9.140625" style="37"/>
    <col min="15305" max="15305" width="29.28515625" style="37" customWidth="1"/>
    <col min="15306" max="15306" width="0.140625" style="37" customWidth="1"/>
    <col min="15307" max="15307" width="11" style="37" customWidth="1"/>
    <col min="15308" max="15310" width="9.140625" style="37"/>
    <col min="15311" max="15311" width="9.85546875" style="37" customWidth="1"/>
    <col min="15312" max="15312" width="10.28515625" style="37" customWidth="1"/>
    <col min="15313" max="15316" width="9.140625" style="37"/>
    <col min="15317" max="15317" width="9.28515625" style="37" customWidth="1"/>
    <col min="15318" max="15560" width="9.140625" style="37"/>
    <col min="15561" max="15561" width="29.28515625" style="37" customWidth="1"/>
    <col min="15562" max="15562" width="0.140625" style="37" customWidth="1"/>
    <col min="15563" max="15563" width="11" style="37" customWidth="1"/>
    <col min="15564" max="15566" width="9.140625" style="37"/>
    <col min="15567" max="15567" width="9.85546875" style="37" customWidth="1"/>
    <col min="15568" max="15568" width="10.28515625" style="37" customWidth="1"/>
    <col min="15569" max="15572" width="9.140625" style="37"/>
    <col min="15573" max="15573" width="9.28515625" style="37" customWidth="1"/>
    <col min="15574" max="15816" width="9.140625" style="37"/>
    <col min="15817" max="15817" width="29.28515625" style="37" customWidth="1"/>
    <col min="15818" max="15818" width="0.140625" style="37" customWidth="1"/>
    <col min="15819" max="15819" width="11" style="37" customWidth="1"/>
    <col min="15820" max="15822" width="9.140625" style="37"/>
    <col min="15823" max="15823" width="9.85546875" style="37" customWidth="1"/>
    <col min="15824" max="15824" width="10.28515625" style="37" customWidth="1"/>
    <col min="15825" max="15828" width="9.140625" style="37"/>
    <col min="15829" max="15829" width="9.28515625" style="37" customWidth="1"/>
    <col min="15830" max="16072" width="9.140625" style="37"/>
    <col min="16073" max="16073" width="29.28515625" style="37" customWidth="1"/>
    <col min="16074" max="16074" width="0.140625" style="37" customWidth="1"/>
    <col min="16075" max="16075" width="11" style="37" customWidth="1"/>
    <col min="16076" max="16078" width="9.140625" style="37"/>
    <col min="16079" max="16079" width="9.85546875" style="37" customWidth="1"/>
    <col min="16080" max="16080" width="10.28515625" style="37" customWidth="1"/>
    <col min="16081" max="16084" width="9.140625" style="37"/>
    <col min="16085" max="16085" width="9.28515625" style="37" customWidth="1"/>
    <col min="16086" max="16345" width="9.140625" style="37"/>
    <col min="16346" max="16384" width="8.85546875" style="37" customWidth="1"/>
  </cols>
  <sheetData>
    <row r="1" spans="1:17" s="2" customFormat="1" ht="17.25" customHeight="1">
      <c r="A1" s="232" t="s">
        <v>756</v>
      </c>
      <c r="B1" s="114"/>
      <c r="C1" s="201"/>
      <c r="D1" s="201"/>
      <c r="E1" s="114"/>
      <c r="F1" s="114"/>
      <c r="G1" s="114"/>
      <c r="H1" s="114"/>
      <c r="I1" s="164"/>
      <c r="J1" s="114"/>
      <c r="K1" s="114"/>
      <c r="L1" s="114"/>
      <c r="M1" s="483"/>
      <c r="N1" s="201"/>
      <c r="O1" s="114"/>
      <c r="P1" s="90"/>
      <c r="Q1" s="90"/>
    </row>
    <row r="2" spans="1:17" s="3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</row>
    <row r="3" spans="1:17" s="32" customFormat="1" ht="17.25" customHeight="1">
      <c r="A3" s="1982" t="s">
        <v>189</v>
      </c>
      <c r="B3" s="1722" t="s">
        <v>193</v>
      </c>
      <c r="C3" s="1962"/>
      <c r="D3" s="1723"/>
      <c r="E3" s="1750" t="s">
        <v>194</v>
      </c>
      <c r="F3" s="1751"/>
      <c r="G3" s="1783"/>
      <c r="H3" s="1782" t="s">
        <v>208</v>
      </c>
      <c r="I3" s="1751"/>
      <c r="J3" s="1751"/>
      <c r="K3" s="1751"/>
      <c r="L3" s="1783"/>
      <c r="M3" s="1782" t="s">
        <v>196</v>
      </c>
      <c r="N3" s="1751"/>
      <c r="O3" s="1752"/>
      <c r="P3" s="1977" t="s">
        <v>241</v>
      </c>
      <c r="Q3" s="1737" t="s">
        <v>242</v>
      </c>
    </row>
    <row r="4" spans="1:17" s="32" customFormat="1" ht="17.25" customHeight="1">
      <c r="A4" s="1983"/>
      <c r="B4" s="1784" t="s">
        <v>4</v>
      </c>
      <c r="C4" s="1963" t="s">
        <v>240</v>
      </c>
      <c r="D4" s="1966"/>
      <c r="E4" s="1753" t="s">
        <v>4</v>
      </c>
      <c r="F4" s="1963" t="s">
        <v>364</v>
      </c>
      <c r="G4" s="1966"/>
      <c r="H4" s="1784" t="s">
        <v>4</v>
      </c>
      <c r="I4" s="1744" t="s">
        <v>41</v>
      </c>
      <c r="J4" s="1915"/>
      <c r="K4" s="1915"/>
      <c r="L4" s="1917"/>
      <c r="M4" s="1784" t="s">
        <v>4</v>
      </c>
      <c r="N4" s="1955" t="s">
        <v>236</v>
      </c>
      <c r="O4" s="1980"/>
      <c r="P4" s="1978"/>
      <c r="Q4" s="1781"/>
    </row>
    <row r="5" spans="1:17" s="32" customFormat="1" ht="17.25" customHeight="1">
      <c r="A5" s="1983"/>
      <c r="B5" s="1916"/>
      <c r="C5" s="1964"/>
      <c r="D5" s="1967"/>
      <c r="E5" s="1941"/>
      <c r="F5" s="1964"/>
      <c r="G5" s="1967"/>
      <c r="H5" s="1916"/>
      <c r="I5" s="1744" t="s">
        <v>249</v>
      </c>
      <c r="J5" s="1915"/>
      <c r="K5" s="1744" t="s">
        <v>250</v>
      </c>
      <c r="L5" s="1917"/>
      <c r="M5" s="1916"/>
      <c r="N5" s="1957"/>
      <c r="O5" s="1981"/>
      <c r="P5" s="1978"/>
      <c r="Q5" s="1781"/>
    </row>
    <row r="6" spans="1:17" s="32" customFormat="1" ht="37.5" customHeight="1" thickBot="1">
      <c r="A6" s="1984"/>
      <c r="B6" s="1786"/>
      <c r="C6" s="624" t="s">
        <v>238</v>
      </c>
      <c r="D6" s="625" t="s">
        <v>239</v>
      </c>
      <c r="E6" s="1755"/>
      <c r="F6" s="624" t="s">
        <v>234</v>
      </c>
      <c r="G6" s="625" t="s">
        <v>235</v>
      </c>
      <c r="H6" s="1786"/>
      <c r="I6" s="624" t="s">
        <v>4</v>
      </c>
      <c r="J6" s="624" t="s">
        <v>153</v>
      </c>
      <c r="K6" s="624" t="s">
        <v>4</v>
      </c>
      <c r="L6" s="625" t="s">
        <v>248</v>
      </c>
      <c r="M6" s="1786"/>
      <c r="N6" s="624" t="s">
        <v>238</v>
      </c>
      <c r="O6" s="783" t="s">
        <v>239</v>
      </c>
      <c r="P6" s="1979"/>
      <c r="Q6" s="1739"/>
    </row>
    <row r="7" spans="1:17" s="34" customFormat="1" ht="17.25" customHeight="1">
      <c r="A7" s="1310" t="s">
        <v>18</v>
      </c>
      <c r="B7" s="1307">
        <v>4261</v>
      </c>
      <c r="C7" s="1308">
        <v>4241</v>
      </c>
      <c r="D7" s="1309">
        <v>2866</v>
      </c>
      <c r="E7" s="1307">
        <v>51190</v>
      </c>
      <c r="F7" s="1308">
        <v>29924</v>
      </c>
      <c r="G7" s="1309">
        <v>21266</v>
      </c>
      <c r="H7" s="1311">
        <v>1007778</v>
      </c>
      <c r="I7" s="1312">
        <v>569927</v>
      </c>
      <c r="J7" s="1312">
        <v>118947</v>
      </c>
      <c r="K7" s="1288">
        <v>437851</v>
      </c>
      <c r="L7" s="1314">
        <v>106457</v>
      </c>
      <c r="M7" s="1315">
        <v>73725.8</v>
      </c>
      <c r="N7" s="1318">
        <v>35352.1</v>
      </c>
      <c r="O7" s="1322">
        <v>38373.699999999997</v>
      </c>
      <c r="P7" s="1315">
        <v>19.687009181480757</v>
      </c>
      <c r="Q7" s="1326">
        <v>13.669271815293968</v>
      </c>
    </row>
    <row r="8" spans="1:17" s="35" customFormat="1" ht="17.25" customHeight="1">
      <c r="A8" s="780" t="s">
        <v>19</v>
      </c>
      <c r="B8" s="183">
        <v>291</v>
      </c>
      <c r="C8" s="335">
        <v>289</v>
      </c>
      <c r="D8" s="217">
        <v>264</v>
      </c>
      <c r="E8" s="183">
        <v>5568</v>
      </c>
      <c r="F8" s="335">
        <v>3253</v>
      </c>
      <c r="G8" s="217">
        <v>2315</v>
      </c>
      <c r="H8" s="183">
        <v>121401</v>
      </c>
      <c r="I8" s="1313">
        <v>70792</v>
      </c>
      <c r="J8" s="82">
        <v>14657</v>
      </c>
      <c r="K8" s="82">
        <v>50609</v>
      </c>
      <c r="L8" s="82">
        <v>12077</v>
      </c>
      <c r="M8" s="1316">
        <v>8298.4</v>
      </c>
      <c r="N8" s="1319">
        <v>3995.6</v>
      </c>
      <c r="O8" s="1323">
        <v>4302.8</v>
      </c>
      <c r="P8" s="1316">
        <v>21.803340517241381</v>
      </c>
      <c r="Q8" s="1327">
        <v>14.629446640316207</v>
      </c>
    </row>
    <row r="9" spans="1:17" s="35" customFormat="1" ht="17.25" customHeight="1">
      <c r="A9" s="780" t="s">
        <v>20</v>
      </c>
      <c r="B9" s="183">
        <v>579</v>
      </c>
      <c r="C9" s="335">
        <v>577</v>
      </c>
      <c r="D9" s="217">
        <v>379</v>
      </c>
      <c r="E9" s="183">
        <v>7062</v>
      </c>
      <c r="F9" s="335">
        <v>4209</v>
      </c>
      <c r="G9" s="217">
        <v>2853</v>
      </c>
      <c r="H9" s="183">
        <v>146883</v>
      </c>
      <c r="I9" s="1313">
        <v>84695</v>
      </c>
      <c r="J9" s="82">
        <v>17732</v>
      </c>
      <c r="K9" s="82">
        <v>62188</v>
      </c>
      <c r="L9" s="82">
        <v>14940</v>
      </c>
      <c r="M9" s="1316">
        <v>10011.700000000001</v>
      </c>
      <c r="N9" s="1319">
        <v>4964.1000000000004</v>
      </c>
      <c r="O9" s="1323">
        <v>5047.6000000000004</v>
      </c>
      <c r="P9" s="1316">
        <v>20.799065420560748</v>
      </c>
      <c r="Q9" s="1327">
        <v>14.671134772316389</v>
      </c>
    </row>
    <row r="10" spans="1:17" s="35" customFormat="1" ht="17.25" customHeight="1">
      <c r="A10" s="780" t="s">
        <v>21</v>
      </c>
      <c r="B10" s="183">
        <v>271</v>
      </c>
      <c r="C10" s="335">
        <v>271</v>
      </c>
      <c r="D10" s="217">
        <v>193</v>
      </c>
      <c r="E10" s="183">
        <v>3158</v>
      </c>
      <c r="F10" s="335">
        <v>1827</v>
      </c>
      <c r="G10" s="217">
        <v>1331</v>
      </c>
      <c r="H10" s="183">
        <v>60610</v>
      </c>
      <c r="I10" s="1313">
        <v>34370</v>
      </c>
      <c r="J10" s="82">
        <v>7046</v>
      </c>
      <c r="K10" s="82">
        <v>26240</v>
      </c>
      <c r="L10" s="82">
        <v>6312</v>
      </c>
      <c r="M10" s="1316">
        <v>4440.1000000000004</v>
      </c>
      <c r="N10" s="1319">
        <v>2120.9</v>
      </c>
      <c r="O10" s="1323">
        <v>2319.1999999999998</v>
      </c>
      <c r="P10" s="1316">
        <v>19.192526915769474</v>
      </c>
      <c r="Q10" s="1327">
        <v>13.650593455102362</v>
      </c>
    </row>
    <row r="11" spans="1:17" s="35" customFormat="1" ht="17.25" customHeight="1">
      <c r="A11" s="780" t="s">
        <v>22</v>
      </c>
      <c r="B11" s="183">
        <v>226</v>
      </c>
      <c r="C11" s="335">
        <v>223</v>
      </c>
      <c r="D11" s="217">
        <v>152</v>
      </c>
      <c r="E11" s="183">
        <v>2701</v>
      </c>
      <c r="F11" s="335">
        <v>1562</v>
      </c>
      <c r="G11" s="217">
        <v>1139</v>
      </c>
      <c r="H11" s="183">
        <v>55392</v>
      </c>
      <c r="I11" s="1313">
        <v>30966</v>
      </c>
      <c r="J11" s="82">
        <v>6470</v>
      </c>
      <c r="K11" s="82">
        <v>24426</v>
      </c>
      <c r="L11" s="82">
        <v>5905</v>
      </c>
      <c r="M11" s="1316">
        <v>3863.4</v>
      </c>
      <c r="N11" s="1319">
        <v>1848.1</v>
      </c>
      <c r="O11" s="1324">
        <v>2015.3</v>
      </c>
      <c r="P11" s="1316">
        <v>20.507960014809331</v>
      </c>
      <c r="Q11" s="1327">
        <v>14.337630066780555</v>
      </c>
    </row>
    <row r="12" spans="1:17" s="35" customFormat="1" ht="17.25" customHeight="1">
      <c r="A12" s="780" t="s">
        <v>23</v>
      </c>
      <c r="B12" s="183">
        <v>108</v>
      </c>
      <c r="C12" s="335">
        <v>107</v>
      </c>
      <c r="D12" s="217">
        <v>83</v>
      </c>
      <c r="E12" s="183">
        <v>1366</v>
      </c>
      <c r="F12" s="335">
        <v>780</v>
      </c>
      <c r="G12" s="217">
        <v>586</v>
      </c>
      <c r="H12" s="183">
        <v>26090</v>
      </c>
      <c r="I12" s="1313">
        <v>14352</v>
      </c>
      <c r="J12" s="82">
        <v>2896</v>
      </c>
      <c r="K12" s="82">
        <v>11738</v>
      </c>
      <c r="L12" s="82">
        <v>2887</v>
      </c>
      <c r="M12" s="1316">
        <v>2001.7</v>
      </c>
      <c r="N12" s="1320">
        <v>926.5</v>
      </c>
      <c r="O12" s="1324">
        <v>1075.2</v>
      </c>
      <c r="P12" s="1316">
        <v>19.099560761347</v>
      </c>
      <c r="Q12" s="1327">
        <v>13.033921167008042</v>
      </c>
    </row>
    <row r="13" spans="1:17" s="35" customFormat="1" ht="17.25" customHeight="1">
      <c r="A13" s="780" t="s">
        <v>24</v>
      </c>
      <c r="B13" s="183">
        <v>284</v>
      </c>
      <c r="C13" s="335">
        <v>282</v>
      </c>
      <c r="D13" s="217">
        <v>231</v>
      </c>
      <c r="E13" s="183">
        <v>3964</v>
      </c>
      <c r="F13" s="335">
        <v>2224</v>
      </c>
      <c r="G13" s="217">
        <v>1740</v>
      </c>
      <c r="H13" s="183">
        <v>77219</v>
      </c>
      <c r="I13" s="1313">
        <v>42366</v>
      </c>
      <c r="J13" s="82">
        <v>8951</v>
      </c>
      <c r="K13" s="82">
        <v>34853</v>
      </c>
      <c r="L13" s="82">
        <v>8503</v>
      </c>
      <c r="M13" s="1316">
        <v>5692.8</v>
      </c>
      <c r="N13" s="1319">
        <v>2586.4</v>
      </c>
      <c r="O13" s="1323">
        <v>3106.4</v>
      </c>
      <c r="P13" s="1316">
        <v>19.480070635721493</v>
      </c>
      <c r="Q13" s="1327">
        <v>13.564326869027543</v>
      </c>
    </row>
    <row r="14" spans="1:17" s="35" customFormat="1" ht="17.25" customHeight="1">
      <c r="A14" s="780" t="s">
        <v>25</v>
      </c>
      <c r="B14" s="183">
        <v>202</v>
      </c>
      <c r="C14" s="335">
        <v>201</v>
      </c>
      <c r="D14" s="217">
        <v>132</v>
      </c>
      <c r="E14" s="183">
        <v>2236</v>
      </c>
      <c r="F14" s="335">
        <v>1286</v>
      </c>
      <c r="G14" s="217">
        <v>950</v>
      </c>
      <c r="H14" s="183">
        <v>43662</v>
      </c>
      <c r="I14" s="1313">
        <v>24002</v>
      </c>
      <c r="J14" s="82">
        <v>5114</v>
      </c>
      <c r="K14" s="82">
        <v>19660</v>
      </c>
      <c r="L14" s="82">
        <v>4754</v>
      </c>
      <c r="M14" s="1316">
        <v>3246.1</v>
      </c>
      <c r="N14" s="1320">
        <v>1501.4</v>
      </c>
      <c r="O14" s="1323">
        <v>1744.7</v>
      </c>
      <c r="P14" s="1316">
        <v>19.526833631484795</v>
      </c>
      <c r="Q14" s="1327">
        <v>13.450602261174948</v>
      </c>
    </row>
    <row r="15" spans="1:17" s="35" customFormat="1" ht="17.25" customHeight="1">
      <c r="A15" s="780" t="s">
        <v>26</v>
      </c>
      <c r="B15" s="183">
        <v>272</v>
      </c>
      <c r="C15" s="335">
        <v>271</v>
      </c>
      <c r="D15" s="217">
        <v>165</v>
      </c>
      <c r="E15" s="183">
        <v>2734</v>
      </c>
      <c r="F15" s="335">
        <v>1582</v>
      </c>
      <c r="G15" s="217">
        <v>1152</v>
      </c>
      <c r="H15" s="183">
        <v>51513</v>
      </c>
      <c r="I15" s="1313">
        <v>28711</v>
      </c>
      <c r="J15" s="82">
        <v>5954</v>
      </c>
      <c r="K15" s="82">
        <v>22802</v>
      </c>
      <c r="L15" s="82">
        <v>5612</v>
      </c>
      <c r="M15" s="1316">
        <v>3923.1</v>
      </c>
      <c r="N15" s="1319">
        <v>1867</v>
      </c>
      <c r="O15" s="1323">
        <v>2056.1</v>
      </c>
      <c r="P15" s="1316">
        <v>18.841623994147771</v>
      </c>
      <c r="Q15" s="1327">
        <v>13.130687466544314</v>
      </c>
    </row>
    <row r="16" spans="1:17" s="35" customFormat="1" ht="17.25" customHeight="1">
      <c r="A16" s="780" t="s">
        <v>27</v>
      </c>
      <c r="B16" s="183">
        <v>252</v>
      </c>
      <c r="C16" s="335">
        <v>252</v>
      </c>
      <c r="D16" s="217">
        <v>151</v>
      </c>
      <c r="E16" s="183">
        <v>2546</v>
      </c>
      <c r="F16" s="335">
        <v>1497</v>
      </c>
      <c r="G16" s="217">
        <v>1049</v>
      </c>
      <c r="H16" s="183">
        <v>49451</v>
      </c>
      <c r="I16" s="1313">
        <v>28019</v>
      </c>
      <c r="J16" s="82">
        <v>5854</v>
      </c>
      <c r="K16" s="82">
        <v>21432</v>
      </c>
      <c r="L16" s="82">
        <v>5334</v>
      </c>
      <c r="M16" s="1316">
        <v>3637.9</v>
      </c>
      <c r="N16" s="1319">
        <v>1756.9</v>
      </c>
      <c r="O16" s="1323">
        <v>1881</v>
      </c>
      <c r="P16" s="1316">
        <v>19.423016496465042</v>
      </c>
      <c r="Q16" s="1327">
        <v>13.593281838423266</v>
      </c>
    </row>
    <row r="17" spans="1:17" s="35" customFormat="1" ht="17.25" customHeight="1">
      <c r="A17" s="780" t="s">
        <v>28</v>
      </c>
      <c r="B17" s="183">
        <v>273</v>
      </c>
      <c r="C17" s="335">
        <v>270</v>
      </c>
      <c r="D17" s="217">
        <v>156</v>
      </c>
      <c r="E17" s="183">
        <v>2468</v>
      </c>
      <c r="F17" s="335">
        <v>1455</v>
      </c>
      <c r="G17" s="217">
        <v>1013</v>
      </c>
      <c r="H17" s="183">
        <v>47175</v>
      </c>
      <c r="I17" s="1313">
        <v>26718</v>
      </c>
      <c r="J17" s="82">
        <v>5559</v>
      </c>
      <c r="K17" s="82">
        <v>20457</v>
      </c>
      <c r="L17" s="82">
        <v>5190</v>
      </c>
      <c r="M17" s="1316">
        <v>3553.4</v>
      </c>
      <c r="N17" s="1319">
        <v>1701.6</v>
      </c>
      <c r="O17" s="1324">
        <v>1851.8</v>
      </c>
      <c r="P17" s="1316">
        <v>19.114667747163697</v>
      </c>
      <c r="Q17" s="1327">
        <v>13.276017335509652</v>
      </c>
    </row>
    <row r="18" spans="1:17" s="35" customFormat="1" ht="17.25" customHeight="1">
      <c r="A18" s="780" t="s">
        <v>29</v>
      </c>
      <c r="B18" s="183">
        <v>491</v>
      </c>
      <c r="C18" s="335">
        <v>490</v>
      </c>
      <c r="D18" s="217">
        <v>290</v>
      </c>
      <c r="E18" s="183">
        <v>5776</v>
      </c>
      <c r="F18" s="335">
        <v>3487</v>
      </c>
      <c r="G18" s="217">
        <v>2289</v>
      </c>
      <c r="H18" s="183">
        <v>112842</v>
      </c>
      <c r="I18" s="1313">
        <v>64879</v>
      </c>
      <c r="J18" s="82">
        <v>13620</v>
      </c>
      <c r="K18" s="82">
        <v>47963</v>
      </c>
      <c r="L18" s="82">
        <v>11369</v>
      </c>
      <c r="M18" s="1316">
        <v>8414.7000000000007</v>
      </c>
      <c r="N18" s="1319">
        <v>4127.3999999999996</v>
      </c>
      <c r="O18" s="1323">
        <v>4287.3</v>
      </c>
      <c r="P18" s="1316">
        <v>19.536357340720222</v>
      </c>
      <c r="Q18" s="1327">
        <v>13.410103747014153</v>
      </c>
    </row>
    <row r="19" spans="1:17" s="35" customFormat="1" ht="17.25" customHeight="1">
      <c r="A19" s="780" t="s">
        <v>30</v>
      </c>
      <c r="B19" s="183">
        <v>300</v>
      </c>
      <c r="C19" s="335">
        <v>297</v>
      </c>
      <c r="D19" s="217">
        <v>184</v>
      </c>
      <c r="E19" s="183">
        <v>3097</v>
      </c>
      <c r="F19" s="335">
        <v>1819</v>
      </c>
      <c r="G19" s="217">
        <v>1278</v>
      </c>
      <c r="H19" s="183">
        <v>57178</v>
      </c>
      <c r="I19" s="1313">
        <v>32068</v>
      </c>
      <c r="J19" s="82">
        <v>6775</v>
      </c>
      <c r="K19" s="82">
        <v>25110</v>
      </c>
      <c r="L19" s="82">
        <v>6198</v>
      </c>
      <c r="M19" s="1316">
        <v>4438.8999999999996</v>
      </c>
      <c r="N19" s="1319">
        <v>2143.4</v>
      </c>
      <c r="O19" s="1323">
        <v>2295.5</v>
      </c>
      <c r="P19" s="1316">
        <v>18.462382951243139</v>
      </c>
      <c r="Q19" s="1327">
        <v>12.881119196197258</v>
      </c>
    </row>
    <row r="20" spans="1:17" s="35" customFormat="1" ht="17.25" customHeight="1">
      <c r="A20" s="780" t="s">
        <v>31</v>
      </c>
      <c r="B20" s="183">
        <v>264</v>
      </c>
      <c r="C20" s="335">
        <v>264</v>
      </c>
      <c r="D20" s="217">
        <v>165</v>
      </c>
      <c r="E20" s="183">
        <v>2858</v>
      </c>
      <c r="F20" s="335">
        <v>1673</v>
      </c>
      <c r="G20" s="217">
        <v>1185</v>
      </c>
      <c r="H20" s="183">
        <v>52305</v>
      </c>
      <c r="I20" s="1313">
        <v>28958</v>
      </c>
      <c r="J20" s="82">
        <v>6070</v>
      </c>
      <c r="K20" s="82">
        <v>23347</v>
      </c>
      <c r="L20" s="82">
        <v>5868</v>
      </c>
      <c r="M20" s="1316">
        <v>4038.4</v>
      </c>
      <c r="N20" s="1319">
        <v>1957.8</v>
      </c>
      <c r="O20" s="1323">
        <v>2080.6</v>
      </c>
      <c r="P20" s="1316">
        <v>18.301259622113367</v>
      </c>
      <c r="Q20" s="1327">
        <v>12.951911648177497</v>
      </c>
    </row>
    <row r="21" spans="1:17" s="35" customFormat="1" ht="17.25" customHeight="1" thickBot="1">
      <c r="A21" s="781" t="s">
        <v>32</v>
      </c>
      <c r="B21" s="175">
        <v>448</v>
      </c>
      <c r="C21" s="271">
        <v>447</v>
      </c>
      <c r="D21" s="152">
        <v>321</v>
      </c>
      <c r="E21" s="175">
        <v>5656</v>
      </c>
      <c r="F21" s="271">
        <v>3270</v>
      </c>
      <c r="G21" s="152">
        <v>2386</v>
      </c>
      <c r="H21" s="175">
        <v>106057</v>
      </c>
      <c r="I21" s="271">
        <v>59031</v>
      </c>
      <c r="J21" s="180">
        <v>12249</v>
      </c>
      <c r="K21" s="180">
        <v>47026</v>
      </c>
      <c r="L21" s="180">
        <v>11508</v>
      </c>
      <c r="M21" s="1317">
        <v>8165.2</v>
      </c>
      <c r="N21" s="1321">
        <v>3855</v>
      </c>
      <c r="O21" s="1325">
        <v>4310.2</v>
      </c>
      <c r="P21" s="1317">
        <v>18.751237623762375</v>
      </c>
      <c r="Q21" s="1328">
        <v>12.988904129721256</v>
      </c>
    </row>
    <row r="22" spans="1:17" s="7" customFormat="1" ht="17.25" customHeight="1">
      <c r="A22" s="1088" t="s">
        <v>678</v>
      </c>
      <c r="B22" s="115"/>
      <c r="C22" s="234"/>
      <c r="D22" s="234"/>
      <c r="E22" s="115"/>
      <c r="F22" s="115"/>
      <c r="G22" s="115"/>
      <c r="H22" s="115"/>
      <c r="I22" s="115"/>
      <c r="J22" s="115"/>
      <c r="K22" s="115"/>
      <c r="L22" s="115"/>
      <c r="M22" s="115"/>
      <c r="N22" s="234"/>
      <c r="O22" s="115"/>
      <c r="P22" s="93"/>
      <c r="Q22" s="93"/>
    </row>
    <row r="23" spans="1:17" s="7" customFormat="1" ht="17.25" customHeight="1">
      <c r="A23" s="930" t="s">
        <v>251</v>
      </c>
      <c r="B23" s="158"/>
      <c r="C23" s="235"/>
      <c r="D23" s="235"/>
      <c r="E23" s="93"/>
      <c r="F23" s="93"/>
      <c r="G23" s="93"/>
      <c r="H23" s="93"/>
      <c r="I23" s="93"/>
      <c r="J23" s="93"/>
      <c r="K23" s="93"/>
      <c r="L23" s="765"/>
      <c r="M23" s="765"/>
      <c r="N23" s="93"/>
      <c r="O23" s="93"/>
      <c r="P23" s="93"/>
      <c r="Q23" s="93"/>
    </row>
    <row r="24" spans="1:17" s="7" customFormat="1" ht="17.25" customHeight="1">
      <c r="A24" s="930" t="s">
        <v>252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93"/>
      <c r="Q24" s="93"/>
    </row>
    <row r="25" spans="1:17" s="7" customFormat="1" ht="17.25" customHeight="1">
      <c r="A25" s="890" t="s">
        <v>480</v>
      </c>
      <c r="B25" s="93"/>
      <c r="C25" s="93"/>
      <c r="D25" s="93"/>
      <c r="E25" s="93"/>
      <c r="F25" s="93"/>
      <c r="G25" s="93"/>
      <c r="H25" s="93"/>
      <c r="I25" s="93"/>
      <c r="J25" s="221"/>
      <c r="K25" s="93"/>
      <c r="L25" s="93"/>
      <c r="M25" s="93"/>
      <c r="N25" s="93"/>
      <c r="O25" s="93"/>
      <c r="P25" s="93"/>
      <c r="Q25" s="93"/>
    </row>
  </sheetData>
  <sortState ref="A27:B40">
    <sortCondition descending="1" ref="B27:B40"/>
  </sortState>
  <mergeCells count="17">
    <mergeCell ref="A3:A6"/>
    <mergeCell ref="E3:G3"/>
    <mergeCell ref="B4:B6"/>
    <mergeCell ref="E4:E6"/>
    <mergeCell ref="B3:D3"/>
    <mergeCell ref="C4:D5"/>
    <mergeCell ref="F4:G5"/>
    <mergeCell ref="P3:P6"/>
    <mergeCell ref="Q3:Q6"/>
    <mergeCell ref="H3:L3"/>
    <mergeCell ref="I4:L4"/>
    <mergeCell ref="I5:J5"/>
    <mergeCell ref="M3:O3"/>
    <mergeCell ref="H4:H6"/>
    <mergeCell ref="M4:M6"/>
    <mergeCell ref="K5:L5"/>
    <mergeCell ref="N4:O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R24"/>
  <sheetViews>
    <sheetView zoomScaleNormal="100" workbookViewId="0"/>
  </sheetViews>
  <sheetFormatPr defaultColWidth="9.140625" defaultRowHeight="15"/>
  <cols>
    <col min="1" max="1" width="20" style="206" customWidth="1"/>
    <col min="2" max="16" width="7.140625" style="206" customWidth="1"/>
    <col min="17" max="16384" width="9.140625" style="206"/>
  </cols>
  <sheetData>
    <row r="1" spans="1:18" s="201" customFormat="1" ht="17.25" customHeight="1">
      <c r="A1" s="232" t="s">
        <v>757</v>
      </c>
      <c r="I1" s="164"/>
      <c r="M1" s="483"/>
    </row>
    <row r="2" spans="1:18" s="202" customFormat="1" ht="17.25" customHeight="1" thickBot="1">
      <c r="A2" s="314" t="s">
        <v>192</v>
      </c>
      <c r="N2" s="202" t="s">
        <v>0</v>
      </c>
    </row>
    <row r="3" spans="1:18" s="4" customFormat="1" ht="17.25" customHeight="1">
      <c r="A3" s="1795" t="s">
        <v>189</v>
      </c>
      <c r="B3" s="1805" t="s">
        <v>199</v>
      </c>
      <c r="C3" s="1985"/>
      <c r="D3" s="1985"/>
      <c r="E3" s="1985"/>
      <c r="F3" s="1985"/>
      <c r="G3" s="1985"/>
      <c r="H3" s="1985"/>
      <c r="I3" s="1985"/>
      <c r="J3" s="1985"/>
      <c r="K3" s="1985"/>
      <c r="L3" s="1985"/>
      <c r="M3" s="1985"/>
      <c r="N3" s="1985"/>
      <c r="O3" s="1985"/>
      <c r="P3" s="1986"/>
    </row>
    <row r="4" spans="1:18" s="4" customFormat="1" ht="17.25" customHeight="1">
      <c r="A4" s="1808"/>
      <c r="B4" s="1814" t="s">
        <v>33</v>
      </c>
      <c r="C4" s="1815"/>
      <c r="D4" s="1816"/>
      <c r="E4" s="1810" t="s">
        <v>34</v>
      </c>
      <c r="F4" s="1811"/>
      <c r="G4" s="1812"/>
      <c r="H4" s="865"/>
      <c r="I4" s="581" t="s">
        <v>35</v>
      </c>
      <c r="J4" s="581"/>
      <c r="K4" s="1810" t="s">
        <v>226</v>
      </c>
      <c r="L4" s="1811"/>
      <c r="M4" s="1812"/>
      <c r="N4" s="1810" t="s">
        <v>36</v>
      </c>
      <c r="O4" s="1811"/>
      <c r="P4" s="1812"/>
    </row>
    <row r="5" spans="1:18" s="4" customFormat="1" ht="9.75" customHeight="1">
      <c r="A5" s="1808"/>
      <c r="B5" s="1765" t="s">
        <v>1</v>
      </c>
      <c r="C5" s="1767" t="s">
        <v>37</v>
      </c>
      <c r="D5" s="1801" t="s">
        <v>56</v>
      </c>
      <c r="E5" s="1765" t="s">
        <v>1</v>
      </c>
      <c r="F5" s="1767" t="s">
        <v>37</v>
      </c>
      <c r="G5" s="1801" t="s">
        <v>56</v>
      </c>
      <c r="H5" s="1765" t="s">
        <v>1</v>
      </c>
      <c r="I5" s="1767" t="s">
        <v>37</v>
      </c>
      <c r="J5" s="1801" t="s">
        <v>56</v>
      </c>
      <c r="K5" s="1765" t="s">
        <v>1</v>
      </c>
      <c r="L5" s="1767" t="s">
        <v>37</v>
      </c>
      <c r="M5" s="1801" t="s">
        <v>56</v>
      </c>
      <c r="N5" s="1765" t="s">
        <v>1</v>
      </c>
      <c r="O5" s="1767" t="s">
        <v>37</v>
      </c>
      <c r="P5" s="1801" t="s">
        <v>56</v>
      </c>
    </row>
    <row r="6" spans="1:18" s="4" customFormat="1" ht="9.75" customHeight="1" thickBot="1">
      <c r="A6" s="1809"/>
      <c r="B6" s="1766"/>
      <c r="C6" s="1768"/>
      <c r="D6" s="1802"/>
      <c r="E6" s="1766"/>
      <c r="F6" s="1768"/>
      <c r="G6" s="1802"/>
      <c r="H6" s="1766"/>
      <c r="I6" s="1768"/>
      <c r="J6" s="1802"/>
      <c r="K6" s="1766"/>
      <c r="L6" s="1768"/>
      <c r="M6" s="1802"/>
      <c r="N6" s="1766"/>
      <c r="O6" s="1768"/>
      <c r="P6" s="1802"/>
    </row>
    <row r="7" spans="1:18" s="5" customFormat="1" ht="17.25" customHeight="1">
      <c r="A7" s="502" t="s">
        <v>18</v>
      </c>
      <c r="B7" s="1329">
        <v>46</v>
      </c>
      <c r="C7" s="1330">
        <v>271</v>
      </c>
      <c r="D7" s="1332">
        <v>1676</v>
      </c>
      <c r="E7" s="1333">
        <v>3625</v>
      </c>
      <c r="F7" s="1334">
        <v>45749</v>
      </c>
      <c r="G7" s="1336">
        <v>953681</v>
      </c>
      <c r="H7" s="1338">
        <v>243</v>
      </c>
      <c r="I7" s="1334">
        <v>2511</v>
      </c>
      <c r="J7" s="1339">
        <v>19451</v>
      </c>
      <c r="K7" s="1341">
        <v>298</v>
      </c>
      <c r="L7" s="1342">
        <v>2186</v>
      </c>
      <c r="M7" s="1343">
        <v>25278</v>
      </c>
      <c r="N7" s="1278">
        <v>49</v>
      </c>
      <c r="O7" s="1253">
        <v>473</v>
      </c>
      <c r="P7" s="1346">
        <v>7692</v>
      </c>
      <c r="Q7" s="6"/>
      <c r="R7" s="6"/>
    </row>
    <row r="8" spans="1:18" s="5" customFormat="1" ht="17.25" customHeight="1">
      <c r="A8" s="72" t="s">
        <v>19</v>
      </c>
      <c r="B8" s="182">
        <v>5</v>
      </c>
      <c r="C8" s="172">
        <v>32</v>
      </c>
      <c r="D8" s="228">
        <v>205</v>
      </c>
      <c r="E8" s="182">
        <v>195</v>
      </c>
      <c r="F8" s="1335">
        <v>4637</v>
      </c>
      <c r="G8" s="223">
        <v>110606</v>
      </c>
      <c r="H8" s="82">
        <v>27</v>
      </c>
      <c r="I8" s="1335">
        <v>346</v>
      </c>
      <c r="J8" s="215">
        <v>2837</v>
      </c>
      <c r="K8" s="183">
        <v>56</v>
      </c>
      <c r="L8" s="1313">
        <v>452</v>
      </c>
      <c r="M8" s="1344">
        <v>6185</v>
      </c>
      <c r="N8" s="800">
        <v>8</v>
      </c>
      <c r="O8" s="762">
        <v>101</v>
      </c>
      <c r="P8" s="1347">
        <v>1568</v>
      </c>
      <c r="Q8" s="6"/>
    </row>
    <row r="9" spans="1:18" s="5" customFormat="1" ht="17.25" customHeight="1">
      <c r="A9" s="72" t="s">
        <v>20</v>
      </c>
      <c r="B9" s="182">
        <v>4</v>
      </c>
      <c r="C9" s="172">
        <v>21</v>
      </c>
      <c r="D9" s="228">
        <v>86</v>
      </c>
      <c r="E9" s="182">
        <v>487</v>
      </c>
      <c r="F9" s="1335">
        <v>6408</v>
      </c>
      <c r="G9" s="223">
        <v>140248</v>
      </c>
      <c r="H9" s="82">
        <v>31</v>
      </c>
      <c r="I9" s="1335">
        <v>248</v>
      </c>
      <c r="J9" s="215">
        <v>1872</v>
      </c>
      <c r="K9" s="183">
        <v>52</v>
      </c>
      <c r="L9" s="1313">
        <v>361</v>
      </c>
      <c r="M9" s="1344">
        <v>4435</v>
      </c>
      <c r="N9" s="800">
        <v>5</v>
      </c>
      <c r="O9" s="762">
        <v>24</v>
      </c>
      <c r="P9" s="1347">
        <v>242</v>
      </c>
    </row>
    <row r="10" spans="1:18" s="5" customFormat="1" ht="17.25" customHeight="1">
      <c r="A10" s="72" t="s">
        <v>21</v>
      </c>
      <c r="B10" s="182">
        <v>2</v>
      </c>
      <c r="C10" s="172">
        <v>16</v>
      </c>
      <c r="D10" s="228">
        <v>94</v>
      </c>
      <c r="E10" s="182">
        <v>224</v>
      </c>
      <c r="F10" s="1335">
        <v>2821</v>
      </c>
      <c r="G10" s="223">
        <v>57258</v>
      </c>
      <c r="H10" s="82">
        <v>20</v>
      </c>
      <c r="I10" s="1335">
        <v>146</v>
      </c>
      <c r="J10" s="215">
        <v>1051</v>
      </c>
      <c r="K10" s="183">
        <v>21</v>
      </c>
      <c r="L10" s="1313">
        <v>129</v>
      </c>
      <c r="M10" s="1344">
        <v>1400</v>
      </c>
      <c r="N10" s="800">
        <v>4</v>
      </c>
      <c r="O10" s="762">
        <v>46</v>
      </c>
      <c r="P10" s="1347">
        <v>807</v>
      </c>
    </row>
    <row r="11" spans="1:18" s="5" customFormat="1" ht="17.25" customHeight="1">
      <c r="A11" s="72" t="s">
        <v>22</v>
      </c>
      <c r="B11" s="182">
        <v>4</v>
      </c>
      <c r="C11" s="172">
        <v>14</v>
      </c>
      <c r="D11" s="228">
        <v>74</v>
      </c>
      <c r="E11" s="182">
        <v>194</v>
      </c>
      <c r="F11" s="1335">
        <v>2430</v>
      </c>
      <c r="G11" s="223">
        <v>52616</v>
      </c>
      <c r="H11" s="82">
        <v>14</v>
      </c>
      <c r="I11" s="1335">
        <v>145</v>
      </c>
      <c r="J11" s="215">
        <v>1233</v>
      </c>
      <c r="K11" s="183">
        <v>12</v>
      </c>
      <c r="L11" s="1313">
        <v>89</v>
      </c>
      <c r="M11" s="1344">
        <v>1171</v>
      </c>
      <c r="N11" s="800">
        <v>2</v>
      </c>
      <c r="O11" s="762">
        <v>23</v>
      </c>
      <c r="P11" s="1347">
        <v>298</v>
      </c>
    </row>
    <row r="12" spans="1:18" s="5" customFormat="1" ht="17.25" customHeight="1">
      <c r="A12" s="72" t="s">
        <v>23</v>
      </c>
      <c r="B12" s="182">
        <v>1</v>
      </c>
      <c r="C12" s="172">
        <v>3</v>
      </c>
      <c r="D12" s="228">
        <v>19</v>
      </c>
      <c r="E12" s="182">
        <v>97</v>
      </c>
      <c r="F12" s="1335">
        <v>1274</v>
      </c>
      <c r="G12" s="223">
        <v>25107</v>
      </c>
      <c r="H12" s="82">
        <v>2</v>
      </c>
      <c r="I12" s="1335">
        <v>40</v>
      </c>
      <c r="J12" s="215">
        <v>335</v>
      </c>
      <c r="K12" s="183">
        <v>8</v>
      </c>
      <c r="L12" s="1313">
        <v>49</v>
      </c>
      <c r="M12" s="1344">
        <v>629</v>
      </c>
      <c r="N12" s="1198" t="s">
        <v>174</v>
      </c>
      <c r="O12" s="974" t="s">
        <v>174</v>
      </c>
      <c r="P12" s="975" t="s">
        <v>174</v>
      </c>
    </row>
    <row r="13" spans="1:18" s="5" customFormat="1" ht="17.25" customHeight="1">
      <c r="A13" s="72" t="s">
        <v>24</v>
      </c>
      <c r="B13" s="182">
        <v>4</v>
      </c>
      <c r="C13" s="172">
        <v>17</v>
      </c>
      <c r="D13" s="228">
        <v>88</v>
      </c>
      <c r="E13" s="182">
        <v>237</v>
      </c>
      <c r="F13" s="1335">
        <v>3503</v>
      </c>
      <c r="G13" s="223">
        <v>72434</v>
      </c>
      <c r="H13" s="82">
        <v>19</v>
      </c>
      <c r="I13" s="1335">
        <v>265</v>
      </c>
      <c r="J13" s="215">
        <v>2389</v>
      </c>
      <c r="K13" s="183">
        <v>20</v>
      </c>
      <c r="L13" s="1313">
        <v>159</v>
      </c>
      <c r="M13" s="1344">
        <v>1959</v>
      </c>
      <c r="N13" s="800">
        <v>4</v>
      </c>
      <c r="O13" s="762">
        <v>20</v>
      </c>
      <c r="P13" s="1347">
        <v>349</v>
      </c>
    </row>
    <row r="14" spans="1:18" s="5" customFormat="1" ht="17.25" customHeight="1">
      <c r="A14" s="72" t="s">
        <v>25</v>
      </c>
      <c r="B14" s="182">
        <v>3</v>
      </c>
      <c r="C14" s="172">
        <v>14</v>
      </c>
      <c r="D14" s="228">
        <v>93</v>
      </c>
      <c r="E14" s="182">
        <v>184</v>
      </c>
      <c r="F14" s="1335">
        <v>2068</v>
      </c>
      <c r="G14" s="223">
        <v>41868</v>
      </c>
      <c r="H14" s="82">
        <v>7</v>
      </c>
      <c r="I14" s="1335">
        <v>99</v>
      </c>
      <c r="J14" s="215">
        <v>762</v>
      </c>
      <c r="K14" s="183">
        <v>6</v>
      </c>
      <c r="L14" s="1313">
        <v>36</v>
      </c>
      <c r="M14" s="1344">
        <v>608</v>
      </c>
      <c r="N14" s="800">
        <v>2</v>
      </c>
      <c r="O14" s="762">
        <v>19</v>
      </c>
      <c r="P14" s="1347">
        <v>331</v>
      </c>
    </row>
    <row r="15" spans="1:18" s="5" customFormat="1" ht="17.25" customHeight="1">
      <c r="A15" s="72" t="s">
        <v>26</v>
      </c>
      <c r="B15" s="182">
        <v>4</v>
      </c>
      <c r="C15" s="172">
        <v>14</v>
      </c>
      <c r="D15" s="228">
        <v>74</v>
      </c>
      <c r="E15" s="182">
        <v>230</v>
      </c>
      <c r="F15" s="1335">
        <v>2390</v>
      </c>
      <c r="G15" s="223">
        <v>48429</v>
      </c>
      <c r="H15" s="82">
        <v>18</v>
      </c>
      <c r="I15" s="1335">
        <v>156</v>
      </c>
      <c r="J15" s="215">
        <v>1251</v>
      </c>
      <c r="K15" s="183">
        <v>16</v>
      </c>
      <c r="L15" s="1313">
        <v>136</v>
      </c>
      <c r="M15" s="1344">
        <v>1270</v>
      </c>
      <c r="N15" s="800">
        <v>4</v>
      </c>
      <c r="O15" s="762">
        <v>38</v>
      </c>
      <c r="P15" s="1347">
        <v>489</v>
      </c>
    </row>
    <row r="16" spans="1:18" s="5" customFormat="1" ht="17.25" customHeight="1">
      <c r="A16" s="72" t="s">
        <v>27</v>
      </c>
      <c r="B16" s="182">
        <v>1</v>
      </c>
      <c r="C16" s="172">
        <v>9</v>
      </c>
      <c r="D16" s="228">
        <v>49</v>
      </c>
      <c r="E16" s="182">
        <v>226</v>
      </c>
      <c r="F16" s="1335">
        <v>2306</v>
      </c>
      <c r="G16" s="223">
        <v>47559</v>
      </c>
      <c r="H16" s="82">
        <v>12</v>
      </c>
      <c r="I16" s="1335">
        <v>123</v>
      </c>
      <c r="J16" s="215">
        <v>882</v>
      </c>
      <c r="K16" s="183">
        <v>12</v>
      </c>
      <c r="L16" s="1313">
        <v>99</v>
      </c>
      <c r="M16" s="1344">
        <v>772</v>
      </c>
      <c r="N16" s="800">
        <v>1</v>
      </c>
      <c r="O16" s="762">
        <v>9</v>
      </c>
      <c r="P16" s="1347">
        <v>189</v>
      </c>
    </row>
    <row r="17" spans="1:17" s="5" customFormat="1" ht="17.25" customHeight="1">
      <c r="A17" s="72" t="s">
        <v>28</v>
      </c>
      <c r="B17" s="182">
        <v>4</v>
      </c>
      <c r="C17" s="172">
        <v>8</v>
      </c>
      <c r="D17" s="228">
        <v>48</v>
      </c>
      <c r="E17" s="182">
        <v>246</v>
      </c>
      <c r="F17" s="1335">
        <v>2312</v>
      </c>
      <c r="G17" s="223">
        <v>45863</v>
      </c>
      <c r="H17" s="82">
        <v>9</v>
      </c>
      <c r="I17" s="1335">
        <v>67</v>
      </c>
      <c r="J17" s="215">
        <v>437</v>
      </c>
      <c r="K17" s="183">
        <v>13</v>
      </c>
      <c r="L17" s="1313">
        <v>62</v>
      </c>
      <c r="M17" s="1344">
        <v>559</v>
      </c>
      <c r="N17" s="800">
        <v>1</v>
      </c>
      <c r="O17" s="762">
        <v>19</v>
      </c>
      <c r="P17" s="1347">
        <v>268</v>
      </c>
    </row>
    <row r="18" spans="1:17" s="5" customFormat="1" ht="17.25" customHeight="1">
      <c r="A18" s="72" t="s">
        <v>29</v>
      </c>
      <c r="B18" s="182">
        <v>3</v>
      </c>
      <c r="C18" s="172">
        <v>48</v>
      </c>
      <c r="D18" s="228">
        <v>375</v>
      </c>
      <c r="E18" s="182">
        <v>430</v>
      </c>
      <c r="F18" s="1335">
        <v>5196</v>
      </c>
      <c r="G18" s="223">
        <v>107198</v>
      </c>
      <c r="H18" s="82">
        <v>24</v>
      </c>
      <c r="I18" s="1335">
        <v>262</v>
      </c>
      <c r="J18" s="215">
        <v>1832</v>
      </c>
      <c r="K18" s="183">
        <v>30</v>
      </c>
      <c r="L18" s="1313">
        <v>220</v>
      </c>
      <c r="M18" s="1344">
        <v>2377</v>
      </c>
      <c r="N18" s="800">
        <v>4</v>
      </c>
      <c r="O18" s="762">
        <v>50</v>
      </c>
      <c r="P18" s="1347">
        <v>1060</v>
      </c>
    </row>
    <row r="19" spans="1:17" s="5" customFormat="1" ht="17.25" customHeight="1">
      <c r="A19" s="72" t="s">
        <v>30</v>
      </c>
      <c r="B19" s="182">
        <v>3</v>
      </c>
      <c r="C19" s="172">
        <v>26</v>
      </c>
      <c r="D19" s="228">
        <v>131</v>
      </c>
      <c r="E19" s="182">
        <v>264</v>
      </c>
      <c r="F19" s="1335">
        <v>2769</v>
      </c>
      <c r="G19" s="223">
        <v>54372</v>
      </c>
      <c r="H19" s="82">
        <v>14</v>
      </c>
      <c r="I19" s="1335">
        <v>169</v>
      </c>
      <c r="J19" s="215">
        <v>1224</v>
      </c>
      <c r="K19" s="183">
        <v>16</v>
      </c>
      <c r="L19" s="1313">
        <v>115</v>
      </c>
      <c r="M19" s="1344">
        <v>1030</v>
      </c>
      <c r="N19" s="800">
        <v>3</v>
      </c>
      <c r="O19" s="762">
        <v>18</v>
      </c>
      <c r="P19" s="1347">
        <v>421</v>
      </c>
    </row>
    <row r="20" spans="1:17" s="5" customFormat="1" ht="17.25" customHeight="1">
      <c r="A20" s="72" t="s">
        <v>31</v>
      </c>
      <c r="B20" s="182">
        <v>2</v>
      </c>
      <c r="C20" s="172">
        <v>24</v>
      </c>
      <c r="D20" s="228">
        <v>185</v>
      </c>
      <c r="E20" s="182">
        <v>226</v>
      </c>
      <c r="F20" s="1335">
        <v>2565</v>
      </c>
      <c r="G20" s="223">
        <v>49504</v>
      </c>
      <c r="H20" s="82">
        <v>20</v>
      </c>
      <c r="I20" s="1335">
        <v>141</v>
      </c>
      <c r="J20" s="215">
        <v>955</v>
      </c>
      <c r="K20" s="183">
        <v>12</v>
      </c>
      <c r="L20" s="1313">
        <v>92</v>
      </c>
      <c r="M20" s="1344">
        <v>997</v>
      </c>
      <c r="N20" s="800">
        <v>4</v>
      </c>
      <c r="O20" s="762">
        <v>36</v>
      </c>
      <c r="P20" s="1347">
        <v>664</v>
      </c>
    </row>
    <row r="21" spans="1:17" s="5" customFormat="1" ht="17.25" customHeight="1" thickBot="1">
      <c r="A21" s="510" t="s">
        <v>32</v>
      </c>
      <c r="B21" s="11">
        <v>6</v>
      </c>
      <c r="C21" s="1331">
        <v>25</v>
      </c>
      <c r="D21" s="329">
        <v>155</v>
      </c>
      <c r="E21" s="11">
        <v>385</v>
      </c>
      <c r="F21" s="131">
        <v>5070</v>
      </c>
      <c r="G21" s="1337">
        <v>100619</v>
      </c>
      <c r="H21" s="180">
        <v>26</v>
      </c>
      <c r="I21" s="131">
        <v>304</v>
      </c>
      <c r="J21" s="1340">
        <v>2391</v>
      </c>
      <c r="K21" s="175">
        <v>24</v>
      </c>
      <c r="L21" s="271">
        <v>187</v>
      </c>
      <c r="M21" s="1345">
        <v>1886</v>
      </c>
      <c r="N21" s="188">
        <v>7</v>
      </c>
      <c r="O21" s="73">
        <v>70</v>
      </c>
      <c r="P21" s="1345">
        <v>1006</v>
      </c>
    </row>
    <row r="22" spans="1:17" s="234" customFormat="1" ht="17.25" customHeight="1">
      <c r="A22" s="928" t="s">
        <v>536</v>
      </c>
      <c r="G22" s="159"/>
      <c r="M22" s="328"/>
    </row>
    <row r="23" spans="1:17" ht="17.25" customHeight="1"/>
    <row r="24" spans="1:17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</sheetData>
  <mergeCells count="21">
    <mergeCell ref="L5:L6"/>
    <mergeCell ref="M5:M6"/>
    <mergeCell ref="N5:N6"/>
    <mergeCell ref="O5:O6"/>
    <mergeCell ref="P5:P6"/>
    <mergeCell ref="K5:K6"/>
    <mergeCell ref="A3:A6"/>
    <mergeCell ref="B3:P3"/>
    <mergeCell ref="B4:D4"/>
    <mergeCell ref="E4:G4"/>
    <mergeCell ref="K4:M4"/>
    <mergeCell ref="N4:P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defaultRowHeight="15"/>
  <cols>
    <col min="1" max="1" width="18.42578125" customWidth="1"/>
  </cols>
  <sheetData>
    <row r="1" spans="1:15">
      <c r="A1" s="232" t="s">
        <v>758</v>
      </c>
    </row>
    <row r="2" spans="1:15" ht="15.75" thickBot="1">
      <c r="A2" s="314" t="s">
        <v>192</v>
      </c>
    </row>
    <row r="3" spans="1:15" ht="15" customHeight="1">
      <c r="A3" s="1987" t="s">
        <v>189</v>
      </c>
      <c r="B3" s="1855" t="s">
        <v>612</v>
      </c>
      <c r="C3" s="1874"/>
      <c r="D3" s="1874"/>
      <c r="E3" s="1875"/>
      <c r="F3" s="1855" t="s">
        <v>613</v>
      </c>
      <c r="G3" s="1874"/>
      <c r="H3" s="1874"/>
      <c r="I3" s="1875"/>
      <c r="J3" s="1855" t="s">
        <v>614</v>
      </c>
      <c r="K3" s="1874"/>
      <c r="L3" s="1874"/>
      <c r="M3" s="1875"/>
    </row>
    <row r="4" spans="1:15">
      <c r="A4" s="1988"/>
      <c r="B4" s="1860" t="s">
        <v>4</v>
      </c>
      <c r="C4" s="1907" t="s">
        <v>40</v>
      </c>
      <c r="D4" s="1792" t="s">
        <v>41</v>
      </c>
      <c r="E4" s="1990"/>
      <c r="F4" s="1860" t="s">
        <v>4</v>
      </c>
      <c r="G4" s="1907" t="s">
        <v>40</v>
      </c>
      <c r="H4" s="1792" t="s">
        <v>41</v>
      </c>
      <c r="I4" s="1990"/>
      <c r="J4" s="1860" t="s">
        <v>4</v>
      </c>
      <c r="K4" s="1907" t="s">
        <v>40</v>
      </c>
      <c r="L4" s="1792" t="s">
        <v>41</v>
      </c>
      <c r="M4" s="1990"/>
    </row>
    <row r="5" spans="1:15" ht="15.75" thickBot="1">
      <c r="A5" s="1989"/>
      <c r="B5" s="1991"/>
      <c r="C5" s="1992"/>
      <c r="D5" s="612" t="s">
        <v>57</v>
      </c>
      <c r="E5" s="1091" t="s">
        <v>58</v>
      </c>
      <c r="F5" s="1991"/>
      <c r="G5" s="1992"/>
      <c r="H5" s="612" t="s">
        <v>57</v>
      </c>
      <c r="I5" s="1091" t="s">
        <v>58</v>
      </c>
      <c r="J5" s="1843"/>
      <c r="K5" s="1993"/>
      <c r="L5" s="1076" t="s">
        <v>57</v>
      </c>
      <c r="M5" s="1092" t="s">
        <v>58</v>
      </c>
    </row>
    <row r="6" spans="1:15">
      <c r="A6" s="1348" t="s">
        <v>18</v>
      </c>
      <c r="B6" s="1349">
        <v>974808</v>
      </c>
      <c r="C6" s="1350">
        <v>474830</v>
      </c>
      <c r="D6" s="1351">
        <v>548371</v>
      </c>
      <c r="E6" s="1352">
        <v>426437</v>
      </c>
      <c r="F6" s="1349">
        <v>25278</v>
      </c>
      <c r="G6" s="1350">
        <v>12005</v>
      </c>
      <c r="H6" s="1351">
        <v>17266</v>
      </c>
      <c r="I6" s="1352">
        <v>8012</v>
      </c>
      <c r="J6" s="1357">
        <v>7692</v>
      </c>
      <c r="K6" s="1358">
        <v>3696</v>
      </c>
      <c r="L6" s="1358">
        <v>4290</v>
      </c>
      <c r="M6" s="1359">
        <v>3402</v>
      </c>
      <c r="O6" s="51"/>
    </row>
    <row r="7" spans="1:15">
      <c r="A7" s="780" t="s">
        <v>19</v>
      </c>
      <c r="B7" s="1349">
        <v>113648</v>
      </c>
      <c r="C7" s="1350">
        <v>55397</v>
      </c>
      <c r="D7" s="1351">
        <v>65502</v>
      </c>
      <c r="E7" s="1352">
        <v>48146</v>
      </c>
      <c r="F7" s="1349">
        <v>6185</v>
      </c>
      <c r="G7" s="1350">
        <v>3008</v>
      </c>
      <c r="H7" s="1351">
        <v>4366</v>
      </c>
      <c r="I7" s="1352">
        <v>1819</v>
      </c>
      <c r="J7" s="1360">
        <v>1568</v>
      </c>
      <c r="K7" s="1351">
        <v>721</v>
      </c>
      <c r="L7" s="1351">
        <v>924</v>
      </c>
      <c r="M7" s="1352">
        <v>644</v>
      </c>
      <c r="O7" s="846"/>
    </row>
    <row r="8" spans="1:15">
      <c r="A8" s="780" t="s">
        <v>20</v>
      </c>
      <c r="B8" s="1349">
        <v>142206</v>
      </c>
      <c r="C8" s="1350">
        <v>69469</v>
      </c>
      <c r="D8" s="1351">
        <v>81382</v>
      </c>
      <c r="E8" s="1352">
        <v>60824</v>
      </c>
      <c r="F8" s="1349">
        <v>4435</v>
      </c>
      <c r="G8" s="1350">
        <v>2142</v>
      </c>
      <c r="H8" s="1351">
        <v>3158</v>
      </c>
      <c r="I8" s="1352">
        <v>1277</v>
      </c>
      <c r="J8" s="1360">
        <v>242</v>
      </c>
      <c r="K8" s="1351">
        <v>111</v>
      </c>
      <c r="L8" s="1351">
        <v>155</v>
      </c>
      <c r="M8" s="1352">
        <v>87</v>
      </c>
      <c r="O8" s="846"/>
    </row>
    <row r="9" spans="1:15">
      <c r="A9" s="780" t="s">
        <v>21</v>
      </c>
      <c r="B9" s="1349">
        <v>58403</v>
      </c>
      <c r="C9" s="1350">
        <v>28333</v>
      </c>
      <c r="D9" s="1351">
        <v>32968</v>
      </c>
      <c r="E9" s="1352">
        <v>25435</v>
      </c>
      <c r="F9" s="1349">
        <v>1400</v>
      </c>
      <c r="G9" s="1350">
        <v>662</v>
      </c>
      <c r="H9" s="1351">
        <v>955</v>
      </c>
      <c r="I9" s="1352">
        <v>445</v>
      </c>
      <c r="J9" s="1360">
        <v>807</v>
      </c>
      <c r="K9" s="1351">
        <v>387</v>
      </c>
      <c r="L9" s="1351">
        <v>447</v>
      </c>
      <c r="M9" s="1352">
        <v>360</v>
      </c>
      <c r="O9" s="846"/>
    </row>
    <row r="10" spans="1:15">
      <c r="A10" s="780" t="s">
        <v>22</v>
      </c>
      <c r="B10" s="1349">
        <v>53923</v>
      </c>
      <c r="C10" s="1350">
        <v>26451</v>
      </c>
      <c r="D10" s="1351">
        <v>29981</v>
      </c>
      <c r="E10" s="1352">
        <v>23942</v>
      </c>
      <c r="F10" s="1349">
        <v>1171</v>
      </c>
      <c r="G10" s="1350">
        <v>599</v>
      </c>
      <c r="H10" s="1351">
        <v>827</v>
      </c>
      <c r="I10" s="1352">
        <v>344</v>
      </c>
      <c r="J10" s="1360">
        <v>298</v>
      </c>
      <c r="K10" s="1351">
        <v>126</v>
      </c>
      <c r="L10" s="1351">
        <v>158</v>
      </c>
      <c r="M10" s="1352">
        <v>140</v>
      </c>
      <c r="O10" s="846"/>
    </row>
    <row r="11" spans="1:15">
      <c r="A11" s="780" t="s">
        <v>23</v>
      </c>
      <c r="B11" s="1349">
        <v>25461</v>
      </c>
      <c r="C11" s="1350">
        <v>12382</v>
      </c>
      <c r="D11" s="1351">
        <v>13932</v>
      </c>
      <c r="E11" s="1352">
        <v>11529</v>
      </c>
      <c r="F11" s="1349">
        <v>629</v>
      </c>
      <c r="G11" s="1350">
        <v>293</v>
      </c>
      <c r="H11" s="1351">
        <v>420</v>
      </c>
      <c r="I11" s="1352">
        <v>209</v>
      </c>
      <c r="J11" s="1361" t="s">
        <v>174</v>
      </c>
      <c r="K11" s="1362" t="s">
        <v>174</v>
      </c>
      <c r="L11" s="1362" t="s">
        <v>174</v>
      </c>
      <c r="M11" s="1363" t="s">
        <v>174</v>
      </c>
      <c r="O11" s="846"/>
    </row>
    <row r="12" spans="1:15">
      <c r="A12" s="780" t="s">
        <v>24</v>
      </c>
      <c r="B12" s="1349">
        <v>74911</v>
      </c>
      <c r="C12" s="1350">
        <v>36413</v>
      </c>
      <c r="D12" s="1351">
        <v>40993</v>
      </c>
      <c r="E12" s="1352">
        <v>33918</v>
      </c>
      <c r="F12" s="1349">
        <v>1959</v>
      </c>
      <c r="G12" s="1350">
        <v>926</v>
      </c>
      <c r="H12" s="1351">
        <v>1196</v>
      </c>
      <c r="I12" s="1352">
        <v>763</v>
      </c>
      <c r="J12" s="1360">
        <v>349</v>
      </c>
      <c r="K12" s="1351">
        <v>175</v>
      </c>
      <c r="L12" s="1351">
        <v>177</v>
      </c>
      <c r="M12" s="1352">
        <v>172</v>
      </c>
      <c r="O12" s="846"/>
    </row>
    <row r="13" spans="1:15">
      <c r="A13" s="780" t="s">
        <v>25</v>
      </c>
      <c r="B13" s="1349">
        <v>42723</v>
      </c>
      <c r="C13" s="1350">
        <v>20737</v>
      </c>
      <c r="D13" s="1351">
        <v>23463</v>
      </c>
      <c r="E13" s="1352">
        <v>19260</v>
      </c>
      <c r="F13" s="1349">
        <v>608</v>
      </c>
      <c r="G13" s="1350">
        <v>296</v>
      </c>
      <c r="H13" s="1351">
        <v>359</v>
      </c>
      <c r="I13" s="1352">
        <v>249</v>
      </c>
      <c r="J13" s="1360">
        <v>331</v>
      </c>
      <c r="K13" s="1351">
        <v>175</v>
      </c>
      <c r="L13" s="1351">
        <v>180</v>
      </c>
      <c r="M13" s="1352">
        <v>151</v>
      </c>
      <c r="O13" s="846"/>
    </row>
    <row r="14" spans="1:15">
      <c r="A14" s="780" t="s">
        <v>26</v>
      </c>
      <c r="B14" s="1349">
        <v>49754</v>
      </c>
      <c r="C14" s="1350">
        <v>24206</v>
      </c>
      <c r="D14" s="1351">
        <v>27636</v>
      </c>
      <c r="E14" s="1352">
        <v>22118</v>
      </c>
      <c r="F14" s="1349">
        <v>1270</v>
      </c>
      <c r="G14" s="1350">
        <v>581</v>
      </c>
      <c r="H14" s="1351">
        <v>767</v>
      </c>
      <c r="I14" s="1352">
        <v>503</v>
      </c>
      <c r="J14" s="1360">
        <v>489</v>
      </c>
      <c r="K14" s="1351">
        <v>224</v>
      </c>
      <c r="L14" s="1351">
        <v>308</v>
      </c>
      <c r="M14" s="1352">
        <v>181</v>
      </c>
      <c r="O14" s="846"/>
    </row>
    <row r="15" spans="1:15">
      <c r="A15" s="780" t="s">
        <v>27</v>
      </c>
      <c r="B15" s="1349">
        <v>48490</v>
      </c>
      <c r="C15" s="1350">
        <v>23690</v>
      </c>
      <c r="D15" s="1351">
        <v>27421</v>
      </c>
      <c r="E15" s="1352">
        <v>21069</v>
      </c>
      <c r="F15" s="1349">
        <v>772</v>
      </c>
      <c r="G15" s="1350">
        <v>323</v>
      </c>
      <c r="H15" s="1351">
        <v>493</v>
      </c>
      <c r="I15" s="1352">
        <v>279</v>
      </c>
      <c r="J15" s="1360">
        <v>189</v>
      </c>
      <c r="K15" s="1351">
        <v>104</v>
      </c>
      <c r="L15" s="1351">
        <v>105</v>
      </c>
      <c r="M15" s="1352">
        <v>84</v>
      </c>
      <c r="O15" s="846"/>
    </row>
    <row r="16" spans="1:15">
      <c r="A16" s="780" t="s">
        <v>28</v>
      </c>
      <c r="B16" s="1349">
        <v>46348</v>
      </c>
      <c r="C16" s="1350">
        <v>22521</v>
      </c>
      <c r="D16" s="1351">
        <v>26216</v>
      </c>
      <c r="E16" s="1352">
        <v>20132</v>
      </c>
      <c r="F16" s="1349">
        <v>559</v>
      </c>
      <c r="G16" s="1350">
        <v>274</v>
      </c>
      <c r="H16" s="1351">
        <v>385</v>
      </c>
      <c r="I16" s="1352">
        <v>174</v>
      </c>
      <c r="J16" s="1360">
        <v>268</v>
      </c>
      <c r="K16" s="1351">
        <v>124</v>
      </c>
      <c r="L16" s="1351">
        <v>117</v>
      </c>
      <c r="M16" s="1352">
        <v>151</v>
      </c>
      <c r="O16" s="846"/>
    </row>
    <row r="17" spans="1:15">
      <c r="A17" s="780" t="s">
        <v>29</v>
      </c>
      <c r="B17" s="1349">
        <v>109405</v>
      </c>
      <c r="C17" s="1350">
        <v>53441</v>
      </c>
      <c r="D17" s="1351">
        <v>62404</v>
      </c>
      <c r="E17" s="1352">
        <v>47001</v>
      </c>
      <c r="F17" s="1349">
        <v>2377</v>
      </c>
      <c r="G17" s="1350">
        <v>1157</v>
      </c>
      <c r="H17" s="1351">
        <v>1842</v>
      </c>
      <c r="I17" s="1352">
        <v>535</v>
      </c>
      <c r="J17" s="1360">
        <v>1060</v>
      </c>
      <c r="K17" s="1351">
        <v>508</v>
      </c>
      <c r="L17" s="1351">
        <v>633</v>
      </c>
      <c r="M17" s="1352">
        <v>427</v>
      </c>
      <c r="O17" s="846"/>
    </row>
    <row r="18" spans="1:15">
      <c r="A18" s="780" t="s">
        <v>30</v>
      </c>
      <c r="B18" s="1349">
        <v>55727</v>
      </c>
      <c r="C18" s="1350">
        <v>27154</v>
      </c>
      <c r="D18" s="1351">
        <v>31236</v>
      </c>
      <c r="E18" s="1352">
        <v>24491</v>
      </c>
      <c r="F18" s="1349">
        <v>1030</v>
      </c>
      <c r="G18" s="1350">
        <v>436</v>
      </c>
      <c r="H18" s="1351">
        <v>638</v>
      </c>
      <c r="I18" s="1352">
        <v>392</v>
      </c>
      <c r="J18" s="1360">
        <v>421</v>
      </c>
      <c r="K18" s="1351">
        <v>217</v>
      </c>
      <c r="L18" s="1351">
        <v>194</v>
      </c>
      <c r="M18" s="1352">
        <v>227</v>
      </c>
      <c r="O18" s="846"/>
    </row>
    <row r="19" spans="1:15">
      <c r="A19" s="780" t="s">
        <v>31</v>
      </c>
      <c r="B19" s="1349">
        <v>50644</v>
      </c>
      <c r="C19" s="1350">
        <v>24449</v>
      </c>
      <c r="D19" s="1351">
        <v>27944</v>
      </c>
      <c r="E19" s="1352">
        <v>22700</v>
      </c>
      <c r="F19" s="1349">
        <v>997</v>
      </c>
      <c r="G19" s="1350">
        <v>494</v>
      </c>
      <c r="H19" s="1351">
        <v>667</v>
      </c>
      <c r="I19" s="1352">
        <v>330</v>
      </c>
      <c r="J19" s="1360">
        <v>664</v>
      </c>
      <c r="K19" s="1351">
        <v>346</v>
      </c>
      <c r="L19" s="1351">
        <v>347</v>
      </c>
      <c r="M19" s="1352">
        <v>317</v>
      </c>
      <c r="O19" s="846"/>
    </row>
    <row r="20" spans="1:15" ht="15.75" thickBot="1">
      <c r="A20" s="781" t="s">
        <v>32</v>
      </c>
      <c r="B20" s="1353">
        <v>103165</v>
      </c>
      <c r="C20" s="1354">
        <v>50187</v>
      </c>
      <c r="D20" s="1355">
        <v>57293</v>
      </c>
      <c r="E20" s="1356">
        <v>45872</v>
      </c>
      <c r="F20" s="1353">
        <v>1886</v>
      </c>
      <c r="G20" s="1354">
        <v>814</v>
      </c>
      <c r="H20" s="1355">
        <v>1193</v>
      </c>
      <c r="I20" s="1356">
        <v>693</v>
      </c>
      <c r="J20" s="1364">
        <v>1006</v>
      </c>
      <c r="K20" s="1355">
        <v>478</v>
      </c>
      <c r="L20" s="1355">
        <v>545</v>
      </c>
      <c r="M20" s="1356">
        <v>461</v>
      </c>
      <c r="O20" s="846"/>
    </row>
    <row r="22" spans="1: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</sheetData>
  <mergeCells count="13">
    <mergeCell ref="A3:A5"/>
    <mergeCell ref="L4:M4"/>
    <mergeCell ref="B3:E3"/>
    <mergeCell ref="F3:I3"/>
    <mergeCell ref="J3:M3"/>
    <mergeCell ref="B4:B5"/>
    <mergeCell ref="C4:C5"/>
    <mergeCell ref="D4:E4"/>
    <mergeCell ref="F4:F5"/>
    <mergeCell ref="G4:G5"/>
    <mergeCell ref="H4:I4"/>
    <mergeCell ref="J4:J5"/>
    <mergeCell ref="K4:K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1"/>
  <dimension ref="A1:AA23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7" s="44" customFormat="1" ht="17.25" customHeight="1">
      <c r="A1" s="160" t="s">
        <v>759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27" ht="17.25" customHeight="1" thickBot="1">
      <c r="A2" s="314" t="s">
        <v>192</v>
      </c>
      <c r="B2" s="202"/>
      <c r="C2" s="202"/>
    </row>
    <row r="3" spans="1:27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7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7" ht="17.25" customHeight="1">
      <c r="A5" s="191" t="s">
        <v>18</v>
      </c>
      <c r="B5" s="315">
        <v>41739</v>
      </c>
      <c r="C5" s="315">
        <v>42334</v>
      </c>
      <c r="D5" s="315">
        <v>43259</v>
      </c>
      <c r="E5" s="315">
        <v>44091</v>
      </c>
      <c r="F5" s="315">
        <v>45116</v>
      </c>
      <c r="G5" s="315">
        <v>46023</v>
      </c>
      <c r="H5" s="315">
        <v>46774</v>
      </c>
      <c r="I5" s="315">
        <v>48117</v>
      </c>
      <c r="J5" s="315">
        <v>49201</v>
      </c>
      <c r="K5" s="315">
        <v>50050</v>
      </c>
      <c r="L5" s="316">
        <v>51190</v>
      </c>
      <c r="M5" s="427">
        <f>L5-K5</f>
        <v>1140</v>
      </c>
      <c r="N5" s="428">
        <f>L5/K5-1</f>
        <v>2.2777222777222716E-2</v>
      </c>
      <c r="O5" s="438">
        <f>L5-G5</f>
        <v>5167</v>
      </c>
      <c r="P5" s="428">
        <f>L5/G5-1</f>
        <v>0.11226995198053147</v>
      </c>
      <c r="Q5" s="438">
        <f>L5-B5</f>
        <v>9451</v>
      </c>
      <c r="R5" s="398">
        <f>L5/B5-1</f>
        <v>0.22643091592994558</v>
      </c>
      <c r="T5"/>
      <c r="U5"/>
      <c r="V5"/>
      <c r="W5"/>
      <c r="X5"/>
      <c r="Y5"/>
      <c r="Z5"/>
      <c r="AA5"/>
    </row>
    <row r="6" spans="1:27" ht="17.25" customHeight="1">
      <c r="A6" s="194" t="s">
        <v>19</v>
      </c>
      <c r="B6" s="213">
        <v>3879</v>
      </c>
      <c r="C6" s="213">
        <v>4044</v>
      </c>
      <c r="D6" s="213">
        <v>4232</v>
      </c>
      <c r="E6" s="213">
        <v>4442</v>
      </c>
      <c r="F6" s="213">
        <v>4639</v>
      </c>
      <c r="G6" s="213">
        <v>4812</v>
      </c>
      <c r="H6" s="213">
        <v>4989</v>
      </c>
      <c r="I6" s="213">
        <v>5128</v>
      </c>
      <c r="J6" s="213">
        <v>5286</v>
      </c>
      <c r="K6" s="213">
        <v>5386</v>
      </c>
      <c r="L6" s="317">
        <v>5568</v>
      </c>
      <c r="M6" s="431">
        <f t="shared" ref="M6:M19" si="0">L6-K6</f>
        <v>182</v>
      </c>
      <c r="N6" s="402">
        <f t="shared" ref="N6:N19" si="1">L6/K6-1</f>
        <v>3.3791310805792785E-2</v>
      </c>
      <c r="O6" s="439">
        <f t="shared" ref="O6:O19" si="2">L6-G6</f>
        <v>756</v>
      </c>
      <c r="P6" s="402">
        <f t="shared" ref="P6:P19" si="3">L6/G6-1</f>
        <v>0.1571072319201996</v>
      </c>
      <c r="Q6" s="439">
        <f t="shared" ref="Q6:Q19" si="4">L6-B6</f>
        <v>1689</v>
      </c>
      <c r="R6" s="404">
        <f t="shared" ref="R6:R19" si="5">L6/B6-1</f>
        <v>0.43542150038669769</v>
      </c>
      <c r="T6"/>
      <c r="U6"/>
      <c r="V6"/>
      <c r="W6"/>
      <c r="X6"/>
      <c r="Y6"/>
      <c r="Z6"/>
      <c r="AA6"/>
    </row>
    <row r="7" spans="1:27" ht="17.25" customHeight="1">
      <c r="A7" s="194" t="s">
        <v>20</v>
      </c>
      <c r="B7" s="213">
        <v>5103</v>
      </c>
      <c r="C7" s="213">
        <v>5223</v>
      </c>
      <c r="D7" s="213">
        <v>5415</v>
      </c>
      <c r="E7" s="213">
        <v>5615</v>
      </c>
      <c r="F7" s="213">
        <v>5834</v>
      </c>
      <c r="G7" s="213">
        <v>6050</v>
      </c>
      <c r="H7" s="213">
        <v>6234</v>
      </c>
      <c r="I7" s="213">
        <v>6465</v>
      </c>
      <c r="J7" s="213">
        <v>6685</v>
      </c>
      <c r="K7" s="213">
        <v>6858</v>
      </c>
      <c r="L7" s="317">
        <v>7062</v>
      </c>
      <c r="M7" s="431">
        <f t="shared" si="0"/>
        <v>204</v>
      </c>
      <c r="N7" s="402">
        <f t="shared" si="1"/>
        <v>2.974628171478555E-2</v>
      </c>
      <c r="O7" s="439">
        <f t="shared" si="2"/>
        <v>1012</v>
      </c>
      <c r="P7" s="402">
        <f t="shared" si="3"/>
        <v>0.16727272727272724</v>
      </c>
      <c r="Q7" s="439">
        <f t="shared" si="4"/>
        <v>1959</v>
      </c>
      <c r="R7" s="404">
        <f t="shared" si="5"/>
        <v>0.38389182833627289</v>
      </c>
      <c r="T7"/>
      <c r="U7"/>
      <c r="V7"/>
      <c r="W7"/>
      <c r="X7"/>
      <c r="Y7"/>
      <c r="Z7"/>
      <c r="AA7"/>
    </row>
    <row r="8" spans="1:27" ht="17.25" customHeight="1">
      <c r="A8" s="194" t="s">
        <v>21</v>
      </c>
      <c r="B8" s="213">
        <v>2585</v>
      </c>
      <c r="C8" s="213">
        <v>2619</v>
      </c>
      <c r="D8" s="213">
        <v>2678</v>
      </c>
      <c r="E8" s="213">
        <v>2713</v>
      </c>
      <c r="F8" s="213">
        <v>2782</v>
      </c>
      <c r="G8" s="213">
        <v>2818</v>
      </c>
      <c r="H8" s="213">
        <v>2851</v>
      </c>
      <c r="I8" s="213">
        <v>2935</v>
      </c>
      <c r="J8" s="213">
        <v>3004</v>
      </c>
      <c r="K8" s="213">
        <v>3067</v>
      </c>
      <c r="L8" s="317">
        <v>3158</v>
      </c>
      <c r="M8" s="431">
        <f t="shared" si="0"/>
        <v>91</v>
      </c>
      <c r="N8" s="402">
        <f t="shared" si="1"/>
        <v>2.9670687968698983E-2</v>
      </c>
      <c r="O8" s="439">
        <f t="shared" si="2"/>
        <v>340</v>
      </c>
      <c r="P8" s="402">
        <f t="shared" si="3"/>
        <v>0.12065294535131299</v>
      </c>
      <c r="Q8" s="439">
        <f t="shared" si="4"/>
        <v>573</v>
      </c>
      <c r="R8" s="404">
        <f t="shared" si="5"/>
        <v>0.22166344294003859</v>
      </c>
      <c r="T8"/>
      <c r="U8"/>
      <c r="V8"/>
      <c r="W8"/>
      <c r="X8"/>
      <c r="Y8"/>
      <c r="Z8"/>
      <c r="AA8"/>
    </row>
    <row r="9" spans="1:27" ht="17.25" customHeight="1">
      <c r="A9" s="194" t="s">
        <v>22</v>
      </c>
      <c r="B9" s="213">
        <v>2254</v>
      </c>
      <c r="C9" s="213">
        <v>2314</v>
      </c>
      <c r="D9" s="213">
        <v>2364</v>
      </c>
      <c r="E9" s="213">
        <v>2413</v>
      </c>
      <c r="F9" s="213">
        <v>2455</v>
      </c>
      <c r="G9" s="213">
        <v>2493</v>
      </c>
      <c r="H9" s="213">
        <v>2505</v>
      </c>
      <c r="I9" s="213">
        <v>2570</v>
      </c>
      <c r="J9" s="213">
        <v>2619</v>
      </c>
      <c r="K9" s="213">
        <v>2649</v>
      </c>
      <c r="L9" s="317">
        <v>2701</v>
      </c>
      <c r="M9" s="431">
        <f t="shared" si="0"/>
        <v>52</v>
      </c>
      <c r="N9" s="402">
        <f t="shared" si="1"/>
        <v>1.9630049075122669E-2</v>
      </c>
      <c r="O9" s="439">
        <f t="shared" si="2"/>
        <v>208</v>
      </c>
      <c r="P9" s="402">
        <f t="shared" si="3"/>
        <v>8.3433614119534649E-2</v>
      </c>
      <c r="Q9" s="439">
        <f t="shared" si="4"/>
        <v>447</v>
      </c>
      <c r="R9" s="404">
        <f t="shared" si="5"/>
        <v>0.19831410825199636</v>
      </c>
      <c r="T9"/>
      <c r="U9"/>
      <c r="V9"/>
      <c r="W9"/>
      <c r="X9"/>
      <c r="Y9"/>
      <c r="Z9"/>
      <c r="AA9"/>
    </row>
    <row r="10" spans="1:27" ht="17.25" customHeight="1">
      <c r="A10" s="194" t="s">
        <v>23</v>
      </c>
      <c r="B10" s="213">
        <v>1189</v>
      </c>
      <c r="C10" s="213">
        <v>1199</v>
      </c>
      <c r="D10" s="213">
        <v>1214</v>
      </c>
      <c r="E10" s="213">
        <v>1235</v>
      </c>
      <c r="F10" s="213">
        <v>1254</v>
      </c>
      <c r="G10" s="213">
        <v>1263</v>
      </c>
      <c r="H10" s="213">
        <v>1270</v>
      </c>
      <c r="I10" s="213">
        <v>1287</v>
      </c>
      <c r="J10" s="213">
        <v>1317</v>
      </c>
      <c r="K10" s="213">
        <v>1338</v>
      </c>
      <c r="L10" s="317">
        <v>1366</v>
      </c>
      <c r="M10" s="431">
        <f t="shared" si="0"/>
        <v>28</v>
      </c>
      <c r="N10" s="402">
        <f t="shared" si="1"/>
        <v>2.0926756352765308E-2</v>
      </c>
      <c r="O10" s="439">
        <f t="shared" si="2"/>
        <v>103</v>
      </c>
      <c r="P10" s="402">
        <f t="shared" si="3"/>
        <v>8.1551860649247798E-2</v>
      </c>
      <c r="Q10" s="401">
        <f t="shared" si="4"/>
        <v>177</v>
      </c>
      <c r="R10" s="404">
        <f t="shared" si="5"/>
        <v>0.14886459209419689</v>
      </c>
      <c r="T10"/>
      <c r="U10"/>
      <c r="V10"/>
      <c r="W10"/>
      <c r="X10"/>
      <c r="Y10"/>
      <c r="Z10"/>
      <c r="AA10"/>
    </row>
    <row r="11" spans="1:27" ht="17.25" customHeight="1">
      <c r="A11" s="194" t="s">
        <v>24</v>
      </c>
      <c r="B11" s="213">
        <v>3580</v>
      </c>
      <c r="C11" s="213">
        <v>3593</v>
      </c>
      <c r="D11" s="213">
        <v>3630</v>
      </c>
      <c r="E11" s="213">
        <v>3661</v>
      </c>
      <c r="F11" s="213">
        <v>3701</v>
      </c>
      <c r="G11" s="213">
        <v>3753</v>
      </c>
      <c r="H11" s="213">
        <v>3789</v>
      </c>
      <c r="I11" s="213">
        <v>3862</v>
      </c>
      <c r="J11" s="213">
        <v>3914</v>
      </c>
      <c r="K11" s="213">
        <v>3944</v>
      </c>
      <c r="L11" s="317">
        <v>3964</v>
      </c>
      <c r="M11" s="431">
        <f t="shared" si="0"/>
        <v>20</v>
      </c>
      <c r="N11" s="402">
        <f t="shared" si="1"/>
        <v>5.0709939148072536E-3</v>
      </c>
      <c r="O11" s="439">
        <f t="shared" si="2"/>
        <v>211</v>
      </c>
      <c r="P11" s="402">
        <f t="shared" si="3"/>
        <v>5.622168931521454E-2</v>
      </c>
      <c r="Q11" s="439">
        <f t="shared" si="4"/>
        <v>384</v>
      </c>
      <c r="R11" s="404">
        <f t="shared" si="5"/>
        <v>0.10726256983240234</v>
      </c>
      <c r="T11"/>
      <c r="U11"/>
      <c r="V11"/>
      <c r="W11"/>
      <c r="X11"/>
      <c r="Y11"/>
      <c r="Z11"/>
      <c r="AA11"/>
    </row>
    <row r="12" spans="1:27" ht="17.25" customHeight="1">
      <c r="A12" s="194" t="s">
        <v>25</v>
      </c>
      <c r="B12" s="213">
        <v>1888</v>
      </c>
      <c r="C12" s="213">
        <v>1921</v>
      </c>
      <c r="D12" s="213">
        <v>1947</v>
      </c>
      <c r="E12" s="213">
        <v>1986</v>
      </c>
      <c r="F12" s="213">
        <v>2038</v>
      </c>
      <c r="G12" s="213">
        <v>2068</v>
      </c>
      <c r="H12" s="213">
        <v>2071</v>
      </c>
      <c r="I12" s="213">
        <v>2126</v>
      </c>
      <c r="J12" s="213">
        <v>2169</v>
      </c>
      <c r="K12" s="213">
        <v>2205</v>
      </c>
      <c r="L12" s="317">
        <v>2236</v>
      </c>
      <c r="M12" s="431">
        <f t="shared" si="0"/>
        <v>31</v>
      </c>
      <c r="N12" s="402">
        <f t="shared" si="1"/>
        <v>1.4058956916099818E-2</v>
      </c>
      <c r="O12" s="439">
        <f t="shared" si="2"/>
        <v>168</v>
      </c>
      <c r="P12" s="402">
        <f t="shared" si="3"/>
        <v>8.1237911025145104E-2</v>
      </c>
      <c r="Q12" s="439">
        <f t="shared" si="4"/>
        <v>348</v>
      </c>
      <c r="R12" s="404">
        <f t="shared" si="5"/>
        <v>0.18432203389830515</v>
      </c>
      <c r="T12"/>
      <c r="U12"/>
      <c r="V12"/>
      <c r="W12"/>
      <c r="X12"/>
      <c r="Y12"/>
      <c r="Z12"/>
      <c r="AA12"/>
    </row>
    <row r="13" spans="1:27" ht="17.25" customHeight="1">
      <c r="A13" s="194" t="s">
        <v>26</v>
      </c>
      <c r="B13" s="213">
        <v>2342</v>
      </c>
      <c r="C13" s="213">
        <v>2366</v>
      </c>
      <c r="D13" s="213">
        <v>2413</v>
      </c>
      <c r="E13" s="213">
        <v>2430</v>
      </c>
      <c r="F13" s="213">
        <v>2487</v>
      </c>
      <c r="G13" s="213">
        <v>2507</v>
      </c>
      <c r="H13" s="213">
        <v>2552</v>
      </c>
      <c r="I13" s="213">
        <v>2607</v>
      </c>
      <c r="J13" s="213">
        <v>2660</v>
      </c>
      <c r="K13" s="213">
        <v>2683</v>
      </c>
      <c r="L13" s="317">
        <v>2734</v>
      </c>
      <c r="M13" s="431">
        <f t="shared" si="0"/>
        <v>51</v>
      </c>
      <c r="N13" s="402">
        <f t="shared" si="1"/>
        <v>1.9008572493477427E-2</v>
      </c>
      <c r="O13" s="439">
        <f t="shared" si="2"/>
        <v>227</v>
      </c>
      <c r="P13" s="402">
        <f t="shared" si="3"/>
        <v>9.054646988432391E-2</v>
      </c>
      <c r="Q13" s="439">
        <f t="shared" si="4"/>
        <v>392</v>
      </c>
      <c r="R13" s="404">
        <f t="shared" si="5"/>
        <v>0.16737830913748941</v>
      </c>
      <c r="T13"/>
      <c r="U13"/>
      <c r="V13"/>
      <c r="W13"/>
      <c r="X13"/>
      <c r="Y13"/>
      <c r="Z13"/>
      <c r="AA13"/>
    </row>
    <row r="14" spans="1:27" ht="17.25" customHeight="1">
      <c r="A14" s="194" t="s">
        <v>27</v>
      </c>
      <c r="B14" s="213">
        <v>2156</v>
      </c>
      <c r="C14" s="213">
        <v>2179</v>
      </c>
      <c r="D14" s="213">
        <v>2223</v>
      </c>
      <c r="E14" s="213">
        <v>2238</v>
      </c>
      <c r="F14" s="213">
        <v>2256</v>
      </c>
      <c r="G14" s="213">
        <v>2284</v>
      </c>
      <c r="H14" s="213">
        <v>2327</v>
      </c>
      <c r="I14" s="213">
        <v>2398</v>
      </c>
      <c r="J14" s="213">
        <v>2446</v>
      </c>
      <c r="K14" s="213">
        <v>2481</v>
      </c>
      <c r="L14" s="317">
        <v>2546</v>
      </c>
      <c r="M14" s="431">
        <f t="shared" si="0"/>
        <v>65</v>
      </c>
      <c r="N14" s="402">
        <f t="shared" si="1"/>
        <v>2.6199113260781948E-2</v>
      </c>
      <c r="O14" s="439">
        <f t="shared" si="2"/>
        <v>262</v>
      </c>
      <c r="P14" s="402">
        <f t="shared" si="3"/>
        <v>0.11471103327495613</v>
      </c>
      <c r="Q14" s="439">
        <f t="shared" si="4"/>
        <v>390</v>
      </c>
      <c r="R14" s="404">
        <f t="shared" si="5"/>
        <v>0.18089053803339517</v>
      </c>
      <c r="T14"/>
      <c r="U14"/>
      <c r="V14"/>
      <c r="W14"/>
      <c r="X14"/>
      <c r="Y14"/>
      <c r="Z14"/>
      <c r="AA14"/>
    </row>
    <row r="15" spans="1:27" ht="17.25" customHeight="1">
      <c r="A15" s="194" t="s">
        <v>28</v>
      </c>
      <c r="B15" s="213">
        <v>2151</v>
      </c>
      <c r="C15" s="213">
        <v>2153</v>
      </c>
      <c r="D15" s="213">
        <v>2172</v>
      </c>
      <c r="E15" s="213">
        <v>2200</v>
      </c>
      <c r="F15" s="213">
        <v>2212</v>
      </c>
      <c r="G15" s="213">
        <v>2248</v>
      </c>
      <c r="H15" s="213">
        <v>2268</v>
      </c>
      <c r="I15" s="213">
        <v>2347</v>
      </c>
      <c r="J15" s="213">
        <v>2388</v>
      </c>
      <c r="K15" s="213">
        <v>2433</v>
      </c>
      <c r="L15" s="317">
        <v>2468</v>
      </c>
      <c r="M15" s="431">
        <f t="shared" si="0"/>
        <v>35</v>
      </c>
      <c r="N15" s="402">
        <f t="shared" si="1"/>
        <v>1.4385532264693746E-2</v>
      </c>
      <c r="O15" s="439">
        <f t="shared" si="2"/>
        <v>220</v>
      </c>
      <c r="P15" s="402">
        <f t="shared" si="3"/>
        <v>9.7864768683274095E-2</v>
      </c>
      <c r="Q15" s="439">
        <f t="shared" si="4"/>
        <v>317</v>
      </c>
      <c r="R15" s="404">
        <f t="shared" si="5"/>
        <v>0.14737331473733151</v>
      </c>
      <c r="T15"/>
      <c r="U15"/>
      <c r="V15"/>
      <c r="W15"/>
      <c r="X15"/>
      <c r="Y15"/>
      <c r="Z15"/>
      <c r="AA15"/>
    </row>
    <row r="16" spans="1:27" ht="17.25" customHeight="1">
      <c r="A16" s="194" t="s">
        <v>29</v>
      </c>
      <c r="B16" s="213">
        <v>4564</v>
      </c>
      <c r="C16" s="213">
        <v>4614</v>
      </c>
      <c r="D16" s="213">
        <v>4709</v>
      </c>
      <c r="E16" s="213">
        <v>4825</v>
      </c>
      <c r="F16" s="213">
        <v>4964</v>
      </c>
      <c r="G16" s="213">
        <v>5096</v>
      </c>
      <c r="H16" s="213">
        <v>5180</v>
      </c>
      <c r="I16" s="213">
        <v>5343</v>
      </c>
      <c r="J16" s="213">
        <v>5472</v>
      </c>
      <c r="K16" s="213">
        <v>5622</v>
      </c>
      <c r="L16" s="317">
        <v>5776</v>
      </c>
      <c r="M16" s="431">
        <f t="shared" si="0"/>
        <v>154</v>
      </c>
      <c r="N16" s="402">
        <f t="shared" si="1"/>
        <v>2.7392387050871658E-2</v>
      </c>
      <c r="O16" s="439">
        <f t="shared" si="2"/>
        <v>680</v>
      </c>
      <c r="P16" s="402">
        <f t="shared" si="3"/>
        <v>0.13343799058084782</v>
      </c>
      <c r="Q16" s="439">
        <f t="shared" si="4"/>
        <v>1212</v>
      </c>
      <c r="R16" s="404">
        <f t="shared" si="5"/>
        <v>0.26555652936021024</v>
      </c>
      <c r="T16"/>
      <c r="U16"/>
      <c r="V16"/>
      <c r="W16"/>
      <c r="X16"/>
      <c r="Y16"/>
      <c r="Z16"/>
      <c r="AA16"/>
    </row>
    <row r="17" spans="1:27" ht="17.25" customHeight="1">
      <c r="A17" s="194" t="s">
        <v>30</v>
      </c>
      <c r="B17" s="213">
        <v>2621</v>
      </c>
      <c r="C17" s="213">
        <v>2635</v>
      </c>
      <c r="D17" s="213">
        <v>2694</v>
      </c>
      <c r="E17" s="213">
        <v>2721</v>
      </c>
      <c r="F17" s="213">
        <v>2761</v>
      </c>
      <c r="G17" s="213">
        <v>2781</v>
      </c>
      <c r="H17" s="213">
        <v>2807</v>
      </c>
      <c r="I17" s="213">
        <v>2902</v>
      </c>
      <c r="J17" s="213">
        <v>2968</v>
      </c>
      <c r="K17" s="213">
        <v>3015</v>
      </c>
      <c r="L17" s="317">
        <v>3097</v>
      </c>
      <c r="M17" s="431">
        <f t="shared" si="0"/>
        <v>82</v>
      </c>
      <c r="N17" s="402">
        <f t="shared" si="1"/>
        <v>2.7197346600331684E-2</v>
      </c>
      <c r="O17" s="439">
        <f t="shared" si="2"/>
        <v>316</v>
      </c>
      <c r="P17" s="402">
        <f t="shared" si="3"/>
        <v>0.11362819129809432</v>
      </c>
      <c r="Q17" s="439">
        <f t="shared" si="4"/>
        <v>476</v>
      </c>
      <c r="R17" s="404">
        <f t="shared" si="5"/>
        <v>0.18161007249141559</v>
      </c>
      <c r="T17"/>
      <c r="U17"/>
      <c r="V17"/>
      <c r="W17"/>
      <c r="X17"/>
      <c r="Y17"/>
      <c r="Z17"/>
      <c r="AA17"/>
    </row>
    <row r="18" spans="1:27" ht="17.25" customHeight="1">
      <c r="A18" s="194" t="s">
        <v>31</v>
      </c>
      <c r="B18" s="213">
        <v>2457</v>
      </c>
      <c r="C18" s="213">
        <v>2485</v>
      </c>
      <c r="D18" s="213">
        <v>2515</v>
      </c>
      <c r="E18" s="213">
        <v>2527</v>
      </c>
      <c r="F18" s="213">
        <v>2568</v>
      </c>
      <c r="G18" s="213">
        <v>2616</v>
      </c>
      <c r="H18" s="213">
        <v>2657</v>
      </c>
      <c r="I18" s="213">
        <v>2732</v>
      </c>
      <c r="J18" s="213">
        <v>2757</v>
      </c>
      <c r="K18" s="213">
        <v>2802</v>
      </c>
      <c r="L18" s="317">
        <v>2858</v>
      </c>
      <c r="M18" s="431">
        <f t="shared" si="0"/>
        <v>56</v>
      </c>
      <c r="N18" s="402">
        <f t="shared" si="1"/>
        <v>1.9985724482512568E-2</v>
      </c>
      <c r="O18" s="439">
        <f t="shared" si="2"/>
        <v>242</v>
      </c>
      <c r="P18" s="402">
        <f t="shared" si="3"/>
        <v>9.2507645259938931E-2</v>
      </c>
      <c r="Q18" s="439">
        <f t="shared" si="4"/>
        <v>401</v>
      </c>
      <c r="R18" s="404">
        <f t="shared" si="5"/>
        <v>0.16320716320716322</v>
      </c>
      <c r="T18"/>
      <c r="U18"/>
      <c r="V18"/>
      <c r="W18"/>
      <c r="X18"/>
      <c r="Y18"/>
      <c r="Z18"/>
      <c r="AA18"/>
    </row>
    <row r="19" spans="1:27" ht="17.25" customHeight="1" thickBot="1">
      <c r="A19" s="192" t="s">
        <v>32</v>
      </c>
      <c r="B19" s="225">
        <v>4970</v>
      </c>
      <c r="C19" s="225">
        <v>4989</v>
      </c>
      <c r="D19" s="225">
        <v>5053</v>
      </c>
      <c r="E19" s="225">
        <v>5085</v>
      </c>
      <c r="F19" s="225">
        <v>5165</v>
      </c>
      <c r="G19" s="225">
        <v>5234</v>
      </c>
      <c r="H19" s="225">
        <v>5274</v>
      </c>
      <c r="I19" s="225">
        <v>5415</v>
      </c>
      <c r="J19" s="225">
        <v>5516</v>
      </c>
      <c r="K19" s="225">
        <v>5567</v>
      </c>
      <c r="L19" s="318">
        <v>5656</v>
      </c>
      <c r="M19" s="434">
        <f t="shared" si="0"/>
        <v>89</v>
      </c>
      <c r="N19" s="408">
        <f t="shared" si="1"/>
        <v>1.5987066642715986E-2</v>
      </c>
      <c r="O19" s="440">
        <f t="shared" si="2"/>
        <v>422</v>
      </c>
      <c r="P19" s="408">
        <f t="shared" si="3"/>
        <v>8.0626671761559132E-2</v>
      </c>
      <c r="Q19" s="440">
        <f t="shared" si="4"/>
        <v>686</v>
      </c>
      <c r="R19" s="410">
        <f t="shared" si="5"/>
        <v>0.13802816901408455</v>
      </c>
      <c r="T19"/>
      <c r="U19"/>
      <c r="V19"/>
      <c r="W19"/>
      <c r="X19"/>
      <c r="Y19"/>
      <c r="Z19"/>
      <c r="AA19"/>
    </row>
    <row r="20" spans="1:27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T20" s="462"/>
    </row>
    <row r="21" spans="1:27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</row>
    <row r="22" spans="1:27">
      <c r="B22"/>
      <c r="C22"/>
      <c r="D22"/>
      <c r="E22"/>
      <c r="F22"/>
      <c r="G22"/>
      <c r="H22"/>
      <c r="I22"/>
      <c r="J22"/>
      <c r="K22"/>
      <c r="L22"/>
    </row>
    <row r="23" spans="1:27">
      <c r="B23"/>
      <c r="C23"/>
      <c r="D23"/>
      <c r="E23"/>
      <c r="F23"/>
      <c r="G23"/>
      <c r="H23"/>
      <c r="I23"/>
      <c r="J23"/>
      <c r="K23"/>
      <c r="L23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2"/>
  <dimension ref="A1:AB27"/>
  <sheetViews>
    <sheetView zoomScaleNormal="100" workbookViewId="0"/>
  </sheetViews>
  <sheetFormatPr defaultColWidth="9.140625" defaultRowHeight="15"/>
  <cols>
    <col min="1" max="1" width="18" style="206" customWidth="1"/>
    <col min="2" max="11" width="6.7109375" style="206" customWidth="1"/>
    <col min="12" max="12" width="8" style="206" customWidth="1"/>
    <col min="13" max="13" width="7" style="206" customWidth="1"/>
    <col min="14" max="14" width="5.7109375" style="206" customWidth="1"/>
    <col min="15" max="15" width="6.7109375" style="206" customWidth="1"/>
    <col min="16" max="16" width="6.42578125" style="206" customWidth="1"/>
    <col min="17" max="17" width="6.7109375" style="206" customWidth="1"/>
    <col min="18" max="18" width="6.42578125" style="206" customWidth="1"/>
    <col min="19" max="16384" width="9.140625" style="206"/>
  </cols>
  <sheetData>
    <row r="1" spans="1:28" s="44" customFormat="1" ht="17.25" customHeight="1">
      <c r="A1" s="160" t="s">
        <v>760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28" ht="17.25" customHeight="1" thickBot="1">
      <c r="A2" s="314" t="s">
        <v>192</v>
      </c>
      <c r="B2" s="202"/>
      <c r="C2" s="202"/>
    </row>
    <row r="3" spans="1:2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8" ht="17.25" customHeight="1">
      <c r="A5" s="191" t="s">
        <v>18</v>
      </c>
      <c r="B5" s="1687">
        <v>807950</v>
      </c>
      <c r="C5" s="1687">
        <v>827654</v>
      </c>
      <c r="D5" s="1687">
        <v>854137</v>
      </c>
      <c r="E5" s="1687">
        <v>880251</v>
      </c>
      <c r="F5" s="1687">
        <v>906188</v>
      </c>
      <c r="G5" s="1687">
        <v>926108</v>
      </c>
      <c r="H5" s="1687">
        <v>940928</v>
      </c>
      <c r="I5" s="1687">
        <v>952946</v>
      </c>
      <c r="J5" s="1687">
        <v>962348</v>
      </c>
      <c r="K5" s="1687">
        <v>964571</v>
      </c>
      <c r="L5" s="1687">
        <v>1007778</v>
      </c>
      <c r="M5" s="871">
        <f>L5-K5</f>
        <v>43207</v>
      </c>
      <c r="N5" s="428">
        <f>L5/K5-1</f>
        <v>4.4794006869375069E-2</v>
      </c>
      <c r="O5" s="438">
        <f>L5-G5</f>
        <v>81670</v>
      </c>
      <c r="P5" s="428">
        <f>L5/G5-1</f>
        <v>8.8186259054019667E-2</v>
      </c>
      <c r="Q5" s="438">
        <f>L5-B5</f>
        <v>199828</v>
      </c>
      <c r="R5" s="398">
        <f>L5/B5-1</f>
        <v>0.247327186088248</v>
      </c>
      <c r="T5"/>
      <c r="U5"/>
      <c r="V5"/>
      <c r="W5"/>
      <c r="X5"/>
      <c r="Y5"/>
      <c r="Z5"/>
      <c r="AA5"/>
      <c r="AB5"/>
    </row>
    <row r="6" spans="1:28" ht="17.25" customHeight="1">
      <c r="A6" s="194" t="s">
        <v>19</v>
      </c>
      <c r="B6" s="213">
        <v>79310</v>
      </c>
      <c r="C6" s="213">
        <v>83241</v>
      </c>
      <c r="D6" s="213">
        <v>88184</v>
      </c>
      <c r="E6" s="213">
        <v>93298</v>
      </c>
      <c r="F6" s="213">
        <v>98126</v>
      </c>
      <c r="G6" s="213">
        <v>102077</v>
      </c>
      <c r="H6" s="213">
        <v>105887</v>
      </c>
      <c r="I6" s="213">
        <v>108638</v>
      </c>
      <c r="J6" s="213">
        <v>110975</v>
      </c>
      <c r="K6" s="213">
        <v>112089</v>
      </c>
      <c r="L6" s="213">
        <v>121401</v>
      </c>
      <c r="M6" s="872">
        <f t="shared" ref="M6:M19" si="0">L6-K6</f>
        <v>9312</v>
      </c>
      <c r="N6" s="402">
        <f t="shared" ref="N6:N19" si="1">L6/K6-1</f>
        <v>8.3076840724781276E-2</v>
      </c>
      <c r="O6" s="439">
        <f t="shared" ref="O6:O19" si="2">L6-G6</f>
        <v>19324</v>
      </c>
      <c r="P6" s="402">
        <f t="shared" ref="P6:P19" si="3">L6/G6-1</f>
        <v>0.18930807135789651</v>
      </c>
      <c r="Q6" s="439">
        <f t="shared" ref="Q6:Q19" si="4">L6-B6</f>
        <v>42091</v>
      </c>
      <c r="R6" s="404">
        <f t="shared" ref="R6:R19" si="5">L6/B6-1</f>
        <v>0.53071491615180943</v>
      </c>
      <c r="T6"/>
      <c r="U6"/>
      <c r="V6"/>
      <c r="W6"/>
      <c r="X6"/>
      <c r="Y6"/>
      <c r="Z6"/>
      <c r="AA6"/>
      <c r="AB6"/>
    </row>
    <row r="7" spans="1:28" ht="17.25" customHeight="1">
      <c r="A7" s="194" t="s">
        <v>20</v>
      </c>
      <c r="B7" s="213">
        <v>100349</v>
      </c>
      <c r="C7" s="213">
        <v>104329</v>
      </c>
      <c r="D7" s="213">
        <v>109650</v>
      </c>
      <c r="E7" s="213">
        <v>115005</v>
      </c>
      <c r="F7" s="213">
        <v>120393</v>
      </c>
      <c r="G7" s="213">
        <v>125416</v>
      </c>
      <c r="H7" s="213">
        <v>129519</v>
      </c>
      <c r="I7" s="213">
        <v>133141</v>
      </c>
      <c r="J7" s="213">
        <v>136710</v>
      </c>
      <c r="K7" s="213">
        <v>138970</v>
      </c>
      <c r="L7" s="213">
        <v>146883</v>
      </c>
      <c r="M7" s="872">
        <f t="shared" si="0"/>
        <v>7913</v>
      </c>
      <c r="N7" s="402">
        <f t="shared" si="1"/>
        <v>5.6940346837446976E-2</v>
      </c>
      <c r="O7" s="439">
        <f t="shared" si="2"/>
        <v>21467</v>
      </c>
      <c r="P7" s="402">
        <f t="shared" si="3"/>
        <v>0.17116635835937988</v>
      </c>
      <c r="Q7" s="439">
        <f t="shared" si="4"/>
        <v>46534</v>
      </c>
      <c r="R7" s="404">
        <f t="shared" si="5"/>
        <v>0.4637216115756011</v>
      </c>
      <c r="T7"/>
      <c r="U7"/>
      <c r="V7"/>
      <c r="W7"/>
      <c r="X7"/>
      <c r="Y7"/>
      <c r="Z7"/>
      <c r="AA7"/>
      <c r="AB7"/>
    </row>
    <row r="8" spans="1:28" ht="17.25" customHeight="1">
      <c r="A8" s="194" t="s">
        <v>21</v>
      </c>
      <c r="B8" s="213">
        <v>50393</v>
      </c>
      <c r="C8" s="213">
        <v>51569</v>
      </c>
      <c r="D8" s="213">
        <v>52741</v>
      </c>
      <c r="E8" s="213">
        <v>54054</v>
      </c>
      <c r="F8" s="213">
        <v>55426</v>
      </c>
      <c r="G8" s="213">
        <v>56337</v>
      </c>
      <c r="H8" s="213">
        <v>57070</v>
      </c>
      <c r="I8" s="213">
        <v>57646</v>
      </c>
      <c r="J8" s="213">
        <v>58146</v>
      </c>
      <c r="K8" s="213">
        <v>58383</v>
      </c>
      <c r="L8" s="213">
        <v>60610</v>
      </c>
      <c r="M8" s="872">
        <f t="shared" si="0"/>
        <v>2227</v>
      </c>
      <c r="N8" s="402">
        <f t="shared" si="1"/>
        <v>3.8144665399174382E-2</v>
      </c>
      <c r="O8" s="439">
        <f t="shared" si="2"/>
        <v>4273</v>
      </c>
      <c r="P8" s="402">
        <f t="shared" si="3"/>
        <v>7.5847134210199396E-2</v>
      </c>
      <c r="Q8" s="439">
        <f t="shared" si="4"/>
        <v>10217</v>
      </c>
      <c r="R8" s="404">
        <f t="shared" si="5"/>
        <v>0.20274641319230846</v>
      </c>
      <c r="T8"/>
      <c r="U8"/>
      <c r="V8"/>
      <c r="W8"/>
      <c r="X8"/>
      <c r="Y8"/>
      <c r="Z8"/>
      <c r="AA8"/>
      <c r="AB8"/>
    </row>
    <row r="9" spans="1:28" ht="17.25" customHeight="1">
      <c r="A9" s="194" t="s">
        <v>22</v>
      </c>
      <c r="B9" s="213">
        <v>43369</v>
      </c>
      <c r="C9" s="213">
        <v>44658</v>
      </c>
      <c r="D9" s="213">
        <v>46307</v>
      </c>
      <c r="E9" s="213">
        <v>47924</v>
      </c>
      <c r="F9" s="213">
        <v>49438</v>
      </c>
      <c r="G9" s="213">
        <v>50550</v>
      </c>
      <c r="H9" s="213">
        <v>51237</v>
      </c>
      <c r="I9" s="213">
        <v>51990</v>
      </c>
      <c r="J9" s="213">
        <v>52501</v>
      </c>
      <c r="K9" s="213">
        <v>52465</v>
      </c>
      <c r="L9" s="213">
        <v>55392</v>
      </c>
      <c r="M9" s="872">
        <f t="shared" si="0"/>
        <v>2927</v>
      </c>
      <c r="N9" s="402">
        <f t="shared" si="1"/>
        <v>5.5789574001715359E-2</v>
      </c>
      <c r="O9" s="439">
        <f t="shared" si="2"/>
        <v>4842</v>
      </c>
      <c r="P9" s="402">
        <f t="shared" si="3"/>
        <v>9.5786350148368005E-2</v>
      </c>
      <c r="Q9" s="439">
        <f t="shared" si="4"/>
        <v>12023</v>
      </c>
      <c r="R9" s="404">
        <f t="shared" si="5"/>
        <v>0.27722566810394511</v>
      </c>
      <c r="T9"/>
      <c r="U9"/>
      <c r="V9"/>
      <c r="W9"/>
      <c r="X9"/>
      <c r="Y9"/>
      <c r="Z9"/>
      <c r="AA9"/>
      <c r="AB9"/>
    </row>
    <row r="10" spans="1:28" ht="17.25" customHeight="1">
      <c r="A10" s="194" t="s">
        <v>23</v>
      </c>
      <c r="B10" s="213">
        <v>23065</v>
      </c>
      <c r="C10" s="213">
        <v>23345</v>
      </c>
      <c r="D10" s="213">
        <v>23935</v>
      </c>
      <c r="E10" s="213">
        <v>24359</v>
      </c>
      <c r="F10" s="213">
        <v>24845</v>
      </c>
      <c r="G10" s="213">
        <v>25002</v>
      </c>
      <c r="H10" s="213">
        <v>25185</v>
      </c>
      <c r="I10" s="213">
        <v>25167</v>
      </c>
      <c r="J10" s="213">
        <v>25151</v>
      </c>
      <c r="K10" s="213">
        <v>24834</v>
      </c>
      <c r="L10" s="213">
        <v>26090</v>
      </c>
      <c r="M10" s="872">
        <f t="shared" si="0"/>
        <v>1256</v>
      </c>
      <c r="N10" s="400">
        <f t="shared" si="1"/>
        <v>5.0575823467826408E-2</v>
      </c>
      <c r="O10" s="875">
        <f t="shared" si="2"/>
        <v>1088</v>
      </c>
      <c r="P10" s="402">
        <f t="shared" si="3"/>
        <v>4.3516518678505811E-2</v>
      </c>
      <c r="Q10" s="439">
        <f t="shared" si="4"/>
        <v>3025</v>
      </c>
      <c r="R10" s="404">
        <f t="shared" si="5"/>
        <v>0.13115109473227826</v>
      </c>
      <c r="T10"/>
      <c r="U10"/>
      <c r="V10"/>
      <c r="W10"/>
      <c r="X10"/>
      <c r="Y10"/>
      <c r="Z10"/>
      <c r="AA10"/>
      <c r="AB10"/>
    </row>
    <row r="11" spans="1:28" ht="17.25" customHeight="1">
      <c r="A11" s="194" t="s">
        <v>24</v>
      </c>
      <c r="B11" s="213">
        <v>69095</v>
      </c>
      <c r="C11" s="213">
        <v>70179</v>
      </c>
      <c r="D11" s="213">
        <v>71949</v>
      </c>
      <c r="E11" s="213">
        <v>73600</v>
      </c>
      <c r="F11" s="213">
        <v>74974</v>
      </c>
      <c r="G11" s="213">
        <v>76079</v>
      </c>
      <c r="H11" s="213">
        <v>76391</v>
      </c>
      <c r="I11" s="213">
        <v>76107</v>
      </c>
      <c r="J11" s="213">
        <v>75890</v>
      </c>
      <c r="K11" s="213">
        <v>75176</v>
      </c>
      <c r="L11" s="213">
        <v>77219</v>
      </c>
      <c r="M11" s="872">
        <f t="shared" si="0"/>
        <v>2043</v>
      </c>
      <c r="N11" s="402">
        <f t="shared" si="1"/>
        <v>2.7176226455251751E-2</v>
      </c>
      <c r="O11" s="439">
        <f t="shared" si="2"/>
        <v>1140</v>
      </c>
      <c r="P11" s="402">
        <f t="shared" si="3"/>
        <v>1.4984424085490167E-2</v>
      </c>
      <c r="Q11" s="439">
        <f t="shared" si="4"/>
        <v>8124</v>
      </c>
      <c r="R11" s="404">
        <f t="shared" si="5"/>
        <v>0.11757724871553665</v>
      </c>
      <c r="T11"/>
      <c r="U11"/>
      <c r="V11"/>
      <c r="W11"/>
      <c r="X11"/>
      <c r="Y11"/>
      <c r="Z11"/>
      <c r="AA11"/>
      <c r="AB11"/>
    </row>
    <row r="12" spans="1:28" ht="17.25" customHeight="1">
      <c r="A12" s="194" t="s">
        <v>25</v>
      </c>
      <c r="B12" s="213">
        <v>35628</v>
      </c>
      <c r="C12" s="213">
        <v>36499</v>
      </c>
      <c r="D12" s="213">
        <v>37561</v>
      </c>
      <c r="E12" s="213">
        <v>38826</v>
      </c>
      <c r="F12" s="213">
        <v>39911</v>
      </c>
      <c r="G12" s="213">
        <v>40722</v>
      </c>
      <c r="H12" s="213">
        <v>41124</v>
      </c>
      <c r="I12" s="213">
        <v>41663</v>
      </c>
      <c r="J12" s="213">
        <v>41772</v>
      </c>
      <c r="K12" s="213">
        <v>41737</v>
      </c>
      <c r="L12" s="213">
        <v>43662</v>
      </c>
      <c r="M12" s="872">
        <f t="shared" si="0"/>
        <v>1925</v>
      </c>
      <c r="N12" s="402">
        <f t="shared" si="1"/>
        <v>4.6122145817859561E-2</v>
      </c>
      <c r="O12" s="439">
        <f t="shared" si="2"/>
        <v>2940</v>
      </c>
      <c r="P12" s="402">
        <f t="shared" si="3"/>
        <v>7.2196846913216373E-2</v>
      </c>
      <c r="Q12" s="439">
        <f t="shared" si="4"/>
        <v>8034</v>
      </c>
      <c r="R12" s="404">
        <f t="shared" si="5"/>
        <v>0.22549680026945107</v>
      </c>
      <c r="T12"/>
      <c r="U12"/>
      <c r="V12"/>
      <c r="W12"/>
      <c r="X12"/>
      <c r="Y12"/>
      <c r="Z12"/>
      <c r="AA12"/>
      <c r="AB12"/>
    </row>
    <row r="13" spans="1:28" ht="17.25" customHeight="1">
      <c r="A13" s="194" t="s">
        <v>26</v>
      </c>
      <c r="B13" s="213">
        <v>44065</v>
      </c>
      <c r="C13" s="213">
        <v>44898</v>
      </c>
      <c r="D13" s="213">
        <v>46045</v>
      </c>
      <c r="E13" s="213">
        <v>47126</v>
      </c>
      <c r="F13" s="213">
        <v>48324</v>
      </c>
      <c r="G13" s="213">
        <v>48917</v>
      </c>
      <c r="H13" s="213">
        <v>49569</v>
      </c>
      <c r="I13" s="213">
        <v>49725</v>
      </c>
      <c r="J13" s="213">
        <v>49850</v>
      </c>
      <c r="K13" s="213">
        <v>49524</v>
      </c>
      <c r="L13" s="213">
        <v>51513</v>
      </c>
      <c r="M13" s="872">
        <f t="shared" si="0"/>
        <v>1989</v>
      </c>
      <c r="N13" s="402">
        <f t="shared" si="1"/>
        <v>4.0162345529440202E-2</v>
      </c>
      <c r="O13" s="439">
        <f t="shared" si="2"/>
        <v>2596</v>
      </c>
      <c r="P13" s="402">
        <f t="shared" si="3"/>
        <v>5.306948504609843E-2</v>
      </c>
      <c r="Q13" s="439">
        <f t="shared" si="4"/>
        <v>7448</v>
      </c>
      <c r="R13" s="404">
        <f t="shared" si="5"/>
        <v>0.16902303415409059</v>
      </c>
      <c r="T13"/>
      <c r="U13"/>
      <c r="V13"/>
      <c r="W13"/>
      <c r="X13"/>
      <c r="Y13"/>
      <c r="Z13"/>
      <c r="AA13"/>
      <c r="AB13"/>
    </row>
    <row r="14" spans="1:28" ht="17.25" customHeight="1">
      <c r="A14" s="194" t="s">
        <v>27</v>
      </c>
      <c r="B14" s="213">
        <v>41505</v>
      </c>
      <c r="C14" s="213">
        <v>42295</v>
      </c>
      <c r="D14" s="213">
        <v>43155</v>
      </c>
      <c r="E14" s="213">
        <v>44013</v>
      </c>
      <c r="F14" s="213">
        <v>44988</v>
      </c>
      <c r="G14" s="213">
        <v>45746</v>
      </c>
      <c r="H14" s="213">
        <v>46496</v>
      </c>
      <c r="I14" s="213">
        <v>47028</v>
      </c>
      <c r="J14" s="213">
        <v>47454</v>
      </c>
      <c r="K14" s="213">
        <v>47507</v>
      </c>
      <c r="L14" s="213">
        <v>49451</v>
      </c>
      <c r="M14" s="872">
        <f t="shared" si="0"/>
        <v>1944</v>
      </c>
      <c r="N14" s="402">
        <f t="shared" si="1"/>
        <v>4.0920285431620629E-2</v>
      </c>
      <c r="O14" s="439">
        <f t="shared" si="2"/>
        <v>3705</v>
      </c>
      <c r="P14" s="402">
        <f t="shared" si="3"/>
        <v>8.0990687710400966E-2</v>
      </c>
      <c r="Q14" s="439">
        <f t="shared" si="4"/>
        <v>7946</v>
      </c>
      <c r="R14" s="404">
        <f t="shared" si="5"/>
        <v>0.19144681363691118</v>
      </c>
      <c r="T14"/>
      <c r="U14"/>
      <c r="V14"/>
      <c r="W14"/>
      <c r="X14"/>
      <c r="Y14"/>
      <c r="Z14"/>
      <c r="AA14"/>
      <c r="AB14"/>
    </row>
    <row r="15" spans="1:28" ht="17.25" customHeight="1">
      <c r="A15" s="194" t="s">
        <v>28</v>
      </c>
      <c r="B15" s="213">
        <v>41167</v>
      </c>
      <c r="C15" s="213">
        <v>41568</v>
      </c>
      <c r="D15" s="213">
        <v>42428</v>
      </c>
      <c r="E15" s="213">
        <v>43109</v>
      </c>
      <c r="F15" s="213">
        <v>43876</v>
      </c>
      <c r="G15" s="213">
        <v>44319</v>
      </c>
      <c r="H15" s="213">
        <v>44729</v>
      </c>
      <c r="I15" s="213">
        <v>45179</v>
      </c>
      <c r="J15" s="213">
        <v>45419</v>
      </c>
      <c r="K15" s="213">
        <v>45727</v>
      </c>
      <c r="L15" s="213">
        <v>47175</v>
      </c>
      <c r="M15" s="872">
        <f t="shared" si="0"/>
        <v>1448</v>
      </c>
      <c r="N15" s="402">
        <f t="shared" si="1"/>
        <v>3.1666192840116292E-2</v>
      </c>
      <c r="O15" s="439">
        <f t="shared" si="2"/>
        <v>2856</v>
      </c>
      <c r="P15" s="402">
        <f t="shared" si="3"/>
        <v>6.4441887226697414E-2</v>
      </c>
      <c r="Q15" s="439">
        <f t="shared" si="4"/>
        <v>6008</v>
      </c>
      <c r="R15" s="404">
        <f t="shared" si="5"/>
        <v>0.14594213812033918</v>
      </c>
      <c r="T15"/>
      <c r="U15"/>
      <c r="V15"/>
      <c r="W15"/>
      <c r="X15"/>
      <c r="Y15"/>
      <c r="Z15"/>
      <c r="AA15"/>
      <c r="AB15"/>
    </row>
    <row r="16" spans="1:28" ht="17.25" customHeight="1">
      <c r="A16" s="194" t="s">
        <v>29</v>
      </c>
      <c r="B16" s="213">
        <v>87444</v>
      </c>
      <c r="C16" s="213">
        <v>89755</v>
      </c>
      <c r="D16" s="213">
        <v>92481</v>
      </c>
      <c r="E16" s="213">
        <v>95654</v>
      </c>
      <c r="F16" s="213">
        <v>98990</v>
      </c>
      <c r="G16" s="213">
        <v>101540</v>
      </c>
      <c r="H16" s="213">
        <v>103570</v>
      </c>
      <c r="I16" s="213">
        <v>105272</v>
      </c>
      <c r="J16" s="213">
        <v>106890</v>
      </c>
      <c r="K16" s="213">
        <v>107848</v>
      </c>
      <c r="L16" s="213">
        <v>112842</v>
      </c>
      <c r="M16" s="872">
        <f t="shared" si="0"/>
        <v>4994</v>
      </c>
      <c r="N16" s="402">
        <f t="shared" si="1"/>
        <v>4.6305912024330542E-2</v>
      </c>
      <c r="O16" s="439">
        <f t="shared" si="2"/>
        <v>11302</v>
      </c>
      <c r="P16" s="402">
        <f t="shared" si="3"/>
        <v>0.11130588930470742</v>
      </c>
      <c r="Q16" s="439">
        <f t="shared" si="4"/>
        <v>25398</v>
      </c>
      <c r="R16" s="404">
        <f t="shared" si="5"/>
        <v>0.29044874433923429</v>
      </c>
      <c r="T16"/>
      <c r="U16"/>
      <c r="V16"/>
      <c r="W16"/>
      <c r="X16"/>
      <c r="Y16"/>
      <c r="Z16"/>
      <c r="AA16"/>
      <c r="AB16"/>
    </row>
    <row r="17" spans="1:28" ht="17.25" customHeight="1">
      <c r="A17" s="194" t="s">
        <v>30</v>
      </c>
      <c r="B17" s="213">
        <v>49257</v>
      </c>
      <c r="C17" s="213">
        <v>50243</v>
      </c>
      <c r="D17" s="213">
        <v>51504</v>
      </c>
      <c r="E17" s="213">
        <v>52899</v>
      </c>
      <c r="F17" s="213">
        <v>54226</v>
      </c>
      <c r="G17" s="213">
        <v>55049</v>
      </c>
      <c r="H17" s="213">
        <v>55292</v>
      </c>
      <c r="I17" s="213">
        <v>55684</v>
      </c>
      <c r="J17" s="213">
        <v>55948</v>
      </c>
      <c r="K17" s="213">
        <v>55610</v>
      </c>
      <c r="L17" s="213">
        <v>57178</v>
      </c>
      <c r="M17" s="872">
        <f t="shared" si="0"/>
        <v>1568</v>
      </c>
      <c r="N17" s="402">
        <f t="shared" si="1"/>
        <v>2.819636755979138E-2</v>
      </c>
      <c r="O17" s="439">
        <f t="shared" si="2"/>
        <v>2129</v>
      </c>
      <c r="P17" s="402">
        <f t="shared" si="3"/>
        <v>3.8674635324892348E-2</v>
      </c>
      <c r="Q17" s="439">
        <f t="shared" si="4"/>
        <v>7921</v>
      </c>
      <c r="R17" s="404">
        <f t="shared" si="5"/>
        <v>0.16080963111841973</v>
      </c>
      <c r="T17"/>
      <c r="U17"/>
      <c r="V17"/>
      <c r="W17"/>
      <c r="X17"/>
      <c r="Y17"/>
      <c r="Z17"/>
      <c r="AA17"/>
      <c r="AB17"/>
    </row>
    <row r="18" spans="1:28" ht="17.25" customHeight="1">
      <c r="A18" s="194" t="s">
        <v>31</v>
      </c>
      <c r="B18" s="213">
        <v>46183</v>
      </c>
      <c r="C18" s="213">
        <v>46938</v>
      </c>
      <c r="D18" s="213">
        <v>48123</v>
      </c>
      <c r="E18" s="213">
        <v>48866</v>
      </c>
      <c r="F18" s="213">
        <v>49411</v>
      </c>
      <c r="G18" s="213">
        <v>50107</v>
      </c>
      <c r="H18" s="213">
        <v>50411</v>
      </c>
      <c r="I18" s="213">
        <v>50760</v>
      </c>
      <c r="J18" s="213">
        <v>50813</v>
      </c>
      <c r="K18" s="213">
        <v>50723</v>
      </c>
      <c r="L18" s="213">
        <v>52305</v>
      </c>
      <c r="M18" s="872">
        <f t="shared" si="0"/>
        <v>1582</v>
      </c>
      <c r="N18" s="402">
        <f t="shared" si="1"/>
        <v>3.1189006959367438E-2</v>
      </c>
      <c r="O18" s="439">
        <f t="shared" si="2"/>
        <v>2198</v>
      </c>
      <c r="P18" s="402">
        <f t="shared" si="3"/>
        <v>4.3866126489312762E-2</v>
      </c>
      <c r="Q18" s="439">
        <f t="shared" si="4"/>
        <v>6122</v>
      </c>
      <c r="R18" s="404">
        <f t="shared" si="5"/>
        <v>0.13255959985275978</v>
      </c>
      <c r="T18"/>
      <c r="U18"/>
      <c r="V18"/>
      <c r="W18"/>
      <c r="X18"/>
      <c r="Y18"/>
      <c r="Z18"/>
      <c r="AA18"/>
      <c r="AB18"/>
    </row>
    <row r="19" spans="1:28" ht="17.25" customHeight="1" thickBot="1">
      <c r="A19" s="192" t="s">
        <v>32</v>
      </c>
      <c r="B19" s="225">
        <v>97120</v>
      </c>
      <c r="C19" s="225">
        <v>98137</v>
      </c>
      <c r="D19" s="225">
        <v>100074</v>
      </c>
      <c r="E19" s="225">
        <v>101518</v>
      </c>
      <c r="F19" s="225">
        <v>103260</v>
      </c>
      <c r="G19" s="225">
        <v>104247</v>
      </c>
      <c r="H19" s="225">
        <v>104448</v>
      </c>
      <c r="I19" s="225">
        <v>104946</v>
      </c>
      <c r="J19" s="225">
        <v>104829</v>
      </c>
      <c r="K19" s="225">
        <v>103978</v>
      </c>
      <c r="L19" s="225">
        <v>106057</v>
      </c>
      <c r="M19" s="873">
        <f t="shared" si="0"/>
        <v>2079</v>
      </c>
      <c r="N19" s="408">
        <f t="shared" si="1"/>
        <v>1.9994614245321118E-2</v>
      </c>
      <c r="O19" s="440">
        <f t="shared" si="2"/>
        <v>1810</v>
      </c>
      <c r="P19" s="408">
        <f t="shared" si="3"/>
        <v>1.7362609955202446E-2</v>
      </c>
      <c r="Q19" s="440">
        <f t="shared" si="4"/>
        <v>8937</v>
      </c>
      <c r="R19" s="410">
        <f t="shared" si="5"/>
        <v>9.2020181219110375E-2</v>
      </c>
      <c r="T19"/>
      <c r="U19"/>
      <c r="V19"/>
      <c r="W19"/>
      <c r="X19"/>
      <c r="Y19"/>
      <c r="Z19"/>
      <c r="AA19"/>
      <c r="AB19"/>
    </row>
    <row r="20" spans="1:28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8">
      <c r="B21"/>
      <c r="C21"/>
      <c r="D21"/>
      <c r="E21"/>
      <c r="F21"/>
      <c r="G21"/>
      <c r="H21"/>
      <c r="I21"/>
      <c r="J21"/>
      <c r="K21"/>
      <c r="L21" s="462"/>
      <c r="M21"/>
      <c r="N21"/>
      <c r="O21"/>
      <c r="P21"/>
      <c r="Q21"/>
      <c r="R21"/>
      <c r="S21"/>
    </row>
    <row r="22" spans="1:28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8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8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8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8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/>
  <dimension ref="A1:Z27"/>
  <sheetViews>
    <sheetView zoomScaleNormal="100" workbookViewId="0"/>
  </sheetViews>
  <sheetFormatPr defaultColWidth="9.140625" defaultRowHeight="15"/>
  <cols>
    <col min="1" max="1" width="17" style="206" customWidth="1"/>
    <col min="2" max="12" width="7.28515625" style="206" customWidth="1"/>
    <col min="13" max="13" width="6.5703125" style="206" bestFit="1" customWidth="1"/>
    <col min="14" max="14" width="4.5703125" style="206" bestFit="1" customWidth="1"/>
    <col min="15" max="15" width="6.28515625" style="206" customWidth="1"/>
    <col min="16" max="16" width="5.42578125" style="206" bestFit="1" customWidth="1"/>
    <col min="17" max="17" width="6.140625" style="206" bestFit="1" customWidth="1"/>
    <col min="18" max="18" width="5.42578125" style="206" bestFit="1" customWidth="1"/>
    <col min="19" max="16384" width="9.140625" style="206"/>
  </cols>
  <sheetData>
    <row r="1" spans="1:26" s="44" customFormat="1" ht="17.25" customHeight="1">
      <c r="A1" s="160" t="s">
        <v>761</v>
      </c>
      <c r="B1" s="164"/>
      <c r="C1" s="164"/>
      <c r="D1" s="164"/>
      <c r="E1" s="74"/>
      <c r="F1" s="74"/>
      <c r="G1" s="74"/>
      <c r="H1" s="74"/>
      <c r="I1" s="74"/>
      <c r="M1" s="483"/>
    </row>
    <row r="2" spans="1:26" ht="17.25" customHeight="1" thickBot="1">
      <c r="A2" s="314" t="s">
        <v>192</v>
      </c>
      <c r="B2" s="202"/>
      <c r="C2" s="202"/>
    </row>
    <row r="3" spans="1:26" ht="34.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872</v>
      </c>
      <c r="R3" s="1827"/>
    </row>
    <row r="4" spans="1:26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6" ht="17.25" customHeight="1">
      <c r="A5" s="191" t="s">
        <v>18</v>
      </c>
      <c r="B5" s="1152">
        <v>57668.9</v>
      </c>
      <c r="C5" s="1152">
        <v>58269.1</v>
      </c>
      <c r="D5" s="1152">
        <v>59128.7</v>
      </c>
      <c r="E5" s="1152">
        <v>60220.7</v>
      </c>
      <c r="F5" s="1152">
        <v>61634.9</v>
      </c>
      <c r="G5" s="1152">
        <v>63004.800000000003</v>
      </c>
      <c r="H5" s="1152">
        <v>64345.3</v>
      </c>
      <c r="I5" s="1152">
        <v>67040.899999999994</v>
      </c>
      <c r="J5" s="1153">
        <v>69534.899999999994</v>
      </c>
      <c r="K5" s="1153">
        <v>71325.3</v>
      </c>
      <c r="L5" s="1154">
        <v>73725.8</v>
      </c>
      <c r="M5" s="1155">
        <f>L5-K5</f>
        <v>2400.5</v>
      </c>
      <c r="N5" s="428">
        <f>L5/K5-1</f>
        <v>3.3655659352291645E-2</v>
      </c>
      <c r="O5" s="438">
        <f>L5-G5</f>
        <v>10721</v>
      </c>
      <c r="P5" s="428">
        <f>L5/G5-1</f>
        <v>0.17016163847833821</v>
      </c>
      <c r="Q5" s="438">
        <f>L5-B5</f>
        <v>16056.900000000001</v>
      </c>
      <c r="R5" s="398">
        <f>L5/B5-1</f>
        <v>0.27843256937448091</v>
      </c>
      <c r="T5"/>
      <c r="U5"/>
      <c r="V5"/>
      <c r="W5"/>
      <c r="X5"/>
      <c r="Y5"/>
      <c r="Z5"/>
    </row>
    <row r="6" spans="1:26" ht="17.25" customHeight="1">
      <c r="A6" s="194" t="s">
        <v>19</v>
      </c>
      <c r="B6" s="1156">
        <v>5438.8</v>
      </c>
      <c r="C6" s="1156">
        <v>5609.4</v>
      </c>
      <c r="D6" s="1156">
        <v>5868.2</v>
      </c>
      <c r="E6" s="1156">
        <v>6140.7</v>
      </c>
      <c r="F6" s="1156">
        <v>6400.4</v>
      </c>
      <c r="G6" s="1156">
        <v>6655.4</v>
      </c>
      <c r="H6" s="1156">
        <v>6964.5</v>
      </c>
      <c r="I6" s="1156">
        <v>7260.7</v>
      </c>
      <c r="J6" s="1157">
        <v>7636.5</v>
      </c>
      <c r="K6" s="1157">
        <v>7847.2</v>
      </c>
      <c r="L6" s="1158">
        <v>8298.4</v>
      </c>
      <c r="M6" s="1159">
        <f t="shared" ref="M6:M19" si="0">L6-K6</f>
        <v>451.19999999999982</v>
      </c>
      <c r="N6" s="402">
        <f t="shared" ref="N6:N19" si="1">L6/K6-1</f>
        <v>5.7498215924151275E-2</v>
      </c>
      <c r="O6" s="439">
        <f t="shared" ref="O6:O19" si="2">L6-G6</f>
        <v>1643</v>
      </c>
      <c r="P6" s="402">
        <f t="shared" ref="P6:P19" si="3">L6/G6-1</f>
        <v>0.24686720557742592</v>
      </c>
      <c r="Q6" s="439">
        <f t="shared" ref="Q6:Q19" si="4">L6-B6</f>
        <v>2859.5999999999995</v>
      </c>
      <c r="R6" s="404">
        <f t="shared" ref="R6:R19" si="5">L6/B6-1</f>
        <v>0.52577774509082875</v>
      </c>
      <c r="T6"/>
      <c r="U6"/>
      <c r="V6"/>
      <c r="W6"/>
      <c r="X6"/>
      <c r="Y6"/>
      <c r="Z6"/>
    </row>
    <row r="7" spans="1:26" ht="17.25" customHeight="1">
      <c r="A7" s="194" t="s">
        <v>20</v>
      </c>
      <c r="B7" s="1156">
        <v>6961.2</v>
      </c>
      <c r="C7" s="1156">
        <v>7114.6</v>
      </c>
      <c r="D7" s="1156">
        <v>7278.9</v>
      </c>
      <c r="E7" s="1156">
        <v>7484.4</v>
      </c>
      <c r="F7" s="1156">
        <v>7822.9</v>
      </c>
      <c r="G7" s="1156">
        <v>8102.4</v>
      </c>
      <c r="H7" s="1156">
        <v>8366.2000000000007</v>
      </c>
      <c r="I7" s="1156">
        <v>8836.2999999999993</v>
      </c>
      <c r="J7" s="1157">
        <v>9261.1</v>
      </c>
      <c r="K7" s="1157">
        <v>9600.4</v>
      </c>
      <c r="L7" s="1158">
        <v>10011.700000000001</v>
      </c>
      <c r="M7" s="1159">
        <f t="shared" si="0"/>
        <v>411.30000000000109</v>
      </c>
      <c r="N7" s="402">
        <f t="shared" si="1"/>
        <v>4.2841964918128417E-2</v>
      </c>
      <c r="O7" s="439">
        <f t="shared" si="2"/>
        <v>1909.3000000000011</v>
      </c>
      <c r="P7" s="402">
        <f t="shared" si="3"/>
        <v>0.23564622827804116</v>
      </c>
      <c r="Q7" s="439">
        <f t="shared" si="4"/>
        <v>3050.5000000000009</v>
      </c>
      <c r="R7" s="404">
        <f t="shared" si="5"/>
        <v>0.43821467563063843</v>
      </c>
      <c r="T7"/>
      <c r="U7"/>
      <c r="V7"/>
      <c r="W7"/>
      <c r="X7"/>
      <c r="Y7"/>
      <c r="Z7"/>
    </row>
    <row r="8" spans="1:26" ht="17.25" customHeight="1">
      <c r="A8" s="194" t="s">
        <v>21</v>
      </c>
      <c r="B8" s="1156">
        <v>3553.9</v>
      </c>
      <c r="C8" s="1156">
        <v>3589.1</v>
      </c>
      <c r="D8" s="1156">
        <v>3626.5</v>
      </c>
      <c r="E8" s="1156">
        <v>3694.1</v>
      </c>
      <c r="F8" s="1156">
        <v>3779.3</v>
      </c>
      <c r="G8" s="1156">
        <v>3852.9</v>
      </c>
      <c r="H8" s="1156">
        <v>3910.5</v>
      </c>
      <c r="I8" s="1156">
        <v>4061.9</v>
      </c>
      <c r="J8" s="1157">
        <v>4181.3999999999996</v>
      </c>
      <c r="K8" s="1157">
        <v>4300.3999999999996</v>
      </c>
      <c r="L8" s="1158">
        <v>4440.1000000000004</v>
      </c>
      <c r="M8" s="1159">
        <f t="shared" si="0"/>
        <v>139.70000000000073</v>
      </c>
      <c r="N8" s="402">
        <f t="shared" si="1"/>
        <v>3.2485350199981555E-2</v>
      </c>
      <c r="O8" s="439">
        <f t="shared" si="2"/>
        <v>587.20000000000027</v>
      </c>
      <c r="P8" s="402">
        <f t="shared" si="3"/>
        <v>0.15240468218744319</v>
      </c>
      <c r="Q8" s="439">
        <f t="shared" si="4"/>
        <v>886.20000000000027</v>
      </c>
      <c r="R8" s="404">
        <f t="shared" si="5"/>
        <v>0.24935985818396689</v>
      </c>
      <c r="T8"/>
      <c r="U8"/>
      <c r="V8"/>
      <c r="W8"/>
      <c r="X8"/>
      <c r="Y8"/>
      <c r="Z8"/>
    </row>
    <row r="9" spans="1:26" ht="17.25" customHeight="1">
      <c r="A9" s="194" t="s">
        <v>22</v>
      </c>
      <c r="B9" s="1156">
        <v>3105.2</v>
      </c>
      <c r="C9" s="1156">
        <v>3149.3</v>
      </c>
      <c r="D9" s="1156">
        <v>3193.6</v>
      </c>
      <c r="E9" s="1156">
        <v>3251.9</v>
      </c>
      <c r="F9" s="1156">
        <v>3322.1</v>
      </c>
      <c r="G9" s="1156">
        <v>3400.5</v>
      </c>
      <c r="H9" s="1156">
        <v>3445.5</v>
      </c>
      <c r="I9" s="1156">
        <v>3577.2</v>
      </c>
      <c r="J9" s="1157">
        <v>3696.9</v>
      </c>
      <c r="K9" s="1157">
        <v>3771.5</v>
      </c>
      <c r="L9" s="1158">
        <v>3863.4</v>
      </c>
      <c r="M9" s="1159">
        <f t="shared" si="0"/>
        <v>91.900000000000091</v>
      </c>
      <c r="N9" s="402">
        <f t="shared" si="1"/>
        <v>2.4366962746917631E-2</v>
      </c>
      <c r="O9" s="439">
        <f t="shared" si="2"/>
        <v>462.90000000000009</v>
      </c>
      <c r="P9" s="402">
        <f t="shared" si="3"/>
        <v>0.13612704014115584</v>
      </c>
      <c r="Q9" s="439">
        <f t="shared" si="4"/>
        <v>758.20000000000027</v>
      </c>
      <c r="R9" s="404">
        <f t="shared" si="5"/>
        <v>0.24417106788612664</v>
      </c>
      <c r="T9"/>
      <c r="U9"/>
      <c r="V9"/>
      <c r="W9"/>
      <c r="X9"/>
      <c r="Y9"/>
      <c r="Z9"/>
    </row>
    <row r="10" spans="1:26" ht="17.25" customHeight="1">
      <c r="A10" s="194" t="s">
        <v>23</v>
      </c>
      <c r="B10" s="1156">
        <v>1641.5</v>
      </c>
      <c r="C10" s="1156">
        <v>1631.2</v>
      </c>
      <c r="D10" s="1156">
        <v>1623.3</v>
      </c>
      <c r="E10" s="1156">
        <v>1658.3</v>
      </c>
      <c r="F10" s="1156">
        <v>1674.6</v>
      </c>
      <c r="G10" s="1156">
        <v>1691.5</v>
      </c>
      <c r="H10" s="1156">
        <v>1718.6</v>
      </c>
      <c r="I10" s="1156">
        <v>1805.8</v>
      </c>
      <c r="J10" s="1157">
        <v>1879.4</v>
      </c>
      <c r="K10" s="1157">
        <v>1917.8</v>
      </c>
      <c r="L10" s="1158">
        <v>2001.7</v>
      </c>
      <c r="M10" s="1159">
        <f t="shared" si="0"/>
        <v>83.900000000000091</v>
      </c>
      <c r="N10" s="402">
        <f t="shared" si="1"/>
        <v>4.3748044634477123E-2</v>
      </c>
      <c r="O10" s="439">
        <f t="shared" si="2"/>
        <v>310.20000000000005</v>
      </c>
      <c r="P10" s="402">
        <f t="shared" si="3"/>
        <v>0.18338752586461715</v>
      </c>
      <c r="Q10" s="401">
        <f t="shared" si="4"/>
        <v>360.20000000000005</v>
      </c>
      <c r="R10" s="404">
        <f t="shared" si="5"/>
        <v>0.219433445019799</v>
      </c>
      <c r="T10"/>
      <c r="U10"/>
      <c r="V10"/>
      <c r="W10"/>
      <c r="X10"/>
      <c r="Y10"/>
      <c r="Z10"/>
    </row>
    <row r="11" spans="1:26" ht="17.25" customHeight="1">
      <c r="A11" s="194" t="s">
        <v>24</v>
      </c>
      <c r="B11" s="1156">
        <v>4921.8</v>
      </c>
      <c r="C11" s="1156">
        <v>4944.7</v>
      </c>
      <c r="D11" s="1156">
        <v>4976</v>
      </c>
      <c r="E11" s="1156">
        <v>5000.2</v>
      </c>
      <c r="F11" s="1156">
        <v>5065.1000000000004</v>
      </c>
      <c r="G11" s="1156">
        <v>5130.3999999999996</v>
      </c>
      <c r="H11" s="1156">
        <v>5194.8</v>
      </c>
      <c r="I11" s="1156">
        <v>5385.1</v>
      </c>
      <c r="J11" s="1157">
        <v>5535.8</v>
      </c>
      <c r="K11" s="1157">
        <v>5618.7</v>
      </c>
      <c r="L11" s="1158">
        <v>5692.8</v>
      </c>
      <c r="M11" s="1159">
        <f t="shared" si="0"/>
        <v>74.100000000000364</v>
      </c>
      <c r="N11" s="402">
        <f t="shared" si="1"/>
        <v>1.3188104009824508E-2</v>
      </c>
      <c r="O11" s="439">
        <f t="shared" si="2"/>
        <v>562.40000000000055</v>
      </c>
      <c r="P11" s="402">
        <f t="shared" si="3"/>
        <v>0.10962108217682842</v>
      </c>
      <c r="Q11" s="439">
        <f t="shared" si="4"/>
        <v>771</v>
      </c>
      <c r="R11" s="404">
        <f t="shared" si="5"/>
        <v>0.15665000609533086</v>
      </c>
      <c r="T11"/>
      <c r="U11"/>
      <c r="V11"/>
      <c r="W11"/>
      <c r="X11"/>
      <c r="Y11"/>
      <c r="Z11"/>
    </row>
    <row r="12" spans="1:26" ht="17.25" customHeight="1">
      <c r="A12" s="194" t="s">
        <v>25</v>
      </c>
      <c r="B12" s="1156">
        <v>2579</v>
      </c>
      <c r="C12" s="1156">
        <v>2599.1999999999998</v>
      </c>
      <c r="D12" s="1156">
        <v>2635.6</v>
      </c>
      <c r="E12" s="1156">
        <v>2679.4</v>
      </c>
      <c r="F12" s="1156">
        <v>2751.3</v>
      </c>
      <c r="G12" s="1156">
        <v>2797.9</v>
      </c>
      <c r="H12" s="1156">
        <v>2835.7</v>
      </c>
      <c r="I12" s="1156">
        <v>2947.6</v>
      </c>
      <c r="J12" s="1157">
        <v>3056.8</v>
      </c>
      <c r="K12" s="1157">
        <v>3158.3</v>
      </c>
      <c r="L12" s="1158">
        <v>3246.1</v>
      </c>
      <c r="M12" s="1159">
        <f t="shared" si="0"/>
        <v>87.799999999999727</v>
      </c>
      <c r="N12" s="402">
        <f t="shared" si="1"/>
        <v>2.7799765696735479E-2</v>
      </c>
      <c r="O12" s="439">
        <f t="shared" si="2"/>
        <v>448.19999999999982</v>
      </c>
      <c r="P12" s="402">
        <f t="shared" si="3"/>
        <v>0.16019157225061642</v>
      </c>
      <c r="Q12" s="439">
        <f t="shared" si="4"/>
        <v>667.09999999999991</v>
      </c>
      <c r="R12" s="404">
        <f t="shared" si="5"/>
        <v>0.25866614967041479</v>
      </c>
      <c r="T12"/>
      <c r="U12"/>
      <c r="V12"/>
      <c r="W12"/>
      <c r="X12"/>
      <c r="Y12"/>
      <c r="Z12"/>
    </row>
    <row r="13" spans="1:26" ht="17.25" customHeight="1">
      <c r="A13" s="194" t="s">
        <v>26</v>
      </c>
      <c r="B13" s="1156">
        <v>3256.1</v>
      </c>
      <c r="C13" s="1156">
        <v>3255.6</v>
      </c>
      <c r="D13" s="1156">
        <v>3304</v>
      </c>
      <c r="E13" s="1156">
        <v>3346.7</v>
      </c>
      <c r="F13" s="1156">
        <v>3403.4</v>
      </c>
      <c r="G13" s="1156">
        <v>3461.2</v>
      </c>
      <c r="H13" s="1156">
        <v>3511.5</v>
      </c>
      <c r="I13" s="1156">
        <v>3639</v>
      </c>
      <c r="J13" s="1157">
        <v>3767.6</v>
      </c>
      <c r="K13" s="1157">
        <v>3839.4</v>
      </c>
      <c r="L13" s="1158">
        <v>3923.1</v>
      </c>
      <c r="M13" s="1159">
        <f t="shared" si="0"/>
        <v>83.699999999999818</v>
      </c>
      <c r="N13" s="402">
        <f t="shared" si="1"/>
        <v>2.1800281293952173E-2</v>
      </c>
      <c r="O13" s="439">
        <f t="shared" si="2"/>
        <v>461.90000000000009</v>
      </c>
      <c r="P13" s="402">
        <f t="shared" si="3"/>
        <v>0.1334508263030163</v>
      </c>
      <c r="Q13" s="439">
        <f t="shared" si="4"/>
        <v>667</v>
      </c>
      <c r="R13" s="404">
        <f t="shared" si="5"/>
        <v>0.20484628850465292</v>
      </c>
      <c r="T13"/>
      <c r="U13"/>
      <c r="V13"/>
      <c r="W13"/>
      <c r="X13"/>
      <c r="Y13"/>
      <c r="Z13"/>
    </row>
    <row r="14" spans="1:26" ht="17.25" customHeight="1">
      <c r="A14" s="194" t="s">
        <v>27</v>
      </c>
      <c r="B14" s="1156">
        <v>2967.5</v>
      </c>
      <c r="C14" s="1156">
        <v>2985.8</v>
      </c>
      <c r="D14" s="1156">
        <v>3020.1</v>
      </c>
      <c r="E14" s="1156">
        <v>3032.1</v>
      </c>
      <c r="F14" s="1156">
        <v>3068.9</v>
      </c>
      <c r="G14" s="1156">
        <v>3125.2</v>
      </c>
      <c r="H14" s="1156">
        <v>3180.5</v>
      </c>
      <c r="I14" s="1156">
        <v>3322.4</v>
      </c>
      <c r="J14" s="1157">
        <v>3425.6</v>
      </c>
      <c r="K14" s="1157">
        <v>3517.8</v>
      </c>
      <c r="L14" s="1158">
        <v>3637.9</v>
      </c>
      <c r="M14" s="1159">
        <f t="shared" si="0"/>
        <v>120.09999999999991</v>
      </c>
      <c r="N14" s="402">
        <f t="shared" si="1"/>
        <v>3.4140656091875554E-2</v>
      </c>
      <c r="O14" s="439">
        <f t="shared" si="2"/>
        <v>512.70000000000027</v>
      </c>
      <c r="P14" s="402">
        <f t="shared" si="3"/>
        <v>0.16405350057596313</v>
      </c>
      <c r="Q14" s="439">
        <f t="shared" si="4"/>
        <v>670.40000000000009</v>
      </c>
      <c r="R14" s="404">
        <f t="shared" si="5"/>
        <v>0.22591406908171874</v>
      </c>
      <c r="T14"/>
      <c r="U14"/>
      <c r="V14"/>
      <c r="W14"/>
      <c r="X14"/>
      <c r="Y14"/>
      <c r="Z14"/>
    </row>
    <row r="15" spans="1:26" ht="17.25" customHeight="1">
      <c r="A15" s="194" t="s">
        <v>28</v>
      </c>
      <c r="B15" s="1156">
        <v>3000.7</v>
      </c>
      <c r="C15" s="1156">
        <v>2998.6</v>
      </c>
      <c r="D15" s="1156">
        <v>3030</v>
      </c>
      <c r="E15" s="1156">
        <v>3070.3</v>
      </c>
      <c r="F15" s="1156">
        <v>3092.7</v>
      </c>
      <c r="G15" s="1156">
        <v>3159.2</v>
      </c>
      <c r="H15" s="1156">
        <v>3195.9</v>
      </c>
      <c r="I15" s="1156">
        <v>3303.7</v>
      </c>
      <c r="J15" s="1157">
        <v>3400.1</v>
      </c>
      <c r="K15" s="1157">
        <v>3473.2</v>
      </c>
      <c r="L15" s="1158">
        <v>3553.4</v>
      </c>
      <c r="M15" s="1159">
        <f t="shared" si="0"/>
        <v>80.200000000000273</v>
      </c>
      <c r="N15" s="402">
        <f t="shared" si="1"/>
        <v>2.309109754693095E-2</v>
      </c>
      <c r="O15" s="439">
        <f t="shared" si="2"/>
        <v>394.20000000000027</v>
      </c>
      <c r="P15" s="402">
        <f t="shared" si="3"/>
        <v>0.12477842491770086</v>
      </c>
      <c r="Q15" s="439">
        <f t="shared" si="4"/>
        <v>552.70000000000027</v>
      </c>
      <c r="R15" s="404">
        <f t="shared" si="5"/>
        <v>0.18419035558369723</v>
      </c>
      <c r="T15"/>
      <c r="U15"/>
      <c r="V15"/>
      <c r="W15"/>
      <c r="X15"/>
      <c r="Y15"/>
      <c r="Z15"/>
    </row>
    <row r="16" spans="1:26" ht="17.25" customHeight="1">
      <c r="A16" s="194" t="s">
        <v>29</v>
      </c>
      <c r="B16" s="1156">
        <v>6293.9</v>
      </c>
      <c r="C16" s="1156">
        <v>6385.6</v>
      </c>
      <c r="D16" s="1156">
        <v>6449.9</v>
      </c>
      <c r="E16" s="1156">
        <v>6617.1</v>
      </c>
      <c r="F16" s="1156">
        <v>6792</v>
      </c>
      <c r="G16" s="1156">
        <v>6983.9</v>
      </c>
      <c r="H16" s="1156">
        <v>7153.3</v>
      </c>
      <c r="I16" s="1156">
        <v>7483.7</v>
      </c>
      <c r="J16" s="1157">
        <v>7745.3</v>
      </c>
      <c r="K16" s="1157">
        <v>8056.4</v>
      </c>
      <c r="L16" s="1158">
        <v>8414.7000000000007</v>
      </c>
      <c r="M16" s="1159">
        <f t="shared" si="0"/>
        <v>358.30000000000109</v>
      </c>
      <c r="N16" s="402">
        <f t="shared" si="1"/>
        <v>4.4473958591927154E-2</v>
      </c>
      <c r="O16" s="439">
        <f t="shared" si="2"/>
        <v>1430.8000000000011</v>
      </c>
      <c r="P16" s="402">
        <f t="shared" si="3"/>
        <v>0.20487120376866819</v>
      </c>
      <c r="Q16" s="439">
        <f t="shared" si="4"/>
        <v>2120.8000000000011</v>
      </c>
      <c r="R16" s="404">
        <f t="shared" si="5"/>
        <v>0.33696118463909519</v>
      </c>
      <c r="T16"/>
      <c r="U16"/>
      <c r="V16"/>
      <c r="W16"/>
      <c r="X16"/>
      <c r="Y16"/>
      <c r="Z16"/>
    </row>
    <row r="17" spans="1:26" ht="17.25" customHeight="1">
      <c r="A17" s="194" t="s">
        <v>30</v>
      </c>
      <c r="B17" s="1156">
        <v>3619.2</v>
      </c>
      <c r="C17" s="1156">
        <v>3657.5</v>
      </c>
      <c r="D17" s="1156">
        <v>3680.8</v>
      </c>
      <c r="E17" s="1156">
        <v>3729</v>
      </c>
      <c r="F17" s="1156">
        <v>3810.3</v>
      </c>
      <c r="G17" s="1156">
        <v>3870</v>
      </c>
      <c r="H17" s="1156">
        <v>3926.9</v>
      </c>
      <c r="I17" s="1156">
        <v>4066.1</v>
      </c>
      <c r="J17" s="1157">
        <v>4240.2</v>
      </c>
      <c r="K17" s="1157">
        <v>4310</v>
      </c>
      <c r="L17" s="1158">
        <v>4438.8999999999996</v>
      </c>
      <c r="M17" s="1159">
        <f t="shared" si="0"/>
        <v>128.89999999999964</v>
      </c>
      <c r="N17" s="402">
        <f t="shared" si="1"/>
        <v>2.9907192575405972E-2</v>
      </c>
      <c r="O17" s="439">
        <f t="shared" si="2"/>
        <v>568.89999999999964</v>
      </c>
      <c r="P17" s="402">
        <f t="shared" si="3"/>
        <v>0.14700258397932808</v>
      </c>
      <c r="Q17" s="439">
        <f t="shared" si="4"/>
        <v>819.69999999999982</v>
      </c>
      <c r="R17" s="404">
        <f t="shared" si="5"/>
        <v>0.22648651635720607</v>
      </c>
      <c r="T17"/>
      <c r="U17"/>
      <c r="V17"/>
      <c r="W17"/>
      <c r="X17"/>
      <c r="Y17"/>
      <c r="Z17"/>
    </row>
    <row r="18" spans="1:26" ht="17.25" customHeight="1">
      <c r="A18" s="194" t="s">
        <v>31</v>
      </c>
      <c r="B18" s="1156">
        <v>3421.6</v>
      </c>
      <c r="C18" s="1156">
        <v>3432.6</v>
      </c>
      <c r="D18" s="1156">
        <v>3449.4</v>
      </c>
      <c r="E18" s="1156">
        <v>3490.3</v>
      </c>
      <c r="F18" s="1156">
        <v>3511.5</v>
      </c>
      <c r="G18" s="1156">
        <v>3546.8</v>
      </c>
      <c r="H18" s="1156">
        <v>3614.1</v>
      </c>
      <c r="I18" s="1156">
        <v>3718.3</v>
      </c>
      <c r="J18" s="1157">
        <v>3859</v>
      </c>
      <c r="K18" s="1157">
        <v>3927.3</v>
      </c>
      <c r="L18" s="1158">
        <v>4038.4</v>
      </c>
      <c r="M18" s="1159">
        <f t="shared" si="0"/>
        <v>111.09999999999991</v>
      </c>
      <c r="N18" s="402">
        <f t="shared" si="1"/>
        <v>2.8289155399383814E-2</v>
      </c>
      <c r="O18" s="439">
        <f t="shared" si="2"/>
        <v>491.59999999999991</v>
      </c>
      <c r="P18" s="402">
        <f t="shared" si="3"/>
        <v>0.13860381188677118</v>
      </c>
      <c r="Q18" s="439">
        <f t="shared" si="4"/>
        <v>616.80000000000018</v>
      </c>
      <c r="R18" s="404">
        <f t="shared" si="5"/>
        <v>0.18026654196866976</v>
      </c>
      <c r="T18"/>
      <c r="U18"/>
      <c r="V18"/>
      <c r="W18"/>
      <c r="X18"/>
      <c r="Y18"/>
      <c r="Z18"/>
    </row>
    <row r="19" spans="1:26" ht="17.25" customHeight="1" thickBot="1">
      <c r="A19" s="192" t="s">
        <v>32</v>
      </c>
      <c r="B19" s="1160">
        <v>6908.5</v>
      </c>
      <c r="C19" s="1160">
        <v>6915.9</v>
      </c>
      <c r="D19" s="1160">
        <v>6992.4</v>
      </c>
      <c r="E19" s="1160">
        <v>7026.2</v>
      </c>
      <c r="F19" s="1160">
        <v>7140.4</v>
      </c>
      <c r="G19" s="1160">
        <v>7227.5</v>
      </c>
      <c r="H19" s="1160">
        <v>7327.3</v>
      </c>
      <c r="I19" s="1160">
        <v>7633.1</v>
      </c>
      <c r="J19" s="1160">
        <v>7849.2</v>
      </c>
      <c r="K19" s="1160">
        <v>7986.9</v>
      </c>
      <c r="L19" s="1161">
        <v>8165.2</v>
      </c>
      <c r="M19" s="1162">
        <f t="shared" si="0"/>
        <v>178.30000000000018</v>
      </c>
      <c r="N19" s="408">
        <f t="shared" si="1"/>
        <v>2.2324055641112395E-2</v>
      </c>
      <c r="O19" s="440">
        <f t="shared" si="2"/>
        <v>937.69999999999982</v>
      </c>
      <c r="P19" s="408">
        <f t="shared" si="3"/>
        <v>0.12974057419578</v>
      </c>
      <c r="Q19" s="407">
        <f t="shared" si="4"/>
        <v>1256.6999999999998</v>
      </c>
      <c r="R19" s="410">
        <f t="shared" si="5"/>
        <v>0.1819063472533835</v>
      </c>
      <c r="T19"/>
      <c r="U19"/>
      <c r="V19"/>
      <c r="W19"/>
      <c r="X19"/>
      <c r="Y19"/>
      <c r="Z19"/>
    </row>
    <row r="20" spans="1:26" s="24" customFormat="1" ht="17.25" customHeight="1">
      <c r="A20" s="1088" t="s">
        <v>678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T20"/>
      <c r="U20"/>
      <c r="V20"/>
      <c r="W20"/>
      <c r="X20"/>
      <c r="Y20"/>
      <c r="Z20"/>
    </row>
    <row r="21" spans="1:26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26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6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6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6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6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6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9"/>
  <dimension ref="A1:X35"/>
  <sheetViews>
    <sheetView zoomScaleNormal="100" workbookViewId="0"/>
  </sheetViews>
  <sheetFormatPr defaultRowHeight="15"/>
  <cols>
    <col min="1" max="1" width="12.85546875" customWidth="1"/>
    <col min="2" max="2" width="5.7109375" customWidth="1"/>
    <col min="3" max="3" width="8.7109375" customWidth="1"/>
    <col min="4" max="4" width="7" customWidth="1"/>
    <col min="5" max="5" width="6.42578125" customWidth="1"/>
    <col min="6" max="6" width="7" style="206" customWidth="1"/>
    <col min="7" max="7" width="6.42578125" style="206" customWidth="1"/>
    <col min="8" max="8" width="7" style="206" customWidth="1"/>
    <col min="9" max="9" width="6.42578125" style="206" customWidth="1"/>
    <col min="10" max="10" width="6.42578125" customWidth="1"/>
    <col min="11" max="11" width="5.7109375" customWidth="1"/>
    <col min="12" max="15" width="6.42578125" style="206" customWidth="1"/>
    <col min="16" max="16" width="7" customWidth="1"/>
    <col min="17" max="17" width="6.42578125" customWidth="1"/>
    <col min="18" max="18" width="7" customWidth="1"/>
    <col min="19" max="19" width="5.7109375" customWidth="1"/>
  </cols>
  <sheetData>
    <row r="1" spans="1:24" ht="17.25" customHeight="1">
      <c r="A1" s="232" t="s">
        <v>762</v>
      </c>
      <c r="B1" s="117"/>
      <c r="C1" s="118"/>
      <c r="D1" s="118"/>
      <c r="E1" s="118"/>
      <c r="F1" s="201"/>
      <c r="G1" s="201"/>
      <c r="H1" s="201"/>
      <c r="I1" s="201"/>
      <c r="J1" s="118"/>
      <c r="K1" s="118"/>
      <c r="L1" s="201"/>
      <c r="M1" s="201"/>
      <c r="N1" s="201"/>
      <c r="O1" s="201"/>
      <c r="P1" s="483"/>
      <c r="Q1" s="118"/>
      <c r="R1" s="118"/>
      <c r="S1" s="118"/>
    </row>
    <row r="2" spans="1:24" ht="17.25" customHeight="1" thickBot="1">
      <c r="A2" s="314" t="s">
        <v>192</v>
      </c>
      <c r="B2" s="119"/>
      <c r="C2" s="119"/>
      <c r="D2" s="119"/>
      <c r="E2" s="119"/>
      <c r="F2" s="202"/>
      <c r="G2" s="202"/>
      <c r="H2" s="202"/>
      <c r="I2" s="202"/>
      <c r="J2" s="119"/>
      <c r="K2" s="119"/>
      <c r="L2" s="202"/>
      <c r="M2" s="202"/>
      <c r="N2" s="202"/>
      <c r="O2" s="202"/>
      <c r="P2" s="119"/>
      <c r="Q2" s="119"/>
      <c r="R2" s="119"/>
      <c r="S2" s="119"/>
    </row>
    <row r="3" spans="1:24" ht="17.25" customHeight="1">
      <c r="A3" s="1722" t="s">
        <v>197</v>
      </c>
      <c r="B3" s="1723"/>
      <c r="C3" s="1795" t="s">
        <v>70</v>
      </c>
      <c r="D3" s="1782" t="s">
        <v>441</v>
      </c>
      <c r="E3" s="1751"/>
      <c r="F3" s="1751"/>
      <c r="G3" s="1751"/>
      <c r="H3" s="1751"/>
      <c r="I3" s="1751"/>
      <c r="J3" s="1751"/>
      <c r="K3" s="1751"/>
      <c r="L3" s="1751"/>
      <c r="M3" s="1751"/>
      <c r="N3" s="1751"/>
      <c r="O3" s="1783"/>
      <c r="P3" s="1722" t="s">
        <v>442</v>
      </c>
      <c r="Q3" s="1962"/>
      <c r="R3" s="1962"/>
      <c r="S3" s="1723"/>
    </row>
    <row r="4" spans="1:24" ht="17.25" customHeight="1">
      <c r="A4" s="1724"/>
      <c r="B4" s="1725"/>
      <c r="C4" s="1808"/>
      <c r="D4" s="1784" t="s">
        <v>258</v>
      </c>
      <c r="E4" s="1915"/>
      <c r="F4" s="1915"/>
      <c r="G4" s="1915"/>
      <c r="H4" s="1915"/>
      <c r="I4" s="1915"/>
      <c r="J4" s="1794" t="s">
        <v>257</v>
      </c>
      <c r="K4" s="1920"/>
      <c r="L4" s="1920"/>
      <c r="M4" s="1920"/>
      <c r="N4" s="1920"/>
      <c r="O4" s="1924"/>
      <c r="P4" s="1919" t="s">
        <v>365</v>
      </c>
      <c r="Q4" s="1920"/>
      <c r="R4" s="1794" t="s">
        <v>541</v>
      </c>
      <c r="S4" s="1924"/>
    </row>
    <row r="5" spans="1:24" ht="17.25" customHeight="1">
      <c r="A5" s="1724"/>
      <c r="B5" s="1725"/>
      <c r="C5" s="1996"/>
      <c r="D5" s="1994" t="s">
        <v>4</v>
      </c>
      <c r="E5" s="1922"/>
      <c r="F5" s="1995" t="s">
        <v>57</v>
      </c>
      <c r="G5" s="1922"/>
      <c r="H5" s="1995" t="s">
        <v>58</v>
      </c>
      <c r="I5" s="1922"/>
      <c r="J5" s="1744" t="s">
        <v>4</v>
      </c>
      <c r="K5" s="1915"/>
      <c r="L5" s="1744" t="s">
        <v>57</v>
      </c>
      <c r="M5" s="1915"/>
      <c r="N5" s="1744" t="s">
        <v>58</v>
      </c>
      <c r="O5" s="1917"/>
      <c r="P5" s="1921"/>
      <c r="Q5" s="1922"/>
      <c r="R5" s="1922"/>
      <c r="S5" s="1925"/>
    </row>
    <row r="6" spans="1:24" ht="17.25" customHeight="1" thickBot="1">
      <c r="A6" s="1726"/>
      <c r="B6" s="1727"/>
      <c r="C6" s="631" t="s">
        <v>145</v>
      </c>
      <c r="D6" s="632" t="s">
        <v>145</v>
      </c>
      <c r="E6" s="633" t="s">
        <v>182</v>
      </c>
      <c r="F6" s="624" t="s">
        <v>145</v>
      </c>
      <c r="G6" s="633" t="s">
        <v>243</v>
      </c>
      <c r="H6" s="624" t="s">
        <v>145</v>
      </c>
      <c r="I6" s="633" t="s">
        <v>243</v>
      </c>
      <c r="J6" s="624" t="s">
        <v>145</v>
      </c>
      <c r="K6" s="633" t="s">
        <v>182</v>
      </c>
      <c r="L6" s="624" t="s">
        <v>145</v>
      </c>
      <c r="M6" s="633" t="s">
        <v>244</v>
      </c>
      <c r="N6" s="624" t="s">
        <v>145</v>
      </c>
      <c r="O6" s="634" t="s">
        <v>244</v>
      </c>
      <c r="P6" s="1032" t="s">
        <v>145</v>
      </c>
      <c r="Q6" s="635" t="s">
        <v>182</v>
      </c>
      <c r="R6" s="1034" t="s">
        <v>145</v>
      </c>
      <c r="S6" s="636" t="s">
        <v>182</v>
      </c>
    </row>
    <row r="7" spans="1:24" ht="17.25" customHeight="1">
      <c r="A7" s="1728" t="s">
        <v>11</v>
      </c>
      <c r="B7" s="1729"/>
      <c r="C7" s="211">
        <v>807950</v>
      </c>
      <c r="D7" s="153">
        <v>782125</v>
      </c>
      <c r="E7" s="363">
        <v>0.96803638839037065</v>
      </c>
      <c r="F7" s="331">
        <v>476218</v>
      </c>
      <c r="G7" s="363">
        <v>0.60887709765063125</v>
      </c>
      <c r="H7" s="331">
        <v>305907</v>
      </c>
      <c r="I7" s="363">
        <v>0.3911229023493687</v>
      </c>
      <c r="J7" s="331">
        <v>25825</v>
      </c>
      <c r="K7" s="363">
        <v>3.1963611609629308E-2</v>
      </c>
      <c r="L7" s="331">
        <v>11888</v>
      </c>
      <c r="M7" s="363">
        <v>0.46032913843175216</v>
      </c>
      <c r="N7" s="331">
        <v>13937</v>
      </c>
      <c r="O7" s="364">
        <v>0.53967086156824784</v>
      </c>
      <c r="P7" s="772">
        <v>795210</v>
      </c>
      <c r="Q7" s="979">
        <v>0.98423169750603379</v>
      </c>
      <c r="R7" s="967">
        <v>12740</v>
      </c>
      <c r="S7" s="248">
        <v>1.576830249396621E-2</v>
      </c>
      <c r="U7" s="185"/>
      <c r="V7" s="185"/>
      <c r="W7" s="185"/>
      <c r="X7" s="185"/>
    </row>
    <row r="8" spans="1:24" ht="17.25" customHeight="1">
      <c r="A8" s="1728" t="s">
        <v>12</v>
      </c>
      <c r="B8" s="1729"/>
      <c r="C8" s="211">
        <v>827654</v>
      </c>
      <c r="D8" s="153">
        <v>802805</v>
      </c>
      <c r="E8" s="363">
        <v>0.9699765844181264</v>
      </c>
      <c r="F8" s="331">
        <v>494550</v>
      </c>
      <c r="G8" s="363">
        <v>0.61602755339092308</v>
      </c>
      <c r="H8" s="331">
        <v>308255</v>
      </c>
      <c r="I8" s="363">
        <v>0.38397244660907692</v>
      </c>
      <c r="J8" s="331">
        <v>24849</v>
      </c>
      <c r="K8" s="363">
        <v>3.0023415581873585E-2</v>
      </c>
      <c r="L8" s="331">
        <v>11433</v>
      </c>
      <c r="M8" s="363">
        <v>0.46009899794760351</v>
      </c>
      <c r="N8" s="331">
        <v>13416</v>
      </c>
      <c r="O8" s="364">
        <v>0.53990100205239644</v>
      </c>
      <c r="P8" s="772">
        <v>813940</v>
      </c>
      <c r="Q8" s="979">
        <v>0.98343027400338789</v>
      </c>
      <c r="R8" s="967">
        <v>13714</v>
      </c>
      <c r="S8" s="248">
        <v>1.6569725996612109E-2</v>
      </c>
      <c r="U8" s="185"/>
      <c r="V8" s="185"/>
      <c r="W8" s="185"/>
      <c r="X8" s="185"/>
    </row>
    <row r="9" spans="1:24" ht="17.25" customHeight="1">
      <c r="A9" s="1728" t="s">
        <v>13</v>
      </c>
      <c r="B9" s="1729"/>
      <c r="C9" s="211">
        <v>854137</v>
      </c>
      <c r="D9" s="153">
        <v>829517</v>
      </c>
      <c r="E9" s="363">
        <v>0.97117558424468209</v>
      </c>
      <c r="F9" s="331">
        <v>517885</v>
      </c>
      <c r="G9" s="363">
        <v>0.62432114109777137</v>
      </c>
      <c r="H9" s="331">
        <v>311632</v>
      </c>
      <c r="I9" s="363">
        <v>0.37567885890222863</v>
      </c>
      <c r="J9" s="331">
        <v>24620</v>
      </c>
      <c r="K9" s="363">
        <v>2.8824415755317939E-2</v>
      </c>
      <c r="L9" s="331">
        <v>11719</v>
      </c>
      <c r="M9" s="363">
        <v>0.47599512591389115</v>
      </c>
      <c r="N9" s="331">
        <v>12901</v>
      </c>
      <c r="O9" s="364">
        <v>0.52400487408610885</v>
      </c>
      <c r="P9" s="772">
        <v>839019</v>
      </c>
      <c r="Q9" s="979">
        <v>0.98230026330670606</v>
      </c>
      <c r="R9" s="967">
        <v>15118</v>
      </c>
      <c r="S9" s="248">
        <v>1.7699736693293933E-2</v>
      </c>
      <c r="U9" s="185"/>
      <c r="V9" s="185"/>
      <c r="W9" s="185"/>
      <c r="X9" s="185"/>
    </row>
    <row r="10" spans="1:24" ht="17.25" customHeight="1">
      <c r="A10" s="1728" t="s">
        <v>14</v>
      </c>
      <c r="B10" s="1729"/>
      <c r="C10" s="211">
        <v>880251</v>
      </c>
      <c r="D10" s="153">
        <v>855570</v>
      </c>
      <c r="E10" s="363">
        <v>0.97196140646247486</v>
      </c>
      <c r="F10" s="331">
        <v>539220</v>
      </c>
      <c r="G10" s="363">
        <v>0.63024650233177881</v>
      </c>
      <c r="H10" s="331">
        <v>316350</v>
      </c>
      <c r="I10" s="363">
        <v>0.36975349766822119</v>
      </c>
      <c r="J10" s="331">
        <v>24681</v>
      </c>
      <c r="K10" s="363">
        <v>2.8038593537525091E-2</v>
      </c>
      <c r="L10" s="331">
        <v>12208</v>
      </c>
      <c r="M10" s="363">
        <v>0.49463149791337468</v>
      </c>
      <c r="N10" s="331">
        <v>12473</v>
      </c>
      <c r="O10" s="364">
        <v>0.50536850208662532</v>
      </c>
      <c r="P10" s="772">
        <v>863613</v>
      </c>
      <c r="Q10" s="979">
        <v>0.98109857302064984</v>
      </c>
      <c r="R10" s="967">
        <v>16638</v>
      </c>
      <c r="S10" s="248">
        <v>1.8901426979350208E-2</v>
      </c>
      <c r="U10" s="185"/>
      <c r="V10" s="185"/>
      <c r="W10" s="185"/>
      <c r="X10" s="185"/>
    </row>
    <row r="11" spans="1:24" ht="17.25" customHeight="1">
      <c r="A11" s="1728" t="s">
        <v>15</v>
      </c>
      <c r="B11" s="1729"/>
      <c r="C11" s="211">
        <v>906188</v>
      </c>
      <c r="D11" s="153">
        <v>883254</v>
      </c>
      <c r="E11" s="363">
        <v>0.97469178581044991</v>
      </c>
      <c r="F11" s="331">
        <v>557138</v>
      </c>
      <c r="G11" s="363">
        <v>0.63077891523842522</v>
      </c>
      <c r="H11" s="331">
        <v>326116</v>
      </c>
      <c r="I11" s="363">
        <v>0.36922108476157484</v>
      </c>
      <c r="J11" s="331">
        <v>22934</v>
      </c>
      <c r="K11" s="363">
        <v>2.5308214189550073E-2</v>
      </c>
      <c r="L11" s="331">
        <v>11828</v>
      </c>
      <c r="M11" s="363">
        <v>0.51574082148774747</v>
      </c>
      <c r="N11" s="331">
        <v>11106</v>
      </c>
      <c r="O11" s="364">
        <v>0.48425917851225253</v>
      </c>
      <c r="P11" s="772">
        <v>887347</v>
      </c>
      <c r="Q11" s="979">
        <v>0.97920850860969244</v>
      </c>
      <c r="R11" s="967">
        <v>18841</v>
      </c>
      <c r="S11" s="248">
        <v>2.0791491390307532E-2</v>
      </c>
      <c r="U11" s="185"/>
      <c r="V11" s="185"/>
      <c r="W11" s="185"/>
      <c r="X11" s="185"/>
    </row>
    <row r="12" spans="1:24" ht="17.25" customHeight="1">
      <c r="A12" s="1728" t="s">
        <v>138</v>
      </c>
      <c r="B12" s="1729"/>
      <c r="C12" s="211">
        <v>926108</v>
      </c>
      <c r="D12" s="153">
        <v>903982</v>
      </c>
      <c r="E12" s="363">
        <v>0.97610861800135618</v>
      </c>
      <c r="F12" s="331">
        <v>564174</v>
      </c>
      <c r="G12" s="363">
        <v>0.624098709930065</v>
      </c>
      <c r="H12" s="331">
        <v>339808</v>
      </c>
      <c r="I12" s="363">
        <v>0.375901290069935</v>
      </c>
      <c r="J12" s="331">
        <v>22126</v>
      </c>
      <c r="K12" s="363">
        <v>2.3891381998643785E-2</v>
      </c>
      <c r="L12" s="331">
        <v>11525</v>
      </c>
      <c r="M12" s="363">
        <v>0.52088041218476</v>
      </c>
      <c r="N12" s="331">
        <v>10601</v>
      </c>
      <c r="O12" s="364">
        <v>0.47911958781524</v>
      </c>
      <c r="P12" s="772">
        <v>905245</v>
      </c>
      <c r="Q12" s="979">
        <v>0.97747238982926399</v>
      </c>
      <c r="R12" s="967">
        <v>20863</v>
      </c>
      <c r="S12" s="248">
        <v>2.2527610170736026E-2</v>
      </c>
      <c r="U12" s="185"/>
      <c r="V12" s="185"/>
      <c r="W12" s="185"/>
      <c r="X12" s="185"/>
    </row>
    <row r="13" spans="1:24" ht="17.25" customHeight="1">
      <c r="A13" s="1728" t="s">
        <v>188</v>
      </c>
      <c r="B13" s="1729"/>
      <c r="C13" s="211">
        <v>940928</v>
      </c>
      <c r="D13" s="153">
        <v>918758</v>
      </c>
      <c r="E13" s="363">
        <v>0.97643815467283368</v>
      </c>
      <c r="F13" s="331">
        <v>561784</v>
      </c>
      <c r="G13" s="363">
        <v>0.61146025395153025</v>
      </c>
      <c r="H13" s="331">
        <v>356974</v>
      </c>
      <c r="I13" s="363">
        <v>0.3885397460484698</v>
      </c>
      <c r="J13" s="331">
        <v>22170</v>
      </c>
      <c r="K13" s="363">
        <v>2.3561845327166372E-2</v>
      </c>
      <c r="L13" s="331">
        <v>11658</v>
      </c>
      <c r="M13" s="363">
        <v>0.52584573748308527</v>
      </c>
      <c r="N13" s="331">
        <v>10512</v>
      </c>
      <c r="O13" s="364">
        <v>0.47415426251691473</v>
      </c>
      <c r="P13" s="772">
        <v>917851</v>
      </c>
      <c r="Q13" s="979">
        <v>0.969180426132499</v>
      </c>
      <c r="R13" s="967">
        <v>23077</v>
      </c>
      <c r="S13" s="248">
        <v>2.4525787307849271E-2</v>
      </c>
      <c r="U13" s="185"/>
      <c r="V13" s="185"/>
      <c r="W13" s="185"/>
      <c r="X13" s="185"/>
    </row>
    <row r="14" spans="1:24" ht="17.25" customHeight="1">
      <c r="A14" s="1728" t="s">
        <v>449</v>
      </c>
      <c r="B14" s="1729"/>
      <c r="C14" s="211">
        <v>952946</v>
      </c>
      <c r="D14" s="153">
        <v>930430</v>
      </c>
      <c r="E14" s="363">
        <v>0.97637221836284538</v>
      </c>
      <c r="F14" s="331">
        <v>551542</v>
      </c>
      <c r="G14" s="363">
        <v>0.5927818320561461</v>
      </c>
      <c r="H14" s="331">
        <v>378888</v>
      </c>
      <c r="I14" s="363">
        <v>0.4072181679438539</v>
      </c>
      <c r="J14" s="331">
        <v>22516</v>
      </c>
      <c r="K14" s="363">
        <v>2.3627781637154677E-2</v>
      </c>
      <c r="L14" s="331">
        <v>11804</v>
      </c>
      <c r="M14" s="363">
        <v>0.5242494226327945</v>
      </c>
      <c r="N14" s="331">
        <v>10712</v>
      </c>
      <c r="O14" s="364">
        <v>0.47575057736720555</v>
      </c>
      <c r="P14" s="772">
        <v>927665</v>
      </c>
      <c r="Q14" s="979">
        <v>0.97347068983971807</v>
      </c>
      <c r="R14" s="967">
        <v>25281</v>
      </c>
      <c r="S14" s="248">
        <v>2.6529310160281906E-2</v>
      </c>
      <c r="U14" s="185"/>
      <c r="V14" s="185"/>
      <c r="W14" s="185"/>
      <c r="X14" s="185"/>
    </row>
    <row r="15" spans="1:24" ht="17.25" customHeight="1">
      <c r="A15" s="1728" t="s">
        <v>554</v>
      </c>
      <c r="B15" s="1729"/>
      <c r="C15" s="211">
        <v>962348</v>
      </c>
      <c r="D15" s="153">
        <v>939736</v>
      </c>
      <c r="E15" s="363">
        <v>0.97650330233969418</v>
      </c>
      <c r="F15" s="331">
        <v>543308</v>
      </c>
      <c r="G15" s="363">
        <v>0.5781496079750057</v>
      </c>
      <c r="H15" s="331">
        <v>396428</v>
      </c>
      <c r="I15" s="363">
        <v>0.42185039202499425</v>
      </c>
      <c r="J15" s="331">
        <v>22612</v>
      </c>
      <c r="K15" s="363">
        <v>2.3496697660305835E-2</v>
      </c>
      <c r="L15" s="331">
        <v>11781</v>
      </c>
      <c r="M15" s="363">
        <v>0.52100654519724043</v>
      </c>
      <c r="N15" s="331">
        <v>10831</v>
      </c>
      <c r="O15" s="364">
        <v>0.47899345480275962</v>
      </c>
      <c r="P15" s="772">
        <v>935054</v>
      </c>
      <c r="Q15" s="979">
        <v>0.97163811843532688</v>
      </c>
      <c r="R15" s="967">
        <v>27294</v>
      </c>
      <c r="S15" s="248">
        <v>2.8361881564673071E-2</v>
      </c>
      <c r="U15" s="185"/>
      <c r="V15" s="185"/>
      <c r="W15" s="185"/>
      <c r="X15" s="185"/>
    </row>
    <row r="16" spans="1:24" ht="17.25" customHeight="1">
      <c r="A16" s="1728" t="s">
        <v>627</v>
      </c>
      <c r="B16" s="1729"/>
      <c r="C16" s="211">
        <v>964571</v>
      </c>
      <c r="D16" s="153">
        <v>941423</v>
      </c>
      <c r="E16" s="363">
        <v>0.9760017665884626</v>
      </c>
      <c r="F16" s="331">
        <v>533498</v>
      </c>
      <c r="G16" s="363">
        <v>0.55309355143374617</v>
      </c>
      <c r="H16" s="331">
        <v>407925</v>
      </c>
      <c r="I16" s="363">
        <v>0.42290821515471644</v>
      </c>
      <c r="J16" s="331">
        <v>23148</v>
      </c>
      <c r="K16" s="363">
        <v>2.3998233411537357E-2</v>
      </c>
      <c r="L16" s="331">
        <v>12213</v>
      </c>
      <c r="M16" s="363">
        <v>0.52760497667185069</v>
      </c>
      <c r="N16" s="331">
        <v>10935</v>
      </c>
      <c r="O16" s="363">
        <v>0.47239502332814931</v>
      </c>
      <c r="P16" s="772">
        <v>934852</v>
      </c>
      <c r="Q16" s="1038">
        <v>0.96918941166591155</v>
      </c>
      <c r="R16" s="967">
        <v>29719</v>
      </c>
      <c r="S16" s="1039">
        <v>3.081058833408842E-2</v>
      </c>
      <c r="U16" s="185"/>
      <c r="V16" s="185"/>
      <c r="W16" s="185"/>
      <c r="X16" s="185"/>
    </row>
    <row r="17" spans="1:24" s="206" customFormat="1" ht="17.25" customHeight="1" thickBot="1">
      <c r="A17" s="1728" t="s">
        <v>725</v>
      </c>
      <c r="B17" s="1729"/>
      <c r="C17" s="211">
        <v>1007778</v>
      </c>
      <c r="D17" s="153">
        <v>983829</v>
      </c>
      <c r="E17" s="363">
        <v>0.97623583765472155</v>
      </c>
      <c r="F17" s="331">
        <v>557225</v>
      </c>
      <c r="G17" s="363">
        <v>0.56638399559273001</v>
      </c>
      <c r="H17" s="331">
        <v>426604</v>
      </c>
      <c r="I17" s="363">
        <v>0.43361600440726994</v>
      </c>
      <c r="J17" s="331">
        <v>23949</v>
      </c>
      <c r="K17" s="363">
        <v>2.3764162345278426E-2</v>
      </c>
      <c r="L17" s="331">
        <v>12702</v>
      </c>
      <c r="M17" s="363">
        <v>0.53037705123387202</v>
      </c>
      <c r="N17" s="331">
        <v>11247</v>
      </c>
      <c r="O17" s="363">
        <v>0.46962294876612803</v>
      </c>
      <c r="P17" s="772">
        <v>974808</v>
      </c>
      <c r="Q17" s="1038">
        <v>0.96728446145877367</v>
      </c>
      <c r="R17" s="967">
        <v>32970</v>
      </c>
      <c r="S17" s="1039">
        <v>3.2715538541226344E-2</v>
      </c>
      <c r="U17" s="185"/>
      <c r="V17" s="185"/>
      <c r="W17" s="185"/>
      <c r="X17" s="185"/>
    </row>
    <row r="18" spans="1:24" s="206" customFormat="1" ht="17.25" customHeight="1">
      <c r="A18" s="1718" t="s">
        <v>721</v>
      </c>
      <c r="B18" s="535" t="s">
        <v>190</v>
      </c>
      <c r="C18" s="536">
        <f>C17-C16</f>
        <v>43207</v>
      </c>
      <c r="D18" s="538">
        <f>D17-D16</f>
        <v>42406</v>
      </c>
      <c r="E18" s="592" t="s">
        <v>55</v>
      </c>
      <c r="F18" s="539">
        <f>F17-F16</f>
        <v>23727</v>
      </c>
      <c r="G18" s="592" t="s">
        <v>55</v>
      </c>
      <c r="H18" s="539">
        <f>H17-H16</f>
        <v>18679</v>
      </c>
      <c r="I18" s="592" t="s">
        <v>55</v>
      </c>
      <c r="J18" s="539">
        <f>J17-J16</f>
        <v>801</v>
      </c>
      <c r="K18" s="592" t="s">
        <v>55</v>
      </c>
      <c r="L18" s="539">
        <f>L17-L16</f>
        <v>489</v>
      </c>
      <c r="M18" s="592" t="s">
        <v>55</v>
      </c>
      <c r="N18" s="539">
        <f>N17-N16</f>
        <v>312</v>
      </c>
      <c r="O18" s="592" t="s">
        <v>55</v>
      </c>
      <c r="P18" s="538">
        <f>P17-P16</f>
        <v>39956</v>
      </c>
      <c r="Q18" s="592" t="s">
        <v>55</v>
      </c>
      <c r="R18" s="539">
        <f>R17-R16</f>
        <v>3251</v>
      </c>
      <c r="S18" s="593" t="s">
        <v>55</v>
      </c>
    </row>
    <row r="19" spans="1:24" s="206" customFormat="1" ht="17.25" customHeight="1">
      <c r="A19" s="1719"/>
      <c r="B19" s="553" t="s">
        <v>191</v>
      </c>
      <c r="C19" s="543">
        <f>C17/C16-1</f>
        <v>4.4794006869375069E-2</v>
      </c>
      <c r="D19" s="545">
        <f>D17/D16-1</f>
        <v>4.5044576136338277E-2</v>
      </c>
      <c r="E19" s="601" t="s">
        <v>55</v>
      </c>
      <c r="F19" s="546">
        <f>F17/F16-1</f>
        <v>4.4474393530997247E-2</v>
      </c>
      <c r="G19" s="601" t="s">
        <v>55</v>
      </c>
      <c r="H19" s="546">
        <f>H17/H16-1</f>
        <v>4.5790280075994394E-2</v>
      </c>
      <c r="I19" s="601" t="s">
        <v>55</v>
      </c>
      <c r="J19" s="546">
        <f>J17/J16-1</f>
        <v>3.4603421461897321E-2</v>
      </c>
      <c r="K19" s="601" t="s">
        <v>55</v>
      </c>
      <c r="L19" s="546">
        <f>L17/L16-1</f>
        <v>4.0039302382707032E-2</v>
      </c>
      <c r="M19" s="601" t="s">
        <v>55</v>
      </c>
      <c r="N19" s="546">
        <f>N17/N16-1</f>
        <v>2.853223593964338E-2</v>
      </c>
      <c r="O19" s="601" t="s">
        <v>55</v>
      </c>
      <c r="P19" s="545">
        <f>P17/P16-1</f>
        <v>4.2740455173653213E-2</v>
      </c>
      <c r="Q19" s="601" t="s">
        <v>55</v>
      </c>
      <c r="R19" s="546">
        <f>R17/R16-1</f>
        <v>0.10939129849591178</v>
      </c>
      <c r="S19" s="602" t="s">
        <v>55</v>
      </c>
    </row>
    <row r="20" spans="1:24" s="206" customFormat="1" ht="17.25" customHeight="1">
      <c r="A20" s="1720" t="s">
        <v>722</v>
      </c>
      <c r="B20" s="558" t="s">
        <v>190</v>
      </c>
      <c r="C20" s="559">
        <f>C17-C12</f>
        <v>81670</v>
      </c>
      <c r="D20" s="561">
        <f>D17-D12</f>
        <v>79847</v>
      </c>
      <c r="E20" s="598" t="s">
        <v>55</v>
      </c>
      <c r="F20" s="562">
        <f>F17-F12</f>
        <v>-6949</v>
      </c>
      <c r="G20" s="598" t="s">
        <v>55</v>
      </c>
      <c r="H20" s="562">
        <f>H17-H12</f>
        <v>86796</v>
      </c>
      <c r="I20" s="598" t="s">
        <v>55</v>
      </c>
      <c r="J20" s="562">
        <f>J17-J12</f>
        <v>1823</v>
      </c>
      <c r="K20" s="598" t="s">
        <v>55</v>
      </c>
      <c r="L20" s="562">
        <f>L17-L12</f>
        <v>1177</v>
      </c>
      <c r="M20" s="598" t="s">
        <v>55</v>
      </c>
      <c r="N20" s="562">
        <f>N17-N12</f>
        <v>646</v>
      </c>
      <c r="O20" s="598" t="s">
        <v>55</v>
      </c>
      <c r="P20" s="561">
        <f>P17-P12</f>
        <v>69563</v>
      </c>
      <c r="Q20" s="598" t="s">
        <v>55</v>
      </c>
      <c r="R20" s="562">
        <f>R17-R12</f>
        <v>12107</v>
      </c>
      <c r="S20" s="599" t="s">
        <v>55</v>
      </c>
    </row>
    <row r="21" spans="1:24" s="206" customFormat="1" ht="17.25" customHeight="1">
      <c r="A21" s="1719"/>
      <c r="B21" s="553" t="s">
        <v>191</v>
      </c>
      <c r="C21" s="543">
        <f>C17/C12-1</f>
        <v>8.8186259054019667E-2</v>
      </c>
      <c r="D21" s="545">
        <f>D17/D12-1</f>
        <v>8.8328086178707022E-2</v>
      </c>
      <c r="E21" s="601" t="s">
        <v>55</v>
      </c>
      <c r="F21" s="546">
        <f>F17/F12-1</f>
        <v>-1.231712202263846E-2</v>
      </c>
      <c r="G21" s="601" t="s">
        <v>55</v>
      </c>
      <c r="H21" s="546">
        <f>H17/H12-1</f>
        <v>0.2554265938412279</v>
      </c>
      <c r="I21" s="601" t="s">
        <v>55</v>
      </c>
      <c r="J21" s="546">
        <f>J17/J12-1</f>
        <v>8.2391756304799779E-2</v>
      </c>
      <c r="K21" s="601" t="s">
        <v>55</v>
      </c>
      <c r="L21" s="546">
        <f>L17/L12-1</f>
        <v>0.10212581344902394</v>
      </c>
      <c r="M21" s="601" t="s">
        <v>55</v>
      </c>
      <c r="N21" s="546">
        <f>N17/N12-1</f>
        <v>6.0937647391755556E-2</v>
      </c>
      <c r="O21" s="601" t="s">
        <v>55</v>
      </c>
      <c r="P21" s="545">
        <f>P17/P12-1</f>
        <v>7.6844390192710277E-2</v>
      </c>
      <c r="Q21" s="601" t="s">
        <v>55</v>
      </c>
      <c r="R21" s="546">
        <f>R17/R12-1</f>
        <v>0.58030963907395861</v>
      </c>
      <c r="S21" s="602" t="s">
        <v>55</v>
      </c>
    </row>
    <row r="22" spans="1:24" s="206" customFormat="1" ht="17.25" customHeight="1">
      <c r="A22" s="1720" t="s">
        <v>723</v>
      </c>
      <c r="B22" s="558" t="s">
        <v>190</v>
      </c>
      <c r="C22" s="559">
        <f>C17-C7</f>
        <v>199828</v>
      </c>
      <c r="D22" s="561">
        <f>D17-D7</f>
        <v>201704</v>
      </c>
      <c r="E22" s="598" t="s">
        <v>55</v>
      </c>
      <c r="F22" s="562">
        <f>F17-F7</f>
        <v>81007</v>
      </c>
      <c r="G22" s="598" t="s">
        <v>55</v>
      </c>
      <c r="H22" s="562">
        <f>H17-H7</f>
        <v>120697</v>
      </c>
      <c r="I22" s="598" t="s">
        <v>55</v>
      </c>
      <c r="J22" s="562">
        <f>J17-J7</f>
        <v>-1876</v>
      </c>
      <c r="K22" s="598" t="s">
        <v>55</v>
      </c>
      <c r="L22" s="562">
        <f>L17-L7</f>
        <v>814</v>
      </c>
      <c r="M22" s="598" t="s">
        <v>55</v>
      </c>
      <c r="N22" s="562">
        <f>N17-N7</f>
        <v>-2690</v>
      </c>
      <c r="O22" s="598" t="s">
        <v>55</v>
      </c>
      <c r="P22" s="561">
        <f>P17-P7</f>
        <v>179598</v>
      </c>
      <c r="Q22" s="598" t="s">
        <v>55</v>
      </c>
      <c r="R22" s="562">
        <f>R17-R7</f>
        <v>20230</v>
      </c>
      <c r="S22" s="599" t="s">
        <v>55</v>
      </c>
    </row>
    <row r="23" spans="1:24" s="206" customFormat="1" ht="17.25" customHeight="1" thickBot="1">
      <c r="A23" s="1721"/>
      <c r="B23" s="565" t="s">
        <v>191</v>
      </c>
      <c r="C23" s="637">
        <f>C17/C7-1</f>
        <v>0.247327186088248</v>
      </c>
      <c r="D23" s="577">
        <f>D17/D7-1</f>
        <v>0.25789228064567693</v>
      </c>
      <c r="E23" s="638" t="s">
        <v>55</v>
      </c>
      <c r="F23" s="578">
        <f>F17/F7-1</f>
        <v>0.17010486793863322</v>
      </c>
      <c r="G23" s="638" t="s">
        <v>55</v>
      </c>
      <c r="H23" s="578">
        <f>H17/H7-1</f>
        <v>0.39455455416188578</v>
      </c>
      <c r="I23" s="638" t="s">
        <v>55</v>
      </c>
      <c r="J23" s="578">
        <f>J17/J7-1</f>
        <v>-7.2642787996127778E-2</v>
      </c>
      <c r="K23" s="638" t="s">
        <v>55</v>
      </c>
      <c r="L23" s="578">
        <f>L17/L7-1</f>
        <v>6.8472409152086078E-2</v>
      </c>
      <c r="M23" s="638" t="s">
        <v>55</v>
      </c>
      <c r="N23" s="578">
        <f>N17/N7-1</f>
        <v>-0.19301140848102172</v>
      </c>
      <c r="O23" s="638" t="s">
        <v>55</v>
      </c>
      <c r="P23" s="577">
        <f>P17/P7-1</f>
        <v>0.22584977553099184</v>
      </c>
      <c r="Q23" s="638" t="s">
        <v>55</v>
      </c>
      <c r="R23" s="578">
        <f>R17/R7-1</f>
        <v>1.587912087912088</v>
      </c>
      <c r="S23" s="639" t="s">
        <v>55</v>
      </c>
    </row>
    <row r="24" spans="1:24" ht="16.5" customHeight="1">
      <c r="A24" s="931" t="s">
        <v>237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spans="1:24" ht="16.5" customHeight="1">
      <c r="A25" s="937" t="s">
        <v>165</v>
      </c>
      <c r="B25" s="120"/>
      <c r="C25" s="121"/>
      <c r="D25" s="121"/>
      <c r="E25" s="121"/>
      <c r="F25" s="234"/>
      <c r="G25" s="234"/>
      <c r="H25" s="234"/>
      <c r="I25" s="234"/>
      <c r="J25" s="121"/>
      <c r="K25" s="121"/>
      <c r="L25" s="234"/>
      <c r="M25" s="234"/>
      <c r="N25" s="234"/>
      <c r="O25" s="234"/>
      <c r="P25" s="121"/>
      <c r="Q25" s="121"/>
      <c r="R25" s="121"/>
      <c r="S25" s="121"/>
    </row>
    <row r="26" spans="1:24" s="206" customFormat="1" ht="16.5" customHeight="1">
      <c r="A26" s="937" t="s">
        <v>392</v>
      </c>
      <c r="B26" s="23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</row>
    <row r="27" spans="1:24" s="206" customFormat="1" ht="16.5" customHeight="1">
      <c r="A27" s="937" t="s">
        <v>393</v>
      </c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</row>
    <row r="28" spans="1:24" ht="16.5" customHeight="1">
      <c r="A28" s="937" t="s">
        <v>537</v>
      </c>
      <c r="B28" s="109"/>
      <c r="C28" s="151"/>
      <c r="D28" s="237"/>
      <c r="P28" s="185"/>
    </row>
    <row r="29" spans="1:24" ht="16.5" customHeight="1">
      <c r="A29" s="103" t="s">
        <v>536</v>
      </c>
      <c r="B29" s="109"/>
      <c r="C29" s="265"/>
      <c r="D29" s="237"/>
      <c r="K29" s="151"/>
      <c r="L29" s="151"/>
      <c r="M29" s="151"/>
      <c r="N29" s="151"/>
      <c r="O29" s="151"/>
      <c r="P29" s="229"/>
      <c r="Q29" s="230"/>
    </row>
    <row r="30" spans="1:24" ht="15.75" customHeight="1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</row>
    <row r="31" spans="1:24" ht="15.75" customHeight="1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</row>
    <row r="32" spans="1:24" ht="15.75" customHeight="1"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</row>
    <row r="33" spans="3:19" ht="15.75" customHeight="1"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</row>
    <row r="34" spans="3:19" ht="15.75" customHeight="1"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</row>
    <row r="35" spans="3:19" ht="15.75" customHeight="1"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</row>
  </sheetData>
  <mergeCells count="28">
    <mergeCell ref="A18:A19"/>
    <mergeCell ref="A20:A21"/>
    <mergeCell ref="A22:A23"/>
    <mergeCell ref="A12:B12"/>
    <mergeCell ref="C3:C5"/>
    <mergeCell ref="A3:B6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P3:S3"/>
    <mergeCell ref="A7:B7"/>
    <mergeCell ref="P4:Q5"/>
    <mergeCell ref="R4:S5"/>
    <mergeCell ref="D4:I4"/>
    <mergeCell ref="D5:E5"/>
    <mergeCell ref="F5:G5"/>
    <mergeCell ref="H5:I5"/>
    <mergeCell ref="J4:O4"/>
    <mergeCell ref="D3:O3"/>
    <mergeCell ref="J5:K5"/>
    <mergeCell ref="L5:M5"/>
    <mergeCell ref="N5:O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Normal="100" workbookViewId="0"/>
  </sheetViews>
  <sheetFormatPr defaultColWidth="9.140625" defaultRowHeight="15"/>
  <cols>
    <col min="1" max="1" width="17.85546875" style="206" customWidth="1"/>
    <col min="2" max="2" width="8.85546875" style="206" customWidth="1"/>
    <col min="3" max="3" width="7.85546875" style="206" customWidth="1"/>
    <col min="4" max="4" width="6.140625" style="206" customWidth="1"/>
    <col min="5" max="5" width="7.7109375" style="206" customWidth="1"/>
    <col min="6" max="6" width="6.5703125" style="206" customWidth="1"/>
    <col min="7" max="7" width="6.7109375" style="206" customWidth="1"/>
    <col min="8" max="8" width="6.140625" style="206" customWidth="1"/>
    <col min="9" max="9" width="6.42578125" style="206" customWidth="1"/>
    <col min="10" max="10" width="5" style="206" customWidth="1"/>
    <col min="11" max="11" width="6.5703125" style="206" customWidth="1"/>
    <col min="12" max="12" width="5.5703125" style="206" customWidth="1"/>
    <col min="13" max="13" width="6.5703125" style="206" customWidth="1"/>
    <col min="14" max="14" width="5.42578125" style="206" customWidth="1"/>
    <col min="15" max="15" width="7.85546875" style="206" customWidth="1"/>
    <col min="16" max="16" width="6.140625" style="206" customWidth="1"/>
    <col min="17" max="17" width="6.42578125" style="206" customWidth="1"/>
    <col min="18" max="18" width="5" style="206" customWidth="1"/>
    <col min="19" max="19" width="12.140625" style="206" bestFit="1" customWidth="1"/>
    <col min="20" max="16384" width="9.140625" style="206"/>
  </cols>
  <sheetData>
    <row r="1" spans="1:22" ht="17.25" customHeight="1">
      <c r="A1" s="232" t="s">
        <v>763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483"/>
      <c r="O1" s="164"/>
      <c r="P1" s="201"/>
      <c r="Q1" s="201"/>
      <c r="R1" s="201"/>
    </row>
    <row r="2" spans="1:22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202"/>
      <c r="P2" s="202"/>
      <c r="Q2" s="202"/>
      <c r="R2" s="202"/>
    </row>
    <row r="3" spans="1:22" ht="17.25" customHeight="1">
      <c r="A3" s="1838" t="s">
        <v>189</v>
      </c>
      <c r="B3" s="1795" t="s">
        <v>70</v>
      </c>
      <c r="C3" s="1782" t="s">
        <v>441</v>
      </c>
      <c r="D3" s="1751"/>
      <c r="E3" s="1751"/>
      <c r="F3" s="1751"/>
      <c r="G3" s="1751"/>
      <c r="H3" s="1751"/>
      <c r="I3" s="1751"/>
      <c r="J3" s="1751"/>
      <c r="K3" s="1751"/>
      <c r="L3" s="1751"/>
      <c r="M3" s="1751"/>
      <c r="N3" s="1783"/>
      <c r="O3" s="1722" t="s">
        <v>442</v>
      </c>
      <c r="P3" s="1962"/>
      <c r="Q3" s="1962"/>
      <c r="R3" s="1723"/>
    </row>
    <row r="4" spans="1:22" ht="17.25" customHeight="1">
      <c r="A4" s="1854"/>
      <c r="B4" s="1808"/>
      <c r="C4" s="1784" t="s">
        <v>258</v>
      </c>
      <c r="D4" s="1915"/>
      <c r="E4" s="1915"/>
      <c r="F4" s="1915"/>
      <c r="G4" s="1915"/>
      <c r="H4" s="1915"/>
      <c r="I4" s="1794" t="s">
        <v>257</v>
      </c>
      <c r="J4" s="1920"/>
      <c r="K4" s="1920"/>
      <c r="L4" s="1920"/>
      <c r="M4" s="1920"/>
      <c r="N4" s="1924"/>
      <c r="O4" s="1919" t="s">
        <v>365</v>
      </c>
      <c r="P4" s="1920"/>
      <c r="Q4" s="1794" t="s">
        <v>541</v>
      </c>
      <c r="R4" s="1924"/>
    </row>
    <row r="5" spans="1:22" ht="17.25" customHeight="1">
      <c r="A5" s="1854"/>
      <c r="B5" s="1996"/>
      <c r="C5" s="1994" t="s">
        <v>4</v>
      </c>
      <c r="D5" s="1922"/>
      <c r="E5" s="1995" t="s">
        <v>57</v>
      </c>
      <c r="F5" s="1922"/>
      <c r="G5" s="1995" t="s">
        <v>58</v>
      </c>
      <c r="H5" s="1922"/>
      <c r="I5" s="1744" t="s">
        <v>4</v>
      </c>
      <c r="J5" s="1915"/>
      <c r="K5" s="1744" t="s">
        <v>57</v>
      </c>
      <c r="L5" s="1915"/>
      <c r="M5" s="1744" t="s">
        <v>58</v>
      </c>
      <c r="N5" s="1917"/>
      <c r="O5" s="1921"/>
      <c r="P5" s="1922"/>
      <c r="Q5" s="1922"/>
      <c r="R5" s="1925"/>
    </row>
    <row r="6" spans="1:22" ht="17.25" customHeight="1" thickBot="1">
      <c r="A6" s="1841"/>
      <c r="B6" s="631" t="s">
        <v>145</v>
      </c>
      <c r="C6" s="1258" t="s">
        <v>145</v>
      </c>
      <c r="D6" s="633" t="s">
        <v>182</v>
      </c>
      <c r="E6" s="1257" t="s">
        <v>145</v>
      </c>
      <c r="F6" s="633" t="s">
        <v>243</v>
      </c>
      <c r="G6" s="1257" t="s">
        <v>145</v>
      </c>
      <c r="H6" s="633" t="s">
        <v>243</v>
      </c>
      <c r="I6" s="1257" t="s">
        <v>145</v>
      </c>
      <c r="J6" s="633" t="s">
        <v>182</v>
      </c>
      <c r="K6" s="1257" t="s">
        <v>145</v>
      </c>
      <c r="L6" s="633" t="s">
        <v>244</v>
      </c>
      <c r="M6" s="1257" t="s">
        <v>145</v>
      </c>
      <c r="N6" s="634" t="s">
        <v>244</v>
      </c>
      <c r="O6" s="1258" t="s">
        <v>145</v>
      </c>
      <c r="P6" s="635" t="s">
        <v>182</v>
      </c>
      <c r="Q6" s="1257" t="s">
        <v>145</v>
      </c>
      <c r="R6" s="636" t="s">
        <v>182</v>
      </c>
    </row>
    <row r="7" spans="1:22" ht="17.25" customHeight="1">
      <c r="A7" s="502" t="s">
        <v>18</v>
      </c>
      <c r="B7" s="1366">
        <v>1007778</v>
      </c>
      <c r="C7" s="1287">
        <v>983829</v>
      </c>
      <c r="D7" s="1368">
        <v>0.97623583765472155</v>
      </c>
      <c r="E7" s="1365">
        <v>557225</v>
      </c>
      <c r="F7" s="1368">
        <v>0.56638399559273001</v>
      </c>
      <c r="G7" s="1365">
        <v>426604</v>
      </c>
      <c r="H7" s="1368">
        <v>0.43361600440726994</v>
      </c>
      <c r="I7" s="1365">
        <v>23949</v>
      </c>
      <c r="J7" s="1368">
        <v>2.3764162345278426E-2</v>
      </c>
      <c r="K7" s="1365">
        <v>12702</v>
      </c>
      <c r="L7" s="1368">
        <v>0.53037705123387202</v>
      </c>
      <c r="M7" s="1365">
        <v>11247</v>
      </c>
      <c r="N7" s="1370">
        <v>0.46962294876612803</v>
      </c>
      <c r="O7" s="1287">
        <v>974808</v>
      </c>
      <c r="P7" s="1368">
        <v>0.96728446145877367</v>
      </c>
      <c r="Q7" s="1367">
        <v>32970</v>
      </c>
      <c r="R7" s="1370">
        <v>3.2715538541226344E-2</v>
      </c>
      <c r="S7" s="185"/>
      <c r="T7" s="185"/>
      <c r="U7" s="185"/>
      <c r="V7" s="185"/>
    </row>
    <row r="8" spans="1:22" ht="17.25" customHeight="1">
      <c r="A8" s="780" t="s">
        <v>19</v>
      </c>
      <c r="B8" s="269">
        <v>121401</v>
      </c>
      <c r="C8" s="778">
        <v>118180</v>
      </c>
      <c r="D8" s="1038">
        <v>0.97346809334354745</v>
      </c>
      <c r="E8" s="766">
        <v>69049</v>
      </c>
      <c r="F8" s="1038">
        <v>0.5842697579962769</v>
      </c>
      <c r="G8" s="766">
        <v>49131</v>
      </c>
      <c r="H8" s="1038">
        <v>0.41573024200372316</v>
      </c>
      <c r="I8" s="766">
        <v>3221</v>
      </c>
      <c r="J8" s="1038">
        <v>2.6531906656452584E-2</v>
      </c>
      <c r="K8" s="766">
        <v>1743</v>
      </c>
      <c r="L8" s="1038">
        <v>0.5411362930766842</v>
      </c>
      <c r="M8" s="766">
        <v>1478</v>
      </c>
      <c r="N8" s="1039">
        <v>0.45886370692331574</v>
      </c>
      <c r="O8" s="778">
        <v>113648</v>
      </c>
      <c r="P8" s="1038">
        <v>0.93613726410820342</v>
      </c>
      <c r="Q8" s="830">
        <v>7753</v>
      </c>
      <c r="R8" s="1039">
        <v>6.3862735891796613E-2</v>
      </c>
      <c r="S8" s="185"/>
      <c r="T8" s="185"/>
      <c r="U8" s="185"/>
      <c r="V8" s="185"/>
    </row>
    <row r="9" spans="1:22" ht="17.25" customHeight="1">
      <c r="A9" s="780" t="s">
        <v>20</v>
      </c>
      <c r="B9" s="269">
        <v>146883</v>
      </c>
      <c r="C9" s="778">
        <v>144535</v>
      </c>
      <c r="D9" s="1038">
        <v>0.98401448772151989</v>
      </c>
      <c r="E9" s="766">
        <v>83424</v>
      </c>
      <c r="F9" s="1038">
        <v>0.5771889161794721</v>
      </c>
      <c r="G9" s="766">
        <v>61111</v>
      </c>
      <c r="H9" s="1038">
        <v>0.4228110838205279</v>
      </c>
      <c r="I9" s="766">
        <v>2348</v>
      </c>
      <c r="J9" s="1038">
        <v>1.5985512278480152E-2</v>
      </c>
      <c r="K9" s="766">
        <v>1271</v>
      </c>
      <c r="L9" s="1038">
        <v>0.54131175468483816</v>
      </c>
      <c r="M9" s="766">
        <v>1077</v>
      </c>
      <c r="N9" s="1039">
        <v>0.45868824531516184</v>
      </c>
      <c r="O9" s="778">
        <v>142206</v>
      </c>
      <c r="P9" s="1038">
        <v>0.96815833009946695</v>
      </c>
      <c r="Q9" s="830">
        <v>4677</v>
      </c>
      <c r="R9" s="1039">
        <v>3.1841669900533075E-2</v>
      </c>
      <c r="S9" s="185"/>
      <c r="T9" s="185"/>
      <c r="U9" s="185"/>
      <c r="V9" s="185"/>
    </row>
    <row r="10" spans="1:22" ht="17.25" customHeight="1">
      <c r="A10" s="780" t="s">
        <v>21</v>
      </c>
      <c r="B10" s="269">
        <v>60610</v>
      </c>
      <c r="C10" s="778">
        <v>59343</v>
      </c>
      <c r="D10" s="1038">
        <v>0.97909585876918004</v>
      </c>
      <c r="E10" s="766">
        <v>33709</v>
      </c>
      <c r="F10" s="1038">
        <v>0.56803666818327347</v>
      </c>
      <c r="G10" s="766">
        <v>25634</v>
      </c>
      <c r="H10" s="1038">
        <v>0.43196333181672647</v>
      </c>
      <c r="I10" s="766">
        <v>1267</v>
      </c>
      <c r="J10" s="1038">
        <v>2.0904141230819996E-2</v>
      </c>
      <c r="K10" s="766">
        <v>661</v>
      </c>
      <c r="L10" s="1038">
        <v>0.52170481452249406</v>
      </c>
      <c r="M10" s="766">
        <v>606</v>
      </c>
      <c r="N10" s="1039">
        <v>0.47829518547750594</v>
      </c>
      <c r="O10" s="778">
        <v>58403</v>
      </c>
      <c r="P10" s="1038">
        <v>0.96358686685365447</v>
      </c>
      <c r="Q10" s="830">
        <v>2207</v>
      </c>
      <c r="R10" s="1039">
        <v>3.6413133146345485E-2</v>
      </c>
      <c r="S10" s="185"/>
      <c r="T10" s="185"/>
      <c r="U10" s="185"/>
      <c r="V10" s="185"/>
    </row>
    <row r="11" spans="1:22" ht="17.25" customHeight="1">
      <c r="A11" s="780" t="s">
        <v>22</v>
      </c>
      <c r="B11" s="269">
        <v>55392</v>
      </c>
      <c r="C11" s="778">
        <v>53974</v>
      </c>
      <c r="D11" s="1038">
        <v>0.97440063547082612</v>
      </c>
      <c r="E11" s="766">
        <v>30212</v>
      </c>
      <c r="F11" s="1038">
        <v>0.55975099121799388</v>
      </c>
      <c r="G11" s="766">
        <v>23762</v>
      </c>
      <c r="H11" s="1038">
        <v>0.44024900878200612</v>
      </c>
      <c r="I11" s="766">
        <v>1418</v>
      </c>
      <c r="J11" s="1038">
        <v>2.5599364529173888E-2</v>
      </c>
      <c r="K11" s="766">
        <v>754</v>
      </c>
      <c r="L11" s="1038">
        <v>0.53173483779971786</v>
      </c>
      <c r="M11" s="766">
        <v>664</v>
      </c>
      <c r="N11" s="1039">
        <v>0.46826516220028208</v>
      </c>
      <c r="O11" s="778">
        <v>53923</v>
      </c>
      <c r="P11" s="1038">
        <v>0.97347992489890234</v>
      </c>
      <c r="Q11" s="830">
        <v>1469</v>
      </c>
      <c r="R11" s="1039">
        <v>2.6520075101097631E-2</v>
      </c>
      <c r="S11" s="185"/>
      <c r="T11" s="185"/>
      <c r="U11" s="185"/>
      <c r="V11" s="185"/>
    </row>
    <row r="12" spans="1:22" ht="17.25" customHeight="1">
      <c r="A12" s="780" t="s">
        <v>23</v>
      </c>
      <c r="B12" s="269">
        <v>26090</v>
      </c>
      <c r="C12" s="778">
        <v>25418</v>
      </c>
      <c r="D12" s="1038">
        <v>0.97424300498275196</v>
      </c>
      <c r="E12" s="766">
        <v>13982</v>
      </c>
      <c r="F12" s="1038">
        <v>0.55008261861672836</v>
      </c>
      <c r="G12" s="766">
        <v>11436</v>
      </c>
      <c r="H12" s="1038">
        <v>0.4499173813832717</v>
      </c>
      <c r="I12" s="766">
        <v>672</v>
      </c>
      <c r="J12" s="1038">
        <v>2.5756995017247989E-2</v>
      </c>
      <c r="K12" s="766">
        <v>370</v>
      </c>
      <c r="L12" s="1038">
        <v>0.55059523809523814</v>
      </c>
      <c r="M12" s="766">
        <v>302</v>
      </c>
      <c r="N12" s="1039">
        <v>0.44940476190476192</v>
      </c>
      <c r="O12" s="778">
        <v>25461</v>
      </c>
      <c r="P12" s="1038">
        <v>0.97589114603296279</v>
      </c>
      <c r="Q12" s="830">
        <v>629</v>
      </c>
      <c r="R12" s="1039">
        <v>2.4108853967037179E-2</v>
      </c>
      <c r="S12" s="185"/>
      <c r="T12" s="185"/>
      <c r="U12" s="185"/>
      <c r="V12" s="185"/>
    </row>
    <row r="13" spans="1:22" ht="17.25" customHeight="1">
      <c r="A13" s="780" t="s">
        <v>24</v>
      </c>
      <c r="B13" s="269">
        <v>77219</v>
      </c>
      <c r="C13" s="778">
        <v>74717</v>
      </c>
      <c r="D13" s="1038">
        <v>0.96759864800113959</v>
      </c>
      <c r="E13" s="766">
        <v>41065</v>
      </c>
      <c r="F13" s="1038">
        <v>0.54960718444263024</v>
      </c>
      <c r="G13" s="766">
        <v>33652</v>
      </c>
      <c r="H13" s="1038">
        <v>0.45039281555736982</v>
      </c>
      <c r="I13" s="766">
        <v>2502</v>
      </c>
      <c r="J13" s="1038">
        <v>3.2401351998860385E-2</v>
      </c>
      <c r="K13" s="766">
        <v>1301</v>
      </c>
      <c r="L13" s="1038">
        <v>0.51998401278976814</v>
      </c>
      <c r="M13" s="766">
        <v>1201</v>
      </c>
      <c r="N13" s="1039">
        <v>0.48001598721023181</v>
      </c>
      <c r="O13" s="778">
        <v>74911</v>
      </c>
      <c r="P13" s="1038">
        <v>0.97011098304821353</v>
      </c>
      <c r="Q13" s="830">
        <v>2308</v>
      </c>
      <c r="R13" s="1039">
        <v>2.9889016951786477E-2</v>
      </c>
      <c r="S13" s="185"/>
      <c r="T13" s="185"/>
      <c r="U13" s="185"/>
      <c r="V13" s="185"/>
    </row>
    <row r="14" spans="1:22" ht="17.25" customHeight="1">
      <c r="A14" s="780" t="s">
        <v>25</v>
      </c>
      <c r="B14" s="269">
        <v>43662</v>
      </c>
      <c r="C14" s="778">
        <v>42175</v>
      </c>
      <c r="D14" s="1038">
        <v>0.96594292519811276</v>
      </c>
      <c r="E14" s="766">
        <v>23220</v>
      </c>
      <c r="F14" s="1038">
        <v>0.55056312981624189</v>
      </c>
      <c r="G14" s="766">
        <v>18955</v>
      </c>
      <c r="H14" s="1038">
        <v>0.44943687018375816</v>
      </c>
      <c r="I14" s="766">
        <v>1487</v>
      </c>
      <c r="J14" s="1038">
        <v>3.4057074801887223E-2</v>
      </c>
      <c r="K14" s="766">
        <v>782</v>
      </c>
      <c r="L14" s="1038">
        <v>0.5258910558170814</v>
      </c>
      <c r="M14" s="766">
        <v>705</v>
      </c>
      <c r="N14" s="1039">
        <v>0.4741089441829186</v>
      </c>
      <c r="O14" s="778">
        <v>42723</v>
      </c>
      <c r="P14" s="1038">
        <v>0.97849388484265498</v>
      </c>
      <c r="Q14" s="830">
        <v>939</v>
      </c>
      <c r="R14" s="1039">
        <v>2.150611515734506E-2</v>
      </c>
      <c r="S14" s="185"/>
      <c r="T14" s="185"/>
      <c r="U14" s="185"/>
      <c r="V14" s="185"/>
    </row>
    <row r="15" spans="1:22" ht="17.25" customHeight="1">
      <c r="A15" s="780" t="s">
        <v>26</v>
      </c>
      <c r="B15" s="269">
        <v>51513</v>
      </c>
      <c r="C15" s="778">
        <v>49876</v>
      </c>
      <c r="D15" s="1038">
        <v>0.96822161396152429</v>
      </c>
      <c r="E15" s="766">
        <v>27858</v>
      </c>
      <c r="F15" s="1038">
        <v>0.55854519207634934</v>
      </c>
      <c r="G15" s="766">
        <v>22018</v>
      </c>
      <c r="H15" s="1038">
        <v>0.44145480792365066</v>
      </c>
      <c r="I15" s="766">
        <v>1637</v>
      </c>
      <c r="J15" s="1038">
        <v>3.1778386038475721E-2</v>
      </c>
      <c r="K15" s="766">
        <v>853</v>
      </c>
      <c r="L15" s="1038">
        <v>0.52107513744654854</v>
      </c>
      <c r="M15" s="766">
        <v>784</v>
      </c>
      <c r="N15" s="1039">
        <v>0.47892486255345146</v>
      </c>
      <c r="O15" s="778">
        <v>49754</v>
      </c>
      <c r="P15" s="1038">
        <v>0.96585327975462509</v>
      </c>
      <c r="Q15" s="830">
        <v>1759</v>
      </c>
      <c r="R15" s="1039">
        <v>3.4146720245374955E-2</v>
      </c>
      <c r="S15" s="185"/>
      <c r="T15" s="185"/>
      <c r="U15" s="185"/>
      <c r="V15" s="185"/>
    </row>
    <row r="16" spans="1:22" ht="17.25" customHeight="1">
      <c r="A16" s="780" t="s">
        <v>27</v>
      </c>
      <c r="B16" s="269">
        <v>49451</v>
      </c>
      <c r="C16" s="778">
        <v>48323</v>
      </c>
      <c r="D16" s="1038">
        <v>0.97718954116195833</v>
      </c>
      <c r="E16" s="766">
        <v>27434</v>
      </c>
      <c r="F16" s="1038">
        <v>0.56772137491463692</v>
      </c>
      <c r="G16" s="766">
        <v>20889</v>
      </c>
      <c r="H16" s="1038">
        <v>0.43227862508536308</v>
      </c>
      <c r="I16" s="766">
        <v>1128</v>
      </c>
      <c r="J16" s="1038">
        <v>2.2810458838041697E-2</v>
      </c>
      <c r="K16" s="766">
        <v>585</v>
      </c>
      <c r="L16" s="1038">
        <v>0.5186170212765957</v>
      </c>
      <c r="M16" s="766">
        <v>543</v>
      </c>
      <c r="N16" s="1039">
        <v>0.48138297872340424</v>
      </c>
      <c r="O16" s="778">
        <v>48490</v>
      </c>
      <c r="P16" s="1038">
        <v>0.98056662150411522</v>
      </c>
      <c r="Q16" s="830">
        <v>961</v>
      </c>
      <c r="R16" s="1039">
        <v>1.9433378495884817E-2</v>
      </c>
      <c r="S16" s="185"/>
      <c r="T16" s="185"/>
      <c r="U16" s="185"/>
      <c r="V16" s="185"/>
    </row>
    <row r="17" spans="1:22" ht="17.25" customHeight="1">
      <c r="A17" s="780" t="s">
        <v>28</v>
      </c>
      <c r="B17" s="269">
        <v>47175</v>
      </c>
      <c r="C17" s="778">
        <v>46617</v>
      </c>
      <c r="D17" s="1038">
        <v>0.98817170111287755</v>
      </c>
      <c r="E17" s="766">
        <v>26436</v>
      </c>
      <c r="F17" s="1038">
        <v>0.56708925928309417</v>
      </c>
      <c r="G17" s="766">
        <v>20181</v>
      </c>
      <c r="H17" s="1038">
        <v>0.43291074071690583</v>
      </c>
      <c r="I17" s="766">
        <v>558</v>
      </c>
      <c r="J17" s="1038">
        <v>1.1828298887122416E-2</v>
      </c>
      <c r="K17" s="766">
        <v>282</v>
      </c>
      <c r="L17" s="1038">
        <v>0.5053763440860215</v>
      </c>
      <c r="M17" s="766">
        <v>276</v>
      </c>
      <c r="N17" s="1039">
        <v>0.4946236559139785</v>
      </c>
      <c r="O17" s="778">
        <v>46348</v>
      </c>
      <c r="P17" s="1038">
        <v>0.98246952835188128</v>
      </c>
      <c r="Q17" s="830">
        <v>827</v>
      </c>
      <c r="R17" s="1039">
        <v>1.7530471648118707E-2</v>
      </c>
      <c r="S17" s="185"/>
      <c r="T17" s="185"/>
      <c r="U17" s="185"/>
      <c r="V17" s="185"/>
    </row>
    <row r="18" spans="1:22" ht="17.25" customHeight="1">
      <c r="A18" s="780" t="s">
        <v>29</v>
      </c>
      <c r="B18" s="269">
        <v>112842</v>
      </c>
      <c r="C18" s="778">
        <v>110661</v>
      </c>
      <c r="D18" s="1038">
        <v>0.98067209017918855</v>
      </c>
      <c r="E18" s="766">
        <v>63713</v>
      </c>
      <c r="F18" s="1038">
        <v>0.57574936066003379</v>
      </c>
      <c r="G18" s="766">
        <v>46948</v>
      </c>
      <c r="H18" s="1038">
        <v>0.42425063933996621</v>
      </c>
      <c r="I18" s="766">
        <v>2181</v>
      </c>
      <c r="J18" s="1038">
        <v>1.9327909820811399E-2</v>
      </c>
      <c r="K18" s="766">
        <v>1166</v>
      </c>
      <c r="L18" s="1038">
        <v>0.53461714809720307</v>
      </c>
      <c r="M18" s="766">
        <v>1015</v>
      </c>
      <c r="N18" s="1039">
        <v>0.46538285190279688</v>
      </c>
      <c r="O18" s="778">
        <v>109405</v>
      </c>
      <c r="P18" s="1038">
        <v>0.96954148278123398</v>
      </c>
      <c r="Q18" s="830">
        <v>3437</v>
      </c>
      <c r="R18" s="1039">
        <v>3.0458517218766062E-2</v>
      </c>
      <c r="S18" s="185"/>
      <c r="T18" s="185"/>
      <c r="U18" s="185"/>
      <c r="V18" s="185"/>
    </row>
    <row r="19" spans="1:22" ht="17.25" customHeight="1">
      <c r="A19" s="780" t="s">
        <v>30</v>
      </c>
      <c r="B19" s="269">
        <v>57178</v>
      </c>
      <c r="C19" s="778">
        <v>55519</v>
      </c>
      <c r="D19" s="1038">
        <v>0.97098534401343173</v>
      </c>
      <c r="E19" s="766">
        <v>31166</v>
      </c>
      <c r="F19" s="1038">
        <v>0.56135737315153367</v>
      </c>
      <c r="G19" s="766">
        <v>24353</v>
      </c>
      <c r="H19" s="1038">
        <v>0.43864262684846628</v>
      </c>
      <c r="I19" s="766">
        <v>1659</v>
      </c>
      <c r="J19" s="1038">
        <v>2.9014655986568261E-2</v>
      </c>
      <c r="K19" s="766">
        <v>902</v>
      </c>
      <c r="L19" s="1038">
        <v>0.54370102471368298</v>
      </c>
      <c r="M19" s="766">
        <v>757</v>
      </c>
      <c r="N19" s="1039">
        <v>0.45629897528631708</v>
      </c>
      <c r="O19" s="778">
        <v>55727</v>
      </c>
      <c r="P19" s="1038">
        <v>0.97462310678932451</v>
      </c>
      <c r="Q19" s="830">
        <v>1451</v>
      </c>
      <c r="R19" s="1039">
        <v>2.5376893210675433E-2</v>
      </c>
      <c r="S19" s="185"/>
      <c r="T19" s="185"/>
      <c r="U19" s="185"/>
      <c r="V19" s="185"/>
    </row>
    <row r="20" spans="1:22" ht="17.25" customHeight="1">
      <c r="A20" s="780" t="s">
        <v>31</v>
      </c>
      <c r="B20" s="269">
        <v>52305</v>
      </c>
      <c r="C20" s="778">
        <v>51197</v>
      </c>
      <c r="D20" s="1038">
        <v>0.97881655673453782</v>
      </c>
      <c r="E20" s="766">
        <v>28367</v>
      </c>
      <c r="F20" s="1038">
        <v>0.55407543410746718</v>
      </c>
      <c r="G20" s="766">
        <v>22830</v>
      </c>
      <c r="H20" s="1038">
        <v>0.44592456589253276</v>
      </c>
      <c r="I20" s="766">
        <v>1108</v>
      </c>
      <c r="J20" s="1038">
        <v>2.1183443265462194E-2</v>
      </c>
      <c r="K20" s="766">
        <v>591</v>
      </c>
      <c r="L20" s="1038">
        <v>0.53339350180505418</v>
      </c>
      <c r="M20" s="766">
        <v>517</v>
      </c>
      <c r="N20" s="1039">
        <v>0.46660649819494587</v>
      </c>
      <c r="O20" s="778">
        <v>50644</v>
      </c>
      <c r="P20" s="1038">
        <v>0.96824395373291272</v>
      </c>
      <c r="Q20" s="830">
        <v>1661</v>
      </c>
      <c r="R20" s="1039">
        <v>3.1756046267087279E-2</v>
      </c>
      <c r="S20" s="185"/>
      <c r="T20" s="185"/>
      <c r="U20" s="185"/>
      <c r="V20" s="185"/>
    </row>
    <row r="21" spans="1:22" ht="17.25" customHeight="1" thickBot="1">
      <c r="A21" s="781" t="s">
        <v>32</v>
      </c>
      <c r="B21" s="1291">
        <v>106057</v>
      </c>
      <c r="C21" s="171">
        <v>103294</v>
      </c>
      <c r="D21" s="1369">
        <v>0.97394797137388389</v>
      </c>
      <c r="E21" s="214">
        <v>57590</v>
      </c>
      <c r="F21" s="1369">
        <v>0.55753480357039131</v>
      </c>
      <c r="G21" s="214">
        <v>45704</v>
      </c>
      <c r="H21" s="1369">
        <v>0.44246519642960869</v>
      </c>
      <c r="I21" s="214">
        <v>2763</v>
      </c>
      <c r="J21" s="1369">
        <v>2.6052028626116146E-2</v>
      </c>
      <c r="K21" s="214">
        <v>1441</v>
      </c>
      <c r="L21" s="1369">
        <v>0.52153456387984076</v>
      </c>
      <c r="M21" s="214">
        <v>1322</v>
      </c>
      <c r="N21" s="1371">
        <v>0.47846543612015924</v>
      </c>
      <c r="O21" s="171">
        <v>103165</v>
      </c>
      <c r="P21" s="1369">
        <v>0.97273164430447778</v>
      </c>
      <c r="Q21" s="222">
        <v>2892</v>
      </c>
      <c r="R21" s="1371">
        <v>2.7268355695522221E-2</v>
      </c>
      <c r="S21" s="185"/>
      <c r="T21" s="185"/>
      <c r="U21" s="185"/>
      <c r="V21" s="185"/>
    </row>
    <row r="22" spans="1:22" ht="17.25" customHeight="1">
      <c r="A22" s="931" t="s">
        <v>237</v>
      </c>
      <c r="B22" s="208"/>
    </row>
    <row r="23" spans="1:22" ht="17.25" customHeight="1">
      <c r="A23" s="937" t="s">
        <v>245</v>
      </c>
      <c r="B23" s="233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</row>
    <row r="24" spans="1:22" ht="17.25" customHeight="1">
      <c r="A24" s="937" t="s">
        <v>394</v>
      </c>
      <c r="B24" s="233"/>
    </row>
    <row r="25" spans="1:22" ht="17.25" customHeight="1">
      <c r="A25" s="937" t="s">
        <v>395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</row>
    <row r="26" spans="1:22" ht="17.25" customHeight="1">
      <c r="A26" s="937" t="s">
        <v>537</v>
      </c>
      <c r="B26" s="185"/>
      <c r="C26" s="185"/>
      <c r="D26" s="185"/>
      <c r="E26" s="7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</row>
    <row r="27" spans="1:22" ht="17.25" customHeight="1">
      <c r="A27" s="103" t="s">
        <v>536</v>
      </c>
      <c r="E27" s="786"/>
    </row>
    <row r="28" spans="1:22" ht="15.75" customHeight="1">
      <c r="A28" s="784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2"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</row>
  </sheetData>
  <mergeCells count="14">
    <mergeCell ref="A3:A6"/>
    <mergeCell ref="B3:B5"/>
    <mergeCell ref="O3:R3"/>
    <mergeCell ref="O4:P5"/>
    <mergeCell ref="Q4:R5"/>
    <mergeCell ref="I5:J5"/>
    <mergeCell ref="K5:L5"/>
    <mergeCell ref="M5:N5"/>
    <mergeCell ref="C3:N3"/>
    <mergeCell ref="C4:H4"/>
    <mergeCell ref="I4:N4"/>
    <mergeCell ref="C5:D5"/>
    <mergeCell ref="E5:F5"/>
    <mergeCell ref="G5:H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15" width="8.5703125" style="206" customWidth="1"/>
    <col min="16" max="16384" width="9.140625" style="206"/>
  </cols>
  <sheetData>
    <row r="1" spans="1:21" ht="17.25" customHeight="1">
      <c r="A1" s="160" t="s">
        <v>764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483"/>
    </row>
    <row r="2" spans="1:21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21" ht="17.25" customHeight="1">
      <c r="A3" s="1722" t="s">
        <v>197</v>
      </c>
      <c r="B3" s="1723"/>
      <c r="C3" s="1795" t="s">
        <v>70</v>
      </c>
      <c r="D3" s="1918" t="s">
        <v>431</v>
      </c>
      <c r="E3" s="1836"/>
      <c r="F3" s="1836"/>
      <c r="G3" s="1837"/>
      <c r="H3" s="1722" t="s">
        <v>443</v>
      </c>
      <c r="I3" s="1962"/>
      <c r="J3" s="1962"/>
      <c r="K3" s="1723"/>
      <c r="L3" s="1722" t="s">
        <v>458</v>
      </c>
      <c r="M3" s="1962"/>
      <c r="N3" s="1962"/>
      <c r="O3" s="1723"/>
    </row>
    <row r="4" spans="1:21" ht="9" customHeight="1">
      <c r="A4" s="1724"/>
      <c r="B4" s="1725"/>
      <c r="C4" s="1808"/>
      <c r="D4" s="1997" t="s">
        <v>7</v>
      </c>
      <c r="E4" s="1754"/>
      <c r="F4" s="1999" t="s">
        <v>139</v>
      </c>
      <c r="G4" s="1966"/>
      <c r="H4" s="1919" t="s">
        <v>140</v>
      </c>
      <c r="I4" s="1920"/>
      <c r="J4" s="1794" t="s">
        <v>141</v>
      </c>
      <c r="K4" s="1924"/>
      <c r="L4" s="1919" t="s">
        <v>450</v>
      </c>
      <c r="M4" s="1920"/>
      <c r="N4" s="1794" t="s">
        <v>451</v>
      </c>
      <c r="O4" s="1924"/>
    </row>
    <row r="5" spans="1:21" ht="9" customHeight="1">
      <c r="A5" s="1724"/>
      <c r="B5" s="1725"/>
      <c r="C5" s="1996"/>
      <c r="D5" s="1998"/>
      <c r="E5" s="1965"/>
      <c r="F5" s="2000"/>
      <c r="G5" s="1967"/>
      <c r="H5" s="1921"/>
      <c r="I5" s="1922"/>
      <c r="J5" s="1922"/>
      <c r="K5" s="1925"/>
      <c r="L5" s="1921"/>
      <c r="M5" s="1922"/>
      <c r="N5" s="1922"/>
      <c r="O5" s="1925"/>
    </row>
    <row r="6" spans="1:21" ht="17.25" customHeight="1" thickBot="1">
      <c r="A6" s="1726"/>
      <c r="B6" s="1727"/>
      <c r="C6" s="631" t="s">
        <v>145</v>
      </c>
      <c r="D6" s="1032" t="s">
        <v>145</v>
      </c>
      <c r="E6" s="635" t="s">
        <v>291</v>
      </c>
      <c r="F6" s="1034" t="s">
        <v>145</v>
      </c>
      <c r="G6" s="636" t="s">
        <v>291</v>
      </c>
      <c r="H6" s="1032" t="s">
        <v>145</v>
      </c>
      <c r="I6" s="635" t="s">
        <v>291</v>
      </c>
      <c r="J6" s="1034" t="s">
        <v>145</v>
      </c>
      <c r="K6" s="636" t="s">
        <v>291</v>
      </c>
      <c r="L6" s="1032" t="s">
        <v>145</v>
      </c>
      <c r="M6" s="635" t="s">
        <v>291</v>
      </c>
      <c r="N6" s="1034" t="s">
        <v>145</v>
      </c>
      <c r="O6" s="636" t="s">
        <v>291</v>
      </c>
    </row>
    <row r="7" spans="1:21" ht="17.25" customHeight="1">
      <c r="A7" s="1728" t="s">
        <v>11</v>
      </c>
      <c r="B7" s="1729"/>
      <c r="C7" s="211">
        <v>807950</v>
      </c>
      <c r="D7" s="772">
        <v>391115</v>
      </c>
      <c r="E7" s="979">
        <v>0.48408317346370444</v>
      </c>
      <c r="F7" s="967">
        <v>416835</v>
      </c>
      <c r="G7" s="248">
        <v>0.51591682653629556</v>
      </c>
      <c r="H7" s="772">
        <v>793399</v>
      </c>
      <c r="I7" s="979">
        <v>0.98199022216721332</v>
      </c>
      <c r="J7" s="967">
        <v>14551</v>
      </c>
      <c r="K7" s="248">
        <v>1.8009777832786681E-2</v>
      </c>
      <c r="L7" s="772">
        <v>735840</v>
      </c>
      <c r="M7" s="979">
        <v>0.9107494275635869</v>
      </c>
      <c r="N7" s="967">
        <v>72110</v>
      </c>
      <c r="O7" s="248">
        <v>8.9250572436413142E-2</v>
      </c>
      <c r="P7"/>
      <c r="Q7" s="281"/>
      <c r="R7" s="281"/>
      <c r="S7" s="281"/>
      <c r="T7"/>
      <c r="U7"/>
    </row>
    <row r="8" spans="1:21" ht="17.25" customHeight="1">
      <c r="A8" s="1728" t="s">
        <v>12</v>
      </c>
      <c r="B8" s="1729"/>
      <c r="C8" s="211">
        <v>827654</v>
      </c>
      <c r="D8" s="772">
        <v>400894</v>
      </c>
      <c r="E8" s="979">
        <v>0.48437390503761235</v>
      </c>
      <c r="F8" s="967">
        <v>426760</v>
      </c>
      <c r="G8" s="248">
        <v>0.51562609496238765</v>
      </c>
      <c r="H8" s="772">
        <v>812545</v>
      </c>
      <c r="I8" s="979">
        <v>0.98174478707285895</v>
      </c>
      <c r="J8" s="967">
        <v>15109</v>
      </c>
      <c r="K8" s="248">
        <v>1.8255212927141051E-2</v>
      </c>
      <c r="L8" s="772">
        <v>754025</v>
      </c>
      <c r="M8" s="979">
        <v>0.91103891239575963</v>
      </c>
      <c r="N8" s="967">
        <v>73629</v>
      </c>
      <c r="O8" s="248">
        <v>8.8961087604240416E-2</v>
      </c>
      <c r="P8"/>
      <c r="Q8" s="281"/>
      <c r="R8" s="281"/>
      <c r="S8" s="281"/>
      <c r="T8"/>
      <c r="U8"/>
    </row>
    <row r="9" spans="1:21" ht="17.25" customHeight="1">
      <c r="A9" s="1728" t="s">
        <v>13</v>
      </c>
      <c r="B9" s="1729"/>
      <c r="C9" s="211">
        <v>854137</v>
      </c>
      <c r="D9" s="772">
        <v>414331</v>
      </c>
      <c r="E9" s="979">
        <v>0.48508728693406328</v>
      </c>
      <c r="F9" s="967">
        <v>439806</v>
      </c>
      <c r="G9" s="248">
        <v>0.51491271306593678</v>
      </c>
      <c r="H9" s="772">
        <v>837660</v>
      </c>
      <c r="I9" s="979">
        <v>0.98070918365554938</v>
      </c>
      <c r="J9" s="967">
        <v>16477</v>
      </c>
      <c r="K9" s="248">
        <v>1.9290816344450599E-2</v>
      </c>
      <c r="L9" s="772">
        <v>778289</v>
      </c>
      <c r="M9" s="979">
        <v>0.91119925726200834</v>
      </c>
      <c r="N9" s="967">
        <v>75848</v>
      </c>
      <c r="O9" s="248">
        <v>8.8800742737991684E-2</v>
      </c>
      <c r="P9"/>
      <c r="Q9" s="281"/>
      <c r="R9" s="281"/>
      <c r="S9" s="281"/>
      <c r="T9"/>
      <c r="U9"/>
    </row>
    <row r="10" spans="1:21" ht="17.25" customHeight="1">
      <c r="A10" s="1728" t="s">
        <v>14</v>
      </c>
      <c r="B10" s="1729"/>
      <c r="C10" s="211">
        <v>880251</v>
      </c>
      <c r="D10" s="772">
        <v>427435</v>
      </c>
      <c r="E10" s="979">
        <v>0.48558308936882777</v>
      </c>
      <c r="F10" s="967">
        <v>452816</v>
      </c>
      <c r="G10" s="248">
        <v>0.51441691063117223</v>
      </c>
      <c r="H10" s="772">
        <v>861970</v>
      </c>
      <c r="I10" s="979">
        <v>0.97923205994653795</v>
      </c>
      <c r="J10" s="967">
        <v>18281</v>
      </c>
      <c r="K10" s="248">
        <v>2.0767940053462025E-2</v>
      </c>
      <c r="L10" s="772">
        <v>801534</v>
      </c>
      <c r="M10" s="979">
        <v>0.91057437026484489</v>
      </c>
      <c r="N10" s="967">
        <v>78717</v>
      </c>
      <c r="O10" s="248">
        <v>8.9425629735155082E-2</v>
      </c>
      <c r="P10"/>
      <c r="Q10" s="281"/>
      <c r="R10" s="281"/>
      <c r="S10" s="281"/>
      <c r="T10"/>
      <c r="U10"/>
    </row>
    <row r="11" spans="1:21" ht="17.25" customHeight="1">
      <c r="A11" s="1728" t="s">
        <v>15</v>
      </c>
      <c r="B11" s="1729"/>
      <c r="C11" s="211">
        <v>906188</v>
      </c>
      <c r="D11" s="772">
        <v>440240</v>
      </c>
      <c r="E11" s="979">
        <v>0.48581530543330964</v>
      </c>
      <c r="F11" s="967">
        <v>465948</v>
      </c>
      <c r="G11" s="248">
        <v>0.51418469456669036</v>
      </c>
      <c r="H11" s="772">
        <v>885951</v>
      </c>
      <c r="I11" s="979">
        <v>0.97766798942382815</v>
      </c>
      <c r="J11" s="967">
        <v>20237</v>
      </c>
      <c r="K11" s="248">
        <v>2.2332010576171832E-2</v>
      </c>
      <c r="L11" s="772">
        <v>824544</v>
      </c>
      <c r="M11" s="979">
        <v>0.9099039051499247</v>
      </c>
      <c r="N11" s="967">
        <v>81644</v>
      </c>
      <c r="O11" s="248">
        <v>9.0096094850075262E-2</v>
      </c>
      <c r="P11"/>
      <c r="Q11" s="281"/>
      <c r="R11" s="281"/>
      <c r="S11" s="281"/>
      <c r="T11"/>
      <c r="U11"/>
    </row>
    <row r="12" spans="1:21" ht="17.25" customHeight="1">
      <c r="A12" s="1728" t="s">
        <v>138</v>
      </c>
      <c r="B12" s="1729"/>
      <c r="C12" s="211">
        <v>926108</v>
      </c>
      <c r="D12" s="772">
        <v>449654</v>
      </c>
      <c r="E12" s="979">
        <v>0.485530845214597</v>
      </c>
      <c r="F12" s="967">
        <v>476454</v>
      </c>
      <c r="G12" s="248">
        <v>0.514469154785403</v>
      </c>
      <c r="H12" s="772">
        <v>904116</v>
      </c>
      <c r="I12" s="979">
        <v>0.97625330954921019</v>
      </c>
      <c r="J12" s="967">
        <v>21992</v>
      </c>
      <c r="K12" s="248">
        <v>2.3746690450789757E-2</v>
      </c>
      <c r="L12" s="772">
        <v>830477</v>
      </c>
      <c r="M12" s="979">
        <v>0.89673882527739746</v>
      </c>
      <c r="N12" s="967">
        <v>95631</v>
      </c>
      <c r="O12" s="248">
        <v>0.10326117472260254</v>
      </c>
      <c r="P12"/>
      <c r="Q12" s="281"/>
      <c r="R12" s="281"/>
      <c r="S12" s="281"/>
      <c r="T12"/>
      <c r="U12"/>
    </row>
    <row r="13" spans="1:21" ht="17.25" customHeight="1">
      <c r="A13" s="1728" t="s">
        <v>188</v>
      </c>
      <c r="B13" s="1729"/>
      <c r="C13" s="211">
        <v>940928</v>
      </c>
      <c r="D13" s="772">
        <v>456757</v>
      </c>
      <c r="E13" s="979">
        <v>0.48543246667120121</v>
      </c>
      <c r="F13" s="967">
        <v>484171</v>
      </c>
      <c r="G13" s="248">
        <v>0.51456753332879879</v>
      </c>
      <c r="H13" s="772">
        <v>916902</v>
      </c>
      <c r="I13" s="979">
        <v>0.97446563392735686</v>
      </c>
      <c r="J13" s="967">
        <v>24026</v>
      </c>
      <c r="K13" s="248">
        <v>2.5534366072643179E-2</v>
      </c>
      <c r="L13" s="772">
        <v>838945</v>
      </c>
      <c r="M13" s="979">
        <v>0.89161444871446061</v>
      </c>
      <c r="N13" s="967">
        <v>101983</v>
      </c>
      <c r="O13" s="248">
        <v>0.10838555128553938</v>
      </c>
      <c r="P13"/>
      <c r="Q13" s="281"/>
      <c r="R13" s="281"/>
      <c r="S13" s="281"/>
      <c r="T13"/>
      <c r="U13"/>
    </row>
    <row r="14" spans="1:21" ht="17.25" customHeight="1">
      <c r="A14" s="1728" t="s">
        <v>449</v>
      </c>
      <c r="B14" s="1729"/>
      <c r="C14" s="211">
        <v>952946</v>
      </c>
      <c r="D14" s="772">
        <v>462903</v>
      </c>
      <c r="E14" s="979">
        <v>0.48575994862248228</v>
      </c>
      <c r="F14" s="967">
        <v>490043</v>
      </c>
      <c r="G14" s="248">
        <v>0.51424005137751772</v>
      </c>
      <c r="H14" s="772">
        <v>926419</v>
      </c>
      <c r="I14" s="979">
        <v>0.97216316559385318</v>
      </c>
      <c r="J14" s="967">
        <v>26527</v>
      </c>
      <c r="K14" s="248">
        <v>2.7836834406146833E-2</v>
      </c>
      <c r="L14" s="772">
        <v>842006</v>
      </c>
      <c r="M14" s="979">
        <v>0.88358207075741957</v>
      </c>
      <c r="N14" s="967">
        <v>110940</v>
      </c>
      <c r="O14" s="248">
        <v>0.11641792924258038</v>
      </c>
      <c r="P14"/>
      <c r="Q14" s="281"/>
      <c r="R14" s="281"/>
      <c r="S14" s="281"/>
      <c r="T14"/>
      <c r="U14"/>
    </row>
    <row r="15" spans="1:21" ht="17.25" customHeight="1">
      <c r="A15" s="1728" t="s">
        <v>554</v>
      </c>
      <c r="B15" s="1729"/>
      <c r="C15" s="211">
        <v>962348</v>
      </c>
      <c r="D15" s="772">
        <v>467608</v>
      </c>
      <c r="E15" s="979">
        <v>0.4859032283539842</v>
      </c>
      <c r="F15" s="967">
        <v>494740</v>
      </c>
      <c r="G15" s="248">
        <v>0.51409677164601575</v>
      </c>
      <c r="H15" s="772">
        <v>933968</v>
      </c>
      <c r="I15" s="979">
        <v>0.97050962853354505</v>
      </c>
      <c r="J15" s="967">
        <v>28380</v>
      </c>
      <c r="K15" s="248">
        <v>2.9490371466454963E-2</v>
      </c>
      <c r="L15" s="772">
        <v>848240</v>
      </c>
      <c r="M15" s="979">
        <v>0.88142750855199992</v>
      </c>
      <c r="N15" s="967">
        <v>114108</v>
      </c>
      <c r="O15" s="248">
        <v>0.1185724914480001</v>
      </c>
      <c r="P15"/>
      <c r="Q15" s="281"/>
      <c r="R15" s="281"/>
      <c r="S15" s="281"/>
      <c r="T15"/>
      <c r="U15"/>
    </row>
    <row r="16" spans="1:21" ht="17.25" customHeight="1">
      <c r="A16" s="1728" t="s">
        <v>627</v>
      </c>
      <c r="B16" s="1729"/>
      <c r="C16" s="211">
        <v>964571</v>
      </c>
      <c r="D16" s="772">
        <v>469055</v>
      </c>
      <c r="E16" s="979">
        <v>0.48628353952171482</v>
      </c>
      <c r="F16" s="967">
        <v>495516</v>
      </c>
      <c r="G16" s="979">
        <v>0.51371646047828512</v>
      </c>
      <c r="H16" s="772">
        <v>934028</v>
      </c>
      <c r="I16" s="979">
        <v>0.96833514588350678</v>
      </c>
      <c r="J16" s="967">
        <v>30543</v>
      </c>
      <c r="K16" s="979">
        <v>3.1664854116493238E-2</v>
      </c>
      <c r="L16" s="772">
        <v>852716</v>
      </c>
      <c r="M16" s="979">
        <v>0.88403653022950102</v>
      </c>
      <c r="N16" s="967">
        <v>111855</v>
      </c>
      <c r="O16" s="248">
        <v>0.11596346977049901</v>
      </c>
      <c r="P16"/>
      <c r="Q16" s="281"/>
      <c r="R16" s="281"/>
      <c r="S16" s="281"/>
      <c r="T16"/>
      <c r="U16"/>
    </row>
    <row r="17" spans="1:21" ht="17.25" customHeight="1" thickBot="1">
      <c r="A17" s="1728" t="s">
        <v>725</v>
      </c>
      <c r="B17" s="1729"/>
      <c r="C17" s="211">
        <v>1007778</v>
      </c>
      <c r="D17" s="772">
        <v>490531</v>
      </c>
      <c r="E17" s="979">
        <v>0.48674509663834692</v>
      </c>
      <c r="F17" s="967">
        <v>517247</v>
      </c>
      <c r="G17" s="979">
        <v>0.51325490336165303</v>
      </c>
      <c r="H17" s="772">
        <v>935030</v>
      </c>
      <c r="I17" s="979">
        <v>0.92781346685480337</v>
      </c>
      <c r="J17" s="967">
        <v>72748</v>
      </c>
      <c r="K17" s="979">
        <v>7.2186533145196657E-2</v>
      </c>
      <c r="L17" s="772">
        <v>889821</v>
      </c>
      <c r="M17" s="979">
        <v>0.88295338854390548</v>
      </c>
      <c r="N17" s="967">
        <v>117957</v>
      </c>
      <c r="O17" s="248">
        <v>0.11704661145609449</v>
      </c>
      <c r="P17"/>
      <c r="Q17" s="281"/>
      <c r="R17" s="281"/>
      <c r="S17" s="281"/>
      <c r="T17"/>
      <c r="U17"/>
    </row>
    <row r="18" spans="1:21" ht="17.25" customHeight="1">
      <c r="A18" s="1718" t="s">
        <v>721</v>
      </c>
      <c r="B18" s="535" t="s">
        <v>190</v>
      </c>
      <c r="C18" s="536">
        <f>C17-C16</f>
        <v>43207</v>
      </c>
      <c r="D18" s="538">
        <f>D17-D16</f>
        <v>21476</v>
      </c>
      <c r="E18" s="592" t="s">
        <v>55</v>
      </c>
      <c r="F18" s="539">
        <f>F17-F16</f>
        <v>21731</v>
      </c>
      <c r="G18" s="593" t="s">
        <v>55</v>
      </c>
      <c r="H18" s="538">
        <f>H17-H16</f>
        <v>1002</v>
      </c>
      <c r="I18" s="592" t="s">
        <v>55</v>
      </c>
      <c r="J18" s="539">
        <f>J17-J16</f>
        <v>42205</v>
      </c>
      <c r="K18" s="593" t="s">
        <v>55</v>
      </c>
      <c r="L18" s="538">
        <f>L17-L16</f>
        <v>37105</v>
      </c>
      <c r="M18" s="592" t="s">
        <v>55</v>
      </c>
      <c r="N18" s="539">
        <f>N17-N16</f>
        <v>6102</v>
      </c>
      <c r="O18" s="593" t="s">
        <v>55</v>
      </c>
      <c r="P18"/>
      <c r="Q18"/>
      <c r="R18"/>
      <c r="S18"/>
      <c r="T18"/>
      <c r="U18"/>
    </row>
    <row r="19" spans="1:21" ht="17.25" customHeight="1">
      <c r="A19" s="1719"/>
      <c r="B19" s="553" t="s">
        <v>191</v>
      </c>
      <c r="C19" s="543">
        <f>C17/C16-1</f>
        <v>4.4794006869375069E-2</v>
      </c>
      <c r="D19" s="545">
        <f>D17/D16-1</f>
        <v>4.5785675453837937E-2</v>
      </c>
      <c r="E19" s="601" t="s">
        <v>55</v>
      </c>
      <c r="F19" s="546">
        <f>F17/F16-1</f>
        <v>4.3855294279094847E-2</v>
      </c>
      <c r="G19" s="602" t="s">
        <v>55</v>
      </c>
      <c r="H19" s="545">
        <f>H17/H16-1</f>
        <v>1.0727729789685725E-3</v>
      </c>
      <c r="I19" s="601" t="s">
        <v>55</v>
      </c>
      <c r="J19" s="546">
        <f>J17/J16-1</f>
        <v>1.3818223488196968</v>
      </c>
      <c r="K19" s="602" t="s">
        <v>55</v>
      </c>
      <c r="L19" s="545">
        <f>L17/L16-1</f>
        <v>4.3513901463089644E-2</v>
      </c>
      <c r="M19" s="601" t="s">
        <v>55</v>
      </c>
      <c r="N19" s="546">
        <f>N17/N16-1</f>
        <v>5.4552769210138186E-2</v>
      </c>
      <c r="O19" s="602" t="s">
        <v>55</v>
      </c>
      <c r="P19"/>
      <c r="Q19"/>
      <c r="R19"/>
      <c r="S19"/>
      <c r="T19"/>
      <c r="U19"/>
    </row>
    <row r="20" spans="1:21" ht="17.25" customHeight="1">
      <c r="A20" s="1720" t="s">
        <v>722</v>
      </c>
      <c r="B20" s="558" t="s">
        <v>190</v>
      </c>
      <c r="C20" s="559">
        <f>C17-C12</f>
        <v>81670</v>
      </c>
      <c r="D20" s="561">
        <f>D17-D12</f>
        <v>40877</v>
      </c>
      <c r="E20" s="598" t="s">
        <v>55</v>
      </c>
      <c r="F20" s="562">
        <f>F17-F12</f>
        <v>40793</v>
      </c>
      <c r="G20" s="599" t="s">
        <v>55</v>
      </c>
      <c r="H20" s="561">
        <f>H17-H12</f>
        <v>30914</v>
      </c>
      <c r="I20" s="598" t="s">
        <v>55</v>
      </c>
      <c r="J20" s="562">
        <f>J17-J12</f>
        <v>50756</v>
      </c>
      <c r="K20" s="599" t="s">
        <v>55</v>
      </c>
      <c r="L20" s="561">
        <f>L17-L12</f>
        <v>59344</v>
      </c>
      <c r="M20" s="598" t="s">
        <v>55</v>
      </c>
      <c r="N20" s="562">
        <f>N17-N12</f>
        <v>22326</v>
      </c>
      <c r="O20" s="599" t="s">
        <v>55</v>
      </c>
      <c r="P20"/>
      <c r="Q20"/>
      <c r="R20"/>
      <c r="S20"/>
      <c r="T20"/>
      <c r="U20"/>
    </row>
    <row r="21" spans="1:21" ht="17.25" customHeight="1">
      <c r="A21" s="1719"/>
      <c r="B21" s="553" t="s">
        <v>191</v>
      </c>
      <c r="C21" s="543">
        <f>C17/C12-1</f>
        <v>8.8186259054019667E-2</v>
      </c>
      <c r="D21" s="545">
        <f>D17/D12-1</f>
        <v>9.0907675679522404E-2</v>
      </c>
      <c r="E21" s="601" t="s">
        <v>55</v>
      </c>
      <c r="F21" s="546">
        <f>F17/F12-1</f>
        <v>8.5617919043601276E-2</v>
      </c>
      <c r="G21" s="602" t="s">
        <v>55</v>
      </c>
      <c r="H21" s="545">
        <f>H17/H12-1</f>
        <v>3.4192515119741307E-2</v>
      </c>
      <c r="I21" s="601" t="s">
        <v>55</v>
      </c>
      <c r="J21" s="546">
        <f>J17/J12-1</f>
        <v>2.3079301564205164</v>
      </c>
      <c r="K21" s="602" t="s">
        <v>55</v>
      </c>
      <c r="L21" s="545">
        <f>L17/L12-1</f>
        <v>7.1457728510241791E-2</v>
      </c>
      <c r="M21" s="601" t="s">
        <v>55</v>
      </c>
      <c r="N21" s="546">
        <f>N17/N12-1</f>
        <v>0.23345986134203334</v>
      </c>
      <c r="O21" s="602" t="s">
        <v>55</v>
      </c>
      <c r="P21"/>
      <c r="Q21"/>
      <c r="R21"/>
      <c r="S21"/>
      <c r="T21"/>
      <c r="U21"/>
    </row>
    <row r="22" spans="1:21" ht="17.25" customHeight="1">
      <c r="A22" s="1720" t="s">
        <v>723</v>
      </c>
      <c r="B22" s="558" t="s">
        <v>190</v>
      </c>
      <c r="C22" s="559">
        <f>C17-C7</f>
        <v>199828</v>
      </c>
      <c r="D22" s="561">
        <f>D17-D7</f>
        <v>99416</v>
      </c>
      <c r="E22" s="598" t="s">
        <v>55</v>
      </c>
      <c r="F22" s="562">
        <f>F17-F7</f>
        <v>100412</v>
      </c>
      <c r="G22" s="599" t="s">
        <v>55</v>
      </c>
      <c r="H22" s="561">
        <f>H17-H7</f>
        <v>141631</v>
      </c>
      <c r="I22" s="598" t="s">
        <v>55</v>
      </c>
      <c r="J22" s="562">
        <f>J17-J7</f>
        <v>58197</v>
      </c>
      <c r="K22" s="599" t="s">
        <v>55</v>
      </c>
      <c r="L22" s="561">
        <f>L17-L7</f>
        <v>153981</v>
      </c>
      <c r="M22" s="598" t="s">
        <v>55</v>
      </c>
      <c r="N22" s="562">
        <f>N17-N7</f>
        <v>45847</v>
      </c>
      <c r="O22" s="599" t="s">
        <v>55</v>
      </c>
      <c r="P22"/>
      <c r="Q22"/>
      <c r="R22"/>
      <c r="S22"/>
      <c r="T22"/>
      <c r="U22"/>
    </row>
    <row r="23" spans="1:21" ht="17.25" customHeight="1" thickBot="1">
      <c r="A23" s="1721"/>
      <c r="B23" s="565" t="s">
        <v>191</v>
      </c>
      <c r="C23" s="637">
        <f>C17/C7-1</f>
        <v>0.247327186088248</v>
      </c>
      <c r="D23" s="577">
        <f>D17/D7-1</f>
        <v>0.25418610894493954</v>
      </c>
      <c r="E23" s="638" t="s">
        <v>55</v>
      </c>
      <c r="F23" s="578">
        <f>F17/F7-1</f>
        <v>0.24089147984214376</v>
      </c>
      <c r="G23" s="639" t="s">
        <v>55</v>
      </c>
      <c r="H23" s="577">
        <f>H17/H7-1</f>
        <v>0.1785116946202352</v>
      </c>
      <c r="I23" s="638" t="s">
        <v>55</v>
      </c>
      <c r="J23" s="578">
        <f>J17/J7-1</f>
        <v>3.9995189334066383</v>
      </c>
      <c r="K23" s="639" t="s">
        <v>55</v>
      </c>
      <c r="L23" s="577">
        <f>L17/L7-1</f>
        <v>0.20925880626223092</v>
      </c>
      <c r="M23" s="638" t="s">
        <v>55</v>
      </c>
      <c r="N23" s="578">
        <f>N17/N7-1</f>
        <v>0.63579253917625844</v>
      </c>
      <c r="O23" s="639" t="s">
        <v>55</v>
      </c>
      <c r="P23"/>
      <c r="Q23"/>
      <c r="R23"/>
      <c r="S23"/>
      <c r="T23"/>
      <c r="U23"/>
    </row>
    <row r="24" spans="1:21" ht="17.25" customHeight="1">
      <c r="A24" s="937" t="s">
        <v>468</v>
      </c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</row>
    <row r="25" spans="1:21" ht="17.25" customHeight="1">
      <c r="A25" s="233"/>
      <c r="B25" s="109"/>
      <c r="C25" s="151"/>
      <c r="H25" s="80"/>
      <c r="I25" s="80"/>
      <c r="J25" s="776"/>
      <c r="K25" s="80"/>
      <c r="L25" s="185"/>
    </row>
    <row r="26" spans="1:21" ht="17.25" customHeight="1">
      <c r="B26" s="109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</row>
    <row r="27" spans="1:21" ht="17.25" customHeight="1">
      <c r="B27" s="109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</row>
    <row r="28" spans="1:21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</row>
    <row r="29" spans="1:21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</row>
    <row r="30" spans="1:21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</row>
  </sheetData>
  <mergeCells count="25">
    <mergeCell ref="A3:B6"/>
    <mergeCell ref="C3:C5"/>
    <mergeCell ref="D3:G3"/>
    <mergeCell ref="H3:K3"/>
    <mergeCell ref="L3:O3"/>
    <mergeCell ref="H4:I5"/>
    <mergeCell ref="J4:K5"/>
    <mergeCell ref="L4:M5"/>
    <mergeCell ref="N4:O5"/>
    <mergeCell ref="A20:A21"/>
    <mergeCell ref="A22:A23"/>
    <mergeCell ref="D4:E5"/>
    <mergeCell ref="F4:G5"/>
    <mergeCell ref="A13:B13"/>
    <mergeCell ref="A14:B14"/>
    <mergeCell ref="A15:B15"/>
    <mergeCell ref="A16:B16"/>
    <mergeCell ref="A17:B17"/>
    <mergeCell ref="A18:A19"/>
    <mergeCell ref="A7:B7"/>
    <mergeCell ref="A8:B8"/>
    <mergeCell ref="A9:B9"/>
    <mergeCell ref="A10:B10"/>
    <mergeCell ref="A11:B11"/>
    <mergeCell ref="A12:B12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Y30"/>
  <sheetViews>
    <sheetView zoomScaleNormal="100" workbookViewId="0"/>
  </sheetViews>
  <sheetFormatPr defaultRowHeight="15"/>
  <cols>
    <col min="1" max="1" width="10.85546875" customWidth="1"/>
    <col min="2" max="2" width="5.7109375" customWidth="1"/>
    <col min="3" max="4" width="6.42578125" customWidth="1"/>
    <col min="5" max="5" width="6.85546875" customWidth="1"/>
    <col min="6" max="6" width="7.140625" style="206" customWidth="1"/>
    <col min="7" max="7" width="6" style="206" customWidth="1"/>
    <col min="8" max="8" width="6" customWidth="1"/>
    <col min="9" max="10" width="6.28515625" customWidth="1"/>
    <col min="11" max="11" width="6.42578125" customWidth="1"/>
    <col min="12" max="12" width="6.42578125" style="206" customWidth="1"/>
    <col min="13" max="13" width="6" style="206" customWidth="1"/>
    <col min="14" max="17" width="6" customWidth="1"/>
    <col min="18" max="18" width="6.42578125" style="206" customWidth="1"/>
    <col min="19" max="19" width="6.140625" style="206" customWidth="1"/>
    <col min="20" max="20" width="6.140625" customWidth="1"/>
  </cols>
  <sheetData>
    <row r="1" spans="1:20" s="2" customFormat="1" ht="17.25" customHeight="1">
      <c r="A1" s="232" t="s">
        <v>727</v>
      </c>
      <c r="B1" s="94"/>
      <c r="C1" s="94"/>
      <c r="D1" s="94"/>
      <c r="E1" s="94"/>
      <c r="F1" s="201"/>
      <c r="G1" s="201"/>
      <c r="H1" s="94"/>
      <c r="I1" s="94"/>
      <c r="J1" s="94"/>
      <c r="K1" s="94"/>
      <c r="L1" s="201"/>
      <c r="M1" s="201"/>
      <c r="N1" s="94"/>
      <c r="O1" s="94"/>
      <c r="P1" s="94"/>
      <c r="Q1" s="94"/>
      <c r="R1" s="201"/>
      <c r="S1" s="201"/>
      <c r="T1" s="94"/>
    </row>
    <row r="2" spans="1:20" s="3" customFormat="1" ht="17.25" customHeight="1" thickBot="1">
      <c r="A2" s="314" t="s">
        <v>192</v>
      </c>
      <c r="B2" s="95"/>
      <c r="C2" s="95"/>
      <c r="D2" s="95"/>
      <c r="E2" s="95"/>
      <c r="F2" s="202"/>
      <c r="G2" s="202"/>
      <c r="H2" s="95"/>
      <c r="I2" s="95"/>
      <c r="J2" s="95"/>
      <c r="K2" s="95"/>
      <c r="L2" s="202"/>
      <c r="M2" s="202"/>
      <c r="N2" s="95"/>
      <c r="O2" s="95"/>
      <c r="P2" s="95"/>
      <c r="Q2" s="95"/>
      <c r="R2" s="202"/>
      <c r="S2" s="202"/>
      <c r="T2" s="95"/>
    </row>
    <row r="3" spans="1:20" ht="17.25" customHeight="1">
      <c r="A3" s="1722" t="s">
        <v>197</v>
      </c>
      <c r="B3" s="1723"/>
      <c r="C3" s="1757" t="s">
        <v>489</v>
      </c>
      <c r="D3" s="1758"/>
      <c r="E3" s="1758"/>
      <c r="F3" s="1758"/>
      <c r="G3" s="1758"/>
      <c r="H3" s="1758"/>
      <c r="I3" s="1757" t="s">
        <v>490</v>
      </c>
      <c r="J3" s="1758"/>
      <c r="K3" s="1758"/>
      <c r="L3" s="1758"/>
      <c r="M3" s="1758"/>
      <c r="N3" s="1758"/>
      <c r="O3" s="1757" t="s">
        <v>491</v>
      </c>
      <c r="P3" s="1758"/>
      <c r="Q3" s="1758"/>
      <c r="R3" s="1758"/>
      <c r="S3" s="1758"/>
      <c r="T3" s="1759"/>
    </row>
    <row r="4" spans="1:20" ht="17.25" customHeight="1">
      <c r="A4" s="1724"/>
      <c r="B4" s="1725"/>
      <c r="C4" s="1760"/>
      <c r="D4" s="1761"/>
      <c r="E4" s="1761"/>
      <c r="F4" s="1761"/>
      <c r="G4" s="1761"/>
      <c r="H4" s="1761"/>
      <c r="I4" s="1760"/>
      <c r="J4" s="1761"/>
      <c r="K4" s="1761"/>
      <c r="L4" s="1761"/>
      <c r="M4" s="1761"/>
      <c r="N4" s="1761"/>
      <c r="O4" s="1760"/>
      <c r="P4" s="1761"/>
      <c r="Q4" s="1761"/>
      <c r="R4" s="1761"/>
      <c r="S4" s="1761"/>
      <c r="T4" s="1762"/>
    </row>
    <row r="5" spans="1:20" ht="22.5" customHeight="1">
      <c r="A5" s="1724"/>
      <c r="B5" s="1725"/>
      <c r="C5" s="1765" t="s">
        <v>1</v>
      </c>
      <c r="D5" s="1767" t="s">
        <v>37</v>
      </c>
      <c r="E5" s="1767" t="s">
        <v>3</v>
      </c>
      <c r="F5" s="1769" t="s">
        <v>17</v>
      </c>
      <c r="G5" s="1777" t="s">
        <v>143</v>
      </c>
      <c r="H5" s="1763" t="s">
        <v>144</v>
      </c>
      <c r="I5" s="1765" t="s">
        <v>1</v>
      </c>
      <c r="J5" s="1767" t="s">
        <v>37</v>
      </c>
      <c r="K5" s="1767" t="s">
        <v>3</v>
      </c>
      <c r="L5" s="1769" t="s">
        <v>17</v>
      </c>
      <c r="M5" s="1777" t="s">
        <v>143</v>
      </c>
      <c r="N5" s="1763" t="s">
        <v>144</v>
      </c>
      <c r="O5" s="1765" t="s">
        <v>1</v>
      </c>
      <c r="P5" s="1767" t="s">
        <v>37</v>
      </c>
      <c r="Q5" s="1767" t="s">
        <v>3</v>
      </c>
      <c r="R5" s="1769" t="s">
        <v>17</v>
      </c>
      <c r="S5" s="1777" t="s">
        <v>143</v>
      </c>
      <c r="T5" s="1763" t="s">
        <v>144</v>
      </c>
    </row>
    <row r="6" spans="1:20" ht="30" customHeight="1" thickBot="1">
      <c r="A6" s="1724"/>
      <c r="B6" s="1725"/>
      <c r="C6" s="1766"/>
      <c r="D6" s="1768"/>
      <c r="E6" s="1768"/>
      <c r="F6" s="1770"/>
      <c r="G6" s="1778"/>
      <c r="H6" s="1764"/>
      <c r="I6" s="1766"/>
      <c r="J6" s="1768"/>
      <c r="K6" s="1768"/>
      <c r="L6" s="1770"/>
      <c r="M6" s="1778"/>
      <c r="N6" s="1764"/>
      <c r="O6" s="1766"/>
      <c r="P6" s="1768"/>
      <c r="Q6" s="1768"/>
      <c r="R6" s="1770"/>
      <c r="S6" s="1778"/>
      <c r="T6" s="1764"/>
    </row>
    <row r="7" spans="1:20" s="13" customFormat="1" ht="17.25" customHeight="1">
      <c r="A7" s="1775" t="s">
        <v>11</v>
      </c>
      <c r="B7" s="1776"/>
      <c r="C7" s="823">
        <v>4778</v>
      </c>
      <c r="D7" s="787">
        <v>14494</v>
      </c>
      <c r="E7" s="787">
        <v>345746</v>
      </c>
      <c r="F7" s="1129">
        <v>26829.999999999945</v>
      </c>
      <c r="G7" s="844">
        <v>23.854422519663309</v>
      </c>
      <c r="H7" s="843">
        <v>12.886544912411505</v>
      </c>
      <c r="I7" s="788">
        <v>194</v>
      </c>
      <c r="J7" s="787">
        <v>397</v>
      </c>
      <c r="K7" s="787">
        <v>6967</v>
      </c>
      <c r="L7" s="1129">
        <v>767.2</v>
      </c>
      <c r="M7" s="844">
        <v>17.549118387909321</v>
      </c>
      <c r="N7" s="843">
        <v>9.0810740354535966</v>
      </c>
      <c r="O7" s="788">
        <v>39</v>
      </c>
      <c r="P7" s="787">
        <v>81</v>
      </c>
      <c r="Q7" s="787">
        <v>1627</v>
      </c>
      <c r="R7" s="1129">
        <v>142</v>
      </c>
      <c r="S7" s="844">
        <v>20.086419753086421</v>
      </c>
      <c r="T7" s="843">
        <v>11.45774647887324</v>
      </c>
    </row>
    <row r="8" spans="1:20" s="13" customFormat="1" ht="17.25" customHeight="1">
      <c r="A8" s="1728" t="s">
        <v>12</v>
      </c>
      <c r="B8" s="1729"/>
      <c r="C8" s="823">
        <v>4794</v>
      </c>
      <c r="D8" s="787">
        <v>14795</v>
      </c>
      <c r="E8" s="787">
        <v>353255</v>
      </c>
      <c r="F8" s="1129">
        <v>27476.799999999999</v>
      </c>
      <c r="G8" s="844">
        <v>23.876647516052721</v>
      </c>
      <c r="H8" s="843">
        <v>12.856482559832296</v>
      </c>
      <c r="I8" s="788">
        <v>249</v>
      </c>
      <c r="J8" s="787">
        <v>509</v>
      </c>
      <c r="K8" s="787">
        <v>8580</v>
      </c>
      <c r="L8" s="1129">
        <v>956.5</v>
      </c>
      <c r="M8" s="844">
        <v>16.856581532416502</v>
      </c>
      <c r="N8" s="843">
        <v>8.9702038682697331</v>
      </c>
      <c r="O8" s="788">
        <v>42</v>
      </c>
      <c r="P8" s="787">
        <v>86</v>
      </c>
      <c r="Q8" s="787">
        <v>1733</v>
      </c>
      <c r="R8" s="1129">
        <v>149.69999999999999</v>
      </c>
      <c r="S8" s="844">
        <v>20.151162790697676</v>
      </c>
      <c r="T8" s="843">
        <v>11.576486305945224</v>
      </c>
    </row>
    <row r="9" spans="1:20" s="13" customFormat="1" ht="17.25" customHeight="1">
      <c r="A9" s="1728" t="s">
        <v>13</v>
      </c>
      <c r="B9" s="1729"/>
      <c r="C9" s="823">
        <v>4812</v>
      </c>
      <c r="D9" s="779">
        <v>15021</v>
      </c>
      <c r="E9" s="779">
        <v>355758</v>
      </c>
      <c r="F9" s="1129">
        <v>27969.899999999852</v>
      </c>
      <c r="G9" s="844">
        <v>23.684042340722989</v>
      </c>
      <c r="H9" s="843">
        <v>12.719316121974046</v>
      </c>
      <c r="I9" s="788">
        <v>300</v>
      </c>
      <c r="J9" s="779">
        <v>615</v>
      </c>
      <c r="K9" s="779">
        <v>10001</v>
      </c>
      <c r="L9" s="1129">
        <v>1145.2</v>
      </c>
      <c r="M9" s="844">
        <v>16.261788617886179</v>
      </c>
      <c r="N9" s="843">
        <v>8.7329724065665388</v>
      </c>
      <c r="O9" s="788">
        <v>46</v>
      </c>
      <c r="P9" s="779">
        <v>93</v>
      </c>
      <c r="Q9" s="779">
        <v>1844</v>
      </c>
      <c r="R9" s="1129">
        <v>168.3</v>
      </c>
      <c r="S9" s="844">
        <v>19.827956989247312</v>
      </c>
      <c r="T9" s="843">
        <v>10.956625074272132</v>
      </c>
    </row>
    <row r="10" spans="1:20" s="13" customFormat="1" ht="17.25" customHeight="1">
      <c r="A10" s="1728" t="s">
        <v>14</v>
      </c>
      <c r="B10" s="1729"/>
      <c r="C10" s="823">
        <v>4828</v>
      </c>
      <c r="D10" s="779">
        <v>15076</v>
      </c>
      <c r="E10" s="779">
        <v>354263</v>
      </c>
      <c r="F10" s="1130">
        <v>28104.899999999998</v>
      </c>
      <c r="G10" s="844">
        <v>23.498474396391615</v>
      </c>
      <c r="H10" s="843">
        <v>12.605026169813806</v>
      </c>
      <c r="I10" s="788">
        <v>333</v>
      </c>
      <c r="J10" s="779">
        <v>676</v>
      </c>
      <c r="K10" s="779">
        <v>11197</v>
      </c>
      <c r="L10" s="1130">
        <v>1229.9000000000001</v>
      </c>
      <c r="M10" s="844">
        <v>16.56360946745562</v>
      </c>
      <c r="N10" s="843">
        <v>9.1039921944873559</v>
      </c>
      <c r="O10" s="788">
        <v>48</v>
      </c>
      <c r="P10" s="779">
        <v>96</v>
      </c>
      <c r="Q10" s="779">
        <v>1901</v>
      </c>
      <c r="R10" s="1130">
        <v>179</v>
      </c>
      <c r="S10" s="844">
        <v>19.802083333333332</v>
      </c>
      <c r="T10" s="843">
        <v>10.620111731843576</v>
      </c>
    </row>
    <row r="11" spans="1:20" s="13" customFormat="1" ht="17.25" customHeight="1">
      <c r="A11" s="1728" t="s">
        <v>15</v>
      </c>
      <c r="B11" s="1729"/>
      <c r="C11" s="818">
        <v>4820</v>
      </c>
      <c r="D11" s="779">
        <v>15069</v>
      </c>
      <c r="E11" s="779">
        <v>349411</v>
      </c>
      <c r="F11" s="1130">
        <v>28194.2</v>
      </c>
      <c r="G11" s="844">
        <v>23.187404605481451</v>
      </c>
      <c r="H11" s="843">
        <v>12.393009909839613</v>
      </c>
      <c r="I11" s="790">
        <v>340</v>
      </c>
      <c r="J11" s="779">
        <v>686</v>
      </c>
      <c r="K11" s="779">
        <v>11256</v>
      </c>
      <c r="L11" s="1130">
        <v>1249</v>
      </c>
      <c r="M11" s="844">
        <v>16.408163265306122</v>
      </c>
      <c r="N11" s="843">
        <v>9.0120096076861493</v>
      </c>
      <c r="O11" s="790">
        <v>49</v>
      </c>
      <c r="P11" s="779">
        <v>101</v>
      </c>
      <c r="Q11" s="779">
        <v>1986</v>
      </c>
      <c r="R11" s="1130">
        <v>186.3</v>
      </c>
      <c r="S11" s="844">
        <v>19.663366336633665</v>
      </c>
      <c r="T11" s="843">
        <v>10.660225442834138</v>
      </c>
    </row>
    <row r="12" spans="1:20" s="13" customFormat="1" ht="17.25" customHeight="1">
      <c r="A12" s="1728" t="s">
        <v>138</v>
      </c>
      <c r="B12" s="1729"/>
      <c r="C12" s="818">
        <v>4833</v>
      </c>
      <c r="D12" s="779">
        <v>15117</v>
      </c>
      <c r="E12" s="779">
        <v>348608</v>
      </c>
      <c r="F12" s="1130">
        <v>28771.300000000003</v>
      </c>
      <c r="G12" s="844">
        <v>23.060598041810003</v>
      </c>
      <c r="H12" s="843">
        <v>12.11694816864396</v>
      </c>
      <c r="I12" s="790">
        <v>386</v>
      </c>
      <c r="J12" s="779">
        <v>748</v>
      </c>
      <c r="K12" s="779">
        <v>12125</v>
      </c>
      <c r="L12" s="1130">
        <v>1345.6</v>
      </c>
      <c r="M12" s="844">
        <v>16.209893048128343</v>
      </c>
      <c r="N12" s="843">
        <v>9.0108501783590977</v>
      </c>
      <c r="O12" s="790">
        <v>50</v>
      </c>
      <c r="P12" s="779">
        <v>104</v>
      </c>
      <c r="Q12" s="779">
        <v>2023</v>
      </c>
      <c r="R12" s="1130">
        <v>186.3</v>
      </c>
      <c r="S12" s="844">
        <v>19.451923076923077</v>
      </c>
      <c r="T12" s="843">
        <v>10.858829844337089</v>
      </c>
    </row>
    <row r="13" spans="1:20" s="13" customFormat="1" ht="17.25" customHeight="1">
      <c r="A13" s="1728" t="s">
        <v>188</v>
      </c>
      <c r="B13" s="1729"/>
      <c r="C13" s="823">
        <v>4838</v>
      </c>
      <c r="D13" s="779">
        <v>15195</v>
      </c>
      <c r="E13" s="779">
        <v>349209</v>
      </c>
      <c r="F13" s="1130">
        <v>28992.9</v>
      </c>
      <c r="G13" s="844">
        <v>22.981836130306021</v>
      </c>
      <c r="H13" s="843">
        <v>12.045057071600798</v>
      </c>
      <c r="I13" s="788">
        <v>399</v>
      </c>
      <c r="J13" s="779">
        <v>764</v>
      </c>
      <c r="K13" s="779">
        <v>12520</v>
      </c>
      <c r="L13" s="1130">
        <v>1400.8</v>
      </c>
      <c r="M13" s="844">
        <v>16.387434554973822</v>
      </c>
      <c r="N13" s="843">
        <v>8.9377498572244427</v>
      </c>
      <c r="O13" s="788">
        <v>50</v>
      </c>
      <c r="P13" s="779">
        <v>105</v>
      </c>
      <c r="Q13" s="779">
        <v>2047</v>
      </c>
      <c r="R13" s="1130">
        <v>187.1</v>
      </c>
      <c r="S13" s="844">
        <v>19.495238095238093</v>
      </c>
      <c r="T13" s="843">
        <v>10.940673436664886</v>
      </c>
    </row>
    <row r="14" spans="1:20" s="13" customFormat="1" ht="17.25" customHeight="1">
      <c r="A14" s="1728" t="s">
        <v>449</v>
      </c>
      <c r="B14" s="1729"/>
      <c r="C14" s="818">
        <v>4854</v>
      </c>
      <c r="D14" s="779">
        <v>15418</v>
      </c>
      <c r="E14" s="779">
        <v>350066</v>
      </c>
      <c r="F14" s="1130">
        <v>30753.3</v>
      </c>
      <c r="G14" s="844">
        <v>22.705020106369179</v>
      </c>
      <c r="H14" s="843">
        <v>11.383038568218696</v>
      </c>
      <c r="I14" s="790">
        <v>401</v>
      </c>
      <c r="J14" s="779">
        <v>774</v>
      </c>
      <c r="K14" s="779">
        <v>12859</v>
      </c>
      <c r="L14" s="1130">
        <v>1431.6</v>
      </c>
      <c r="M14" s="844">
        <v>16.613695090439276</v>
      </c>
      <c r="N14" s="843">
        <v>8.9822576138586196</v>
      </c>
      <c r="O14" s="790">
        <v>49</v>
      </c>
      <c r="P14" s="779">
        <v>103</v>
      </c>
      <c r="Q14" s="779">
        <v>1984</v>
      </c>
      <c r="R14" s="1130">
        <v>187.7</v>
      </c>
      <c r="S14" s="844">
        <v>19.262135922330096</v>
      </c>
      <c r="T14" s="843">
        <v>10.570058604155568</v>
      </c>
    </row>
    <row r="15" spans="1:20" s="13" customFormat="1" ht="17.25" customHeight="1">
      <c r="A15" s="1728" t="s">
        <v>554</v>
      </c>
      <c r="B15" s="1729"/>
      <c r="C15" s="818">
        <v>4863</v>
      </c>
      <c r="D15" s="779">
        <v>15626</v>
      </c>
      <c r="E15" s="779">
        <v>342665</v>
      </c>
      <c r="F15" s="1130">
        <v>31465.599999999999</v>
      </c>
      <c r="G15" s="844">
        <v>21.929156533981825</v>
      </c>
      <c r="H15" s="843">
        <v>10.890146699888133</v>
      </c>
      <c r="I15" s="790">
        <v>404</v>
      </c>
      <c r="J15" s="779">
        <v>795</v>
      </c>
      <c r="K15" s="779">
        <v>12889</v>
      </c>
      <c r="L15" s="1130">
        <v>1501.1</v>
      </c>
      <c r="M15" s="844">
        <v>16.2125786163522</v>
      </c>
      <c r="N15" s="843">
        <v>8.5863699953367529</v>
      </c>
      <c r="O15" s="790">
        <v>50</v>
      </c>
      <c r="P15" s="779">
        <v>105</v>
      </c>
      <c r="Q15" s="779">
        <v>2044</v>
      </c>
      <c r="R15" s="1130">
        <v>190</v>
      </c>
      <c r="S15" s="844">
        <v>19.466666666666665</v>
      </c>
      <c r="T15" s="843">
        <v>10.757894736842106</v>
      </c>
    </row>
    <row r="16" spans="1:20" s="13" customFormat="1" ht="17.25" customHeight="1">
      <c r="A16" s="1728" t="s">
        <v>627</v>
      </c>
      <c r="B16" s="1729"/>
      <c r="C16" s="818">
        <v>4874</v>
      </c>
      <c r="D16" s="779">
        <v>15841</v>
      </c>
      <c r="E16" s="779">
        <v>344529</v>
      </c>
      <c r="F16" s="1130">
        <v>32009.8</v>
      </c>
      <c r="G16" s="844">
        <v>21.749195126570292</v>
      </c>
      <c r="H16" s="843">
        <v>10.763235009278409</v>
      </c>
      <c r="I16" s="790">
        <v>425</v>
      </c>
      <c r="J16" s="779">
        <v>853</v>
      </c>
      <c r="K16" s="779">
        <v>13917</v>
      </c>
      <c r="L16" s="1130">
        <v>1623.1</v>
      </c>
      <c r="M16" s="844">
        <v>16.315357561547479</v>
      </c>
      <c r="N16" s="843">
        <v>8.574333066354507</v>
      </c>
      <c r="O16" s="790">
        <v>50</v>
      </c>
      <c r="P16" s="779">
        <v>106</v>
      </c>
      <c r="Q16" s="779">
        <v>2044</v>
      </c>
      <c r="R16" s="1130">
        <v>197.9</v>
      </c>
      <c r="S16" s="844">
        <v>19.283018867924529</v>
      </c>
      <c r="T16" s="843">
        <v>10.32844871147044</v>
      </c>
    </row>
    <row r="17" spans="1:25" s="13" customFormat="1" ht="17.25" customHeight="1" thickBot="1">
      <c r="A17" s="1773" t="s">
        <v>725</v>
      </c>
      <c r="B17" s="1774"/>
      <c r="C17" s="818">
        <v>4877</v>
      </c>
      <c r="D17" s="779">
        <v>16118</v>
      </c>
      <c r="E17" s="779">
        <v>352322</v>
      </c>
      <c r="F17" s="1130">
        <v>32654.6</v>
      </c>
      <c r="G17" s="365">
        <v>21.858915498200769</v>
      </c>
      <c r="H17" s="366">
        <v>10.789352801749217</v>
      </c>
      <c r="I17" s="790">
        <v>447</v>
      </c>
      <c r="J17" s="779">
        <v>894</v>
      </c>
      <c r="K17" s="779">
        <v>14782</v>
      </c>
      <c r="L17" s="1130">
        <v>1782.3</v>
      </c>
      <c r="M17" s="365">
        <v>16.534675615212528</v>
      </c>
      <c r="N17" s="366">
        <v>8.2937777029680753</v>
      </c>
      <c r="O17" s="790">
        <v>50</v>
      </c>
      <c r="P17" s="779">
        <v>108</v>
      </c>
      <c r="Q17" s="779">
        <v>2101</v>
      </c>
      <c r="R17" s="1130">
        <v>197.6</v>
      </c>
      <c r="S17" s="365">
        <v>19.453703703703702</v>
      </c>
      <c r="T17" s="366">
        <v>10.632591093117409</v>
      </c>
      <c r="U17" s="71"/>
      <c r="V17" s="1060"/>
      <c r="W17" s="1060"/>
      <c r="X17" s="1060"/>
      <c r="Y17" s="1060"/>
    </row>
    <row r="18" spans="1:25" s="7" customFormat="1" ht="17.25" customHeight="1">
      <c r="A18" s="1779" t="s">
        <v>721</v>
      </c>
      <c r="B18" s="548" t="s">
        <v>190</v>
      </c>
      <c r="C18" s="538">
        <f>C17-C16</f>
        <v>3</v>
      </c>
      <c r="D18" s="539">
        <f t="shared" ref="D18:T18" si="0">D17-D16</f>
        <v>277</v>
      </c>
      <c r="E18" s="539">
        <f t="shared" si="0"/>
        <v>7793</v>
      </c>
      <c r="F18" s="1096">
        <f>F17-F16</f>
        <v>644.79999999999927</v>
      </c>
      <c r="G18" s="570">
        <f>G17-G16</f>
        <v>0.10972037163047688</v>
      </c>
      <c r="H18" s="571">
        <f t="shared" si="0"/>
        <v>2.6117792470808254E-2</v>
      </c>
      <c r="I18" s="538">
        <f t="shared" si="0"/>
        <v>22</v>
      </c>
      <c r="J18" s="539">
        <f t="shared" si="0"/>
        <v>41</v>
      </c>
      <c r="K18" s="539">
        <f t="shared" si="0"/>
        <v>865</v>
      </c>
      <c r="L18" s="1096">
        <f>L17-L16</f>
        <v>159.20000000000005</v>
      </c>
      <c r="M18" s="570">
        <f>M17-M16</f>
        <v>0.21931805366504875</v>
      </c>
      <c r="N18" s="571">
        <f t="shared" si="0"/>
        <v>-0.28055536338643172</v>
      </c>
      <c r="O18" s="538">
        <f t="shared" si="0"/>
        <v>0</v>
      </c>
      <c r="P18" s="539">
        <f t="shared" si="0"/>
        <v>2</v>
      </c>
      <c r="Q18" s="539">
        <f t="shared" si="0"/>
        <v>57</v>
      </c>
      <c r="R18" s="1096">
        <f>R17-R16</f>
        <v>-0.30000000000001137</v>
      </c>
      <c r="S18" s="570">
        <f>S17-S16</f>
        <v>0.17068483577917348</v>
      </c>
      <c r="T18" s="571">
        <f t="shared" si="0"/>
        <v>0.30414238164696883</v>
      </c>
      <c r="U18" s="328"/>
    </row>
    <row r="19" spans="1:25" s="7" customFormat="1" ht="17.25" customHeight="1">
      <c r="A19" s="1771"/>
      <c r="B19" s="542" t="s">
        <v>191</v>
      </c>
      <c r="C19" s="545">
        <f>C17/C16-1</f>
        <v>6.1551087402533788E-4</v>
      </c>
      <c r="D19" s="546">
        <f t="shared" ref="D19:T19" si="1">D17/D16-1</f>
        <v>1.7486269806199051E-2</v>
      </c>
      <c r="E19" s="546">
        <f t="shared" si="1"/>
        <v>2.2619286039781805E-2</v>
      </c>
      <c r="F19" s="546">
        <f>F17/F16-1</f>
        <v>2.0143830951770969E-2</v>
      </c>
      <c r="G19" s="572">
        <f>G17/G16-1</f>
        <v>5.0448014738915248E-3</v>
      </c>
      <c r="H19" s="573">
        <f t="shared" si="1"/>
        <v>2.4265745798817129E-3</v>
      </c>
      <c r="I19" s="545">
        <f t="shared" si="1"/>
        <v>5.1764705882352935E-2</v>
      </c>
      <c r="J19" s="546">
        <f t="shared" si="1"/>
        <v>4.8065650644783187E-2</v>
      </c>
      <c r="K19" s="546">
        <f t="shared" si="1"/>
        <v>6.2154199899403517E-2</v>
      </c>
      <c r="L19" s="546">
        <f>L17/L16-1</f>
        <v>9.8083913498860253E-2</v>
      </c>
      <c r="M19" s="572">
        <f>M17/M16-1</f>
        <v>1.3442430105359282E-2</v>
      </c>
      <c r="N19" s="573">
        <f t="shared" si="1"/>
        <v>-3.2720371510563839E-2</v>
      </c>
      <c r="O19" s="545">
        <f t="shared" si="1"/>
        <v>0</v>
      </c>
      <c r="P19" s="546">
        <f t="shared" si="1"/>
        <v>1.8867924528301883E-2</v>
      </c>
      <c r="Q19" s="546">
        <f t="shared" si="1"/>
        <v>2.7886497064579352E-2</v>
      </c>
      <c r="R19" s="546">
        <f>R17/R16-1</f>
        <v>-1.5159171298636531E-3</v>
      </c>
      <c r="S19" s="572">
        <f>S17/S16-1</f>
        <v>8.8515619337536933E-3</v>
      </c>
      <c r="T19" s="573">
        <f t="shared" si="1"/>
        <v>2.9447053487248187E-2</v>
      </c>
      <c r="U19" s="328"/>
    </row>
    <row r="20" spans="1:25" ht="17.25" customHeight="1">
      <c r="A20" s="1720" t="s">
        <v>722</v>
      </c>
      <c r="B20" s="558" t="s">
        <v>190</v>
      </c>
      <c r="C20" s="561">
        <f>C17-C12</f>
        <v>44</v>
      </c>
      <c r="D20" s="562">
        <f t="shared" ref="D20:T20" si="2">D17-D12</f>
        <v>1001</v>
      </c>
      <c r="E20" s="562">
        <f t="shared" si="2"/>
        <v>3714</v>
      </c>
      <c r="F20" s="1100">
        <f>F17-F12</f>
        <v>3883.2999999999956</v>
      </c>
      <c r="G20" s="574">
        <f>G17-G12</f>
        <v>-1.201682543609234</v>
      </c>
      <c r="H20" s="575">
        <f t="shared" si="2"/>
        <v>-1.3275953668947427</v>
      </c>
      <c r="I20" s="561">
        <f t="shared" si="2"/>
        <v>61</v>
      </c>
      <c r="J20" s="562">
        <f t="shared" si="2"/>
        <v>146</v>
      </c>
      <c r="K20" s="562">
        <f t="shared" si="2"/>
        <v>2657</v>
      </c>
      <c r="L20" s="1100">
        <f>L17-L12</f>
        <v>436.70000000000005</v>
      </c>
      <c r="M20" s="574">
        <f>M17-M12</f>
        <v>0.32478256708418485</v>
      </c>
      <c r="N20" s="575">
        <f t="shared" si="2"/>
        <v>-0.71707247539102248</v>
      </c>
      <c r="O20" s="561">
        <f t="shared" si="2"/>
        <v>0</v>
      </c>
      <c r="P20" s="562">
        <f t="shared" si="2"/>
        <v>4</v>
      </c>
      <c r="Q20" s="562">
        <f t="shared" si="2"/>
        <v>78</v>
      </c>
      <c r="R20" s="1100">
        <f>R17-R12</f>
        <v>11.299999999999983</v>
      </c>
      <c r="S20" s="574">
        <f>S17-S12</f>
        <v>1.7806267806257381E-3</v>
      </c>
      <c r="T20" s="575">
        <f t="shared" si="2"/>
        <v>-0.22623875121968062</v>
      </c>
      <c r="U20" s="163"/>
    </row>
    <row r="21" spans="1:25" ht="17.25" customHeight="1">
      <c r="A21" s="1771"/>
      <c r="B21" s="542" t="s">
        <v>191</v>
      </c>
      <c r="C21" s="545">
        <f>C17/C12-1</f>
        <v>9.1040761431822048E-3</v>
      </c>
      <c r="D21" s="546">
        <f t="shared" ref="D21:T21" si="3">D17/D12-1</f>
        <v>6.621684196599853E-2</v>
      </c>
      <c r="E21" s="546">
        <f t="shared" si="3"/>
        <v>1.0653800257022228E-2</v>
      </c>
      <c r="F21" s="546">
        <f>F17/F12-1</f>
        <v>0.13497130821339298</v>
      </c>
      <c r="G21" s="572">
        <f>G17/G12-1</f>
        <v>-5.2109773624713696E-2</v>
      </c>
      <c r="H21" s="573">
        <f t="shared" si="3"/>
        <v>-0.10956516017211926</v>
      </c>
      <c r="I21" s="545">
        <f t="shared" si="3"/>
        <v>0.15803108808290145</v>
      </c>
      <c r="J21" s="546">
        <f t="shared" si="3"/>
        <v>0.19518716577540096</v>
      </c>
      <c r="K21" s="546">
        <f t="shared" si="3"/>
        <v>0.2191340206185568</v>
      </c>
      <c r="L21" s="546">
        <f>L17/L12-1</f>
        <v>0.32453923900118919</v>
      </c>
      <c r="M21" s="572">
        <f>M17/M12-1</f>
        <v>2.0036070942595519E-2</v>
      </c>
      <c r="N21" s="573">
        <f t="shared" si="3"/>
        <v>-7.9578781268961674E-2</v>
      </c>
      <c r="O21" s="545">
        <f t="shared" si="3"/>
        <v>0</v>
      </c>
      <c r="P21" s="546">
        <f t="shared" si="3"/>
        <v>3.8461538461538547E-2</v>
      </c>
      <c r="Q21" s="546">
        <f t="shared" si="3"/>
        <v>3.8556599110232348E-2</v>
      </c>
      <c r="R21" s="546">
        <f>R17/R12-1</f>
        <v>6.0654857756306857E-2</v>
      </c>
      <c r="S21" s="572">
        <f>S17/S12-1</f>
        <v>9.1539883927405086E-5</v>
      </c>
      <c r="T21" s="573">
        <f t="shared" si="3"/>
        <v>-2.0834542438075365E-2</v>
      </c>
      <c r="U21" s="163"/>
    </row>
    <row r="22" spans="1:25" s="7" customFormat="1" ht="17.25" customHeight="1">
      <c r="A22" s="1720" t="s">
        <v>724</v>
      </c>
      <c r="B22" s="558" t="s">
        <v>190</v>
      </c>
      <c r="C22" s="561">
        <f t="shared" ref="C22:T22" si="4">C17-C7</f>
        <v>99</v>
      </c>
      <c r="D22" s="562">
        <f t="shared" si="4"/>
        <v>1624</v>
      </c>
      <c r="E22" s="562">
        <f t="shared" si="4"/>
        <v>6576</v>
      </c>
      <c r="F22" s="1100">
        <f t="shared" si="4"/>
        <v>5824.6000000000531</v>
      </c>
      <c r="G22" s="574">
        <f t="shared" si="4"/>
        <v>-1.9955070214625401</v>
      </c>
      <c r="H22" s="575">
        <f t="shared" si="4"/>
        <v>-2.0971921106622879</v>
      </c>
      <c r="I22" s="561">
        <f t="shared" si="4"/>
        <v>253</v>
      </c>
      <c r="J22" s="562">
        <f t="shared" si="4"/>
        <v>497</v>
      </c>
      <c r="K22" s="562">
        <f t="shared" si="4"/>
        <v>7815</v>
      </c>
      <c r="L22" s="1100">
        <f t="shared" si="4"/>
        <v>1015.0999999999999</v>
      </c>
      <c r="M22" s="574">
        <f t="shared" si="4"/>
        <v>-1.0144427726967926</v>
      </c>
      <c r="N22" s="575">
        <f t="shared" si="4"/>
        <v>-0.78729633248552133</v>
      </c>
      <c r="O22" s="561">
        <f t="shared" si="4"/>
        <v>11</v>
      </c>
      <c r="P22" s="562">
        <f t="shared" si="4"/>
        <v>27</v>
      </c>
      <c r="Q22" s="562">
        <f t="shared" si="4"/>
        <v>474</v>
      </c>
      <c r="R22" s="1100">
        <f t="shared" si="4"/>
        <v>55.599999999999994</v>
      </c>
      <c r="S22" s="574">
        <f t="shared" si="4"/>
        <v>-0.63271604938271864</v>
      </c>
      <c r="T22" s="575">
        <f t="shared" si="4"/>
        <v>-0.82515538575583136</v>
      </c>
    </row>
    <row r="23" spans="1:25" ht="17.25" customHeight="1" thickBot="1">
      <c r="A23" s="1772"/>
      <c r="B23" s="576" t="s">
        <v>191</v>
      </c>
      <c r="C23" s="577">
        <f t="shared" ref="C23:T23" si="5">C17/C7-1</f>
        <v>2.0719966513185417E-2</v>
      </c>
      <c r="D23" s="578">
        <f t="shared" si="5"/>
        <v>0.11204636401269497</v>
      </c>
      <c r="E23" s="578">
        <f t="shared" si="5"/>
        <v>1.9019742816981156E-2</v>
      </c>
      <c r="F23" s="578">
        <f t="shared" si="5"/>
        <v>0.21709280655982344</v>
      </c>
      <c r="G23" s="579">
        <f t="shared" si="5"/>
        <v>-8.3653545577036525E-2</v>
      </c>
      <c r="H23" s="580">
        <f t="shared" si="5"/>
        <v>-0.16274277744086429</v>
      </c>
      <c r="I23" s="577">
        <f t="shared" si="5"/>
        <v>1.304123711340206</v>
      </c>
      <c r="J23" s="578">
        <f t="shared" si="5"/>
        <v>1.251889168765743</v>
      </c>
      <c r="K23" s="578">
        <f t="shared" si="5"/>
        <v>1.1217166642744365</v>
      </c>
      <c r="L23" s="578">
        <f t="shared" si="5"/>
        <v>1.3231230448383733</v>
      </c>
      <c r="M23" s="579">
        <f t="shared" si="5"/>
        <v>-5.7805910831150609E-2</v>
      </c>
      <c r="N23" s="580">
        <f t="shared" si="5"/>
        <v>-8.6696389591343737E-2</v>
      </c>
      <c r="O23" s="577">
        <f t="shared" si="5"/>
        <v>0.28205128205128216</v>
      </c>
      <c r="P23" s="578">
        <f t="shared" si="5"/>
        <v>0.33333333333333326</v>
      </c>
      <c r="Q23" s="578">
        <f t="shared" si="5"/>
        <v>0.29133374308543325</v>
      </c>
      <c r="R23" s="578">
        <f t="shared" si="5"/>
        <v>0.39154929577464781</v>
      </c>
      <c r="S23" s="579">
        <f t="shared" si="5"/>
        <v>-3.1499692685925118E-2</v>
      </c>
      <c r="T23" s="580">
        <f t="shared" si="5"/>
        <v>-7.2017249402168471E-2</v>
      </c>
    </row>
    <row r="24" spans="1:25" ht="17.25" customHeight="1">
      <c r="A24" s="1088" t="s">
        <v>710</v>
      </c>
      <c r="K24" s="109"/>
      <c r="L24" s="109"/>
      <c r="M24" s="109"/>
      <c r="N24" s="109"/>
      <c r="O24" s="109"/>
      <c r="P24" s="109"/>
      <c r="Q24" s="109"/>
      <c r="R24" s="109"/>
      <c r="S24" s="109"/>
    </row>
    <row r="25" spans="1:25" ht="17.25" customHeight="1">
      <c r="A25" s="103" t="s">
        <v>536</v>
      </c>
      <c r="I25" s="185"/>
      <c r="J25" s="185"/>
      <c r="K25" s="842"/>
      <c r="L25" s="842"/>
      <c r="M25" s="845"/>
      <c r="N25" s="845"/>
      <c r="O25" s="845"/>
      <c r="P25" s="109"/>
      <c r="Q25" s="109"/>
      <c r="R25" s="109"/>
      <c r="S25" s="109"/>
    </row>
    <row r="26" spans="1:25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1:25">
      <c r="A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</row>
    <row r="28" spans="1:25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1:25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</row>
    <row r="30" spans="1:25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</sheetData>
  <mergeCells count="36">
    <mergeCell ref="G5:G6"/>
    <mergeCell ref="M5:M6"/>
    <mergeCell ref="S5:S6"/>
    <mergeCell ref="R5:R6"/>
    <mergeCell ref="A18:A19"/>
    <mergeCell ref="A20:A21"/>
    <mergeCell ref="A22:A23"/>
    <mergeCell ref="A17:B17"/>
    <mergeCell ref="C5:C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:B6"/>
    <mergeCell ref="O3:T4"/>
    <mergeCell ref="C3:H4"/>
    <mergeCell ref="I3:N4"/>
    <mergeCell ref="H5:H6"/>
    <mergeCell ref="I5:I6"/>
    <mergeCell ref="J5:J6"/>
    <mergeCell ref="K5:K6"/>
    <mergeCell ref="D5:D6"/>
    <mergeCell ref="E5:E6"/>
    <mergeCell ref="N5:N6"/>
    <mergeCell ref="O5:O6"/>
    <mergeCell ref="P5:P6"/>
    <mergeCell ref="Q5:Q6"/>
    <mergeCell ref="T5:T6"/>
    <mergeCell ref="F5:F6"/>
    <mergeCell ref="L5:L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T18:T23 N18:Q23 H18:K23 C18:E20 F18:F23 G18:G23 L18:L23 M18:M23 R18:R23 S18:S23 D23:E23 C22:E22 D21:E21 C21 C23" unlocked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0"/>
  <dimension ref="A1:O22"/>
  <sheetViews>
    <sheetView zoomScaleNormal="100" workbookViewId="0"/>
  </sheetViews>
  <sheetFormatPr defaultRowHeight="15"/>
  <cols>
    <col min="1" max="1" width="17.85546875" customWidth="1"/>
    <col min="2" max="2" width="8.5703125" customWidth="1"/>
    <col min="3" max="6" width="8.5703125" style="206" customWidth="1"/>
    <col min="7" max="14" width="8.5703125" customWidth="1"/>
  </cols>
  <sheetData>
    <row r="1" spans="1:15" ht="17.25" customHeight="1">
      <c r="A1" s="160" t="s">
        <v>765</v>
      </c>
      <c r="B1" s="122"/>
      <c r="C1" s="201"/>
      <c r="D1" s="201"/>
      <c r="E1" s="201"/>
      <c r="F1" s="201"/>
      <c r="G1" s="122"/>
      <c r="H1" s="122"/>
      <c r="I1" s="122"/>
      <c r="J1" s="122"/>
      <c r="K1" s="122"/>
      <c r="L1" s="122"/>
      <c r="M1" s="122"/>
      <c r="N1" s="122"/>
      <c r="O1" s="483"/>
    </row>
    <row r="2" spans="1:15" ht="17.25" customHeight="1" thickBot="1">
      <c r="A2" s="314" t="s">
        <v>192</v>
      </c>
      <c r="B2" s="123"/>
      <c r="C2" s="202"/>
      <c r="D2" s="202"/>
      <c r="E2" s="202"/>
      <c r="F2" s="202"/>
      <c r="G2" s="123"/>
      <c r="H2" s="123"/>
      <c r="I2" s="123"/>
      <c r="J2" s="123"/>
      <c r="K2" s="123"/>
      <c r="L2" s="123"/>
      <c r="M2" s="123" t="s">
        <v>0</v>
      </c>
      <c r="N2" s="123"/>
    </row>
    <row r="3" spans="1:15" ht="17.25" customHeight="1">
      <c r="A3" s="1838" t="s">
        <v>189</v>
      </c>
      <c r="B3" s="1795" t="s">
        <v>70</v>
      </c>
      <c r="C3" s="1918" t="s">
        <v>431</v>
      </c>
      <c r="D3" s="1836"/>
      <c r="E3" s="1836"/>
      <c r="F3" s="1837"/>
      <c r="G3" s="1722" t="s">
        <v>443</v>
      </c>
      <c r="H3" s="1962"/>
      <c r="I3" s="1962"/>
      <c r="J3" s="1723"/>
      <c r="K3" s="1722" t="s">
        <v>458</v>
      </c>
      <c r="L3" s="1962"/>
      <c r="M3" s="1962"/>
      <c r="N3" s="1723"/>
    </row>
    <row r="4" spans="1:15" ht="15" customHeight="1">
      <c r="A4" s="1854"/>
      <c r="B4" s="1808"/>
      <c r="C4" s="1997" t="s">
        <v>7</v>
      </c>
      <c r="D4" s="1754"/>
      <c r="E4" s="1999" t="s">
        <v>139</v>
      </c>
      <c r="F4" s="1966"/>
      <c r="G4" s="1919" t="s">
        <v>140</v>
      </c>
      <c r="H4" s="1920"/>
      <c r="I4" s="1794" t="s">
        <v>141</v>
      </c>
      <c r="J4" s="1924"/>
      <c r="K4" s="1919" t="s">
        <v>450</v>
      </c>
      <c r="L4" s="1920"/>
      <c r="M4" s="1794" t="s">
        <v>451</v>
      </c>
      <c r="N4" s="1924"/>
    </row>
    <row r="5" spans="1:15" ht="15" customHeight="1">
      <c r="A5" s="1854"/>
      <c r="B5" s="1996"/>
      <c r="C5" s="1998"/>
      <c r="D5" s="1965"/>
      <c r="E5" s="2000"/>
      <c r="F5" s="1967"/>
      <c r="G5" s="1921"/>
      <c r="H5" s="1922"/>
      <c r="I5" s="1922"/>
      <c r="J5" s="1925"/>
      <c r="K5" s="1921"/>
      <c r="L5" s="1922"/>
      <c r="M5" s="1922"/>
      <c r="N5" s="1925"/>
    </row>
    <row r="6" spans="1:15" ht="17.25" customHeight="1" thickBot="1">
      <c r="A6" s="1841"/>
      <c r="B6" s="976" t="s">
        <v>145</v>
      </c>
      <c r="C6" s="977" t="s">
        <v>145</v>
      </c>
      <c r="D6" s="635" t="s">
        <v>291</v>
      </c>
      <c r="E6" s="978" t="s">
        <v>145</v>
      </c>
      <c r="F6" s="636" t="s">
        <v>291</v>
      </c>
      <c r="G6" s="977" t="s">
        <v>145</v>
      </c>
      <c r="H6" s="635" t="s">
        <v>291</v>
      </c>
      <c r="I6" s="978" t="s">
        <v>145</v>
      </c>
      <c r="J6" s="636" t="s">
        <v>291</v>
      </c>
      <c r="K6" s="977" t="s">
        <v>145</v>
      </c>
      <c r="L6" s="635" t="s">
        <v>291</v>
      </c>
      <c r="M6" s="978" t="s">
        <v>145</v>
      </c>
      <c r="N6" s="636" t="s">
        <v>291</v>
      </c>
    </row>
    <row r="7" spans="1:15" ht="17.25" customHeight="1">
      <c r="A7" s="502" t="s">
        <v>18</v>
      </c>
      <c r="B7" s="1372">
        <v>1007778</v>
      </c>
      <c r="C7" s="1372">
        <v>490531</v>
      </c>
      <c r="D7" s="1375">
        <v>0.48674509663834692</v>
      </c>
      <c r="E7" s="1372">
        <v>517247</v>
      </c>
      <c r="F7" s="1375">
        <v>0.51325490336165303</v>
      </c>
      <c r="G7" s="1372">
        <v>935030</v>
      </c>
      <c r="H7" s="1375">
        <v>0.92781346685480337</v>
      </c>
      <c r="I7" s="1372">
        <v>72748</v>
      </c>
      <c r="J7" s="1375">
        <v>7.2186533145196657E-2</v>
      </c>
      <c r="K7" s="1373">
        <v>889821</v>
      </c>
      <c r="L7" s="1375">
        <v>0.88295338854390548</v>
      </c>
      <c r="M7" s="1374">
        <v>117957</v>
      </c>
      <c r="N7" s="1375">
        <v>0.11704661145609449</v>
      </c>
    </row>
    <row r="8" spans="1:15" ht="17.25" customHeight="1">
      <c r="A8" s="780" t="s">
        <v>19</v>
      </c>
      <c r="B8" s="778">
        <v>121401</v>
      </c>
      <c r="C8" s="778">
        <v>59126</v>
      </c>
      <c r="D8" s="1376">
        <v>0.48703058459156018</v>
      </c>
      <c r="E8" s="778">
        <v>62275</v>
      </c>
      <c r="F8" s="1376">
        <v>0.51296941540843977</v>
      </c>
      <c r="G8" s="778">
        <v>101807</v>
      </c>
      <c r="H8" s="1376">
        <v>0.83860099999176285</v>
      </c>
      <c r="I8" s="778">
        <v>19594</v>
      </c>
      <c r="J8" s="1376">
        <v>0.16139900000823718</v>
      </c>
      <c r="K8" s="830">
        <v>109168</v>
      </c>
      <c r="L8" s="1376">
        <v>0.89923476742366204</v>
      </c>
      <c r="M8" s="766">
        <v>12233</v>
      </c>
      <c r="N8" s="1376">
        <v>0.10076523257633792</v>
      </c>
    </row>
    <row r="9" spans="1:15" ht="17.25" customHeight="1">
      <c r="A9" s="780" t="s">
        <v>20</v>
      </c>
      <c r="B9" s="778">
        <v>146883</v>
      </c>
      <c r="C9" s="778">
        <v>71722</v>
      </c>
      <c r="D9" s="1376">
        <v>0.48829340359333617</v>
      </c>
      <c r="E9" s="778">
        <v>75161</v>
      </c>
      <c r="F9" s="1376">
        <v>0.51170659640666383</v>
      </c>
      <c r="G9" s="778">
        <v>136074</v>
      </c>
      <c r="H9" s="1376">
        <v>0.92641081677253323</v>
      </c>
      <c r="I9" s="778">
        <v>10809</v>
      </c>
      <c r="J9" s="1376">
        <v>7.3589183227466756E-2</v>
      </c>
      <c r="K9" s="830">
        <v>130747</v>
      </c>
      <c r="L9" s="1376">
        <v>0.89014385599422674</v>
      </c>
      <c r="M9" s="766">
        <v>16136</v>
      </c>
      <c r="N9" s="1376">
        <v>0.1098561440057733</v>
      </c>
    </row>
    <row r="10" spans="1:15" ht="17.25" customHeight="1">
      <c r="A10" s="780" t="s">
        <v>21</v>
      </c>
      <c r="B10" s="778">
        <v>60610</v>
      </c>
      <c r="C10" s="778">
        <v>29382</v>
      </c>
      <c r="D10" s="1376">
        <v>0.48477148985315954</v>
      </c>
      <c r="E10" s="778">
        <v>31228</v>
      </c>
      <c r="F10" s="1376">
        <v>0.51522851014684046</v>
      </c>
      <c r="G10" s="778">
        <v>57027</v>
      </c>
      <c r="H10" s="1376">
        <v>0.94088434251773634</v>
      </c>
      <c r="I10" s="778">
        <v>3583</v>
      </c>
      <c r="J10" s="1376">
        <v>5.9115657482263655E-2</v>
      </c>
      <c r="K10" s="830">
        <v>54526</v>
      </c>
      <c r="L10" s="1376">
        <v>0.8996205246658967</v>
      </c>
      <c r="M10" s="766">
        <v>6084</v>
      </c>
      <c r="N10" s="1376">
        <v>0.10037947533410328</v>
      </c>
    </row>
    <row r="11" spans="1:15" ht="17.25" customHeight="1">
      <c r="A11" s="780" t="s">
        <v>22</v>
      </c>
      <c r="B11" s="778">
        <v>55392</v>
      </c>
      <c r="C11" s="778">
        <v>27176</v>
      </c>
      <c r="D11" s="1376">
        <v>0.49061236279607162</v>
      </c>
      <c r="E11" s="778">
        <v>28216</v>
      </c>
      <c r="F11" s="1376">
        <v>0.50938763720392832</v>
      </c>
      <c r="G11" s="778">
        <v>49782</v>
      </c>
      <c r="H11" s="1376">
        <v>0.89872183708838826</v>
      </c>
      <c r="I11" s="778">
        <v>5610</v>
      </c>
      <c r="J11" s="1376">
        <v>0.10127816291161179</v>
      </c>
      <c r="K11" s="830">
        <v>49389</v>
      </c>
      <c r="L11" s="1376">
        <v>0.89162694974003465</v>
      </c>
      <c r="M11" s="766">
        <v>6003</v>
      </c>
      <c r="N11" s="1376">
        <v>0.10837305025996534</v>
      </c>
    </row>
    <row r="12" spans="1:15" ht="17.25" customHeight="1">
      <c r="A12" s="780" t="s">
        <v>23</v>
      </c>
      <c r="B12" s="778">
        <v>26090</v>
      </c>
      <c r="C12" s="778">
        <v>12675</v>
      </c>
      <c r="D12" s="1376">
        <v>0.48581832119586049</v>
      </c>
      <c r="E12" s="778">
        <v>13415</v>
      </c>
      <c r="F12" s="1376">
        <v>0.51418167880413956</v>
      </c>
      <c r="G12" s="778">
        <v>23294</v>
      </c>
      <c r="H12" s="1376">
        <v>0.89283250287466465</v>
      </c>
      <c r="I12" s="778">
        <v>2796</v>
      </c>
      <c r="J12" s="1376">
        <v>0.10716749712533538</v>
      </c>
      <c r="K12" s="830">
        <v>21807</v>
      </c>
      <c r="L12" s="1376">
        <v>0.83583748562667692</v>
      </c>
      <c r="M12" s="766">
        <v>4283</v>
      </c>
      <c r="N12" s="1376">
        <v>0.1641625143733231</v>
      </c>
    </row>
    <row r="13" spans="1:15" ht="17.25" customHeight="1">
      <c r="A13" s="780" t="s">
        <v>24</v>
      </c>
      <c r="B13" s="778">
        <v>77219</v>
      </c>
      <c r="C13" s="778">
        <v>37514</v>
      </c>
      <c r="D13" s="1376">
        <v>0.48581307709242544</v>
      </c>
      <c r="E13" s="778">
        <v>39705</v>
      </c>
      <c r="F13" s="1376">
        <v>0.51418692290757451</v>
      </c>
      <c r="G13" s="778">
        <v>72624</v>
      </c>
      <c r="H13" s="1376">
        <v>0.94049391989018249</v>
      </c>
      <c r="I13" s="778">
        <v>4595</v>
      </c>
      <c r="J13" s="1376">
        <v>5.9506080109817533E-2</v>
      </c>
      <c r="K13" s="830">
        <v>66324</v>
      </c>
      <c r="L13" s="1376">
        <v>0.85890778176355564</v>
      </c>
      <c r="M13" s="766">
        <v>10895</v>
      </c>
      <c r="N13" s="1376">
        <v>0.14109221823644441</v>
      </c>
    </row>
    <row r="14" spans="1:15" ht="17.25" customHeight="1">
      <c r="A14" s="780" t="s">
        <v>25</v>
      </c>
      <c r="B14" s="778">
        <v>43662</v>
      </c>
      <c r="C14" s="778">
        <v>21208</v>
      </c>
      <c r="D14" s="1376">
        <v>0.48573129952819383</v>
      </c>
      <c r="E14" s="778">
        <v>22454</v>
      </c>
      <c r="F14" s="1376">
        <v>0.51426870047180617</v>
      </c>
      <c r="G14" s="778">
        <v>40337</v>
      </c>
      <c r="H14" s="1376">
        <v>0.92384682332463008</v>
      </c>
      <c r="I14" s="778">
        <v>3325</v>
      </c>
      <c r="J14" s="1376">
        <v>7.6153176675369888E-2</v>
      </c>
      <c r="K14" s="830">
        <v>38058</v>
      </c>
      <c r="L14" s="1376">
        <v>0.87165040538683525</v>
      </c>
      <c r="M14" s="766">
        <v>5604</v>
      </c>
      <c r="N14" s="1376">
        <v>0.12834959461316475</v>
      </c>
    </row>
    <row r="15" spans="1:15" ht="17.25" customHeight="1">
      <c r="A15" s="780" t="s">
        <v>26</v>
      </c>
      <c r="B15" s="778">
        <v>51513</v>
      </c>
      <c r="C15" s="778">
        <v>25011</v>
      </c>
      <c r="D15" s="1376">
        <v>0.4855279249898084</v>
      </c>
      <c r="E15" s="778">
        <v>26502</v>
      </c>
      <c r="F15" s="1376">
        <v>0.51447207501019165</v>
      </c>
      <c r="G15" s="778">
        <v>48511</v>
      </c>
      <c r="H15" s="1376">
        <v>0.94172344844990585</v>
      </c>
      <c r="I15" s="778">
        <v>3002</v>
      </c>
      <c r="J15" s="1376">
        <v>5.8276551550094154E-2</v>
      </c>
      <c r="K15" s="830">
        <v>44784</v>
      </c>
      <c r="L15" s="1376">
        <v>0.86937277968668103</v>
      </c>
      <c r="M15" s="766">
        <v>6729</v>
      </c>
      <c r="N15" s="1376">
        <v>0.13062722031331897</v>
      </c>
    </row>
    <row r="16" spans="1:15" ht="17.25" customHeight="1">
      <c r="A16" s="780" t="s">
        <v>27</v>
      </c>
      <c r="B16" s="778">
        <v>49451</v>
      </c>
      <c r="C16" s="778">
        <v>24117</v>
      </c>
      <c r="D16" s="1376">
        <v>0.48769488989100324</v>
      </c>
      <c r="E16" s="778">
        <v>25334</v>
      </c>
      <c r="F16" s="1376">
        <v>0.51230511010899682</v>
      </c>
      <c r="G16" s="778">
        <v>46571</v>
      </c>
      <c r="H16" s="1376">
        <v>0.94176053062627652</v>
      </c>
      <c r="I16" s="778">
        <v>2880</v>
      </c>
      <c r="J16" s="1376">
        <v>5.8239469373723485E-2</v>
      </c>
      <c r="K16" s="830">
        <v>44254</v>
      </c>
      <c r="L16" s="1376">
        <v>0.8949060686335969</v>
      </c>
      <c r="M16" s="766">
        <v>5197</v>
      </c>
      <c r="N16" s="1376">
        <v>0.1050939313664031</v>
      </c>
    </row>
    <row r="17" spans="1:14" ht="17.25" customHeight="1">
      <c r="A17" s="780" t="s">
        <v>28</v>
      </c>
      <c r="B17" s="778">
        <v>47175</v>
      </c>
      <c r="C17" s="778">
        <v>22919</v>
      </c>
      <c r="D17" s="1376">
        <v>0.48582935877053524</v>
      </c>
      <c r="E17" s="778">
        <v>24256</v>
      </c>
      <c r="F17" s="1376">
        <v>0.51417064122946476</v>
      </c>
      <c r="G17" s="778">
        <v>44936</v>
      </c>
      <c r="H17" s="1376">
        <v>0.95253842077371487</v>
      </c>
      <c r="I17" s="778">
        <v>2239</v>
      </c>
      <c r="J17" s="1376">
        <v>4.7461579226285106E-2</v>
      </c>
      <c r="K17" s="830">
        <v>42348</v>
      </c>
      <c r="L17" s="1376">
        <v>0.89767885532591418</v>
      </c>
      <c r="M17" s="766">
        <v>4827</v>
      </c>
      <c r="N17" s="1376">
        <v>0.10232114467408585</v>
      </c>
    </row>
    <row r="18" spans="1:14" ht="17.25" customHeight="1">
      <c r="A18" s="780" t="s">
        <v>29</v>
      </c>
      <c r="B18" s="778">
        <v>112842</v>
      </c>
      <c r="C18" s="778">
        <v>55106</v>
      </c>
      <c r="D18" s="1376">
        <v>0.48834653763669555</v>
      </c>
      <c r="E18" s="778">
        <v>57736</v>
      </c>
      <c r="F18" s="1376">
        <v>0.51165346236330445</v>
      </c>
      <c r="G18" s="778">
        <v>106428</v>
      </c>
      <c r="H18" s="1376">
        <v>0.94315946190248312</v>
      </c>
      <c r="I18" s="778">
        <v>6414</v>
      </c>
      <c r="J18" s="1376">
        <v>5.6840538097516879E-2</v>
      </c>
      <c r="K18" s="830">
        <v>99602</v>
      </c>
      <c r="L18" s="1376">
        <v>0.882667800996083</v>
      </c>
      <c r="M18" s="766">
        <v>13240</v>
      </c>
      <c r="N18" s="1376">
        <v>0.11733219900391698</v>
      </c>
    </row>
    <row r="19" spans="1:14" ht="17.25" customHeight="1">
      <c r="A19" s="780" t="s">
        <v>30</v>
      </c>
      <c r="B19" s="778">
        <v>57178</v>
      </c>
      <c r="C19" s="778">
        <v>27807</v>
      </c>
      <c r="D19" s="1376">
        <v>0.48632341110217214</v>
      </c>
      <c r="E19" s="778">
        <v>29371</v>
      </c>
      <c r="F19" s="1376">
        <v>0.51367658889782786</v>
      </c>
      <c r="G19" s="778">
        <v>55144</v>
      </c>
      <c r="H19" s="1376">
        <v>0.96442687747035571</v>
      </c>
      <c r="I19" s="778">
        <v>2034</v>
      </c>
      <c r="J19" s="1376">
        <v>3.5573122529644272E-2</v>
      </c>
      <c r="K19" s="830">
        <v>49640</v>
      </c>
      <c r="L19" s="1376">
        <v>0.86816607786211475</v>
      </c>
      <c r="M19" s="766">
        <v>7538</v>
      </c>
      <c r="N19" s="1376">
        <v>0.1318339221378852</v>
      </c>
    </row>
    <row r="20" spans="1:14" ht="17.25" customHeight="1">
      <c r="A20" s="780" t="s">
        <v>31</v>
      </c>
      <c r="B20" s="778">
        <v>52305</v>
      </c>
      <c r="C20" s="778">
        <v>25289</v>
      </c>
      <c r="D20" s="1376">
        <v>0.48349106203995795</v>
      </c>
      <c r="E20" s="778">
        <v>27016</v>
      </c>
      <c r="F20" s="1376">
        <v>0.51650893796004205</v>
      </c>
      <c r="G20" s="778">
        <v>50266</v>
      </c>
      <c r="H20" s="1376">
        <v>0.9610171111748399</v>
      </c>
      <c r="I20" s="778">
        <v>2039</v>
      </c>
      <c r="J20" s="1376">
        <v>3.8982888825160121E-2</v>
      </c>
      <c r="K20" s="830">
        <v>45827</v>
      </c>
      <c r="L20" s="1376">
        <v>0.87614950769524902</v>
      </c>
      <c r="M20" s="766">
        <v>6478</v>
      </c>
      <c r="N20" s="1376">
        <v>0.12385049230475098</v>
      </c>
    </row>
    <row r="21" spans="1:14" ht="17.25" customHeight="1" thickBot="1">
      <c r="A21" s="781" t="s">
        <v>32</v>
      </c>
      <c r="B21" s="171">
        <v>106057</v>
      </c>
      <c r="C21" s="171">
        <v>51479</v>
      </c>
      <c r="D21" s="1377">
        <v>0.48538993182911078</v>
      </c>
      <c r="E21" s="171">
        <v>54578</v>
      </c>
      <c r="F21" s="1377">
        <v>0.51461006817088928</v>
      </c>
      <c r="G21" s="171">
        <v>102229</v>
      </c>
      <c r="H21" s="1377">
        <v>0.96390620138227556</v>
      </c>
      <c r="I21" s="171">
        <v>3828</v>
      </c>
      <c r="J21" s="1377">
        <v>3.609379861772443E-2</v>
      </c>
      <c r="K21" s="222">
        <v>93347</v>
      </c>
      <c r="L21" s="1377">
        <v>0.88015878254146351</v>
      </c>
      <c r="M21" s="214">
        <v>12710</v>
      </c>
      <c r="N21" s="1377">
        <v>0.11984121745853644</v>
      </c>
    </row>
    <row r="22" spans="1:14" ht="17.25" customHeight="1">
      <c r="A22" s="937" t="s">
        <v>467</v>
      </c>
      <c r="B22" s="233"/>
      <c r="C22" s="185"/>
      <c r="D22" s="185"/>
      <c r="E22" s="185"/>
      <c r="F22" s="185"/>
      <c r="G22" s="124"/>
      <c r="H22" s="124"/>
      <c r="I22" s="124"/>
      <c r="J22" s="124"/>
      <c r="K22" s="124"/>
      <c r="L22" s="124"/>
      <c r="M22" s="124"/>
      <c r="N22" s="124"/>
    </row>
  </sheetData>
  <mergeCells count="11">
    <mergeCell ref="E4:F5"/>
    <mergeCell ref="K4:L5"/>
    <mergeCell ref="A3:A6"/>
    <mergeCell ref="M4:N5"/>
    <mergeCell ref="B3:B5"/>
    <mergeCell ref="G3:J3"/>
    <mergeCell ref="K3:N3"/>
    <mergeCell ref="G4:H5"/>
    <mergeCell ref="I4:J5"/>
    <mergeCell ref="C3:F3"/>
    <mergeCell ref="C4:D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6"/>
  <dimension ref="A1:R30"/>
  <sheetViews>
    <sheetView zoomScaleNormal="100" workbookViewId="0"/>
  </sheetViews>
  <sheetFormatPr defaultRowHeight="15"/>
  <cols>
    <col min="1" max="1" width="12.85546875" customWidth="1"/>
    <col min="2" max="2" width="5.7109375" customWidth="1"/>
    <col min="3" max="13" width="10" customWidth="1"/>
  </cols>
  <sheetData>
    <row r="1" spans="1:18" ht="17.25" customHeight="1">
      <c r="A1" s="160" t="s">
        <v>766</v>
      </c>
      <c r="B1" s="125"/>
      <c r="C1" s="126"/>
      <c r="D1" s="126"/>
      <c r="E1" s="126"/>
      <c r="F1" s="126"/>
      <c r="G1" s="126"/>
      <c r="H1" s="126"/>
      <c r="I1" s="126"/>
      <c r="J1" s="126"/>
      <c r="K1" s="483"/>
      <c r="L1" s="126"/>
      <c r="M1" s="126"/>
    </row>
    <row r="2" spans="1:18" ht="17.25" customHeight="1" thickBot="1">
      <c r="A2" s="314" t="s">
        <v>192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8" ht="9" customHeight="1">
      <c r="A3" s="1722" t="s">
        <v>197</v>
      </c>
      <c r="B3" s="1723"/>
      <c r="C3" s="2003" t="s">
        <v>70</v>
      </c>
      <c r="D3" s="2005" t="s">
        <v>444</v>
      </c>
      <c r="E3" s="1962"/>
      <c r="F3" s="1962"/>
      <c r="G3" s="1962"/>
      <c r="H3" s="1962"/>
      <c r="I3" s="1962"/>
      <c r="J3" s="1962"/>
      <c r="K3" s="1962"/>
      <c r="L3" s="1962"/>
      <c r="M3" s="1723"/>
    </row>
    <row r="4" spans="1:18" ht="9" customHeight="1">
      <c r="A4" s="1724"/>
      <c r="B4" s="1725"/>
      <c r="C4" s="2004"/>
      <c r="D4" s="2000"/>
      <c r="E4" s="2000"/>
      <c r="F4" s="2000"/>
      <c r="G4" s="2000"/>
      <c r="H4" s="2000"/>
      <c r="I4" s="2000"/>
      <c r="J4" s="2000"/>
      <c r="K4" s="2000"/>
      <c r="L4" s="2000"/>
      <c r="M4" s="1967"/>
    </row>
    <row r="5" spans="1:18" ht="17.25" customHeight="1">
      <c r="A5" s="1724"/>
      <c r="B5" s="1725"/>
      <c r="C5" s="2004"/>
      <c r="D5" s="1830" t="s">
        <v>210</v>
      </c>
      <c r="E5" s="1830" t="s">
        <v>211</v>
      </c>
      <c r="F5" s="1830" t="s">
        <v>212</v>
      </c>
      <c r="G5" s="1830" t="s">
        <v>213</v>
      </c>
      <c r="H5" s="1830" t="s">
        <v>214</v>
      </c>
      <c r="I5" s="1830" t="s">
        <v>215</v>
      </c>
      <c r="J5" s="1830" t="s">
        <v>216</v>
      </c>
      <c r="K5" s="1830" t="s">
        <v>217</v>
      </c>
      <c r="L5" s="1830" t="s">
        <v>218</v>
      </c>
      <c r="M5" s="2001" t="s">
        <v>219</v>
      </c>
    </row>
    <row r="6" spans="1:18" ht="17.25" customHeight="1" thickBot="1">
      <c r="A6" s="1726"/>
      <c r="B6" s="1727"/>
      <c r="C6" s="1844"/>
      <c r="D6" s="1831"/>
      <c r="E6" s="1831"/>
      <c r="F6" s="1831"/>
      <c r="G6" s="1831"/>
      <c r="H6" s="1831"/>
      <c r="I6" s="1831"/>
      <c r="J6" s="1831"/>
      <c r="K6" s="1831"/>
      <c r="L6" s="1831"/>
      <c r="M6" s="2002"/>
    </row>
    <row r="7" spans="1:18" ht="17.25" customHeight="1">
      <c r="A7" s="1728" t="s">
        <v>11</v>
      </c>
      <c r="B7" s="1729"/>
      <c r="C7" s="168">
        <v>807950</v>
      </c>
      <c r="D7" s="168">
        <v>106698</v>
      </c>
      <c r="E7" s="167">
        <v>100276</v>
      </c>
      <c r="F7" s="167">
        <v>94942</v>
      </c>
      <c r="G7" s="167">
        <v>93442</v>
      </c>
      <c r="H7" s="167">
        <v>91996</v>
      </c>
      <c r="I7" s="167">
        <v>82875</v>
      </c>
      <c r="J7" s="167">
        <v>82299</v>
      </c>
      <c r="K7" s="167">
        <v>79830</v>
      </c>
      <c r="L7" s="167">
        <v>74832</v>
      </c>
      <c r="M7" s="336">
        <v>760</v>
      </c>
      <c r="O7" s="185"/>
    </row>
    <row r="8" spans="1:18" ht="17.25" customHeight="1">
      <c r="A8" s="1728" t="s">
        <v>12</v>
      </c>
      <c r="B8" s="1729"/>
      <c r="C8" s="168">
        <v>827654</v>
      </c>
      <c r="D8" s="168">
        <v>111880</v>
      </c>
      <c r="E8" s="167">
        <v>105279</v>
      </c>
      <c r="F8" s="167">
        <v>99903</v>
      </c>
      <c r="G8" s="167">
        <v>94878</v>
      </c>
      <c r="H8" s="167">
        <v>93293</v>
      </c>
      <c r="I8" s="167">
        <v>83729</v>
      </c>
      <c r="J8" s="167">
        <v>82543</v>
      </c>
      <c r="K8" s="167">
        <v>79694</v>
      </c>
      <c r="L8" s="167">
        <v>75652</v>
      </c>
      <c r="M8" s="336">
        <v>803</v>
      </c>
      <c r="O8" s="185"/>
    </row>
    <row r="9" spans="1:18" ht="17.25" customHeight="1">
      <c r="A9" s="1728" t="s">
        <v>13</v>
      </c>
      <c r="B9" s="1729"/>
      <c r="C9" s="168">
        <v>854137</v>
      </c>
      <c r="D9" s="168">
        <v>118549</v>
      </c>
      <c r="E9" s="167">
        <v>110428</v>
      </c>
      <c r="F9" s="167">
        <v>105139</v>
      </c>
      <c r="G9" s="167">
        <v>99879</v>
      </c>
      <c r="H9" s="167">
        <v>94901</v>
      </c>
      <c r="I9" s="167">
        <v>85314</v>
      </c>
      <c r="J9" s="167">
        <v>83418</v>
      </c>
      <c r="K9" s="167">
        <v>79839</v>
      </c>
      <c r="L9" s="167">
        <v>75501</v>
      </c>
      <c r="M9" s="336">
        <v>1169</v>
      </c>
      <c r="O9" s="185"/>
    </row>
    <row r="10" spans="1:18" ht="17.25" customHeight="1">
      <c r="A10" s="1728" t="s">
        <v>14</v>
      </c>
      <c r="B10" s="1729"/>
      <c r="C10" s="168">
        <v>880251</v>
      </c>
      <c r="D10" s="168">
        <v>118011</v>
      </c>
      <c r="E10" s="168">
        <v>117139</v>
      </c>
      <c r="F10" s="168">
        <v>110319</v>
      </c>
      <c r="G10" s="168">
        <v>105176</v>
      </c>
      <c r="H10" s="168">
        <v>100083</v>
      </c>
      <c r="I10" s="168">
        <v>86880</v>
      </c>
      <c r="J10" s="168">
        <v>85115</v>
      </c>
      <c r="K10" s="168">
        <v>80656</v>
      </c>
      <c r="L10" s="168">
        <v>75773</v>
      </c>
      <c r="M10" s="211">
        <v>1099</v>
      </c>
      <c r="O10" s="185"/>
    </row>
    <row r="11" spans="1:18" ht="17.25" customHeight="1">
      <c r="A11" s="1728" t="s">
        <v>15</v>
      </c>
      <c r="B11" s="1729"/>
      <c r="C11" s="168">
        <v>906188</v>
      </c>
      <c r="D11" s="168">
        <v>118335</v>
      </c>
      <c r="E11" s="168">
        <v>116916</v>
      </c>
      <c r="F11" s="168">
        <v>117110</v>
      </c>
      <c r="G11" s="168">
        <v>110427</v>
      </c>
      <c r="H11" s="168">
        <v>105363</v>
      </c>
      <c r="I11" s="168">
        <v>91751</v>
      </c>
      <c r="J11" s="168">
        <v>86726</v>
      </c>
      <c r="K11" s="168">
        <v>81975</v>
      </c>
      <c r="L11" s="168">
        <v>76592</v>
      </c>
      <c r="M11" s="211">
        <v>993</v>
      </c>
      <c r="O11" s="185"/>
    </row>
    <row r="12" spans="1:18" ht="17.25" customHeight="1">
      <c r="A12" s="1728" t="s">
        <v>138</v>
      </c>
      <c r="B12" s="1729"/>
      <c r="C12" s="168">
        <v>926108</v>
      </c>
      <c r="D12" s="168">
        <v>113042</v>
      </c>
      <c r="E12" s="168">
        <v>117062</v>
      </c>
      <c r="F12" s="168">
        <v>116862</v>
      </c>
      <c r="G12" s="168">
        <v>117320</v>
      </c>
      <c r="H12" s="168">
        <v>110606</v>
      </c>
      <c r="I12" s="168">
        <v>96973</v>
      </c>
      <c r="J12" s="168">
        <v>91626</v>
      </c>
      <c r="K12" s="168">
        <v>83728</v>
      </c>
      <c r="L12" s="168">
        <v>77861</v>
      </c>
      <c r="M12" s="211">
        <v>1028</v>
      </c>
      <c r="O12" s="185"/>
    </row>
    <row r="13" spans="1:18" ht="17.25" customHeight="1">
      <c r="A13" s="1728" t="s">
        <v>188</v>
      </c>
      <c r="B13" s="1729"/>
      <c r="C13" s="168">
        <v>940928</v>
      </c>
      <c r="D13" s="168">
        <v>109209</v>
      </c>
      <c r="E13" s="168">
        <v>111950</v>
      </c>
      <c r="F13" s="168">
        <v>117044</v>
      </c>
      <c r="G13" s="168">
        <v>116992</v>
      </c>
      <c r="H13" s="168">
        <v>117431</v>
      </c>
      <c r="I13" s="168">
        <v>102415</v>
      </c>
      <c r="J13" s="168">
        <v>96745</v>
      </c>
      <c r="K13" s="168">
        <v>88509</v>
      </c>
      <c r="L13" s="168">
        <v>79703</v>
      </c>
      <c r="M13" s="211">
        <v>930</v>
      </c>
      <c r="O13" s="185"/>
    </row>
    <row r="14" spans="1:18" ht="17.25" customHeight="1">
      <c r="A14" s="1728" t="s">
        <v>449</v>
      </c>
      <c r="B14" s="1729"/>
      <c r="C14" s="168">
        <v>952946</v>
      </c>
      <c r="D14" s="168">
        <v>107738</v>
      </c>
      <c r="E14" s="168">
        <v>108228</v>
      </c>
      <c r="F14" s="168">
        <v>112081</v>
      </c>
      <c r="G14" s="168">
        <v>117246</v>
      </c>
      <c r="H14" s="168">
        <v>117215</v>
      </c>
      <c r="I14" s="168">
        <v>109210</v>
      </c>
      <c r="J14" s="168">
        <v>102143</v>
      </c>
      <c r="K14" s="168">
        <v>93763</v>
      </c>
      <c r="L14" s="168">
        <v>84352</v>
      </c>
      <c r="M14" s="211">
        <v>970</v>
      </c>
      <c r="O14" s="185"/>
    </row>
    <row r="15" spans="1:18" ht="17.25" customHeight="1">
      <c r="A15" s="1728" t="s">
        <v>554</v>
      </c>
      <c r="B15" s="1729"/>
      <c r="C15" s="168">
        <v>962348</v>
      </c>
      <c r="D15" s="168">
        <v>109430</v>
      </c>
      <c r="E15" s="168">
        <v>106916</v>
      </c>
      <c r="F15" s="168">
        <v>108240</v>
      </c>
      <c r="G15" s="168">
        <v>112214</v>
      </c>
      <c r="H15" s="168">
        <v>117394</v>
      </c>
      <c r="I15" s="168">
        <v>108391</v>
      </c>
      <c r="J15" s="168">
        <v>109232</v>
      </c>
      <c r="K15" s="168">
        <v>99190</v>
      </c>
      <c r="L15" s="168">
        <v>90286</v>
      </c>
      <c r="M15" s="211">
        <v>1055</v>
      </c>
      <c r="O15" s="185"/>
    </row>
    <row r="16" spans="1:18" s="206" customFormat="1" ht="17.25" customHeight="1">
      <c r="A16" s="1728" t="s">
        <v>627</v>
      </c>
      <c r="B16" s="1729"/>
      <c r="C16" s="168">
        <v>964571</v>
      </c>
      <c r="D16" s="168">
        <v>109497</v>
      </c>
      <c r="E16" s="168">
        <v>108171</v>
      </c>
      <c r="F16" s="168">
        <v>106608</v>
      </c>
      <c r="G16" s="168">
        <v>108134</v>
      </c>
      <c r="H16" s="168">
        <v>112362</v>
      </c>
      <c r="I16" s="168">
        <v>108987</v>
      </c>
      <c r="J16" s="168">
        <v>108644</v>
      </c>
      <c r="K16" s="168">
        <v>105968</v>
      </c>
      <c r="L16" s="168">
        <v>95198</v>
      </c>
      <c r="M16" s="211">
        <v>1002</v>
      </c>
      <c r="N16"/>
      <c r="O16" s="185"/>
      <c r="P16"/>
      <c r="Q16"/>
      <c r="R16"/>
    </row>
    <row r="17" spans="1:15" ht="17.25" customHeight="1" thickBot="1">
      <c r="A17" s="1728" t="s">
        <v>725</v>
      </c>
      <c r="B17" s="1729"/>
      <c r="C17" s="129">
        <v>1007778</v>
      </c>
      <c r="D17" s="129">
        <v>118947</v>
      </c>
      <c r="E17" s="129">
        <v>112534</v>
      </c>
      <c r="F17" s="129">
        <v>112836</v>
      </c>
      <c r="G17" s="129">
        <v>111559</v>
      </c>
      <c r="H17" s="129">
        <v>113048</v>
      </c>
      <c r="I17" s="129">
        <v>108386</v>
      </c>
      <c r="J17" s="129">
        <v>113078</v>
      </c>
      <c r="K17" s="129">
        <v>110017</v>
      </c>
      <c r="L17" s="129">
        <v>106339</v>
      </c>
      <c r="M17" s="226">
        <v>1034</v>
      </c>
      <c r="O17" s="185"/>
    </row>
    <row r="18" spans="1:15" ht="17.25" customHeight="1">
      <c r="A18" s="1718" t="s">
        <v>721</v>
      </c>
      <c r="B18" s="535" t="s">
        <v>190</v>
      </c>
      <c r="C18" s="538">
        <f>C17-C16</f>
        <v>43207</v>
      </c>
      <c r="D18" s="591">
        <f t="shared" ref="D18:M18" si="0">D17-D16</f>
        <v>9450</v>
      </c>
      <c r="E18" s="539">
        <f t="shared" si="0"/>
        <v>4363</v>
      </c>
      <c r="F18" s="539">
        <f t="shared" si="0"/>
        <v>6228</v>
      </c>
      <c r="G18" s="539">
        <f t="shared" si="0"/>
        <v>3425</v>
      </c>
      <c r="H18" s="539">
        <f t="shared" si="0"/>
        <v>686</v>
      </c>
      <c r="I18" s="539">
        <f t="shared" si="0"/>
        <v>-601</v>
      </c>
      <c r="J18" s="539">
        <f t="shared" si="0"/>
        <v>4434</v>
      </c>
      <c r="K18" s="539">
        <f t="shared" si="0"/>
        <v>4049</v>
      </c>
      <c r="L18" s="539">
        <f t="shared" si="0"/>
        <v>11141</v>
      </c>
      <c r="M18" s="540">
        <f t="shared" si="0"/>
        <v>32</v>
      </c>
    </row>
    <row r="19" spans="1:15" ht="17.25" customHeight="1">
      <c r="A19" s="1719"/>
      <c r="B19" s="553" t="s">
        <v>191</v>
      </c>
      <c r="C19" s="545">
        <f>C17/C16-1</f>
        <v>4.4794006869375069E-2</v>
      </c>
      <c r="D19" s="600">
        <f t="shared" ref="D19:M19" si="1">D17/D16-1</f>
        <v>8.6303734348886163E-2</v>
      </c>
      <c r="E19" s="546">
        <f t="shared" si="1"/>
        <v>4.0334285529393332E-2</v>
      </c>
      <c r="F19" s="546">
        <f t="shared" si="1"/>
        <v>5.8419630796938238E-2</v>
      </c>
      <c r="G19" s="546">
        <f t="shared" si="1"/>
        <v>3.1673664157434223E-2</v>
      </c>
      <c r="H19" s="546">
        <f t="shared" si="1"/>
        <v>6.1052669051815389E-3</v>
      </c>
      <c r="I19" s="546">
        <f t="shared" si="1"/>
        <v>-5.5144191509078899E-3</v>
      </c>
      <c r="J19" s="546">
        <f t="shared" si="1"/>
        <v>4.0812193954567144E-2</v>
      </c>
      <c r="K19" s="546">
        <f t="shared" si="1"/>
        <v>3.8209648195681734E-2</v>
      </c>
      <c r="L19" s="546">
        <f t="shared" si="1"/>
        <v>0.11702976953297339</v>
      </c>
      <c r="M19" s="547">
        <f t="shared" si="1"/>
        <v>3.1936127744510934E-2</v>
      </c>
    </row>
    <row r="20" spans="1:15" ht="17.25" customHeight="1">
      <c r="A20" s="1720" t="s">
        <v>722</v>
      </c>
      <c r="B20" s="558" t="s">
        <v>190</v>
      </c>
      <c r="C20" s="561">
        <f>C17-C12</f>
        <v>81670</v>
      </c>
      <c r="D20" s="597">
        <f t="shared" ref="D20:M20" si="2">D17-D12</f>
        <v>5905</v>
      </c>
      <c r="E20" s="562">
        <f t="shared" si="2"/>
        <v>-4528</v>
      </c>
      <c r="F20" s="562">
        <f t="shared" si="2"/>
        <v>-4026</v>
      </c>
      <c r="G20" s="562">
        <f t="shared" si="2"/>
        <v>-5761</v>
      </c>
      <c r="H20" s="562">
        <f t="shared" si="2"/>
        <v>2442</v>
      </c>
      <c r="I20" s="562">
        <f t="shared" si="2"/>
        <v>11413</v>
      </c>
      <c r="J20" s="562">
        <f t="shared" si="2"/>
        <v>21452</v>
      </c>
      <c r="K20" s="562">
        <f t="shared" si="2"/>
        <v>26289</v>
      </c>
      <c r="L20" s="562">
        <f t="shared" si="2"/>
        <v>28478</v>
      </c>
      <c r="M20" s="563">
        <f t="shared" si="2"/>
        <v>6</v>
      </c>
    </row>
    <row r="21" spans="1:15" ht="17.25" customHeight="1">
      <c r="A21" s="1719"/>
      <c r="B21" s="553" t="s">
        <v>191</v>
      </c>
      <c r="C21" s="545">
        <f>C17/C12-1</f>
        <v>8.8186259054019667E-2</v>
      </c>
      <c r="D21" s="600">
        <f t="shared" ref="D21:M21" si="3">D17/D12-1</f>
        <v>5.2237221563666614E-2</v>
      </c>
      <c r="E21" s="546">
        <f t="shared" si="3"/>
        <v>-3.8680357417436917E-2</v>
      </c>
      <c r="F21" s="546">
        <f t="shared" si="3"/>
        <v>-3.4450890794270217E-2</v>
      </c>
      <c r="G21" s="546">
        <f t="shared" si="3"/>
        <v>-4.9105011933174181E-2</v>
      </c>
      <c r="H21" s="546">
        <f t="shared" si="3"/>
        <v>2.2078368262119508E-2</v>
      </c>
      <c r="I21" s="546">
        <f t="shared" si="3"/>
        <v>0.11769255359739317</v>
      </c>
      <c r="J21" s="546">
        <f t="shared" si="3"/>
        <v>0.23412568484927854</v>
      </c>
      <c r="K21" s="546">
        <f t="shared" si="3"/>
        <v>0.31398098605006686</v>
      </c>
      <c r="L21" s="546">
        <f t="shared" si="3"/>
        <v>0.36575435712359194</v>
      </c>
      <c r="M21" s="547">
        <f t="shared" si="3"/>
        <v>5.8365758754863606E-3</v>
      </c>
    </row>
    <row r="22" spans="1:15" ht="17.25" customHeight="1">
      <c r="A22" s="1720" t="s">
        <v>723</v>
      </c>
      <c r="B22" s="558" t="s">
        <v>190</v>
      </c>
      <c r="C22" s="561">
        <f>C17-C7</f>
        <v>199828</v>
      </c>
      <c r="D22" s="597">
        <f t="shared" ref="D22:M22" si="4">D17-D7</f>
        <v>12249</v>
      </c>
      <c r="E22" s="562">
        <f t="shared" si="4"/>
        <v>12258</v>
      </c>
      <c r="F22" s="562">
        <f t="shared" si="4"/>
        <v>17894</v>
      </c>
      <c r="G22" s="562">
        <f t="shared" si="4"/>
        <v>18117</v>
      </c>
      <c r="H22" s="562">
        <f t="shared" si="4"/>
        <v>21052</v>
      </c>
      <c r="I22" s="562">
        <f t="shared" si="4"/>
        <v>25511</v>
      </c>
      <c r="J22" s="562">
        <f t="shared" si="4"/>
        <v>30779</v>
      </c>
      <c r="K22" s="562">
        <f t="shared" si="4"/>
        <v>30187</v>
      </c>
      <c r="L22" s="562">
        <f t="shared" si="4"/>
        <v>31507</v>
      </c>
      <c r="M22" s="563">
        <f t="shared" si="4"/>
        <v>274</v>
      </c>
    </row>
    <row r="23" spans="1:15" ht="17.25" customHeight="1" thickBot="1">
      <c r="A23" s="1721"/>
      <c r="B23" s="565" t="s">
        <v>191</v>
      </c>
      <c r="C23" s="577">
        <f>C17/C7-1</f>
        <v>0.247327186088248</v>
      </c>
      <c r="D23" s="640">
        <f t="shared" ref="D23:M23" si="5">D17/D7-1</f>
        <v>0.11480065230838443</v>
      </c>
      <c r="E23" s="578">
        <f t="shared" si="5"/>
        <v>0.12224261039530893</v>
      </c>
      <c r="F23" s="578">
        <f t="shared" si="5"/>
        <v>0.1884729624402266</v>
      </c>
      <c r="G23" s="578">
        <f t="shared" si="5"/>
        <v>0.19388497677703809</v>
      </c>
      <c r="H23" s="578">
        <f t="shared" si="5"/>
        <v>0.22883603634940641</v>
      </c>
      <c r="I23" s="578">
        <f t="shared" si="5"/>
        <v>0.30782503770739056</v>
      </c>
      <c r="J23" s="578">
        <f t="shared" si="5"/>
        <v>0.37398996342604396</v>
      </c>
      <c r="K23" s="578">
        <f t="shared" si="5"/>
        <v>0.37814104973067764</v>
      </c>
      <c r="L23" s="578">
        <f t="shared" si="5"/>
        <v>0.42103645499251652</v>
      </c>
      <c r="M23" s="641">
        <f t="shared" si="5"/>
        <v>0.36052631578947358</v>
      </c>
    </row>
    <row r="24" spans="1:15" ht="17.25" customHeight="1">
      <c r="D24" s="185"/>
    </row>
    <row r="25" spans="1:15"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15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</row>
    <row r="27" spans="1:15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15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  <row r="29" spans="1:15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15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</row>
  </sheetData>
  <mergeCells count="27">
    <mergeCell ref="M5:M6"/>
    <mergeCell ref="J5:J6"/>
    <mergeCell ref="A18:A19"/>
    <mergeCell ref="A20:A21"/>
    <mergeCell ref="A22:A23"/>
    <mergeCell ref="C3:C6"/>
    <mergeCell ref="A13:B13"/>
    <mergeCell ref="A14:B14"/>
    <mergeCell ref="A15:B15"/>
    <mergeCell ref="A17:B17"/>
    <mergeCell ref="A16:B16"/>
    <mergeCell ref="D3:M4"/>
    <mergeCell ref="A12:B12"/>
    <mergeCell ref="A11:B11"/>
    <mergeCell ref="A3:B6"/>
    <mergeCell ref="A7:B7"/>
    <mergeCell ref="L5:L6"/>
    <mergeCell ref="K5:K6"/>
    <mergeCell ref="A8:B8"/>
    <mergeCell ref="A9:B9"/>
    <mergeCell ref="A10:B10"/>
    <mergeCell ref="G5:G6"/>
    <mergeCell ref="I5:I6"/>
    <mergeCell ref="F5:F6"/>
    <mergeCell ref="H5:H6"/>
    <mergeCell ref="D5:D6"/>
    <mergeCell ref="E5:E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M23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7"/>
  <dimension ref="A1:P23"/>
  <sheetViews>
    <sheetView zoomScaleNormal="100" workbookViewId="0"/>
  </sheetViews>
  <sheetFormatPr defaultRowHeight="15"/>
  <cols>
    <col min="1" max="1" width="19.28515625" customWidth="1"/>
    <col min="2" max="12" width="10" customWidth="1"/>
  </cols>
  <sheetData>
    <row r="1" spans="1:16" s="30" customFormat="1" ht="17.25" customHeight="1">
      <c r="A1" s="232" t="s">
        <v>767</v>
      </c>
      <c r="B1" s="201"/>
      <c r="C1" s="201"/>
      <c r="D1" s="201"/>
      <c r="E1" s="164"/>
      <c r="F1" s="201"/>
      <c r="G1" s="201"/>
      <c r="H1" s="201"/>
      <c r="I1" s="201"/>
      <c r="J1" s="483"/>
      <c r="K1" s="201"/>
      <c r="L1" s="201"/>
    </row>
    <row r="2" spans="1:16" ht="17.25" customHeight="1" thickBot="1">
      <c r="A2" s="314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 t="s">
        <v>0</v>
      </c>
      <c r="L2" s="130" t="s">
        <v>0</v>
      </c>
    </row>
    <row r="3" spans="1:16" ht="9" customHeight="1">
      <c r="A3" s="1838" t="s">
        <v>189</v>
      </c>
      <c r="B3" s="1868" t="s">
        <v>70</v>
      </c>
      <c r="C3" s="2005" t="s">
        <v>444</v>
      </c>
      <c r="D3" s="1962"/>
      <c r="E3" s="1962"/>
      <c r="F3" s="1962"/>
      <c r="G3" s="1962"/>
      <c r="H3" s="1962"/>
      <c r="I3" s="1962"/>
      <c r="J3" s="1962"/>
      <c r="K3" s="1962"/>
      <c r="L3" s="1723"/>
    </row>
    <row r="4" spans="1:16" ht="9" customHeight="1">
      <c r="A4" s="1854"/>
      <c r="B4" s="2006"/>
      <c r="C4" s="2000"/>
      <c r="D4" s="2000"/>
      <c r="E4" s="2000"/>
      <c r="F4" s="2000"/>
      <c r="G4" s="2000"/>
      <c r="H4" s="2000"/>
      <c r="I4" s="2000"/>
      <c r="J4" s="2000"/>
      <c r="K4" s="2000"/>
      <c r="L4" s="1967"/>
    </row>
    <row r="5" spans="1:16" ht="17.25" customHeight="1">
      <c r="A5" s="1854"/>
      <c r="B5" s="2006"/>
      <c r="C5" s="1830" t="s">
        <v>210</v>
      </c>
      <c r="D5" s="1830" t="s">
        <v>211</v>
      </c>
      <c r="E5" s="1830" t="s">
        <v>212</v>
      </c>
      <c r="F5" s="1830" t="s">
        <v>213</v>
      </c>
      <c r="G5" s="1830" t="s">
        <v>214</v>
      </c>
      <c r="H5" s="1830" t="s">
        <v>215</v>
      </c>
      <c r="I5" s="1830" t="s">
        <v>216</v>
      </c>
      <c r="J5" s="1830" t="s">
        <v>217</v>
      </c>
      <c r="K5" s="1830" t="s">
        <v>218</v>
      </c>
      <c r="L5" s="2001" t="s">
        <v>219</v>
      </c>
    </row>
    <row r="6" spans="1:16" ht="17.25" customHeight="1" thickBot="1">
      <c r="A6" s="1841"/>
      <c r="B6" s="1831"/>
      <c r="C6" s="1831"/>
      <c r="D6" s="1831"/>
      <c r="E6" s="1831"/>
      <c r="F6" s="1831"/>
      <c r="G6" s="1831"/>
      <c r="H6" s="1831"/>
      <c r="I6" s="1831"/>
      <c r="J6" s="1831"/>
      <c r="K6" s="1831"/>
      <c r="L6" s="2002"/>
    </row>
    <row r="7" spans="1:16" ht="17.25" customHeight="1">
      <c r="A7" s="502" t="s">
        <v>18</v>
      </c>
      <c r="B7" s="1378">
        <v>1007778</v>
      </c>
      <c r="C7" s="1378">
        <v>118947</v>
      </c>
      <c r="D7" s="1378">
        <v>112534</v>
      </c>
      <c r="E7" s="1378">
        <v>112836</v>
      </c>
      <c r="F7" s="1378">
        <v>111559</v>
      </c>
      <c r="G7" s="1378">
        <v>113048</v>
      </c>
      <c r="H7" s="1378">
        <v>108386</v>
      </c>
      <c r="I7" s="1378">
        <v>113078</v>
      </c>
      <c r="J7" s="1378">
        <v>110017</v>
      </c>
      <c r="K7" s="1378">
        <v>106339</v>
      </c>
      <c r="L7" s="1379">
        <v>1034</v>
      </c>
      <c r="M7" s="185"/>
      <c r="N7" s="185"/>
      <c r="P7" s="185"/>
    </row>
    <row r="8" spans="1:16" ht="17.25" customHeight="1">
      <c r="A8" s="72" t="s">
        <v>19</v>
      </c>
      <c r="B8" s="335">
        <v>121401</v>
      </c>
      <c r="C8" s="335">
        <v>14657</v>
      </c>
      <c r="D8" s="335">
        <v>13859</v>
      </c>
      <c r="E8" s="335">
        <v>14017</v>
      </c>
      <c r="F8" s="335">
        <v>13852</v>
      </c>
      <c r="G8" s="335">
        <v>14289</v>
      </c>
      <c r="H8" s="335">
        <v>12879</v>
      </c>
      <c r="I8" s="335">
        <v>13142</v>
      </c>
      <c r="J8" s="335">
        <v>12528</v>
      </c>
      <c r="K8" s="335">
        <v>12081</v>
      </c>
      <c r="L8" s="217">
        <v>97</v>
      </c>
      <c r="M8" s="185"/>
      <c r="N8" s="185"/>
      <c r="P8" s="185"/>
    </row>
    <row r="9" spans="1:16" ht="17.25" customHeight="1">
      <c r="A9" s="72" t="s">
        <v>20</v>
      </c>
      <c r="B9" s="335">
        <v>146883</v>
      </c>
      <c r="C9" s="335">
        <v>17732</v>
      </c>
      <c r="D9" s="335">
        <v>16758</v>
      </c>
      <c r="E9" s="335">
        <v>16999</v>
      </c>
      <c r="F9" s="335">
        <v>16440</v>
      </c>
      <c r="G9" s="335">
        <v>16649</v>
      </c>
      <c r="H9" s="335">
        <v>15786</v>
      </c>
      <c r="I9" s="335">
        <v>15961</v>
      </c>
      <c r="J9" s="335">
        <v>15529</v>
      </c>
      <c r="K9" s="335">
        <v>14923</v>
      </c>
      <c r="L9" s="217">
        <v>106</v>
      </c>
      <c r="M9" s="185"/>
      <c r="N9" s="185"/>
      <c r="P9" s="185"/>
    </row>
    <row r="10" spans="1:16" ht="17.25" customHeight="1">
      <c r="A10" s="72" t="s">
        <v>21</v>
      </c>
      <c r="B10" s="335">
        <v>60610</v>
      </c>
      <c r="C10" s="335">
        <v>7046</v>
      </c>
      <c r="D10" s="335">
        <v>6966</v>
      </c>
      <c r="E10" s="335">
        <v>6683</v>
      </c>
      <c r="F10" s="335">
        <v>6783</v>
      </c>
      <c r="G10" s="335">
        <v>6841</v>
      </c>
      <c r="H10" s="335">
        <v>6495</v>
      </c>
      <c r="I10" s="335">
        <v>6824</v>
      </c>
      <c r="J10" s="335">
        <v>6607</v>
      </c>
      <c r="K10" s="335">
        <v>6304</v>
      </c>
      <c r="L10" s="217">
        <v>61</v>
      </c>
      <c r="M10" s="185"/>
      <c r="N10" s="185"/>
      <c r="P10" s="185"/>
    </row>
    <row r="11" spans="1:16" ht="17.25" customHeight="1">
      <c r="A11" s="72" t="s">
        <v>22</v>
      </c>
      <c r="B11" s="335">
        <v>55392</v>
      </c>
      <c r="C11" s="335">
        <v>6470</v>
      </c>
      <c r="D11" s="335">
        <v>6078</v>
      </c>
      <c r="E11" s="335">
        <v>6109</v>
      </c>
      <c r="F11" s="335">
        <v>6146</v>
      </c>
      <c r="G11" s="335">
        <v>6099</v>
      </c>
      <c r="H11" s="335">
        <v>5972</v>
      </c>
      <c r="I11" s="335">
        <v>6422</v>
      </c>
      <c r="J11" s="335">
        <v>6125</v>
      </c>
      <c r="K11" s="335">
        <v>5903</v>
      </c>
      <c r="L11" s="217">
        <v>68</v>
      </c>
      <c r="M11" s="185"/>
      <c r="N11" s="185"/>
      <c r="P11" s="185"/>
    </row>
    <row r="12" spans="1:16" ht="17.25" customHeight="1">
      <c r="A12" s="72" t="s">
        <v>23</v>
      </c>
      <c r="B12" s="335">
        <v>26090</v>
      </c>
      <c r="C12" s="335">
        <v>2896</v>
      </c>
      <c r="D12" s="335">
        <v>2830</v>
      </c>
      <c r="E12" s="335">
        <v>2804</v>
      </c>
      <c r="F12" s="335">
        <v>2883</v>
      </c>
      <c r="G12" s="335">
        <v>2911</v>
      </c>
      <c r="H12" s="335">
        <v>2857</v>
      </c>
      <c r="I12" s="335">
        <v>3060</v>
      </c>
      <c r="J12" s="335">
        <v>2941</v>
      </c>
      <c r="K12" s="335">
        <v>2882</v>
      </c>
      <c r="L12" s="217">
        <v>26</v>
      </c>
      <c r="M12" s="185"/>
      <c r="N12" s="185"/>
      <c r="P12" s="185"/>
    </row>
    <row r="13" spans="1:16" ht="17.25" customHeight="1">
      <c r="A13" s="72" t="s">
        <v>24</v>
      </c>
      <c r="B13" s="335">
        <v>77219</v>
      </c>
      <c r="C13" s="335">
        <v>8951</v>
      </c>
      <c r="D13" s="335">
        <v>8278</v>
      </c>
      <c r="E13" s="335">
        <v>8356</v>
      </c>
      <c r="F13" s="335">
        <v>8173</v>
      </c>
      <c r="G13" s="335">
        <v>8532</v>
      </c>
      <c r="H13" s="335">
        <v>8560</v>
      </c>
      <c r="I13" s="335">
        <v>8962</v>
      </c>
      <c r="J13" s="335">
        <v>8800</v>
      </c>
      <c r="K13" s="335">
        <v>8514</v>
      </c>
      <c r="L13" s="217">
        <v>93</v>
      </c>
      <c r="M13" s="185"/>
      <c r="N13" s="185"/>
      <c r="P13" s="185"/>
    </row>
    <row r="14" spans="1:16" ht="17.25" customHeight="1">
      <c r="A14" s="72" t="s">
        <v>25</v>
      </c>
      <c r="B14" s="335">
        <v>43662</v>
      </c>
      <c r="C14" s="335">
        <v>5114</v>
      </c>
      <c r="D14" s="335">
        <v>4616</v>
      </c>
      <c r="E14" s="335">
        <v>4683</v>
      </c>
      <c r="F14" s="335">
        <v>4777</v>
      </c>
      <c r="G14" s="335">
        <v>4758</v>
      </c>
      <c r="H14" s="335">
        <v>4740</v>
      </c>
      <c r="I14" s="335">
        <v>5119</v>
      </c>
      <c r="J14" s="335">
        <v>5067</v>
      </c>
      <c r="K14" s="335">
        <v>4737</v>
      </c>
      <c r="L14" s="217">
        <v>51</v>
      </c>
      <c r="M14" s="185"/>
      <c r="N14" s="185"/>
      <c r="P14" s="185"/>
    </row>
    <row r="15" spans="1:16" ht="17.25" customHeight="1">
      <c r="A15" s="72" t="s">
        <v>26</v>
      </c>
      <c r="B15" s="335">
        <v>51513</v>
      </c>
      <c r="C15" s="335">
        <v>5954</v>
      </c>
      <c r="D15" s="335">
        <v>5598</v>
      </c>
      <c r="E15" s="335">
        <v>5692</v>
      </c>
      <c r="F15" s="335">
        <v>5615</v>
      </c>
      <c r="G15" s="335">
        <v>5789</v>
      </c>
      <c r="H15" s="335">
        <v>5414</v>
      </c>
      <c r="I15" s="335">
        <v>6093</v>
      </c>
      <c r="J15" s="335">
        <v>5680</v>
      </c>
      <c r="K15" s="335">
        <v>5623</v>
      </c>
      <c r="L15" s="217">
        <v>55</v>
      </c>
      <c r="M15" s="185"/>
      <c r="N15" s="185"/>
      <c r="P15" s="185"/>
    </row>
    <row r="16" spans="1:16" ht="17.25" customHeight="1">
      <c r="A16" s="72" t="s">
        <v>27</v>
      </c>
      <c r="B16" s="335">
        <v>49451</v>
      </c>
      <c r="C16" s="335">
        <v>5854</v>
      </c>
      <c r="D16" s="335">
        <v>5468</v>
      </c>
      <c r="E16" s="335">
        <v>5506</v>
      </c>
      <c r="F16" s="335">
        <v>5451</v>
      </c>
      <c r="G16" s="335">
        <v>5684</v>
      </c>
      <c r="H16" s="335">
        <v>5217</v>
      </c>
      <c r="I16" s="335">
        <v>5476</v>
      </c>
      <c r="J16" s="335">
        <v>5432</v>
      </c>
      <c r="K16" s="335">
        <v>5270</v>
      </c>
      <c r="L16" s="217">
        <v>93</v>
      </c>
      <c r="M16" s="185"/>
      <c r="N16" s="185"/>
      <c r="P16" s="185"/>
    </row>
    <row r="17" spans="1:16" ht="17.25" customHeight="1">
      <c r="A17" s="72" t="s">
        <v>28</v>
      </c>
      <c r="B17" s="335">
        <v>47175</v>
      </c>
      <c r="C17" s="335">
        <v>5559</v>
      </c>
      <c r="D17" s="335">
        <v>5325</v>
      </c>
      <c r="E17" s="335">
        <v>5315</v>
      </c>
      <c r="F17" s="335">
        <v>5175</v>
      </c>
      <c r="G17" s="335">
        <v>5307</v>
      </c>
      <c r="H17" s="335">
        <v>4955</v>
      </c>
      <c r="I17" s="335">
        <v>5149</v>
      </c>
      <c r="J17" s="335">
        <v>5158</v>
      </c>
      <c r="K17" s="335">
        <v>5179</v>
      </c>
      <c r="L17" s="217">
        <v>53</v>
      </c>
      <c r="M17" s="185"/>
      <c r="N17" s="185"/>
      <c r="P17" s="185"/>
    </row>
    <row r="18" spans="1:16" ht="17.25" customHeight="1">
      <c r="A18" s="72" t="s">
        <v>29</v>
      </c>
      <c r="B18" s="335">
        <v>112842</v>
      </c>
      <c r="C18" s="335">
        <v>13620</v>
      </c>
      <c r="D18" s="335">
        <v>13016</v>
      </c>
      <c r="E18" s="335">
        <v>12902</v>
      </c>
      <c r="F18" s="335">
        <v>12562</v>
      </c>
      <c r="G18" s="335">
        <v>12678</v>
      </c>
      <c r="H18" s="335">
        <v>12032</v>
      </c>
      <c r="I18" s="335">
        <v>12468</v>
      </c>
      <c r="J18" s="335">
        <v>12108</v>
      </c>
      <c r="K18" s="335">
        <v>11370</v>
      </c>
      <c r="L18" s="217">
        <v>86</v>
      </c>
      <c r="M18" s="185"/>
      <c r="N18" s="185"/>
      <c r="P18" s="185"/>
    </row>
    <row r="19" spans="1:16" ht="17.25" customHeight="1">
      <c r="A19" s="72" t="s">
        <v>30</v>
      </c>
      <c r="B19" s="335">
        <v>57178</v>
      </c>
      <c r="C19" s="335">
        <v>6775</v>
      </c>
      <c r="D19" s="335">
        <v>6282</v>
      </c>
      <c r="E19" s="335">
        <v>6420</v>
      </c>
      <c r="F19" s="335">
        <v>6317</v>
      </c>
      <c r="G19" s="335">
        <v>6225</v>
      </c>
      <c r="H19" s="335">
        <v>6123</v>
      </c>
      <c r="I19" s="335">
        <v>6409</v>
      </c>
      <c r="J19" s="335">
        <v>6377</v>
      </c>
      <c r="K19" s="335">
        <v>6189</v>
      </c>
      <c r="L19" s="217">
        <v>61</v>
      </c>
      <c r="M19" s="185"/>
      <c r="N19" s="185"/>
      <c r="P19" s="185"/>
    </row>
    <row r="20" spans="1:16" ht="17.25" customHeight="1">
      <c r="A20" s="72" t="s">
        <v>31</v>
      </c>
      <c r="B20" s="335">
        <v>52305</v>
      </c>
      <c r="C20" s="335">
        <v>6070</v>
      </c>
      <c r="D20" s="335">
        <v>5780</v>
      </c>
      <c r="E20" s="335">
        <v>5665</v>
      </c>
      <c r="F20" s="335">
        <v>5764</v>
      </c>
      <c r="G20" s="335">
        <v>5622</v>
      </c>
      <c r="H20" s="335">
        <v>5758</v>
      </c>
      <c r="I20" s="335">
        <v>5880</v>
      </c>
      <c r="J20" s="335">
        <v>5827</v>
      </c>
      <c r="K20" s="335">
        <v>5882</v>
      </c>
      <c r="L20" s="217">
        <v>57</v>
      </c>
      <c r="M20" s="185"/>
      <c r="N20" s="185"/>
      <c r="P20" s="185"/>
    </row>
    <row r="21" spans="1:16" ht="17.25" customHeight="1" thickBot="1">
      <c r="A21" s="510" t="s">
        <v>32</v>
      </c>
      <c r="B21" s="271">
        <v>106057</v>
      </c>
      <c r="C21" s="271">
        <v>12249</v>
      </c>
      <c r="D21" s="271">
        <v>11680</v>
      </c>
      <c r="E21" s="271">
        <v>11685</v>
      </c>
      <c r="F21" s="271">
        <v>11621</v>
      </c>
      <c r="G21" s="271">
        <v>11664</v>
      </c>
      <c r="H21" s="271">
        <v>11598</v>
      </c>
      <c r="I21" s="271">
        <v>12113</v>
      </c>
      <c r="J21" s="271">
        <v>11838</v>
      </c>
      <c r="K21" s="271">
        <v>11482</v>
      </c>
      <c r="L21" s="152">
        <v>127</v>
      </c>
      <c r="M21" s="185"/>
      <c r="N21" s="185"/>
      <c r="P21" s="185"/>
    </row>
    <row r="22" spans="1:16" ht="17.25" customHeight="1"/>
    <row r="23" spans="1:16"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</row>
  </sheetData>
  <mergeCells count="13">
    <mergeCell ref="J5:J6"/>
    <mergeCell ref="L5:L6"/>
    <mergeCell ref="B3:B6"/>
    <mergeCell ref="C3:L4"/>
    <mergeCell ref="K5:K6"/>
    <mergeCell ref="E5:E6"/>
    <mergeCell ref="D5:D6"/>
    <mergeCell ref="C5:C6"/>
    <mergeCell ref="A3:A6"/>
    <mergeCell ref="G5:G6"/>
    <mergeCell ref="H5:H6"/>
    <mergeCell ref="F5:F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AC30"/>
  <sheetViews>
    <sheetView zoomScaleNormal="100" workbookViewId="0"/>
  </sheetViews>
  <sheetFormatPr defaultRowHeight="15"/>
  <cols>
    <col min="1" max="1" width="13.140625" customWidth="1"/>
    <col min="2" max="2" width="4.5703125" style="206" customWidth="1"/>
    <col min="3" max="3" width="7.7109375" customWidth="1"/>
    <col min="4" max="4" width="6.7109375" style="206" customWidth="1"/>
    <col min="5" max="5" width="6.7109375" customWidth="1"/>
    <col min="6" max="6" width="5.7109375" customWidth="1"/>
    <col min="7" max="9" width="5.7109375" style="206" customWidth="1"/>
    <col min="10" max="10" width="6.42578125" customWidth="1"/>
    <col min="11" max="11" width="5.7109375" style="206" customWidth="1"/>
    <col min="12" max="12" width="6.140625" style="206" customWidth="1"/>
    <col min="13" max="13" width="5.7109375" style="206" customWidth="1"/>
    <col min="14" max="14" width="6" customWidth="1"/>
    <col min="15" max="15" width="5.7109375" style="206" customWidth="1"/>
    <col min="16" max="16" width="6.140625" style="206" customWidth="1"/>
    <col min="17" max="17" width="5.7109375" style="206" customWidth="1"/>
    <col min="18" max="18" width="7.5703125" customWidth="1"/>
    <col min="20" max="20" width="11.140625" bestFit="1" customWidth="1"/>
  </cols>
  <sheetData>
    <row r="1" spans="1:29" s="8" customFormat="1" ht="17.25" customHeight="1">
      <c r="A1" s="485" t="s">
        <v>768</v>
      </c>
      <c r="B1" s="39"/>
      <c r="C1" s="1"/>
      <c r="D1" s="232"/>
      <c r="E1" s="1"/>
      <c r="F1" s="1"/>
      <c r="G1" s="232"/>
      <c r="H1" s="232"/>
      <c r="I1" s="232"/>
      <c r="J1" s="1"/>
      <c r="K1" s="232"/>
      <c r="L1" s="232"/>
      <c r="M1" s="232"/>
      <c r="N1" s="1"/>
      <c r="O1" s="232"/>
      <c r="P1" s="232"/>
      <c r="Q1" s="232"/>
    </row>
    <row r="2" spans="1:29" s="3" customFormat="1" ht="17.25" customHeight="1" thickBot="1">
      <c r="A2" s="314" t="s">
        <v>192</v>
      </c>
      <c r="B2" s="202"/>
      <c r="D2" s="202"/>
      <c r="G2" s="202"/>
      <c r="H2" s="202"/>
      <c r="I2" s="202"/>
      <c r="K2" s="202"/>
      <c r="L2" s="202"/>
      <c r="M2" s="202"/>
      <c r="O2" s="202"/>
      <c r="P2" s="202"/>
      <c r="Q2" s="202"/>
    </row>
    <row r="3" spans="1:29" ht="17.25" customHeight="1">
      <c r="A3" s="1722" t="s">
        <v>197</v>
      </c>
      <c r="B3" s="1723"/>
      <c r="C3" s="1881" t="s">
        <v>70</v>
      </c>
      <c r="D3" s="1855" t="s">
        <v>6</v>
      </c>
      <c r="E3" s="1859"/>
      <c r="F3" s="1881" t="s">
        <v>445</v>
      </c>
      <c r="G3" s="1891"/>
      <c r="H3" s="1891"/>
      <c r="I3" s="1891"/>
      <c r="J3" s="1891"/>
      <c r="K3" s="1891"/>
      <c r="L3" s="1891"/>
      <c r="M3" s="1891"/>
      <c r="N3" s="1891"/>
      <c r="O3" s="1891"/>
      <c r="P3" s="1891"/>
      <c r="Q3" s="2009"/>
    </row>
    <row r="4" spans="1:29" ht="17.25" customHeight="1">
      <c r="A4" s="1724"/>
      <c r="B4" s="1725"/>
      <c r="C4" s="2010"/>
      <c r="D4" s="1864" t="s">
        <v>7</v>
      </c>
      <c r="E4" s="2001"/>
      <c r="F4" s="1842" t="s">
        <v>59</v>
      </c>
      <c r="G4" s="1834"/>
      <c r="H4" s="1834"/>
      <c r="I4" s="1907"/>
      <c r="J4" s="1792" t="s">
        <v>60</v>
      </c>
      <c r="K4" s="1834"/>
      <c r="L4" s="1834"/>
      <c r="M4" s="1907"/>
      <c r="N4" s="1792" t="s">
        <v>246</v>
      </c>
      <c r="O4" s="1834"/>
      <c r="P4" s="1834"/>
      <c r="Q4" s="1990"/>
    </row>
    <row r="5" spans="1:29" s="206" customFormat="1" ht="17.25" customHeight="1">
      <c r="A5" s="1724"/>
      <c r="B5" s="1725"/>
      <c r="C5" s="2010"/>
      <c r="D5" s="2007"/>
      <c r="E5" s="2008"/>
      <c r="F5" s="1860" t="s">
        <v>4</v>
      </c>
      <c r="G5" s="1745"/>
      <c r="H5" s="1867" t="s">
        <v>40</v>
      </c>
      <c r="I5" s="1745"/>
      <c r="J5" s="1907" t="s">
        <v>4</v>
      </c>
      <c r="K5" s="1745"/>
      <c r="L5" s="1867" t="s">
        <v>40</v>
      </c>
      <c r="M5" s="1745"/>
      <c r="N5" s="1907" t="s">
        <v>4</v>
      </c>
      <c r="O5" s="1745"/>
      <c r="P5" s="1867" t="s">
        <v>40</v>
      </c>
      <c r="Q5" s="1791"/>
    </row>
    <row r="6" spans="1:29" ht="17.25" customHeight="1" thickBot="1">
      <c r="A6" s="1726"/>
      <c r="B6" s="1727"/>
      <c r="C6" s="644" t="s">
        <v>145</v>
      </c>
      <c r="D6" s="609" t="s">
        <v>145</v>
      </c>
      <c r="E6" s="612" t="s">
        <v>146</v>
      </c>
      <c r="F6" s="609" t="s">
        <v>145</v>
      </c>
      <c r="G6" s="612" t="s">
        <v>146</v>
      </c>
      <c r="H6" s="614" t="s">
        <v>145</v>
      </c>
      <c r="I6" s="612" t="s">
        <v>147</v>
      </c>
      <c r="J6" s="614" t="s">
        <v>145</v>
      </c>
      <c r="K6" s="612" t="s">
        <v>146</v>
      </c>
      <c r="L6" s="614" t="s">
        <v>145</v>
      </c>
      <c r="M6" s="612" t="s">
        <v>147</v>
      </c>
      <c r="N6" s="614" t="s">
        <v>145</v>
      </c>
      <c r="O6" s="612" t="s">
        <v>146</v>
      </c>
      <c r="P6" s="614" t="s">
        <v>145</v>
      </c>
      <c r="Q6" s="645" t="s">
        <v>147</v>
      </c>
    </row>
    <row r="7" spans="1:29" s="22" customFormat="1" ht="17.25" customHeight="1">
      <c r="A7" s="1728" t="s">
        <v>11</v>
      </c>
      <c r="B7" s="1729"/>
      <c r="C7" s="228">
        <v>105592</v>
      </c>
      <c r="D7" s="788">
        <v>51249</v>
      </c>
      <c r="E7" s="826">
        <v>0.48534926888400637</v>
      </c>
      <c r="F7" s="788">
        <v>763</v>
      </c>
      <c r="G7" s="493">
        <v>7.2259262065307974E-3</v>
      </c>
      <c r="H7" s="334">
        <v>516</v>
      </c>
      <c r="I7" s="493">
        <v>0.67627785058977719</v>
      </c>
      <c r="J7" s="823">
        <v>81395</v>
      </c>
      <c r="K7" s="493">
        <v>0.77084438215016293</v>
      </c>
      <c r="L7" s="334">
        <v>42726</v>
      </c>
      <c r="M7" s="493">
        <v>0.52492167823576386</v>
      </c>
      <c r="N7" s="823">
        <v>23434</v>
      </c>
      <c r="O7" s="493">
        <v>0.22192969164330631</v>
      </c>
      <c r="P7" s="334">
        <v>8007</v>
      </c>
      <c r="Q7" s="1075">
        <v>0.34168302466501665</v>
      </c>
      <c r="R7" s="41"/>
      <c r="S7" s="41"/>
      <c r="T7" s="307"/>
      <c r="U7" s="307"/>
      <c r="V7" s="307"/>
      <c r="W7" s="41"/>
      <c r="X7" s="307"/>
      <c r="Y7" s="307"/>
      <c r="Z7" s="307"/>
      <c r="AA7" s="307"/>
      <c r="AB7" s="307"/>
      <c r="AC7" s="307"/>
    </row>
    <row r="8" spans="1:29" s="22" customFormat="1" ht="17.25" customHeight="1">
      <c r="A8" s="1728" t="s">
        <v>12</v>
      </c>
      <c r="B8" s="1729"/>
      <c r="C8" s="228">
        <v>110773</v>
      </c>
      <c r="D8" s="788">
        <v>54039</v>
      </c>
      <c r="E8" s="826">
        <v>0.48783548337591293</v>
      </c>
      <c r="F8" s="788">
        <v>773</v>
      </c>
      <c r="G8" s="493">
        <v>6.9782347684002417E-3</v>
      </c>
      <c r="H8" s="334">
        <v>551</v>
      </c>
      <c r="I8" s="493">
        <v>0.71280724450194044</v>
      </c>
      <c r="J8" s="823">
        <v>88285</v>
      </c>
      <c r="K8" s="493">
        <v>0.79699024130428897</v>
      </c>
      <c r="L8" s="334">
        <v>46252</v>
      </c>
      <c r="M8" s="493">
        <v>0.52389420626380467</v>
      </c>
      <c r="N8" s="823">
        <v>21715</v>
      </c>
      <c r="O8" s="493">
        <v>0.1960315239273108</v>
      </c>
      <c r="P8" s="334">
        <v>7236</v>
      </c>
      <c r="Q8" s="1075">
        <v>0.33322588072760767</v>
      </c>
      <c r="R8" s="41"/>
      <c r="S8" s="41"/>
      <c r="T8" s="307"/>
      <c r="U8" s="307"/>
      <c r="V8" s="307"/>
      <c r="W8" s="41"/>
      <c r="X8" s="307"/>
      <c r="Y8" s="307"/>
      <c r="Z8" s="307"/>
      <c r="AA8" s="307"/>
      <c r="AB8" s="307"/>
      <c r="AC8" s="307"/>
    </row>
    <row r="9" spans="1:29" s="22" customFormat="1" ht="17.25" customHeight="1">
      <c r="A9" s="1728" t="s">
        <v>13</v>
      </c>
      <c r="B9" s="1729"/>
      <c r="C9" s="228">
        <v>117374</v>
      </c>
      <c r="D9" s="788">
        <v>57604</v>
      </c>
      <c r="E9" s="826">
        <v>0.49077308432872696</v>
      </c>
      <c r="F9" s="788">
        <v>820</v>
      </c>
      <c r="G9" s="493">
        <v>6.9862150050266671E-3</v>
      </c>
      <c r="H9" s="334">
        <v>593</v>
      </c>
      <c r="I9" s="493">
        <v>0.72317073170731705</v>
      </c>
      <c r="J9" s="823">
        <v>93855</v>
      </c>
      <c r="K9" s="493">
        <v>0.79962342597168024</v>
      </c>
      <c r="L9" s="334">
        <v>49254</v>
      </c>
      <c r="M9" s="493">
        <v>0.52478823717436474</v>
      </c>
      <c r="N9" s="823">
        <v>22699</v>
      </c>
      <c r="O9" s="493">
        <v>0.19339035902329307</v>
      </c>
      <c r="P9" s="334">
        <v>7757</v>
      </c>
      <c r="Q9" s="1075">
        <v>0.34173311599629941</v>
      </c>
      <c r="R9" s="41"/>
      <c r="S9" s="41"/>
      <c r="T9" s="307"/>
      <c r="U9" s="307"/>
      <c r="V9" s="307"/>
      <c r="W9" s="41"/>
      <c r="X9" s="307"/>
      <c r="Y9" s="307"/>
      <c r="Z9" s="307"/>
      <c r="AA9" s="307"/>
      <c r="AB9" s="307"/>
      <c r="AC9" s="307"/>
    </row>
    <row r="10" spans="1:29" s="22" customFormat="1" ht="17.25" customHeight="1">
      <c r="A10" s="1728" t="s">
        <v>14</v>
      </c>
      <c r="B10" s="1729"/>
      <c r="C10" s="181">
        <v>116727</v>
      </c>
      <c r="D10" s="790">
        <v>57110</v>
      </c>
      <c r="E10" s="826">
        <v>0.48926126774439505</v>
      </c>
      <c r="F10" s="790">
        <v>757</v>
      </c>
      <c r="G10" s="493">
        <v>6.4852176445895126E-3</v>
      </c>
      <c r="H10" s="335">
        <v>541</v>
      </c>
      <c r="I10" s="493">
        <v>0.71466314398943198</v>
      </c>
      <c r="J10" s="818">
        <v>91953</v>
      </c>
      <c r="K10" s="493">
        <v>0.78776118635791204</v>
      </c>
      <c r="L10" s="335">
        <v>48500</v>
      </c>
      <c r="M10" s="493">
        <v>0.52744336780746681</v>
      </c>
      <c r="N10" s="818">
        <v>24017</v>
      </c>
      <c r="O10" s="493">
        <v>0.20575359599749843</v>
      </c>
      <c r="P10" s="335">
        <v>8069</v>
      </c>
      <c r="Q10" s="1075">
        <v>0.3359703543323479</v>
      </c>
      <c r="R10" s="41"/>
      <c r="S10" s="41"/>
      <c r="T10" s="307"/>
      <c r="U10" s="307"/>
      <c r="V10" s="307"/>
      <c r="W10" s="41"/>
      <c r="X10" s="307"/>
      <c r="Y10" s="307"/>
      <c r="Z10" s="307"/>
      <c r="AA10" s="307"/>
      <c r="AB10" s="307"/>
      <c r="AC10" s="307"/>
    </row>
    <row r="11" spans="1:29" s="22" customFormat="1" ht="17.25" customHeight="1">
      <c r="A11" s="1728" t="s">
        <v>15</v>
      </c>
      <c r="B11" s="1729"/>
      <c r="C11" s="181">
        <v>117198</v>
      </c>
      <c r="D11" s="790">
        <v>57240</v>
      </c>
      <c r="E11" s="826">
        <v>0.48840423898018737</v>
      </c>
      <c r="F11" s="790">
        <v>718</v>
      </c>
      <c r="G11" s="493">
        <v>6.1263844092902609E-3</v>
      </c>
      <c r="H11" s="335">
        <v>519</v>
      </c>
      <c r="I11" s="493">
        <v>0.72284122562674091</v>
      </c>
      <c r="J11" s="818">
        <v>91520</v>
      </c>
      <c r="K11" s="493">
        <v>0.78090069796412909</v>
      </c>
      <c r="L11" s="335">
        <v>48246</v>
      </c>
      <c r="M11" s="493">
        <v>0.5271634615384615</v>
      </c>
      <c r="N11" s="818">
        <v>24960</v>
      </c>
      <c r="O11" s="493">
        <v>0.21297291762658066</v>
      </c>
      <c r="P11" s="335">
        <v>8475</v>
      </c>
      <c r="Q11" s="1075">
        <v>0.33954326923076922</v>
      </c>
      <c r="R11" s="41"/>
      <c r="S11" s="41"/>
      <c r="T11" s="307"/>
      <c r="U11" s="307"/>
      <c r="V11" s="307"/>
      <c r="W11" s="41"/>
      <c r="X11" s="307"/>
      <c r="Y11" s="307"/>
      <c r="Z11" s="307"/>
      <c r="AA11" s="307"/>
      <c r="AB11" s="307"/>
      <c r="AC11" s="307"/>
    </row>
    <row r="12" spans="1:29" s="22" customFormat="1" ht="17.25" customHeight="1">
      <c r="A12" s="1728" t="s">
        <v>138</v>
      </c>
      <c r="B12" s="1729"/>
      <c r="C12" s="181">
        <v>111841</v>
      </c>
      <c r="D12" s="790">
        <v>54355</v>
      </c>
      <c r="E12" s="826">
        <v>0.48600244990656377</v>
      </c>
      <c r="F12" s="790">
        <v>681</v>
      </c>
      <c r="G12" s="493">
        <v>6.0890013501309894E-3</v>
      </c>
      <c r="H12" s="335">
        <v>498</v>
      </c>
      <c r="I12" s="493">
        <v>0.7312775330396476</v>
      </c>
      <c r="J12" s="818">
        <v>86426</v>
      </c>
      <c r="K12" s="493">
        <v>0.77275775431192495</v>
      </c>
      <c r="L12" s="335">
        <v>45551</v>
      </c>
      <c r="M12" s="493">
        <v>0.52705204452363874</v>
      </c>
      <c r="N12" s="818">
        <v>24734</v>
      </c>
      <c r="O12" s="493">
        <v>0.22115324433794403</v>
      </c>
      <c r="P12" s="335">
        <v>8306</v>
      </c>
      <c r="Q12" s="1075">
        <v>0.33581305086116275</v>
      </c>
      <c r="R12" s="41"/>
      <c r="S12" s="41"/>
      <c r="T12" s="307"/>
      <c r="U12" s="307"/>
      <c r="V12" s="307"/>
      <c r="W12" s="41"/>
      <c r="X12" s="307"/>
      <c r="Y12" s="307"/>
      <c r="Z12" s="307"/>
      <c r="AA12" s="307"/>
      <c r="AB12" s="307"/>
      <c r="AC12" s="307"/>
    </row>
    <row r="13" spans="1:29" s="22" customFormat="1" ht="17.25" customHeight="1">
      <c r="A13" s="1728" t="s">
        <v>188</v>
      </c>
      <c r="B13" s="1729"/>
      <c r="C13" s="181">
        <v>108062</v>
      </c>
      <c r="D13" s="790">
        <v>52490</v>
      </c>
      <c r="E13" s="826">
        <v>0.48573966796838852</v>
      </c>
      <c r="F13" s="790">
        <v>586</v>
      </c>
      <c r="G13" s="493">
        <v>5.4228128296718555E-3</v>
      </c>
      <c r="H13" s="335">
        <v>424</v>
      </c>
      <c r="I13" s="493">
        <v>0.7235494880546075</v>
      </c>
      <c r="J13" s="818">
        <v>82517</v>
      </c>
      <c r="K13" s="493">
        <v>0.76360792878162531</v>
      </c>
      <c r="L13" s="335">
        <v>43573</v>
      </c>
      <c r="M13" s="493">
        <v>0.52804876570888426</v>
      </c>
      <c r="N13" s="818">
        <v>24959</v>
      </c>
      <c r="O13" s="493">
        <v>0.23096925838870278</v>
      </c>
      <c r="P13" s="335">
        <v>8493</v>
      </c>
      <c r="Q13" s="1075">
        <v>0.34027805601185945</v>
      </c>
      <c r="R13" s="41"/>
      <c r="S13" s="41"/>
      <c r="T13" s="307"/>
      <c r="U13" s="307"/>
      <c r="V13" s="307"/>
      <c r="W13" s="41"/>
      <c r="X13" s="307"/>
      <c r="Y13" s="307"/>
      <c r="Z13" s="307"/>
      <c r="AA13" s="307"/>
      <c r="AB13" s="307"/>
      <c r="AC13" s="307"/>
    </row>
    <row r="14" spans="1:29" s="22" customFormat="1" ht="17.25" customHeight="1">
      <c r="A14" s="1728" t="s">
        <v>449</v>
      </c>
      <c r="B14" s="1729"/>
      <c r="C14" s="181">
        <v>106625</v>
      </c>
      <c r="D14" s="790">
        <v>52135</v>
      </c>
      <c r="E14" s="826">
        <v>0.48895662368112541</v>
      </c>
      <c r="F14" s="790">
        <v>564</v>
      </c>
      <c r="G14" s="493">
        <v>5.2895662368112545E-3</v>
      </c>
      <c r="H14" s="335">
        <v>392</v>
      </c>
      <c r="I14" s="493">
        <v>0.69503546099290781</v>
      </c>
      <c r="J14" s="818">
        <v>81475</v>
      </c>
      <c r="K14" s="493">
        <v>0.76412661195779596</v>
      </c>
      <c r="L14" s="335">
        <v>43167</v>
      </c>
      <c r="M14" s="493">
        <v>0.52981896287204666</v>
      </c>
      <c r="N14" s="818">
        <v>24586</v>
      </c>
      <c r="O14" s="493">
        <v>0.23058382180539272</v>
      </c>
      <c r="P14" s="335">
        <v>8576</v>
      </c>
      <c r="Q14" s="1075">
        <v>0.34881639957699506</v>
      </c>
      <c r="R14" s="41"/>
      <c r="S14" s="41"/>
      <c r="T14" s="307"/>
      <c r="U14" s="307"/>
      <c r="V14" s="307"/>
      <c r="W14" s="41"/>
      <c r="X14" s="307"/>
      <c r="Y14" s="307"/>
      <c r="Z14" s="307"/>
      <c r="AA14" s="307"/>
      <c r="AB14" s="307"/>
      <c r="AC14" s="307"/>
    </row>
    <row r="15" spans="1:29" s="22" customFormat="1" ht="17.25" customHeight="1">
      <c r="A15" s="1728" t="s">
        <v>554</v>
      </c>
      <c r="B15" s="1729"/>
      <c r="C15" s="181">
        <v>108630</v>
      </c>
      <c r="D15" s="790">
        <v>52949</v>
      </c>
      <c r="E15" s="826">
        <v>0.48742520482371354</v>
      </c>
      <c r="F15" s="790">
        <v>587</v>
      </c>
      <c r="G15" s="493">
        <v>5.403663812943018E-3</v>
      </c>
      <c r="H15" s="335">
        <v>423</v>
      </c>
      <c r="I15" s="493">
        <v>0.72061328790459966</v>
      </c>
      <c r="J15" s="818">
        <v>82293</v>
      </c>
      <c r="K15" s="493">
        <v>0.75755316210991441</v>
      </c>
      <c r="L15" s="335">
        <v>43556</v>
      </c>
      <c r="M15" s="493">
        <v>0.52927952559755997</v>
      </c>
      <c r="N15" s="818">
        <v>25750</v>
      </c>
      <c r="O15" s="493">
        <v>0.23704317407714259</v>
      </c>
      <c r="P15" s="335">
        <v>8970</v>
      </c>
      <c r="Q15" s="1075">
        <v>0.34834951456310681</v>
      </c>
      <c r="R15" s="41"/>
      <c r="S15" s="41"/>
      <c r="T15" s="307"/>
      <c r="U15" s="307"/>
      <c r="V15" s="307"/>
      <c r="W15" s="41"/>
      <c r="X15" s="307"/>
      <c r="Y15" s="307"/>
      <c r="Z15" s="307"/>
      <c r="AA15" s="307"/>
      <c r="AB15" s="307"/>
      <c r="AC15" s="307"/>
    </row>
    <row r="16" spans="1:29" s="22" customFormat="1" ht="17.25" customHeight="1">
      <c r="A16" s="1728" t="s">
        <v>627</v>
      </c>
      <c r="B16" s="1729"/>
      <c r="C16" s="181">
        <v>108143</v>
      </c>
      <c r="D16" s="790">
        <v>52745</v>
      </c>
      <c r="E16" s="826">
        <f>D16/C16</f>
        <v>0.48773383390510711</v>
      </c>
      <c r="F16" s="790">
        <v>563</v>
      </c>
      <c r="G16" s="493">
        <f>F16/$C16</f>
        <v>5.2060697409910955E-3</v>
      </c>
      <c r="H16" s="335">
        <v>408</v>
      </c>
      <c r="I16" s="493">
        <f>H16/F16</f>
        <v>0.72468916518650084</v>
      </c>
      <c r="J16" s="818">
        <v>81863</v>
      </c>
      <c r="K16" s="493">
        <f>J16/$C16</f>
        <v>0.75698843198357735</v>
      </c>
      <c r="L16" s="335">
        <v>43254</v>
      </c>
      <c r="M16" s="493">
        <f>L16/J16</f>
        <v>0.52837057034313428</v>
      </c>
      <c r="N16" s="818">
        <v>25717</v>
      </c>
      <c r="O16" s="493">
        <f>N16/$C16</f>
        <v>0.2378054982754316</v>
      </c>
      <c r="P16" s="335">
        <v>9083</v>
      </c>
      <c r="Q16" s="1075">
        <f>P16/N16</f>
        <v>0.35319049655869661</v>
      </c>
      <c r="R16" s="41"/>
      <c r="S16" s="41"/>
      <c r="T16" s="307"/>
      <c r="U16" s="307"/>
      <c r="V16" s="307"/>
      <c r="W16" s="41"/>
      <c r="X16" s="307"/>
      <c r="Y16" s="307"/>
      <c r="Z16" s="307"/>
      <c r="AA16" s="307"/>
      <c r="AB16" s="307"/>
      <c r="AC16" s="307"/>
    </row>
    <row r="17" spans="1:29" s="22" customFormat="1" ht="17.25" customHeight="1" thickBot="1">
      <c r="A17" s="1728" t="s">
        <v>725</v>
      </c>
      <c r="B17" s="1729"/>
      <c r="C17" s="288">
        <v>117607</v>
      </c>
      <c r="D17" s="175">
        <v>57165</v>
      </c>
      <c r="E17" s="826">
        <v>0.48606800615609613</v>
      </c>
      <c r="F17" s="175">
        <v>700</v>
      </c>
      <c r="G17" s="494">
        <v>5.9520266650794594E-3</v>
      </c>
      <c r="H17" s="271">
        <v>482</v>
      </c>
      <c r="I17" s="494">
        <v>0.68857142857142861</v>
      </c>
      <c r="J17" s="180">
        <v>87596</v>
      </c>
      <c r="K17" s="494">
        <v>0.74481961107757189</v>
      </c>
      <c r="L17" s="271">
        <v>46101</v>
      </c>
      <c r="M17" s="494">
        <v>0.52629115484725331</v>
      </c>
      <c r="N17" s="180">
        <v>29311</v>
      </c>
      <c r="O17" s="494">
        <v>0.24922836225734862</v>
      </c>
      <c r="P17" s="271">
        <v>10582</v>
      </c>
      <c r="Q17" s="856">
        <v>0.3610248712087612</v>
      </c>
      <c r="R17" s="41"/>
      <c r="S17" s="41"/>
      <c r="T17" s="307"/>
      <c r="U17" s="307"/>
      <c r="V17" s="307"/>
      <c r="W17" s="41"/>
      <c r="X17" s="307"/>
      <c r="Y17" s="307"/>
      <c r="Z17" s="307"/>
      <c r="AA17" s="307"/>
      <c r="AB17" s="307"/>
      <c r="AC17" s="307"/>
    </row>
    <row r="18" spans="1:29" s="7" customFormat="1" ht="17.25" customHeight="1">
      <c r="A18" s="1718" t="s">
        <v>721</v>
      </c>
      <c r="B18" s="535" t="s">
        <v>190</v>
      </c>
      <c r="C18" s="536">
        <f>C17-C16</f>
        <v>9464</v>
      </c>
      <c r="D18" s="538">
        <f>D17-D16</f>
        <v>4420</v>
      </c>
      <c r="E18" s="540">
        <f>E17-E16</f>
        <v>-1.665827749010973E-3</v>
      </c>
      <c r="F18" s="538">
        <f>F17-F16</f>
        <v>137</v>
      </c>
      <c r="G18" s="592" t="s">
        <v>55</v>
      </c>
      <c r="H18" s="539">
        <f>H17-H16</f>
        <v>74</v>
      </c>
      <c r="I18" s="592" t="s">
        <v>55</v>
      </c>
      <c r="J18" s="539">
        <f>J17-J16</f>
        <v>5733</v>
      </c>
      <c r="K18" s="592" t="s">
        <v>55</v>
      </c>
      <c r="L18" s="539">
        <f>L17-L16</f>
        <v>2847</v>
      </c>
      <c r="M18" s="592" t="s">
        <v>55</v>
      </c>
      <c r="N18" s="539">
        <f>N17-N16</f>
        <v>3594</v>
      </c>
      <c r="O18" s="592" t="s">
        <v>55</v>
      </c>
      <c r="P18" s="539">
        <f>P17-P16</f>
        <v>1499</v>
      </c>
      <c r="Q18" s="593" t="s">
        <v>55</v>
      </c>
      <c r="S18" s="41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</row>
    <row r="19" spans="1:29" ht="17.25" customHeight="1">
      <c r="A19" s="1719"/>
      <c r="B19" s="553" t="s">
        <v>191</v>
      </c>
      <c r="C19" s="543">
        <f>C17/C16-1</f>
        <v>8.7513754935594434E-2</v>
      </c>
      <c r="D19" s="545">
        <f>D17/D16-1</f>
        <v>8.3799412266565509E-2</v>
      </c>
      <c r="E19" s="547">
        <f>E17/E16-1</f>
        <v>-3.4154443124712053E-3</v>
      </c>
      <c r="F19" s="545">
        <f>F17/F16-1</f>
        <v>0.24333925399644762</v>
      </c>
      <c r="G19" s="601" t="s">
        <v>55</v>
      </c>
      <c r="H19" s="546">
        <f>H17/H16-1</f>
        <v>0.18137254901960786</v>
      </c>
      <c r="I19" s="601" t="s">
        <v>55</v>
      </c>
      <c r="J19" s="546">
        <f>J17/J16-1</f>
        <v>7.0031638224839154E-2</v>
      </c>
      <c r="K19" s="601" t="s">
        <v>55</v>
      </c>
      <c r="L19" s="546">
        <f>L17/L16-1</f>
        <v>6.5820502150090165E-2</v>
      </c>
      <c r="M19" s="601" t="s">
        <v>55</v>
      </c>
      <c r="N19" s="546">
        <f>N17/N16-1</f>
        <v>0.13975191507563101</v>
      </c>
      <c r="O19" s="601" t="s">
        <v>55</v>
      </c>
      <c r="P19" s="546">
        <f>P17/P16-1</f>
        <v>0.16503357921391615</v>
      </c>
      <c r="Q19" s="602" t="s">
        <v>55</v>
      </c>
      <c r="S19" s="41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</row>
    <row r="20" spans="1:29" ht="17.25" customHeight="1">
      <c r="A20" s="1720" t="s">
        <v>722</v>
      </c>
      <c r="B20" s="558" t="s">
        <v>190</v>
      </c>
      <c r="C20" s="559">
        <f>C17-C12</f>
        <v>5766</v>
      </c>
      <c r="D20" s="561">
        <f>D17-D12</f>
        <v>2810</v>
      </c>
      <c r="E20" s="563">
        <f>E17-E12</f>
        <v>6.5556249532361388E-5</v>
      </c>
      <c r="F20" s="561">
        <f>F17-F12</f>
        <v>19</v>
      </c>
      <c r="G20" s="598" t="s">
        <v>55</v>
      </c>
      <c r="H20" s="562">
        <f>H17-H12</f>
        <v>-16</v>
      </c>
      <c r="I20" s="598" t="s">
        <v>55</v>
      </c>
      <c r="J20" s="562">
        <f>J17-J12</f>
        <v>1170</v>
      </c>
      <c r="K20" s="598" t="s">
        <v>55</v>
      </c>
      <c r="L20" s="562">
        <f>L17-L12</f>
        <v>550</v>
      </c>
      <c r="M20" s="598" t="s">
        <v>55</v>
      </c>
      <c r="N20" s="562">
        <f>N17-N12</f>
        <v>4577</v>
      </c>
      <c r="O20" s="598" t="s">
        <v>55</v>
      </c>
      <c r="P20" s="562">
        <f>P17-P12</f>
        <v>2276</v>
      </c>
      <c r="Q20" s="599" t="s">
        <v>55</v>
      </c>
      <c r="S20" s="41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</row>
    <row r="21" spans="1:29">
      <c r="A21" s="1719"/>
      <c r="B21" s="553" t="s">
        <v>191</v>
      </c>
      <c r="C21" s="543">
        <f>C17/C12-1</f>
        <v>5.1555333017408556E-2</v>
      </c>
      <c r="D21" s="545">
        <f>D17/D12-1</f>
        <v>5.169717597277157E-2</v>
      </c>
      <c r="E21" s="547">
        <f>E17/E12-1</f>
        <v>1.3488872236133709E-4</v>
      </c>
      <c r="F21" s="545">
        <f>F17/F12-1</f>
        <v>2.7900146842878115E-2</v>
      </c>
      <c r="G21" s="601" t="s">
        <v>55</v>
      </c>
      <c r="H21" s="546">
        <f>H17/H12-1</f>
        <v>-3.2128514056224855E-2</v>
      </c>
      <c r="I21" s="601" t="s">
        <v>55</v>
      </c>
      <c r="J21" s="546">
        <f>J17/J12-1</f>
        <v>1.3537592854002245E-2</v>
      </c>
      <c r="K21" s="601" t="s">
        <v>55</v>
      </c>
      <c r="L21" s="546">
        <f>L17/L12-1</f>
        <v>1.207437816952428E-2</v>
      </c>
      <c r="M21" s="601" t="s">
        <v>55</v>
      </c>
      <c r="N21" s="546">
        <f>N17/N12-1</f>
        <v>0.1850489205142718</v>
      </c>
      <c r="O21" s="601" t="s">
        <v>55</v>
      </c>
      <c r="P21" s="546">
        <f>P17/P12-1</f>
        <v>0.27401878160366011</v>
      </c>
      <c r="Q21" s="602" t="s">
        <v>55</v>
      </c>
      <c r="S21" s="41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</row>
    <row r="22" spans="1:29" ht="15" customHeight="1">
      <c r="A22" s="1720" t="s">
        <v>723</v>
      </c>
      <c r="B22" s="558" t="s">
        <v>190</v>
      </c>
      <c r="C22" s="559">
        <f>C17-C7</f>
        <v>12015</v>
      </c>
      <c r="D22" s="561">
        <f>D17-D7</f>
        <v>5916</v>
      </c>
      <c r="E22" s="563">
        <f>E17-E7</f>
        <v>7.1873727208976446E-4</v>
      </c>
      <c r="F22" s="561">
        <f>F17-F7</f>
        <v>-63</v>
      </c>
      <c r="G22" s="598" t="s">
        <v>55</v>
      </c>
      <c r="H22" s="562">
        <f>H17-H7</f>
        <v>-34</v>
      </c>
      <c r="I22" s="598" t="s">
        <v>55</v>
      </c>
      <c r="J22" s="562">
        <f>J17-J7</f>
        <v>6201</v>
      </c>
      <c r="K22" s="598" t="s">
        <v>55</v>
      </c>
      <c r="L22" s="562">
        <f>L17-L7</f>
        <v>3375</v>
      </c>
      <c r="M22" s="598" t="s">
        <v>55</v>
      </c>
      <c r="N22" s="562">
        <f>N17-N7</f>
        <v>5877</v>
      </c>
      <c r="O22" s="598" t="s">
        <v>55</v>
      </c>
      <c r="P22" s="562">
        <f>P17-P7</f>
        <v>2575</v>
      </c>
      <c r="Q22" s="599" t="s">
        <v>55</v>
      </c>
      <c r="S22" s="41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</row>
    <row r="23" spans="1:29" ht="18" customHeight="1" thickBot="1">
      <c r="A23" s="1721"/>
      <c r="B23" s="565" t="s">
        <v>191</v>
      </c>
      <c r="C23" s="637">
        <f>C17/C7-1</f>
        <v>0.11378702932040308</v>
      </c>
      <c r="D23" s="577">
        <f>D17/D7-1</f>
        <v>0.11543639875900014</v>
      </c>
      <c r="E23" s="641">
        <f>E17/E7-1</f>
        <v>1.4808660858651734E-3</v>
      </c>
      <c r="F23" s="577">
        <f>F17/F7-1</f>
        <v>-8.256880733944949E-2</v>
      </c>
      <c r="G23" s="638" t="s">
        <v>55</v>
      </c>
      <c r="H23" s="578">
        <f>H17/H7-1</f>
        <v>-6.589147286821706E-2</v>
      </c>
      <c r="I23" s="638" t="s">
        <v>55</v>
      </c>
      <c r="J23" s="578">
        <f>J17/J7-1</f>
        <v>7.6184040788746188E-2</v>
      </c>
      <c r="K23" s="638" t="s">
        <v>55</v>
      </c>
      <c r="L23" s="578">
        <f>L17/L7-1</f>
        <v>7.8991714646819311E-2</v>
      </c>
      <c r="M23" s="638" t="s">
        <v>55</v>
      </c>
      <c r="N23" s="578">
        <f>N17/N7-1</f>
        <v>0.25078945122471619</v>
      </c>
      <c r="O23" s="638" t="s">
        <v>55</v>
      </c>
      <c r="P23" s="578">
        <f>P17/P7-1</f>
        <v>0.3215936055951043</v>
      </c>
      <c r="Q23" s="639" t="s">
        <v>55</v>
      </c>
      <c r="S23" s="41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</row>
    <row r="24" spans="1:29" ht="17.25" customHeight="1">
      <c r="A24" s="937" t="s">
        <v>247</v>
      </c>
    </row>
    <row r="25" spans="1:29" ht="17.25" customHeight="1">
      <c r="A25" s="937" t="s">
        <v>543</v>
      </c>
    </row>
    <row r="26" spans="1:29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</row>
    <row r="27" spans="1:29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</row>
    <row r="28" spans="1:29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</row>
    <row r="29" spans="1:29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29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</sheetData>
  <mergeCells count="28">
    <mergeCell ref="D4:E5"/>
    <mergeCell ref="F3:Q3"/>
    <mergeCell ref="A13:B13"/>
    <mergeCell ref="A9:B9"/>
    <mergeCell ref="A10:B10"/>
    <mergeCell ref="A11:B11"/>
    <mergeCell ref="A12:B12"/>
    <mergeCell ref="D3:E3"/>
    <mergeCell ref="A3:B6"/>
    <mergeCell ref="A7:B7"/>
    <mergeCell ref="A8:B8"/>
    <mergeCell ref="C3:C5"/>
    <mergeCell ref="F5:G5"/>
    <mergeCell ref="J5:K5"/>
    <mergeCell ref="N5:O5"/>
    <mergeCell ref="H5:I5"/>
    <mergeCell ref="A20:A21"/>
    <mergeCell ref="A22:A23"/>
    <mergeCell ref="A14:B14"/>
    <mergeCell ref="A15:B15"/>
    <mergeCell ref="A16:B16"/>
    <mergeCell ref="A17:B17"/>
    <mergeCell ref="A18:A19"/>
    <mergeCell ref="L5:M5"/>
    <mergeCell ref="P5:Q5"/>
    <mergeCell ref="F4:I4"/>
    <mergeCell ref="J4:M4"/>
    <mergeCell ref="N4:Q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I23 J18:M23 N19:Q23 N18:P18 Q18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zoomScaleNormal="100" workbookViewId="0"/>
  </sheetViews>
  <sheetFormatPr defaultColWidth="9.140625" defaultRowHeight="15"/>
  <cols>
    <col min="1" max="1" width="17.28515625" style="206" customWidth="1"/>
    <col min="2" max="2" width="7" style="206" bestFit="1" customWidth="1"/>
    <col min="3" max="4" width="6.140625" style="206" bestFit="1" customWidth="1"/>
    <col min="5" max="5" width="4.85546875" style="206" bestFit="1" customWidth="1"/>
    <col min="6" max="6" width="5.140625" style="206" bestFit="1" customWidth="1"/>
    <col min="7" max="7" width="4.85546875" style="206" bestFit="1" customWidth="1"/>
    <col min="8" max="8" width="6" style="206" bestFit="1" customWidth="1"/>
    <col min="9" max="11" width="6.140625" style="206" customWidth="1"/>
    <col min="12" max="12" width="6" style="206" bestFit="1" customWidth="1"/>
    <col min="13" max="13" width="6.140625" style="206" customWidth="1"/>
    <col min="14" max="14" width="6" style="206" bestFit="1" customWidth="1"/>
    <col min="15" max="15" width="5.85546875" style="206" customWidth="1"/>
    <col min="16" max="16" width="6" style="206" bestFit="1" customWidth="1"/>
    <col min="17" max="17" width="7.5703125" style="206" customWidth="1"/>
    <col min="18" max="16384" width="9.140625" style="206"/>
  </cols>
  <sheetData>
    <row r="1" spans="1:27" s="8" customFormat="1" ht="17.25" customHeight="1">
      <c r="A1" s="485" t="s">
        <v>769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483"/>
      <c r="O1" s="232"/>
      <c r="P1" s="232"/>
    </row>
    <row r="2" spans="1:27" s="202" customFormat="1" ht="17.25" customHeight="1" thickBot="1">
      <c r="A2" s="314" t="s">
        <v>192</v>
      </c>
    </row>
    <row r="3" spans="1:27" ht="17.25" customHeight="1">
      <c r="A3" s="1795" t="s">
        <v>189</v>
      </c>
      <c r="B3" s="1881" t="s">
        <v>70</v>
      </c>
      <c r="C3" s="1855" t="s">
        <v>6</v>
      </c>
      <c r="D3" s="1858"/>
      <c r="E3" s="1855" t="s">
        <v>445</v>
      </c>
      <c r="F3" s="1856"/>
      <c r="G3" s="1856"/>
      <c r="H3" s="1856"/>
      <c r="I3" s="1856"/>
      <c r="J3" s="1856"/>
      <c r="K3" s="1856"/>
      <c r="L3" s="1856"/>
      <c r="M3" s="1856"/>
      <c r="N3" s="1856"/>
      <c r="O3" s="1856"/>
      <c r="P3" s="1859"/>
    </row>
    <row r="4" spans="1:27" ht="17.25" customHeight="1">
      <c r="A4" s="1808"/>
      <c r="B4" s="2010"/>
      <c r="C4" s="1864" t="s">
        <v>7</v>
      </c>
      <c r="D4" s="2001"/>
      <c r="E4" s="1842" t="s">
        <v>59</v>
      </c>
      <c r="F4" s="1834"/>
      <c r="G4" s="1834"/>
      <c r="H4" s="1907"/>
      <c r="I4" s="1792" t="s">
        <v>60</v>
      </c>
      <c r="J4" s="1834"/>
      <c r="K4" s="1834"/>
      <c r="L4" s="1907"/>
      <c r="M4" s="1792" t="s">
        <v>246</v>
      </c>
      <c r="N4" s="1834"/>
      <c r="O4" s="1834"/>
      <c r="P4" s="1990"/>
    </row>
    <row r="5" spans="1:27" ht="17.25" customHeight="1">
      <c r="A5" s="1808"/>
      <c r="B5" s="2010"/>
      <c r="C5" s="2007"/>
      <c r="D5" s="2008"/>
      <c r="E5" s="1860" t="s">
        <v>4</v>
      </c>
      <c r="F5" s="1745"/>
      <c r="G5" s="1867" t="s">
        <v>40</v>
      </c>
      <c r="H5" s="1745"/>
      <c r="I5" s="1907" t="s">
        <v>4</v>
      </c>
      <c r="J5" s="1745"/>
      <c r="K5" s="1867" t="s">
        <v>40</v>
      </c>
      <c r="L5" s="1745"/>
      <c r="M5" s="1907" t="s">
        <v>4</v>
      </c>
      <c r="N5" s="1745"/>
      <c r="O5" s="1867" t="s">
        <v>40</v>
      </c>
      <c r="P5" s="1791"/>
    </row>
    <row r="6" spans="1:27" ht="17.25" customHeight="1" thickBot="1">
      <c r="A6" s="1809"/>
      <c r="B6" s="791" t="s">
        <v>145</v>
      </c>
      <c r="C6" s="609" t="s">
        <v>145</v>
      </c>
      <c r="D6" s="612" t="s">
        <v>146</v>
      </c>
      <c r="E6" s="609" t="s">
        <v>145</v>
      </c>
      <c r="F6" s="612" t="s">
        <v>146</v>
      </c>
      <c r="G6" s="614" t="s">
        <v>145</v>
      </c>
      <c r="H6" s="612" t="s">
        <v>147</v>
      </c>
      <c r="I6" s="614" t="s">
        <v>145</v>
      </c>
      <c r="J6" s="612" t="s">
        <v>146</v>
      </c>
      <c r="K6" s="614" t="s">
        <v>145</v>
      </c>
      <c r="L6" s="612" t="s">
        <v>147</v>
      </c>
      <c r="M6" s="614" t="s">
        <v>145</v>
      </c>
      <c r="N6" s="612" t="s">
        <v>146</v>
      </c>
      <c r="O6" s="614" t="s">
        <v>145</v>
      </c>
      <c r="P6" s="645" t="s">
        <v>147</v>
      </c>
    </row>
    <row r="7" spans="1:27" s="22" customFormat="1" ht="17.25" customHeight="1">
      <c r="A7" s="502" t="s">
        <v>18</v>
      </c>
      <c r="B7" s="1380">
        <v>117607</v>
      </c>
      <c r="C7" s="1384">
        <v>57165</v>
      </c>
      <c r="D7" s="1386">
        <f>C7/$B7</f>
        <v>0.48606800615609613</v>
      </c>
      <c r="E7" s="1382">
        <v>700</v>
      </c>
      <c r="F7" s="1387">
        <f>E7/$B7</f>
        <v>5.9520266650794594E-3</v>
      </c>
      <c r="G7" s="1383">
        <v>482</v>
      </c>
      <c r="H7" s="1388">
        <f>G7/E7</f>
        <v>0.68857142857142861</v>
      </c>
      <c r="I7" s="1383">
        <v>87596</v>
      </c>
      <c r="J7" s="1387">
        <f>I7/$B7</f>
        <v>0.74481961107757189</v>
      </c>
      <c r="K7" s="1385">
        <v>46101</v>
      </c>
      <c r="L7" s="1388">
        <f>K7/I7</f>
        <v>0.52629115484725331</v>
      </c>
      <c r="M7" s="1383">
        <v>29311</v>
      </c>
      <c r="N7" s="1387">
        <f>M7/$B7</f>
        <v>0.24922836225734862</v>
      </c>
      <c r="O7" s="1385">
        <v>10582</v>
      </c>
      <c r="P7" s="1386">
        <f>O7/M7</f>
        <v>0.3610248712087612</v>
      </c>
      <c r="R7" s="307"/>
      <c r="S7" s="307"/>
      <c r="T7" s="307"/>
      <c r="U7" s="307"/>
      <c r="V7" s="307"/>
      <c r="W7" s="307"/>
      <c r="X7" s="307"/>
      <c r="Y7" s="307"/>
      <c r="Z7" s="307"/>
      <c r="AA7" s="307"/>
    </row>
    <row r="8" spans="1:27" s="22" customFormat="1" ht="17.25" customHeight="1">
      <c r="A8" s="72" t="s">
        <v>19</v>
      </c>
      <c r="B8" s="1381">
        <v>14575</v>
      </c>
      <c r="C8" s="788">
        <v>7216</v>
      </c>
      <c r="D8" s="1389">
        <f t="shared" ref="D8:F21" si="0">C8/$B8</f>
        <v>0.49509433962264149</v>
      </c>
      <c r="E8" s="788">
        <v>132</v>
      </c>
      <c r="F8" s="1390">
        <f t="shared" si="0"/>
        <v>9.0566037735849061E-3</v>
      </c>
      <c r="G8" s="823">
        <v>89</v>
      </c>
      <c r="H8" s="1390">
        <f t="shared" ref="H8:H21" si="1">G8/E8</f>
        <v>0.6742424242424242</v>
      </c>
      <c r="I8" s="823">
        <v>11012</v>
      </c>
      <c r="J8" s="1390">
        <f t="shared" ref="J8:J21" si="2">I8/$B8</f>
        <v>0.75554030874785594</v>
      </c>
      <c r="K8" s="787">
        <v>5860</v>
      </c>
      <c r="L8" s="1390">
        <f t="shared" ref="L8:L21" si="3">K8/I8</f>
        <v>0.53214674900108971</v>
      </c>
      <c r="M8" s="823">
        <v>3431</v>
      </c>
      <c r="N8" s="1390">
        <f t="shared" ref="N8:N21" si="4">M8/$B8</f>
        <v>0.23540308747855918</v>
      </c>
      <c r="O8" s="787">
        <v>1267</v>
      </c>
      <c r="P8" s="1389">
        <f t="shared" ref="P8:P21" si="5">O8/M8</f>
        <v>0.36928009326726902</v>
      </c>
      <c r="R8" s="307"/>
      <c r="S8" s="307"/>
      <c r="T8" s="307"/>
      <c r="U8" s="307"/>
      <c r="V8" s="307"/>
      <c r="W8" s="307"/>
      <c r="X8" s="307"/>
      <c r="Y8" s="307"/>
      <c r="Z8" s="307"/>
      <c r="AA8" s="307"/>
    </row>
    <row r="9" spans="1:27" s="22" customFormat="1" ht="17.25" customHeight="1">
      <c r="A9" s="72" t="s">
        <v>20</v>
      </c>
      <c r="B9" s="1381">
        <v>17579</v>
      </c>
      <c r="C9" s="788">
        <v>8604</v>
      </c>
      <c r="D9" s="1389">
        <f t="shared" si="0"/>
        <v>0.4894476363843222</v>
      </c>
      <c r="E9" s="788">
        <v>94</v>
      </c>
      <c r="F9" s="1390">
        <f t="shared" si="0"/>
        <v>5.3472893793731152E-3</v>
      </c>
      <c r="G9" s="823">
        <v>65</v>
      </c>
      <c r="H9" s="1390">
        <f t="shared" si="1"/>
        <v>0.69148936170212771</v>
      </c>
      <c r="I9" s="823">
        <v>13320</v>
      </c>
      <c r="J9" s="1390">
        <f t="shared" si="2"/>
        <v>0.75772228226861593</v>
      </c>
      <c r="K9" s="787">
        <v>7007</v>
      </c>
      <c r="L9" s="1390">
        <f t="shared" si="3"/>
        <v>0.5260510510510511</v>
      </c>
      <c r="M9" s="823">
        <v>4165</v>
      </c>
      <c r="N9" s="1390">
        <f t="shared" si="4"/>
        <v>0.23693042835201092</v>
      </c>
      <c r="O9" s="787">
        <v>1532</v>
      </c>
      <c r="P9" s="1389">
        <f t="shared" si="5"/>
        <v>0.36782713085234092</v>
      </c>
      <c r="R9" s="307"/>
      <c r="S9" s="307"/>
      <c r="T9" s="307"/>
      <c r="U9" s="307"/>
      <c r="V9" s="307"/>
      <c r="W9" s="307"/>
      <c r="X9" s="307"/>
      <c r="Y9" s="307"/>
      <c r="Z9" s="307"/>
      <c r="AA9" s="307"/>
    </row>
    <row r="10" spans="1:27" s="22" customFormat="1" ht="17.25" customHeight="1">
      <c r="A10" s="72" t="s">
        <v>21</v>
      </c>
      <c r="B10" s="1381">
        <v>6958</v>
      </c>
      <c r="C10" s="788">
        <v>3334</v>
      </c>
      <c r="D10" s="1389">
        <f t="shared" si="0"/>
        <v>0.47916067835584936</v>
      </c>
      <c r="E10" s="788">
        <v>51</v>
      </c>
      <c r="F10" s="1390">
        <f t="shared" si="0"/>
        <v>7.3296924403564246E-3</v>
      </c>
      <c r="G10" s="823">
        <v>34</v>
      </c>
      <c r="H10" s="1390">
        <f t="shared" si="1"/>
        <v>0.66666666666666663</v>
      </c>
      <c r="I10" s="823">
        <v>5165</v>
      </c>
      <c r="J10" s="1390">
        <f t="shared" si="2"/>
        <v>0.74231100891060653</v>
      </c>
      <c r="K10" s="787">
        <v>2720</v>
      </c>
      <c r="L10" s="1390">
        <f t="shared" si="3"/>
        <v>0.52662149080348497</v>
      </c>
      <c r="M10" s="823">
        <v>1742</v>
      </c>
      <c r="N10" s="1390">
        <f t="shared" si="4"/>
        <v>0.25035929864903705</v>
      </c>
      <c r="O10" s="787">
        <v>580</v>
      </c>
      <c r="P10" s="1389">
        <f t="shared" si="5"/>
        <v>0.33295063145809417</v>
      </c>
      <c r="R10" s="307"/>
      <c r="S10" s="307"/>
      <c r="T10" s="307"/>
      <c r="U10" s="307"/>
      <c r="V10" s="307"/>
      <c r="W10" s="307"/>
      <c r="X10" s="307"/>
      <c r="Y10" s="307"/>
      <c r="Z10" s="307"/>
      <c r="AA10" s="307"/>
    </row>
    <row r="11" spans="1:27" s="22" customFormat="1" ht="17.25" customHeight="1">
      <c r="A11" s="72" t="s">
        <v>22</v>
      </c>
      <c r="B11" s="1381">
        <v>6406</v>
      </c>
      <c r="C11" s="788">
        <v>3098</v>
      </c>
      <c r="D11" s="1389">
        <f t="shared" si="0"/>
        <v>0.48360911645332499</v>
      </c>
      <c r="E11" s="788">
        <v>46</v>
      </c>
      <c r="F11" s="1390">
        <f t="shared" si="0"/>
        <v>7.1807680299719014E-3</v>
      </c>
      <c r="G11" s="823">
        <v>33</v>
      </c>
      <c r="H11" s="1390">
        <f t="shared" si="1"/>
        <v>0.71739130434782605</v>
      </c>
      <c r="I11" s="823">
        <v>4786</v>
      </c>
      <c r="J11" s="1390">
        <f t="shared" si="2"/>
        <v>0.74711208242272864</v>
      </c>
      <c r="K11" s="787">
        <v>2492</v>
      </c>
      <c r="L11" s="1390">
        <f t="shared" si="3"/>
        <v>0.52068533221897195</v>
      </c>
      <c r="M11" s="823">
        <v>1574</v>
      </c>
      <c r="N11" s="1390">
        <f t="shared" si="4"/>
        <v>0.24570714954729941</v>
      </c>
      <c r="O11" s="787">
        <v>573</v>
      </c>
      <c r="P11" s="1389">
        <f t="shared" si="5"/>
        <v>0.36404066073697589</v>
      </c>
      <c r="R11" s="307"/>
      <c r="S11" s="307"/>
      <c r="T11" s="307"/>
      <c r="U11" s="307"/>
      <c r="V11" s="307"/>
      <c r="W11" s="307"/>
      <c r="X11" s="307"/>
      <c r="Y11" s="307"/>
      <c r="Z11" s="307"/>
      <c r="AA11" s="307"/>
    </row>
    <row r="12" spans="1:27" s="22" customFormat="1" ht="17.25" customHeight="1">
      <c r="A12" s="72" t="s">
        <v>23</v>
      </c>
      <c r="B12" s="1381">
        <v>2840</v>
      </c>
      <c r="C12" s="788">
        <v>1378</v>
      </c>
      <c r="D12" s="1389">
        <f t="shared" si="0"/>
        <v>0.48521126760563382</v>
      </c>
      <c r="E12" s="788">
        <v>14</v>
      </c>
      <c r="F12" s="1390">
        <f t="shared" si="0"/>
        <v>4.9295774647887328E-3</v>
      </c>
      <c r="G12" s="823">
        <v>7</v>
      </c>
      <c r="H12" s="1390">
        <f t="shared" si="1"/>
        <v>0.5</v>
      </c>
      <c r="I12" s="823">
        <v>2054</v>
      </c>
      <c r="J12" s="1390">
        <f t="shared" si="2"/>
        <v>0.72323943661971835</v>
      </c>
      <c r="K12" s="787">
        <v>1085</v>
      </c>
      <c r="L12" s="1390">
        <f t="shared" si="3"/>
        <v>0.5282375851996105</v>
      </c>
      <c r="M12" s="823">
        <v>772</v>
      </c>
      <c r="N12" s="1390">
        <f t="shared" si="4"/>
        <v>0.27183098591549298</v>
      </c>
      <c r="O12" s="787">
        <v>286</v>
      </c>
      <c r="P12" s="1389">
        <f t="shared" si="5"/>
        <v>0.3704663212435233</v>
      </c>
      <c r="R12" s="307"/>
      <c r="S12" s="307"/>
      <c r="T12" s="307"/>
      <c r="U12" s="307"/>
      <c r="V12" s="307"/>
      <c r="W12" s="307"/>
      <c r="X12" s="307"/>
      <c r="Y12" s="307"/>
      <c r="Z12" s="307"/>
      <c r="AA12" s="307"/>
    </row>
    <row r="13" spans="1:27" s="22" customFormat="1" ht="17.25" customHeight="1">
      <c r="A13" s="72" t="s">
        <v>24</v>
      </c>
      <c r="B13" s="1381">
        <v>8744</v>
      </c>
      <c r="C13" s="788">
        <v>4228</v>
      </c>
      <c r="D13" s="1389">
        <f t="shared" si="0"/>
        <v>0.48353156450137236</v>
      </c>
      <c r="E13" s="788">
        <v>40</v>
      </c>
      <c r="F13" s="1390">
        <f t="shared" si="0"/>
        <v>4.5745654162854532E-3</v>
      </c>
      <c r="G13" s="823">
        <v>26</v>
      </c>
      <c r="H13" s="1390">
        <f t="shared" si="1"/>
        <v>0.65</v>
      </c>
      <c r="I13" s="823">
        <v>6255</v>
      </c>
      <c r="J13" s="1390">
        <f t="shared" si="2"/>
        <v>0.71534766697163765</v>
      </c>
      <c r="K13" s="787">
        <v>3297</v>
      </c>
      <c r="L13" s="1390">
        <f t="shared" si="3"/>
        <v>0.52709832134292567</v>
      </c>
      <c r="M13" s="823">
        <v>2449</v>
      </c>
      <c r="N13" s="1390">
        <f t="shared" si="4"/>
        <v>0.28007776761207687</v>
      </c>
      <c r="O13" s="787">
        <v>905</v>
      </c>
      <c r="P13" s="1389">
        <f t="shared" si="5"/>
        <v>0.36953858717844018</v>
      </c>
      <c r="R13" s="307"/>
      <c r="S13" s="307"/>
      <c r="T13" s="307"/>
      <c r="U13" s="307"/>
      <c r="V13" s="307"/>
      <c r="W13" s="307"/>
      <c r="X13" s="307"/>
      <c r="Y13" s="307"/>
      <c r="Z13" s="307"/>
      <c r="AA13" s="307"/>
    </row>
    <row r="14" spans="1:27" s="22" customFormat="1" ht="17.25" customHeight="1">
      <c r="A14" s="72" t="s">
        <v>25</v>
      </c>
      <c r="B14" s="949">
        <v>5055</v>
      </c>
      <c r="C14" s="790">
        <v>2457</v>
      </c>
      <c r="D14" s="1389">
        <f t="shared" si="0"/>
        <v>0.48605341246290801</v>
      </c>
      <c r="E14" s="790">
        <v>31</v>
      </c>
      <c r="F14" s="1390">
        <f t="shared" si="0"/>
        <v>6.132542037586548E-3</v>
      </c>
      <c r="G14" s="818">
        <v>19</v>
      </c>
      <c r="H14" s="1390">
        <f t="shared" si="1"/>
        <v>0.61290322580645162</v>
      </c>
      <c r="I14" s="818">
        <v>3735</v>
      </c>
      <c r="J14" s="1390">
        <f t="shared" si="2"/>
        <v>0.73887240356083084</v>
      </c>
      <c r="K14" s="779">
        <v>1940</v>
      </c>
      <c r="L14" s="1390">
        <f t="shared" si="3"/>
        <v>0.51941097724230256</v>
      </c>
      <c r="M14" s="818">
        <v>1289</v>
      </c>
      <c r="N14" s="1390">
        <f t="shared" si="4"/>
        <v>0.2549950544015826</v>
      </c>
      <c r="O14" s="779">
        <v>498</v>
      </c>
      <c r="P14" s="1389">
        <f t="shared" si="5"/>
        <v>0.38634600465477115</v>
      </c>
      <c r="R14" s="307"/>
      <c r="S14" s="307"/>
      <c r="T14" s="307"/>
      <c r="U14" s="307"/>
      <c r="V14" s="307"/>
      <c r="W14" s="307"/>
      <c r="X14" s="307"/>
      <c r="Y14" s="307"/>
      <c r="Z14" s="307"/>
      <c r="AA14" s="307"/>
    </row>
    <row r="15" spans="1:27" s="22" customFormat="1" ht="17.25" customHeight="1">
      <c r="A15" s="72" t="s">
        <v>26</v>
      </c>
      <c r="B15" s="949">
        <v>5879</v>
      </c>
      <c r="C15" s="790">
        <v>2854</v>
      </c>
      <c r="D15" s="1389">
        <f t="shared" si="0"/>
        <v>0.48545671032488519</v>
      </c>
      <c r="E15" s="790">
        <v>29</v>
      </c>
      <c r="F15" s="1390">
        <f t="shared" si="0"/>
        <v>4.9328117026705221E-3</v>
      </c>
      <c r="G15" s="818">
        <v>20</v>
      </c>
      <c r="H15" s="1390">
        <f t="shared" si="1"/>
        <v>0.68965517241379315</v>
      </c>
      <c r="I15" s="818">
        <v>4291</v>
      </c>
      <c r="J15" s="1390">
        <f t="shared" si="2"/>
        <v>0.72988603503997274</v>
      </c>
      <c r="K15" s="779">
        <v>2280</v>
      </c>
      <c r="L15" s="1390">
        <f t="shared" si="3"/>
        <v>0.53134467490095549</v>
      </c>
      <c r="M15" s="818">
        <v>1559</v>
      </c>
      <c r="N15" s="1390">
        <f t="shared" si="4"/>
        <v>0.26518115325735669</v>
      </c>
      <c r="O15" s="779">
        <v>554</v>
      </c>
      <c r="P15" s="1389">
        <f t="shared" si="5"/>
        <v>0.35535599743425272</v>
      </c>
      <c r="R15" s="307"/>
      <c r="S15" s="307"/>
      <c r="T15" s="307"/>
      <c r="U15" s="307"/>
      <c r="V15" s="307"/>
      <c r="W15" s="307"/>
      <c r="X15" s="307"/>
      <c r="Y15" s="307"/>
      <c r="Z15" s="307"/>
      <c r="AA15" s="307"/>
    </row>
    <row r="16" spans="1:27" s="22" customFormat="1" ht="17.25" customHeight="1">
      <c r="A16" s="72" t="s">
        <v>27</v>
      </c>
      <c r="B16" s="949">
        <v>5784</v>
      </c>
      <c r="C16" s="790">
        <v>2792</v>
      </c>
      <c r="D16" s="1389">
        <f t="shared" si="0"/>
        <v>0.48271092669432919</v>
      </c>
      <c r="E16" s="790">
        <v>26</v>
      </c>
      <c r="F16" s="1390">
        <f t="shared" si="0"/>
        <v>4.4951590594744118E-3</v>
      </c>
      <c r="G16" s="818">
        <v>22</v>
      </c>
      <c r="H16" s="1390">
        <f t="shared" si="1"/>
        <v>0.84615384615384615</v>
      </c>
      <c r="I16" s="818">
        <v>4371</v>
      </c>
      <c r="J16" s="1390">
        <f t="shared" si="2"/>
        <v>0.75570539419087135</v>
      </c>
      <c r="K16" s="779">
        <v>2276</v>
      </c>
      <c r="L16" s="1390">
        <f t="shared" si="3"/>
        <v>0.52070464424616791</v>
      </c>
      <c r="M16" s="818">
        <v>1387</v>
      </c>
      <c r="N16" s="1390">
        <f t="shared" si="4"/>
        <v>0.23979944674965423</v>
      </c>
      <c r="O16" s="779">
        <v>494</v>
      </c>
      <c r="P16" s="1389">
        <f t="shared" si="5"/>
        <v>0.35616438356164382</v>
      </c>
      <c r="R16" s="307"/>
      <c r="S16" s="307"/>
      <c r="T16" s="307"/>
      <c r="U16" s="307"/>
      <c r="V16" s="307"/>
      <c r="W16" s="307"/>
      <c r="X16" s="307"/>
      <c r="Y16" s="307"/>
      <c r="Z16" s="307"/>
      <c r="AA16" s="307"/>
    </row>
    <row r="17" spans="1:27" s="22" customFormat="1" ht="17.25" customHeight="1">
      <c r="A17" s="72" t="s">
        <v>28</v>
      </c>
      <c r="B17" s="949">
        <v>5520</v>
      </c>
      <c r="C17" s="790">
        <v>2715</v>
      </c>
      <c r="D17" s="1389">
        <f t="shared" si="0"/>
        <v>0.49184782608695654</v>
      </c>
      <c r="E17" s="790">
        <v>38</v>
      </c>
      <c r="F17" s="1390">
        <f t="shared" si="0"/>
        <v>6.8840579710144926E-3</v>
      </c>
      <c r="G17" s="818">
        <v>32</v>
      </c>
      <c r="H17" s="1390">
        <f t="shared" si="1"/>
        <v>0.84210526315789469</v>
      </c>
      <c r="I17" s="818">
        <v>4199</v>
      </c>
      <c r="J17" s="1390">
        <f t="shared" si="2"/>
        <v>0.7606884057971014</v>
      </c>
      <c r="K17" s="779">
        <v>2229</v>
      </c>
      <c r="L17" s="1390">
        <f t="shared" si="3"/>
        <v>0.53084067635151222</v>
      </c>
      <c r="M17" s="818">
        <v>1283</v>
      </c>
      <c r="N17" s="1390">
        <f t="shared" si="4"/>
        <v>0.23242753623188406</v>
      </c>
      <c r="O17" s="779">
        <v>454</v>
      </c>
      <c r="P17" s="1389">
        <f t="shared" si="5"/>
        <v>0.35385814497272017</v>
      </c>
      <c r="R17" s="307"/>
      <c r="S17" s="307"/>
      <c r="T17" s="307"/>
      <c r="U17" s="307"/>
      <c r="V17" s="307"/>
      <c r="W17" s="307"/>
      <c r="X17" s="307"/>
      <c r="Y17" s="307"/>
      <c r="Z17" s="307"/>
      <c r="AA17" s="307"/>
    </row>
    <row r="18" spans="1:27" s="234" customFormat="1" ht="17.25" customHeight="1">
      <c r="A18" s="72" t="s">
        <v>29</v>
      </c>
      <c r="B18" s="949">
        <v>13508</v>
      </c>
      <c r="C18" s="790">
        <v>6608</v>
      </c>
      <c r="D18" s="1389">
        <f t="shared" si="0"/>
        <v>0.48919159016878888</v>
      </c>
      <c r="E18" s="790">
        <v>98</v>
      </c>
      <c r="F18" s="1390">
        <f t="shared" si="0"/>
        <v>7.2549600236896652E-3</v>
      </c>
      <c r="G18" s="818">
        <v>62</v>
      </c>
      <c r="H18" s="1390">
        <f t="shared" si="1"/>
        <v>0.63265306122448983</v>
      </c>
      <c r="I18" s="818">
        <v>10113</v>
      </c>
      <c r="J18" s="1390">
        <f t="shared" si="2"/>
        <v>0.74866745632217946</v>
      </c>
      <c r="K18" s="779">
        <v>5330</v>
      </c>
      <c r="L18" s="1390">
        <f t="shared" si="3"/>
        <v>0.52704439829921879</v>
      </c>
      <c r="M18" s="818">
        <v>3297</v>
      </c>
      <c r="N18" s="1390">
        <f t="shared" si="4"/>
        <v>0.24407758365413088</v>
      </c>
      <c r="O18" s="779">
        <v>1216</v>
      </c>
      <c r="P18" s="1389">
        <f t="shared" si="5"/>
        <v>0.36882013952077647</v>
      </c>
      <c r="Q18" s="22"/>
      <c r="R18" s="307"/>
      <c r="S18" s="307"/>
      <c r="T18" s="307"/>
      <c r="U18" s="307"/>
      <c r="V18" s="307"/>
      <c r="W18" s="307"/>
      <c r="X18" s="307"/>
      <c r="Y18" s="307"/>
      <c r="Z18" s="307"/>
      <c r="AA18" s="307"/>
    </row>
    <row r="19" spans="1:27" ht="17.25" customHeight="1">
      <c r="A19" s="72" t="s">
        <v>30</v>
      </c>
      <c r="B19" s="949">
        <v>6712</v>
      </c>
      <c r="C19" s="790">
        <v>3259</v>
      </c>
      <c r="D19" s="1389">
        <f t="shared" si="0"/>
        <v>0.48554827175208581</v>
      </c>
      <c r="E19" s="790">
        <v>28</v>
      </c>
      <c r="F19" s="1390">
        <f t="shared" si="0"/>
        <v>4.1716328963051254E-3</v>
      </c>
      <c r="G19" s="818">
        <v>21</v>
      </c>
      <c r="H19" s="1390">
        <f t="shared" si="1"/>
        <v>0.75</v>
      </c>
      <c r="I19" s="818">
        <v>4861</v>
      </c>
      <c r="J19" s="1390">
        <f t="shared" si="2"/>
        <v>0.72422526817640043</v>
      </c>
      <c r="K19" s="779">
        <v>2584</v>
      </c>
      <c r="L19" s="1390">
        <f t="shared" si="3"/>
        <v>0.53157786463690604</v>
      </c>
      <c r="M19" s="818">
        <v>1823</v>
      </c>
      <c r="N19" s="1390">
        <f t="shared" si="4"/>
        <v>0.2716030989272944</v>
      </c>
      <c r="O19" s="779">
        <v>654</v>
      </c>
      <c r="P19" s="1389">
        <f t="shared" si="5"/>
        <v>0.35874931431705981</v>
      </c>
      <c r="Q19" s="22"/>
      <c r="R19" s="307"/>
      <c r="S19" s="307"/>
      <c r="T19" s="307"/>
      <c r="U19" s="307"/>
      <c r="V19" s="307"/>
      <c r="W19" s="307"/>
      <c r="X19" s="307"/>
      <c r="Y19" s="307"/>
      <c r="Z19" s="307"/>
      <c r="AA19" s="307"/>
    </row>
    <row r="20" spans="1:27" ht="17.25" customHeight="1">
      <c r="A20" s="72" t="s">
        <v>31</v>
      </c>
      <c r="B20" s="949">
        <v>6022</v>
      </c>
      <c r="C20" s="790">
        <v>2924</v>
      </c>
      <c r="D20" s="1389">
        <f t="shared" si="0"/>
        <v>0.48555297243440715</v>
      </c>
      <c r="E20" s="790">
        <v>14</v>
      </c>
      <c r="F20" s="1390">
        <f t="shared" si="0"/>
        <v>2.3248090335436732E-3</v>
      </c>
      <c r="G20" s="818">
        <v>10</v>
      </c>
      <c r="H20" s="1390">
        <f t="shared" si="1"/>
        <v>0.7142857142857143</v>
      </c>
      <c r="I20" s="818">
        <v>4387</v>
      </c>
      <c r="J20" s="1390">
        <f t="shared" si="2"/>
        <v>0.72849551643972099</v>
      </c>
      <c r="K20" s="779">
        <v>2354</v>
      </c>
      <c r="L20" s="1390">
        <f t="shared" si="3"/>
        <v>0.53658536585365857</v>
      </c>
      <c r="M20" s="818">
        <v>1621</v>
      </c>
      <c r="N20" s="1390">
        <f t="shared" si="4"/>
        <v>0.2691796745267353</v>
      </c>
      <c r="O20" s="779">
        <v>560</v>
      </c>
      <c r="P20" s="1389">
        <f t="shared" si="5"/>
        <v>0.34546576187538558</v>
      </c>
      <c r="Q20" s="22"/>
      <c r="R20" s="307"/>
      <c r="S20" s="307"/>
      <c r="T20" s="307"/>
      <c r="U20" s="307"/>
      <c r="V20" s="307"/>
      <c r="W20" s="307"/>
      <c r="X20" s="307"/>
      <c r="Y20" s="307"/>
      <c r="Z20" s="307"/>
      <c r="AA20" s="307"/>
    </row>
    <row r="21" spans="1:27" ht="15.75" thickBot="1">
      <c r="A21" s="510" t="s">
        <v>32</v>
      </c>
      <c r="B21" s="1249">
        <v>12025</v>
      </c>
      <c r="C21" s="175">
        <v>5698</v>
      </c>
      <c r="D21" s="856">
        <f t="shared" si="0"/>
        <v>0.47384615384615386</v>
      </c>
      <c r="E21" s="175">
        <v>59</v>
      </c>
      <c r="F21" s="494">
        <f t="shared" si="0"/>
        <v>4.9064449064449064E-3</v>
      </c>
      <c r="G21" s="180">
        <v>42</v>
      </c>
      <c r="H21" s="494">
        <f t="shared" si="1"/>
        <v>0.71186440677966101</v>
      </c>
      <c r="I21" s="180">
        <v>9047</v>
      </c>
      <c r="J21" s="494">
        <f t="shared" si="2"/>
        <v>0.7523492723492724</v>
      </c>
      <c r="K21" s="271">
        <v>4647</v>
      </c>
      <c r="L21" s="494">
        <f t="shared" si="3"/>
        <v>0.51365093401127448</v>
      </c>
      <c r="M21" s="180">
        <v>2919</v>
      </c>
      <c r="N21" s="494">
        <f t="shared" si="4"/>
        <v>0.24274428274428275</v>
      </c>
      <c r="O21" s="271">
        <v>1009</v>
      </c>
      <c r="P21" s="856">
        <f t="shared" si="5"/>
        <v>0.34566632408359027</v>
      </c>
      <c r="Q21" s="22"/>
      <c r="R21" s="307"/>
      <c r="S21" s="307"/>
      <c r="T21" s="307"/>
      <c r="U21" s="307"/>
      <c r="V21" s="307"/>
      <c r="W21" s="307"/>
      <c r="X21" s="307"/>
      <c r="Y21" s="307"/>
      <c r="Z21" s="307"/>
      <c r="AA21" s="307"/>
    </row>
    <row r="22" spans="1:27" ht="17.25" customHeight="1">
      <c r="A22" s="937" t="s">
        <v>247</v>
      </c>
      <c r="S22" s="307"/>
      <c r="W22" s="307"/>
      <c r="AA22" s="307"/>
    </row>
    <row r="23" spans="1:27" s="163" customFormat="1" ht="17.25" customHeight="1">
      <c r="A23" s="937" t="s">
        <v>543</v>
      </c>
    </row>
  </sheetData>
  <mergeCells count="14">
    <mergeCell ref="A3:A6"/>
    <mergeCell ref="B3:B5"/>
    <mergeCell ref="C3:D3"/>
    <mergeCell ref="E3:P3"/>
    <mergeCell ref="E5:F5"/>
    <mergeCell ref="G5:H5"/>
    <mergeCell ref="I5:J5"/>
    <mergeCell ref="K5:L5"/>
    <mergeCell ref="M5:N5"/>
    <mergeCell ref="C4:D5"/>
    <mergeCell ref="E4:H4"/>
    <mergeCell ref="I4:L4"/>
    <mergeCell ref="O5:P5"/>
    <mergeCell ref="M4:P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3"/>
  <dimension ref="A1:AA21"/>
  <sheetViews>
    <sheetView zoomScaleNormal="100" workbookViewId="0"/>
  </sheetViews>
  <sheetFormatPr defaultColWidth="9.140625" defaultRowHeight="15"/>
  <cols>
    <col min="1" max="1" width="17.85546875" style="206" customWidth="1"/>
    <col min="2" max="12" width="6.7109375" style="206" customWidth="1"/>
    <col min="13" max="13" width="7" style="206" customWidth="1"/>
    <col min="14" max="14" width="5.7109375" style="206" customWidth="1"/>
    <col min="15" max="15" width="6.7109375" style="206" customWidth="1"/>
    <col min="16" max="16" width="6.42578125" style="206" customWidth="1"/>
    <col min="17" max="17" width="6.7109375" style="206" customWidth="1"/>
    <col min="18" max="18" width="6.42578125" style="206" customWidth="1"/>
    <col min="19" max="16384" width="9.140625" style="206"/>
  </cols>
  <sheetData>
    <row r="1" spans="1:27" s="44" customFormat="1" ht="17.25" customHeight="1">
      <c r="A1" s="160" t="s">
        <v>770</v>
      </c>
      <c r="B1" s="164"/>
      <c r="C1" s="164"/>
      <c r="D1" s="164"/>
      <c r="E1" s="74"/>
      <c r="F1" s="74"/>
      <c r="G1" s="74"/>
      <c r="H1" s="74"/>
      <c r="I1" s="74"/>
      <c r="Q1" s="483"/>
    </row>
    <row r="2" spans="1:27" ht="17.25" customHeight="1" thickBot="1">
      <c r="A2" s="314" t="s">
        <v>192</v>
      </c>
      <c r="B2" s="202"/>
      <c r="C2" s="202"/>
    </row>
    <row r="3" spans="1:27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7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2" t="s">
        <v>188</v>
      </c>
      <c r="I4" s="582" t="s">
        <v>449</v>
      </c>
      <c r="J4" s="582" t="s">
        <v>554</v>
      </c>
      <c r="K4" s="582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T4"/>
    </row>
    <row r="5" spans="1:27" ht="17.25" customHeight="1">
      <c r="A5" s="191" t="s">
        <v>18</v>
      </c>
      <c r="B5" s="315">
        <v>105592</v>
      </c>
      <c r="C5" s="315">
        <v>110773</v>
      </c>
      <c r="D5" s="315">
        <v>117374</v>
      </c>
      <c r="E5" s="315">
        <v>116727</v>
      </c>
      <c r="F5" s="315">
        <v>117198</v>
      </c>
      <c r="G5" s="315">
        <v>111841</v>
      </c>
      <c r="H5" s="315">
        <v>108062</v>
      </c>
      <c r="I5" s="315">
        <v>106625</v>
      </c>
      <c r="J5" s="315">
        <v>108630</v>
      </c>
      <c r="K5" s="315">
        <v>108143</v>
      </c>
      <c r="L5" s="316">
        <v>117607</v>
      </c>
      <c r="M5" s="393">
        <f>L5-K5</f>
        <v>9464</v>
      </c>
      <c r="N5" s="428">
        <f>L5/K5-1</f>
        <v>8.7513754935594434E-2</v>
      </c>
      <c r="O5" s="874">
        <f>L5-G5</f>
        <v>5766</v>
      </c>
      <c r="P5" s="428">
        <f>L5/G5-1</f>
        <v>5.1555333017408556E-2</v>
      </c>
      <c r="Q5" s="874">
        <f>L5-B5</f>
        <v>12015</v>
      </c>
      <c r="R5" s="398">
        <f>L5/B5-1</f>
        <v>0.11378702932040308</v>
      </c>
      <c r="T5"/>
      <c r="V5" s="864"/>
      <c r="W5" s="281"/>
      <c r="X5" s="864"/>
      <c r="Y5" s="281"/>
      <c r="Z5" s="864"/>
      <c r="AA5" s="281"/>
    </row>
    <row r="6" spans="1:27" ht="17.25" customHeight="1">
      <c r="A6" s="194" t="s">
        <v>19</v>
      </c>
      <c r="B6" s="213">
        <v>11680</v>
      </c>
      <c r="C6" s="213">
        <v>12353</v>
      </c>
      <c r="D6" s="213">
        <v>13402</v>
      </c>
      <c r="E6" s="213">
        <v>13772</v>
      </c>
      <c r="F6" s="213">
        <v>13997</v>
      </c>
      <c r="G6" s="213">
        <v>13529</v>
      </c>
      <c r="H6" s="213">
        <v>13496</v>
      </c>
      <c r="I6" s="213">
        <v>13067</v>
      </c>
      <c r="J6" s="213">
        <v>13241</v>
      </c>
      <c r="K6" s="213">
        <v>13061</v>
      </c>
      <c r="L6" s="317">
        <v>14575</v>
      </c>
      <c r="M6" s="399">
        <f t="shared" ref="M6:M19" si="0">L6-K6</f>
        <v>1514</v>
      </c>
      <c r="N6" s="402">
        <f t="shared" ref="N6:N19" si="1">L6/K6-1</f>
        <v>0.11591761733404793</v>
      </c>
      <c r="O6" s="875">
        <f t="shared" ref="O6:O19" si="2">L6-G6</f>
        <v>1046</v>
      </c>
      <c r="P6" s="402">
        <f t="shared" ref="P6:P19" si="3">L6/G6-1</f>
        <v>7.7315396555547311E-2</v>
      </c>
      <c r="Q6" s="875">
        <f t="shared" ref="Q6:Q19" si="4">L6-B6</f>
        <v>2895</v>
      </c>
      <c r="R6" s="404">
        <f t="shared" ref="R6:R19" si="5">L6/B6-1</f>
        <v>0.24785958904109595</v>
      </c>
      <c r="T6"/>
      <c r="V6" s="864"/>
      <c r="W6" s="281"/>
      <c r="X6" s="864"/>
      <c r="Y6" s="281"/>
      <c r="Z6" s="864"/>
      <c r="AA6" s="281"/>
    </row>
    <row r="7" spans="1:27" ht="17.25" customHeight="1">
      <c r="A7" s="194" t="s">
        <v>20</v>
      </c>
      <c r="B7" s="213">
        <v>13887</v>
      </c>
      <c r="C7" s="213">
        <v>14914</v>
      </c>
      <c r="D7" s="213">
        <v>16124</v>
      </c>
      <c r="E7" s="213">
        <v>16329</v>
      </c>
      <c r="F7" s="213">
        <v>16476</v>
      </c>
      <c r="G7" s="213">
        <v>16335</v>
      </c>
      <c r="H7" s="213">
        <v>15750</v>
      </c>
      <c r="I7" s="213">
        <v>15534</v>
      </c>
      <c r="J7" s="213">
        <v>16335</v>
      </c>
      <c r="K7" s="213">
        <v>16124</v>
      </c>
      <c r="L7" s="317">
        <v>17579</v>
      </c>
      <c r="M7" s="399">
        <f t="shared" si="0"/>
        <v>1455</v>
      </c>
      <c r="N7" s="402">
        <f t="shared" si="1"/>
        <v>9.0238154304142837E-2</v>
      </c>
      <c r="O7" s="875">
        <f t="shared" si="2"/>
        <v>1244</v>
      </c>
      <c r="P7" s="402">
        <f t="shared" si="3"/>
        <v>7.6155494337312613E-2</v>
      </c>
      <c r="Q7" s="875">
        <f t="shared" si="4"/>
        <v>3692</v>
      </c>
      <c r="R7" s="404">
        <f t="shared" si="5"/>
        <v>0.26586015698134946</v>
      </c>
      <c r="T7"/>
      <c r="V7" s="864"/>
      <c r="W7" s="281"/>
      <c r="X7" s="864"/>
      <c r="Y7" s="281"/>
      <c r="Z7" s="864"/>
      <c r="AA7" s="281"/>
    </row>
    <row r="8" spans="1:27" ht="17.25" customHeight="1">
      <c r="A8" s="194" t="s">
        <v>21</v>
      </c>
      <c r="B8" s="213">
        <v>6450</v>
      </c>
      <c r="C8" s="213">
        <v>6824</v>
      </c>
      <c r="D8" s="213">
        <v>7000</v>
      </c>
      <c r="E8" s="213">
        <v>7065</v>
      </c>
      <c r="F8" s="213">
        <v>7057</v>
      </c>
      <c r="G8" s="213">
        <v>6607</v>
      </c>
      <c r="H8" s="213">
        <v>6536</v>
      </c>
      <c r="I8" s="213">
        <v>6467</v>
      </c>
      <c r="J8" s="213">
        <v>6467</v>
      </c>
      <c r="K8" s="213">
        <v>6680</v>
      </c>
      <c r="L8" s="317">
        <v>6958</v>
      </c>
      <c r="M8" s="399">
        <f t="shared" si="0"/>
        <v>278</v>
      </c>
      <c r="N8" s="402">
        <f t="shared" si="1"/>
        <v>4.1616766467065913E-2</v>
      </c>
      <c r="O8" s="875">
        <f t="shared" si="2"/>
        <v>351</v>
      </c>
      <c r="P8" s="402">
        <f t="shared" si="3"/>
        <v>5.3125472983199584E-2</v>
      </c>
      <c r="Q8" s="875">
        <f t="shared" si="4"/>
        <v>508</v>
      </c>
      <c r="R8" s="404">
        <f t="shared" si="5"/>
        <v>7.8759689922480725E-2</v>
      </c>
      <c r="T8"/>
      <c r="V8" s="864"/>
      <c r="W8" s="281"/>
      <c r="X8" s="864"/>
      <c r="Y8" s="281"/>
      <c r="Z8" s="864"/>
      <c r="AA8" s="281"/>
    </row>
    <row r="9" spans="1:27" ht="17.25" customHeight="1">
      <c r="A9" s="194" t="s">
        <v>22</v>
      </c>
      <c r="B9" s="213">
        <v>5739</v>
      </c>
      <c r="C9" s="213">
        <v>6001</v>
      </c>
      <c r="D9" s="213">
        <v>6449</v>
      </c>
      <c r="E9" s="213">
        <v>6306</v>
      </c>
      <c r="F9" s="213">
        <v>6440</v>
      </c>
      <c r="G9" s="213">
        <v>5994</v>
      </c>
      <c r="H9" s="213">
        <v>5721</v>
      </c>
      <c r="I9" s="213">
        <v>5723</v>
      </c>
      <c r="J9" s="213">
        <v>5766</v>
      </c>
      <c r="K9" s="213">
        <v>5769</v>
      </c>
      <c r="L9" s="317">
        <v>6406</v>
      </c>
      <c r="M9" s="399">
        <f t="shared" si="0"/>
        <v>637</v>
      </c>
      <c r="N9" s="402">
        <f t="shared" si="1"/>
        <v>0.11041775004333498</v>
      </c>
      <c r="O9" s="875">
        <f t="shared" si="2"/>
        <v>412</v>
      </c>
      <c r="P9" s="402">
        <f t="shared" si="3"/>
        <v>6.8735402068735407E-2</v>
      </c>
      <c r="Q9" s="875">
        <f t="shared" si="4"/>
        <v>667</v>
      </c>
      <c r="R9" s="404">
        <f t="shared" si="5"/>
        <v>0.11622233838647844</v>
      </c>
      <c r="T9"/>
      <c r="V9" s="864"/>
      <c r="W9" s="281"/>
      <c r="X9" s="864"/>
      <c r="Y9" s="281"/>
      <c r="Z9" s="864"/>
      <c r="AA9" s="281"/>
    </row>
    <row r="10" spans="1:27" ht="17.25" customHeight="1">
      <c r="A10" s="194" t="s">
        <v>23</v>
      </c>
      <c r="B10" s="213">
        <v>2974</v>
      </c>
      <c r="C10" s="213">
        <v>3117</v>
      </c>
      <c r="D10" s="213">
        <v>3254</v>
      </c>
      <c r="E10" s="213">
        <v>3156</v>
      </c>
      <c r="F10" s="213">
        <v>3187</v>
      </c>
      <c r="G10" s="213">
        <v>2904</v>
      </c>
      <c r="H10" s="213">
        <v>2744</v>
      </c>
      <c r="I10" s="213">
        <v>2691</v>
      </c>
      <c r="J10" s="213">
        <v>2691</v>
      </c>
      <c r="K10" s="213">
        <v>2662</v>
      </c>
      <c r="L10" s="317">
        <v>2840</v>
      </c>
      <c r="M10" s="399">
        <f t="shared" si="0"/>
        <v>178</v>
      </c>
      <c r="N10" s="402">
        <f t="shared" si="1"/>
        <v>6.686701728024036E-2</v>
      </c>
      <c r="O10" s="875">
        <f t="shared" si="2"/>
        <v>-64</v>
      </c>
      <c r="P10" s="402">
        <f t="shared" si="3"/>
        <v>-2.2038567493112948E-2</v>
      </c>
      <c r="Q10" s="875">
        <f t="shared" si="4"/>
        <v>-134</v>
      </c>
      <c r="R10" s="404">
        <f t="shared" si="5"/>
        <v>-4.5057162071284518E-2</v>
      </c>
      <c r="T10"/>
      <c r="V10" s="864"/>
      <c r="W10" s="281"/>
      <c r="X10" s="864"/>
      <c r="Y10" s="281"/>
      <c r="Z10" s="864"/>
      <c r="AA10" s="281"/>
    </row>
    <row r="11" spans="1:27" ht="17.25" customHeight="1">
      <c r="A11" s="194" t="s">
        <v>24</v>
      </c>
      <c r="B11" s="213">
        <v>8763</v>
      </c>
      <c r="C11" s="213">
        <v>8990</v>
      </c>
      <c r="D11" s="213">
        <v>9623</v>
      </c>
      <c r="E11" s="213">
        <v>9218</v>
      </c>
      <c r="F11" s="213">
        <v>9190</v>
      </c>
      <c r="G11" s="213">
        <v>8706</v>
      </c>
      <c r="H11" s="213">
        <v>8310</v>
      </c>
      <c r="I11" s="213">
        <v>7842</v>
      </c>
      <c r="J11" s="213">
        <v>8168</v>
      </c>
      <c r="K11" s="213">
        <v>8011</v>
      </c>
      <c r="L11" s="317">
        <v>8744</v>
      </c>
      <c r="M11" s="399">
        <f t="shared" si="0"/>
        <v>733</v>
      </c>
      <c r="N11" s="402">
        <f t="shared" si="1"/>
        <v>9.1499188615653537E-2</v>
      </c>
      <c r="O11" s="875">
        <f t="shared" si="2"/>
        <v>38</v>
      </c>
      <c r="P11" s="402">
        <f t="shared" si="3"/>
        <v>4.3648058810015211E-3</v>
      </c>
      <c r="Q11" s="875">
        <f t="shared" si="4"/>
        <v>-19</v>
      </c>
      <c r="R11" s="404">
        <f t="shared" si="5"/>
        <v>-2.168207234965247E-3</v>
      </c>
      <c r="T11"/>
      <c r="V11" s="864"/>
      <c r="W11" s="281"/>
      <c r="X11" s="864"/>
      <c r="Y11" s="281"/>
      <c r="Z11" s="864"/>
      <c r="AA11" s="281"/>
    </row>
    <row r="12" spans="1:27" ht="17.25" customHeight="1">
      <c r="A12" s="194" t="s">
        <v>25</v>
      </c>
      <c r="B12" s="213">
        <v>4332</v>
      </c>
      <c r="C12" s="213">
        <v>4859</v>
      </c>
      <c r="D12" s="213">
        <v>5098</v>
      </c>
      <c r="E12" s="213">
        <v>5139</v>
      </c>
      <c r="F12" s="213">
        <v>5103</v>
      </c>
      <c r="G12" s="213">
        <v>4810</v>
      </c>
      <c r="H12" s="213">
        <v>4517</v>
      </c>
      <c r="I12" s="213">
        <v>4617</v>
      </c>
      <c r="J12" s="213">
        <v>4485</v>
      </c>
      <c r="K12" s="213">
        <v>4392</v>
      </c>
      <c r="L12" s="317">
        <v>5055</v>
      </c>
      <c r="M12" s="399">
        <f t="shared" si="0"/>
        <v>663</v>
      </c>
      <c r="N12" s="402">
        <f t="shared" si="1"/>
        <v>0.15095628415300544</v>
      </c>
      <c r="O12" s="875">
        <f t="shared" si="2"/>
        <v>245</v>
      </c>
      <c r="P12" s="402">
        <f t="shared" si="3"/>
        <v>5.0935550935550911E-2</v>
      </c>
      <c r="Q12" s="875">
        <f t="shared" si="4"/>
        <v>723</v>
      </c>
      <c r="R12" s="404">
        <f t="shared" si="5"/>
        <v>0.16689750692520766</v>
      </c>
      <c r="T12"/>
      <c r="V12" s="864"/>
      <c r="W12" s="281"/>
      <c r="X12" s="864"/>
      <c r="Y12" s="281"/>
      <c r="Z12" s="864"/>
      <c r="AA12" s="281"/>
    </row>
    <row r="13" spans="1:27" ht="17.25" customHeight="1">
      <c r="A13" s="194" t="s">
        <v>26</v>
      </c>
      <c r="B13" s="213">
        <v>5672</v>
      </c>
      <c r="C13" s="213">
        <v>5848</v>
      </c>
      <c r="D13" s="213">
        <v>6152</v>
      </c>
      <c r="E13" s="213">
        <v>6032</v>
      </c>
      <c r="F13" s="213">
        <v>6212</v>
      </c>
      <c r="G13" s="213">
        <v>5518</v>
      </c>
      <c r="H13" s="213">
        <v>5559</v>
      </c>
      <c r="I13" s="213">
        <v>5322</v>
      </c>
      <c r="J13" s="213">
        <v>5374</v>
      </c>
      <c r="K13" s="213">
        <v>5348</v>
      </c>
      <c r="L13" s="317">
        <v>5879</v>
      </c>
      <c r="M13" s="399">
        <f t="shared" si="0"/>
        <v>531</v>
      </c>
      <c r="N13" s="402">
        <f t="shared" si="1"/>
        <v>9.9289454001495914E-2</v>
      </c>
      <c r="O13" s="875">
        <f t="shared" si="2"/>
        <v>361</v>
      </c>
      <c r="P13" s="402">
        <f t="shared" si="3"/>
        <v>6.5422254440014482E-2</v>
      </c>
      <c r="Q13" s="875">
        <f t="shared" si="4"/>
        <v>207</v>
      </c>
      <c r="R13" s="404">
        <f t="shared" si="5"/>
        <v>3.6495063469675681E-2</v>
      </c>
      <c r="T13"/>
      <c r="V13" s="864"/>
      <c r="W13" s="281"/>
      <c r="X13" s="864"/>
      <c r="Y13" s="281"/>
      <c r="Z13" s="864"/>
      <c r="AA13" s="281"/>
    </row>
    <row r="14" spans="1:27" ht="17.25" customHeight="1">
      <c r="A14" s="194" t="s">
        <v>27</v>
      </c>
      <c r="B14" s="213">
        <v>5162</v>
      </c>
      <c r="C14" s="213">
        <v>5530</v>
      </c>
      <c r="D14" s="213">
        <v>5760</v>
      </c>
      <c r="E14" s="213">
        <v>5689</v>
      </c>
      <c r="F14" s="213">
        <v>5662</v>
      </c>
      <c r="G14" s="213">
        <v>5377</v>
      </c>
      <c r="H14" s="213">
        <v>5355</v>
      </c>
      <c r="I14" s="213">
        <v>5207</v>
      </c>
      <c r="J14" s="213">
        <v>5321</v>
      </c>
      <c r="K14" s="213">
        <v>5257</v>
      </c>
      <c r="L14" s="317">
        <v>5784</v>
      </c>
      <c r="M14" s="399">
        <f t="shared" si="0"/>
        <v>527</v>
      </c>
      <c r="N14" s="402">
        <f t="shared" si="1"/>
        <v>0.10024728932851446</v>
      </c>
      <c r="O14" s="875">
        <f t="shared" si="2"/>
        <v>407</v>
      </c>
      <c r="P14" s="402">
        <f t="shared" si="3"/>
        <v>7.5692765482611168E-2</v>
      </c>
      <c r="Q14" s="875">
        <f t="shared" si="4"/>
        <v>622</v>
      </c>
      <c r="R14" s="404">
        <f t="shared" si="5"/>
        <v>0.12049593180937612</v>
      </c>
      <c r="T14"/>
      <c r="V14" s="864"/>
      <c r="W14" s="281"/>
      <c r="X14" s="864"/>
      <c r="Y14" s="281"/>
      <c r="Z14" s="864"/>
      <c r="AA14" s="281"/>
    </row>
    <row r="15" spans="1:27" ht="17.25" customHeight="1">
      <c r="A15" s="194" t="s">
        <v>28</v>
      </c>
      <c r="B15" s="213">
        <v>5027</v>
      </c>
      <c r="C15" s="213">
        <v>5337</v>
      </c>
      <c r="D15" s="213">
        <v>5612</v>
      </c>
      <c r="E15" s="213">
        <v>5381</v>
      </c>
      <c r="F15" s="213">
        <v>5303</v>
      </c>
      <c r="G15" s="213">
        <v>5139</v>
      </c>
      <c r="H15" s="213">
        <v>5093</v>
      </c>
      <c r="I15" s="213">
        <v>4948</v>
      </c>
      <c r="J15" s="213">
        <v>5106</v>
      </c>
      <c r="K15" s="213">
        <v>5163</v>
      </c>
      <c r="L15" s="317">
        <v>5520</v>
      </c>
      <c r="M15" s="399">
        <f t="shared" si="0"/>
        <v>357</v>
      </c>
      <c r="N15" s="402">
        <f t="shared" si="1"/>
        <v>6.9145845438698395E-2</v>
      </c>
      <c r="O15" s="875">
        <f t="shared" si="2"/>
        <v>381</v>
      </c>
      <c r="P15" s="402">
        <f t="shared" si="3"/>
        <v>7.4138937536485594E-2</v>
      </c>
      <c r="Q15" s="875">
        <f t="shared" si="4"/>
        <v>493</v>
      </c>
      <c r="R15" s="404">
        <f t="shared" si="5"/>
        <v>9.807041973343944E-2</v>
      </c>
      <c r="T15"/>
      <c r="V15" s="864"/>
      <c r="W15" s="281"/>
      <c r="X15" s="864"/>
      <c r="Y15" s="281"/>
      <c r="Z15" s="864"/>
      <c r="AA15" s="281"/>
    </row>
    <row r="16" spans="1:27" ht="17.25" customHeight="1">
      <c r="A16" s="194" t="s">
        <v>29</v>
      </c>
      <c r="B16" s="213">
        <v>11540</v>
      </c>
      <c r="C16" s="213">
        <v>11982</v>
      </c>
      <c r="D16" s="213">
        <v>12652</v>
      </c>
      <c r="E16" s="213">
        <v>13043</v>
      </c>
      <c r="F16" s="213">
        <v>13053</v>
      </c>
      <c r="G16" s="213">
        <v>12582</v>
      </c>
      <c r="H16" s="213">
        <v>12239</v>
      </c>
      <c r="I16" s="213">
        <v>12182</v>
      </c>
      <c r="J16" s="213">
        <v>12565</v>
      </c>
      <c r="K16" s="213">
        <v>12601</v>
      </c>
      <c r="L16" s="317">
        <v>13508</v>
      </c>
      <c r="M16" s="399">
        <f t="shared" si="0"/>
        <v>907</v>
      </c>
      <c r="N16" s="402">
        <f t="shared" si="1"/>
        <v>7.1978414411554725E-2</v>
      </c>
      <c r="O16" s="875">
        <f t="shared" si="2"/>
        <v>926</v>
      </c>
      <c r="P16" s="402">
        <f t="shared" si="3"/>
        <v>7.3597202352567059E-2</v>
      </c>
      <c r="Q16" s="875">
        <f t="shared" si="4"/>
        <v>1968</v>
      </c>
      <c r="R16" s="404">
        <f t="shared" si="5"/>
        <v>0.17053726169844019</v>
      </c>
      <c r="T16"/>
      <c r="V16" s="864"/>
      <c r="W16" s="281"/>
      <c r="X16" s="864"/>
      <c r="Y16" s="281"/>
      <c r="Z16" s="864"/>
      <c r="AA16" s="281"/>
    </row>
    <row r="17" spans="1:27" ht="17.25" customHeight="1">
      <c r="A17" s="194" t="s">
        <v>30</v>
      </c>
      <c r="B17" s="213">
        <v>6335</v>
      </c>
      <c r="C17" s="213">
        <v>6630</v>
      </c>
      <c r="D17" s="213">
        <v>6963</v>
      </c>
      <c r="E17" s="213">
        <v>6920</v>
      </c>
      <c r="F17" s="213">
        <v>6838</v>
      </c>
      <c r="G17" s="213">
        <v>6498</v>
      </c>
      <c r="H17" s="213">
        <v>6044</v>
      </c>
      <c r="I17" s="213">
        <v>6137</v>
      </c>
      <c r="J17" s="213">
        <v>6211</v>
      </c>
      <c r="K17" s="213">
        <v>6103</v>
      </c>
      <c r="L17" s="317">
        <v>6712</v>
      </c>
      <c r="M17" s="399">
        <f t="shared" si="0"/>
        <v>609</v>
      </c>
      <c r="N17" s="402">
        <f t="shared" si="1"/>
        <v>9.9786990004915532E-2</v>
      </c>
      <c r="O17" s="875">
        <f t="shared" si="2"/>
        <v>214</v>
      </c>
      <c r="P17" s="402">
        <f t="shared" si="3"/>
        <v>3.2933210218528686E-2</v>
      </c>
      <c r="Q17" s="875">
        <f t="shared" si="4"/>
        <v>377</v>
      </c>
      <c r="R17" s="404">
        <f t="shared" si="5"/>
        <v>5.9510655090765585E-2</v>
      </c>
      <c r="T17"/>
      <c r="V17" s="864"/>
      <c r="W17" s="281"/>
      <c r="X17" s="864"/>
      <c r="Y17" s="281"/>
      <c r="Z17" s="864"/>
      <c r="AA17" s="281"/>
    </row>
    <row r="18" spans="1:27" ht="17.25" customHeight="1">
      <c r="A18" s="194" t="s">
        <v>31</v>
      </c>
      <c r="B18" s="213">
        <v>5725</v>
      </c>
      <c r="C18" s="213">
        <v>5842</v>
      </c>
      <c r="D18" s="213">
        <v>6289</v>
      </c>
      <c r="E18" s="213">
        <v>6045</v>
      </c>
      <c r="F18" s="213">
        <v>6005</v>
      </c>
      <c r="G18" s="213">
        <v>5843</v>
      </c>
      <c r="H18" s="213">
        <v>5424</v>
      </c>
      <c r="I18" s="213">
        <v>5501</v>
      </c>
      <c r="J18" s="213">
        <v>5480</v>
      </c>
      <c r="K18" s="213">
        <v>5624</v>
      </c>
      <c r="L18" s="317">
        <v>6022</v>
      </c>
      <c r="M18" s="399">
        <f t="shared" si="0"/>
        <v>398</v>
      </c>
      <c r="N18" s="402">
        <f t="shared" si="1"/>
        <v>7.0768136557610273E-2</v>
      </c>
      <c r="O18" s="875">
        <f t="shared" si="2"/>
        <v>179</v>
      </c>
      <c r="P18" s="402">
        <f t="shared" si="3"/>
        <v>3.0634947800787238E-2</v>
      </c>
      <c r="Q18" s="875">
        <f t="shared" si="4"/>
        <v>297</v>
      </c>
      <c r="R18" s="404">
        <f t="shared" si="5"/>
        <v>5.1877729257642002E-2</v>
      </c>
      <c r="T18"/>
      <c r="V18" s="864"/>
      <c r="W18" s="281"/>
      <c r="X18" s="864"/>
      <c r="Y18" s="281"/>
      <c r="Z18" s="864"/>
      <c r="AA18" s="281"/>
    </row>
    <row r="19" spans="1:27" ht="17.25" customHeight="1" thickBot="1">
      <c r="A19" s="192" t="s">
        <v>32</v>
      </c>
      <c r="B19" s="225">
        <v>12306</v>
      </c>
      <c r="C19" s="225">
        <v>12546</v>
      </c>
      <c r="D19" s="225">
        <v>12996</v>
      </c>
      <c r="E19" s="225">
        <v>12632</v>
      </c>
      <c r="F19" s="225">
        <v>12675</v>
      </c>
      <c r="G19" s="225">
        <v>11999</v>
      </c>
      <c r="H19" s="225">
        <v>11274</v>
      </c>
      <c r="I19" s="225">
        <v>11387</v>
      </c>
      <c r="J19" s="225">
        <v>11420</v>
      </c>
      <c r="K19" s="225">
        <v>11348</v>
      </c>
      <c r="L19" s="318">
        <v>12025</v>
      </c>
      <c r="M19" s="405">
        <f t="shared" si="0"/>
        <v>677</v>
      </c>
      <c r="N19" s="408">
        <f t="shared" si="1"/>
        <v>5.9658089531194891E-2</v>
      </c>
      <c r="O19" s="876">
        <f t="shared" si="2"/>
        <v>26</v>
      </c>
      <c r="P19" s="408">
        <f t="shared" si="3"/>
        <v>2.1668472372697867E-3</v>
      </c>
      <c r="Q19" s="876">
        <f t="shared" si="4"/>
        <v>-281</v>
      </c>
      <c r="R19" s="410">
        <f t="shared" si="5"/>
        <v>-2.2834389728587645E-2</v>
      </c>
      <c r="T19"/>
      <c r="V19" s="864"/>
      <c r="W19" s="281"/>
      <c r="X19" s="864"/>
      <c r="Y19" s="281"/>
      <c r="Z19" s="864"/>
      <c r="AA19" s="281"/>
    </row>
    <row r="20" spans="1:27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T20"/>
    </row>
    <row r="21" spans="1:27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</row>
  </sheetData>
  <sortState ref="B22:B35">
    <sortCondition descending="1" ref="B21"/>
  </sortState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4"/>
  <dimension ref="A1:AA24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3" width="7" style="206" customWidth="1"/>
    <col min="14" max="14" width="5.7109375" style="206" customWidth="1"/>
    <col min="15" max="15" width="6.7109375" style="206" customWidth="1"/>
    <col min="16" max="16" width="6.42578125" style="206" customWidth="1"/>
    <col min="17" max="17" width="6.7109375" style="206" customWidth="1"/>
    <col min="18" max="18" width="6.42578125" style="206" customWidth="1"/>
    <col min="19" max="16384" width="9.140625" style="206"/>
  </cols>
  <sheetData>
    <row r="1" spans="1:27" s="44" customFormat="1" ht="17.25" customHeight="1">
      <c r="A1" s="160" t="s">
        <v>771</v>
      </c>
      <c r="B1" s="164"/>
      <c r="C1" s="164"/>
      <c r="D1" s="164"/>
      <c r="E1" s="74"/>
      <c r="F1" s="74"/>
      <c r="G1" s="74"/>
      <c r="H1" s="74"/>
      <c r="I1" s="74"/>
      <c r="R1" s="483"/>
    </row>
    <row r="2" spans="1:27" ht="17.25" customHeight="1" thickBot="1">
      <c r="A2" s="314" t="s">
        <v>192</v>
      </c>
      <c r="B2" s="202"/>
      <c r="C2" s="202"/>
    </row>
    <row r="3" spans="1:27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7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7" ht="17.25" customHeight="1">
      <c r="A5" s="191" t="s">
        <v>18</v>
      </c>
      <c r="B5" s="315">
        <v>23434</v>
      </c>
      <c r="C5" s="315">
        <v>21715</v>
      </c>
      <c r="D5" s="315">
        <v>22699</v>
      </c>
      <c r="E5" s="315">
        <v>24017</v>
      </c>
      <c r="F5" s="315">
        <v>24960</v>
      </c>
      <c r="G5" s="315">
        <v>24734</v>
      </c>
      <c r="H5" s="315">
        <v>24959</v>
      </c>
      <c r="I5" s="315">
        <v>24586</v>
      </c>
      <c r="J5" s="315">
        <v>25750</v>
      </c>
      <c r="K5" s="315">
        <v>25717</v>
      </c>
      <c r="L5" s="316">
        <v>29311</v>
      </c>
      <c r="M5" s="871">
        <f>L5-K5</f>
        <v>3594</v>
      </c>
      <c r="N5" s="428">
        <f>L5/K5-1</f>
        <v>0.13975191507563101</v>
      </c>
      <c r="O5" s="874">
        <f>L5-G5</f>
        <v>4577</v>
      </c>
      <c r="P5" s="428">
        <f>L5/G5-1</f>
        <v>0.1850489205142718</v>
      </c>
      <c r="Q5" s="874">
        <f>L5-B5</f>
        <v>5877</v>
      </c>
      <c r="R5" s="398">
        <f>L5/B5-1</f>
        <v>0.25078945122471619</v>
      </c>
      <c r="T5"/>
      <c r="U5"/>
      <c r="V5"/>
      <c r="W5"/>
      <c r="X5"/>
      <c r="Y5"/>
      <c r="Z5"/>
      <c r="AA5"/>
    </row>
    <row r="6" spans="1:27" ht="17.25" customHeight="1">
      <c r="A6" s="194" t="s">
        <v>19</v>
      </c>
      <c r="B6" s="213">
        <v>2667</v>
      </c>
      <c r="C6" s="213">
        <v>2543</v>
      </c>
      <c r="D6" s="213">
        <v>2723</v>
      </c>
      <c r="E6" s="213">
        <v>2864</v>
      </c>
      <c r="F6" s="213">
        <v>2914</v>
      </c>
      <c r="G6" s="213">
        <v>2865</v>
      </c>
      <c r="H6" s="213">
        <v>2839</v>
      </c>
      <c r="I6" s="213">
        <v>2894</v>
      </c>
      <c r="J6" s="213">
        <v>2966</v>
      </c>
      <c r="K6" s="213">
        <v>2912</v>
      </c>
      <c r="L6" s="317">
        <v>3431</v>
      </c>
      <c r="M6" s="872">
        <f t="shared" ref="M6:M19" si="0">L6-K6</f>
        <v>519</v>
      </c>
      <c r="N6" s="402">
        <f t="shared" ref="N6:N19" si="1">L6/K6-1</f>
        <v>0.1782280219780219</v>
      </c>
      <c r="O6" s="875">
        <f t="shared" ref="O6:O19" si="2">L6-G6</f>
        <v>566</v>
      </c>
      <c r="P6" s="402">
        <f t="shared" ref="P6:P19" si="3">L6/G6-1</f>
        <v>0.19755671902268768</v>
      </c>
      <c r="Q6" s="875">
        <f t="shared" ref="Q6:Q19" si="4">L6-B6</f>
        <v>764</v>
      </c>
      <c r="R6" s="404">
        <f t="shared" ref="R6:R19" si="5">L6/B6-1</f>
        <v>0.28646419197600292</v>
      </c>
      <c r="T6"/>
      <c r="U6"/>
      <c r="V6"/>
      <c r="W6"/>
      <c r="X6"/>
      <c r="Y6"/>
      <c r="Z6"/>
      <c r="AA6"/>
    </row>
    <row r="7" spans="1:27" ht="17.25" customHeight="1">
      <c r="A7" s="194" t="s">
        <v>20</v>
      </c>
      <c r="B7" s="213">
        <v>2923</v>
      </c>
      <c r="C7" s="213">
        <v>2754</v>
      </c>
      <c r="D7" s="213">
        <v>2845</v>
      </c>
      <c r="E7" s="213">
        <v>3023</v>
      </c>
      <c r="F7" s="213">
        <v>3248</v>
      </c>
      <c r="G7" s="213">
        <v>3300</v>
      </c>
      <c r="H7" s="213">
        <v>3417</v>
      </c>
      <c r="I7" s="213">
        <v>3398</v>
      </c>
      <c r="J7" s="213">
        <v>3686</v>
      </c>
      <c r="K7" s="213">
        <v>3571</v>
      </c>
      <c r="L7" s="317">
        <v>4165</v>
      </c>
      <c r="M7" s="872">
        <f t="shared" si="0"/>
        <v>594</v>
      </c>
      <c r="N7" s="402">
        <f t="shared" si="1"/>
        <v>0.16633996079529534</v>
      </c>
      <c r="O7" s="875">
        <f t="shared" si="2"/>
        <v>865</v>
      </c>
      <c r="P7" s="402">
        <f t="shared" si="3"/>
        <v>0.2621212121212122</v>
      </c>
      <c r="Q7" s="875">
        <f t="shared" si="4"/>
        <v>1242</v>
      </c>
      <c r="R7" s="404">
        <f t="shared" si="5"/>
        <v>0.42490591857680471</v>
      </c>
      <c r="T7"/>
      <c r="U7"/>
      <c r="V7"/>
      <c r="W7"/>
      <c r="X7"/>
      <c r="Y7"/>
      <c r="Z7"/>
      <c r="AA7"/>
    </row>
    <row r="8" spans="1:27" ht="17.25" customHeight="1">
      <c r="A8" s="194" t="s">
        <v>21</v>
      </c>
      <c r="B8" s="213">
        <v>1450</v>
      </c>
      <c r="C8" s="213">
        <v>1397</v>
      </c>
      <c r="D8" s="213">
        <v>1433</v>
      </c>
      <c r="E8" s="213">
        <v>1564</v>
      </c>
      <c r="F8" s="213">
        <v>1622</v>
      </c>
      <c r="G8" s="213">
        <v>1539</v>
      </c>
      <c r="H8" s="213">
        <v>1550</v>
      </c>
      <c r="I8" s="213">
        <v>1515</v>
      </c>
      <c r="J8" s="213">
        <v>1620</v>
      </c>
      <c r="K8" s="213">
        <v>1606</v>
      </c>
      <c r="L8" s="317">
        <v>1742</v>
      </c>
      <c r="M8" s="872">
        <f t="shared" si="0"/>
        <v>136</v>
      </c>
      <c r="N8" s="402">
        <f t="shared" si="1"/>
        <v>8.4682440846824303E-2</v>
      </c>
      <c r="O8" s="875">
        <f t="shared" si="2"/>
        <v>203</v>
      </c>
      <c r="P8" s="402">
        <f t="shared" si="3"/>
        <v>0.13190383365821967</v>
      </c>
      <c r="Q8" s="875">
        <f t="shared" si="4"/>
        <v>292</v>
      </c>
      <c r="R8" s="404">
        <f t="shared" si="5"/>
        <v>0.20137931034482759</v>
      </c>
      <c r="T8"/>
      <c r="U8"/>
      <c r="V8"/>
      <c r="W8"/>
      <c r="X8"/>
      <c r="Y8"/>
      <c r="Z8"/>
      <c r="AA8"/>
    </row>
    <row r="9" spans="1:27" ht="17.25" customHeight="1">
      <c r="A9" s="194" t="s">
        <v>22</v>
      </c>
      <c r="B9" s="213">
        <v>1236</v>
      </c>
      <c r="C9" s="213">
        <v>1173</v>
      </c>
      <c r="D9" s="213">
        <v>1227</v>
      </c>
      <c r="E9" s="213">
        <v>1258</v>
      </c>
      <c r="F9" s="213">
        <v>1346</v>
      </c>
      <c r="G9" s="213">
        <v>1345</v>
      </c>
      <c r="H9" s="213">
        <v>1280</v>
      </c>
      <c r="I9" s="213">
        <v>1296</v>
      </c>
      <c r="J9" s="213">
        <v>1327</v>
      </c>
      <c r="K9" s="213">
        <v>1365</v>
      </c>
      <c r="L9" s="317">
        <v>1574</v>
      </c>
      <c r="M9" s="872">
        <f t="shared" si="0"/>
        <v>209</v>
      </c>
      <c r="N9" s="402">
        <f t="shared" si="1"/>
        <v>0.15311355311355301</v>
      </c>
      <c r="O9" s="875">
        <f t="shared" si="2"/>
        <v>229</v>
      </c>
      <c r="P9" s="402">
        <f t="shared" si="3"/>
        <v>0.17026022304832722</v>
      </c>
      <c r="Q9" s="875">
        <f t="shared" si="4"/>
        <v>338</v>
      </c>
      <c r="R9" s="404">
        <f t="shared" si="5"/>
        <v>0.27346278317152106</v>
      </c>
      <c r="T9"/>
      <c r="U9"/>
      <c r="V9"/>
      <c r="W9"/>
      <c r="X9"/>
      <c r="Y9"/>
      <c r="Z9"/>
      <c r="AA9"/>
    </row>
    <row r="10" spans="1:27" ht="17.25" customHeight="1">
      <c r="A10" s="194" t="s">
        <v>23</v>
      </c>
      <c r="B10" s="213">
        <v>651</v>
      </c>
      <c r="C10" s="213">
        <v>634</v>
      </c>
      <c r="D10" s="213">
        <v>684</v>
      </c>
      <c r="E10" s="213">
        <v>715</v>
      </c>
      <c r="F10" s="213">
        <v>723</v>
      </c>
      <c r="G10" s="213">
        <v>753</v>
      </c>
      <c r="H10" s="213">
        <v>722</v>
      </c>
      <c r="I10" s="213">
        <v>637</v>
      </c>
      <c r="J10" s="213">
        <v>697</v>
      </c>
      <c r="K10" s="213">
        <v>669</v>
      </c>
      <c r="L10" s="317">
        <v>772</v>
      </c>
      <c r="M10" s="872">
        <f t="shared" si="0"/>
        <v>103</v>
      </c>
      <c r="N10" s="402">
        <f t="shared" si="1"/>
        <v>0.15396113602391637</v>
      </c>
      <c r="O10" s="875">
        <f t="shared" si="2"/>
        <v>19</v>
      </c>
      <c r="P10" s="402">
        <f t="shared" si="3"/>
        <v>2.5232403718459473E-2</v>
      </c>
      <c r="Q10" s="875">
        <f t="shared" si="4"/>
        <v>121</v>
      </c>
      <c r="R10" s="404">
        <f t="shared" si="5"/>
        <v>0.1858678955453148</v>
      </c>
      <c r="T10"/>
      <c r="U10"/>
      <c r="V10"/>
      <c r="W10"/>
      <c r="X10"/>
      <c r="Y10"/>
      <c r="Z10"/>
      <c r="AA10"/>
    </row>
    <row r="11" spans="1:27" ht="17.25" customHeight="1">
      <c r="A11" s="194" t="s">
        <v>24</v>
      </c>
      <c r="B11" s="213">
        <v>2103</v>
      </c>
      <c r="C11" s="213">
        <v>1869</v>
      </c>
      <c r="D11" s="213">
        <v>2024</v>
      </c>
      <c r="E11" s="213">
        <v>2098</v>
      </c>
      <c r="F11" s="213">
        <v>2250</v>
      </c>
      <c r="G11" s="213">
        <v>2176</v>
      </c>
      <c r="H11" s="213">
        <v>2263</v>
      </c>
      <c r="I11" s="213">
        <v>2051</v>
      </c>
      <c r="J11" s="213">
        <v>2196</v>
      </c>
      <c r="K11" s="213">
        <v>2169</v>
      </c>
      <c r="L11" s="317">
        <v>2449</v>
      </c>
      <c r="M11" s="872">
        <f t="shared" si="0"/>
        <v>280</v>
      </c>
      <c r="N11" s="402">
        <f t="shared" si="1"/>
        <v>0.12909174734900875</v>
      </c>
      <c r="O11" s="875">
        <f t="shared" si="2"/>
        <v>273</v>
      </c>
      <c r="P11" s="402">
        <f t="shared" si="3"/>
        <v>0.12545955882352944</v>
      </c>
      <c r="Q11" s="875">
        <f t="shared" si="4"/>
        <v>346</v>
      </c>
      <c r="R11" s="404">
        <f t="shared" si="5"/>
        <v>0.16452686638135994</v>
      </c>
      <c r="T11"/>
      <c r="U11"/>
      <c r="V11"/>
      <c r="W11"/>
      <c r="X11"/>
      <c r="Y11"/>
      <c r="Z11"/>
      <c r="AA11"/>
    </row>
    <row r="12" spans="1:27" ht="17.25" customHeight="1">
      <c r="A12" s="194" t="s">
        <v>25</v>
      </c>
      <c r="B12" s="213">
        <v>1014</v>
      </c>
      <c r="C12" s="213">
        <v>957</v>
      </c>
      <c r="D12" s="213">
        <v>946</v>
      </c>
      <c r="E12" s="213">
        <v>1106</v>
      </c>
      <c r="F12" s="213">
        <v>1145</v>
      </c>
      <c r="G12" s="213">
        <v>1173</v>
      </c>
      <c r="H12" s="213">
        <v>1074</v>
      </c>
      <c r="I12" s="213">
        <v>1124</v>
      </c>
      <c r="J12" s="213">
        <v>1124</v>
      </c>
      <c r="K12" s="213">
        <v>1107</v>
      </c>
      <c r="L12" s="317">
        <v>1289</v>
      </c>
      <c r="M12" s="872">
        <f t="shared" si="0"/>
        <v>182</v>
      </c>
      <c r="N12" s="402">
        <f t="shared" si="1"/>
        <v>0.16440831074977424</v>
      </c>
      <c r="O12" s="875">
        <f t="shared" si="2"/>
        <v>116</v>
      </c>
      <c r="P12" s="402">
        <f t="shared" si="3"/>
        <v>9.8891730605285666E-2</v>
      </c>
      <c r="Q12" s="875">
        <f t="shared" si="4"/>
        <v>275</v>
      </c>
      <c r="R12" s="404">
        <f t="shared" si="5"/>
        <v>0.27120315581854038</v>
      </c>
      <c r="T12"/>
      <c r="U12"/>
      <c r="V12"/>
      <c r="W12"/>
      <c r="X12"/>
      <c r="Y12"/>
      <c r="Z12"/>
      <c r="AA12"/>
    </row>
    <row r="13" spans="1:27" ht="17.25" customHeight="1">
      <c r="A13" s="194" t="s">
        <v>26</v>
      </c>
      <c r="B13" s="213">
        <v>1327</v>
      </c>
      <c r="C13" s="213">
        <v>1149</v>
      </c>
      <c r="D13" s="213">
        <v>1205</v>
      </c>
      <c r="E13" s="213">
        <v>1304</v>
      </c>
      <c r="F13" s="213">
        <v>1384</v>
      </c>
      <c r="G13" s="213">
        <v>1284</v>
      </c>
      <c r="H13" s="213">
        <v>1357</v>
      </c>
      <c r="I13" s="213">
        <v>1210</v>
      </c>
      <c r="J13" s="213">
        <v>1285</v>
      </c>
      <c r="K13" s="213">
        <v>1357</v>
      </c>
      <c r="L13" s="317">
        <v>1559</v>
      </c>
      <c r="M13" s="872">
        <f t="shared" si="0"/>
        <v>202</v>
      </c>
      <c r="N13" s="402">
        <f t="shared" si="1"/>
        <v>0.1488577745025792</v>
      </c>
      <c r="O13" s="875">
        <f t="shared" si="2"/>
        <v>275</v>
      </c>
      <c r="P13" s="402">
        <f t="shared" si="3"/>
        <v>0.21417445482866038</v>
      </c>
      <c r="Q13" s="875">
        <f t="shared" si="4"/>
        <v>232</v>
      </c>
      <c r="R13" s="404">
        <f t="shared" si="5"/>
        <v>0.17483044461190667</v>
      </c>
      <c r="T13"/>
      <c r="U13"/>
      <c r="V13"/>
      <c r="W13"/>
      <c r="X13"/>
      <c r="Y13"/>
      <c r="Z13"/>
      <c r="AA13"/>
    </row>
    <row r="14" spans="1:27" ht="17.25" customHeight="1">
      <c r="A14" s="194" t="s">
        <v>27</v>
      </c>
      <c r="B14" s="213">
        <v>1046</v>
      </c>
      <c r="C14" s="213">
        <v>953</v>
      </c>
      <c r="D14" s="213">
        <v>1009</v>
      </c>
      <c r="E14" s="213">
        <v>1076</v>
      </c>
      <c r="F14" s="213">
        <v>1068</v>
      </c>
      <c r="G14" s="213">
        <v>1058</v>
      </c>
      <c r="H14" s="213">
        <v>1164</v>
      </c>
      <c r="I14" s="213">
        <v>1175</v>
      </c>
      <c r="J14" s="213">
        <v>1155</v>
      </c>
      <c r="K14" s="213">
        <v>1183</v>
      </c>
      <c r="L14" s="317">
        <v>1387</v>
      </c>
      <c r="M14" s="872">
        <f t="shared" si="0"/>
        <v>204</v>
      </c>
      <c r="N14" s="402">
        <f t="shared" si="1"/>
        <v>0.17244294167371099</v>
      </c>
      <c r="O14" s="875">
        <f t="shared" si="2"/>
        <v>329</v>
      </c>
      <c r="P14" s="402">
        <f t="shared" si="3"/>
        <v>0.31096408317580337</v>
      </c>
      <c r="Q14" s="875">
        <f t="shared" si="4"/>
        <v>341</v>
      </c>
      <c r="R14" s="404">
        <f t="shared" si="5"/>
        <v>0.32600382409177819</v>
      </c>
      <c r="T14"/>
      <c r="U14"/>
      <c r="V14"/>
      <c r="W14"/>
      <c r="X14"/>
      <c r="Y14"/>
      <c r="Z14"/>
      <c r="AA14"/>
    </row>
    <row r="15" spans="1:27" ht="17.25" customHeight="1">
      <c r="A15" s="194" t="s">
        <v>28</v>
      </c>
      <c r="B15" s="213">
        <v>1034</v>
      </c>
      <c r="C15" s="213">
        <v>1036</v>
      </c>
      <c r="D15" s="213">
        <v>1002</v>
      </c>
      <c r="E15" s="213">
        <v>1031</v>
      </c>
      <c r="F15" s="213">
        <v>1049</v>
      </c>
      <c r="G15" s="213">
        <v>1039</v>
      </c>
      <c r="H15" s="213">
        <v>1063</v>
      </c>
      <c r="I15" s="213">
        <v>1125</v>
      </c>
      <c r="J15" s="213">
        <v>1113</v>
      </c>
      <c r="K15" s="213">
        <v>1156</v>
      </c>
      <c r="L15" s="317">
        <v>1283</v>
      </c>
      <c r="M15" s="872">
        <f t="shared" si="0"/>
        <v>127</v>
      </c>
      <c r="N15" s="402">
        <f t="shared" si="1"/>
        <v>0.10986159169550169</v>
      </c>
      <c r="O15" s="875">
        <f t="shared" si="2"/>
        <v>244</v>
      </c>
      <c r="P15" s="402">
        <f t="shared" si="3"/>
        <v>0.23484119345524546</v>
      </c>
      <c r="Q15" s="875">
        <f t="shared" si="4"/>
        <v>249</v>
      </c>
      <c r="R15" s="404">
        <f t="shared" si="5"/>
        <v>0.24081237911025144</v>
      </c>
      <c r="T15"/>
      <c r="U15"/>
      <c r="V15"/>
      <c r="W15"/>
      <c r="X15"/>
      <c r="Y15"/>
      <c r="Z15"/>
      <c r="AA15"/>
    </row>
    <row r="16" spans="1:27" ht="17.25" customHeight="1">
      <c r="A16" s="194" t="s">
        <v>29</v>
      </c>
      <c r="B16" s="213">
        <v>2556</v>
      </c>
      <c r="C16" s="213">
        <v>2478</v>
      </c>
      <c r="D16" s="213">
        <v>2543</v>
      </c>
      <c r="E16" s="213">
        <v>2749</v>
      </c>
      <c r="F16" s="213">
        <v>2833</v>
      </c>
      <c r="G16" s="213">
        <v>2762</v>
      </c>
      <c r="H16" s="213">
        <v>2820</v>
      </c>
      <c r="I16" s="213">
        <v>2768</v>
      </c>
      <c r="J16" s="213">
        <v>2919</v>
      </c>
      <c r="K16" s="213">
        <v>2977</v>
      </c>
      <c r="L16" s="317">
        <v>3297</v>
      </c>
      <c r="M16" s="872">
        <f t="shared" si="0"/>
        <v>320</v>
      </c>
      <c r="N16" s="402">
        <f t="shared" si="1"/>
        <v>0.10749076251259648</v>
      </c>
      <c r="O16" s="875">
        <f t="shared" si="2"/>
        <v>535</v>
      </c>
      <c r="P16" s="402">
        <f t="shared" si="3"/>
        <v>0.19370021723388842</v>
      </c>
      <c r="Q16" s="875">
        <f t="shared" si="4"/>
        <v>741</v>
      </c>
      <c r="R16" s="404">
        <f t="shared" si="5"/>
        <v>0.289906103286385</v>
      </c>
      <c r="T16"/>
      <c r="U16"/>
      <c r="V16"/>
      <c r="W16"/>
      <c r="X16"/>
      <c r="Y16"/>
      <c r="Z16"/>
      <c r="AA16"/>
    </row>
    <row r="17" spans="1:27" ht="17.25" customHeight="1">
      <c r="A17" s="194" t="s">
        <v>30</v>
      </c>
      <c r="B17" s="213">
        <v>1433</v>
      </c>
      <c r="C17" s="213">
        <v>1297</v>
      </c>
      <c r="D17" s="213">
        <v>1437</v>
      </c>
      <c r="E17" s="213">
        <v>1439</v>
      </c>
      <c r="F17" s="213">
        <v>1492</v>
      </c>
      <c r="G17" s="213">
        <v>1547</v>
      </c>
      <c r="H17" s="213">
        <v>1569</v>
      </c>
      <c r="I17" s="213">
        <v>1525</v>
      </c>
      <c r="J17" s="213">
        <v>1678</v>
      </c>
      <c r="K17" s="213">
        <v>1614</v>
      </c>
      <c r="L17" s="317">
        <v>1823</v>
      </c>
      <c r="M17" s="872">
        <f t="shared" si="0"/>
        <v>209</v>
      </c>
      <c r="N17" s="402">
        <f t="shared" si="1"/>
        <v>0.12949194547707554</v>
      </c>
      <c r="O17" s="875">
        <f t="shared" si="2"/>
        <v>276</v>
      </c>
      <c r="P17" s="402">
        <f t="shared" si="3"/>
        <v>0.17840982546864903</v>
      </c>
      <c r="Q17" s="875">
        <f t="shared" si="4"/>
        <v>390</v>
      </c>
      <c r="R17" s="404">
        <f t="shared" si="5"/>
        <v>0.2721563154221911</v>
      </c>
      <c r="T17"/>
      <c r="U17"/>
      <c r="V17"/>
      <c r="W17"/>
      <c r="X17"/>
      <c r="Y17"/>
      <c r="Z17"/>
      <c r="AA17"/>
    </row>
    <row r="18" spans="1:27" ht="17.25" customHeight="1">
      <c r="A18" s="194" t="s">
        <v>31</v>
      </c>
      <c r="B18" s="213">
        <v>1429</v>
      </c>
      <c r="C18" s="213">
        <v>1288</v>
      </c>
      <c r="D18" s="213">
        <v>1350</v>
      </c>
      <c r="E18" s="213">
        <v>1373</v>
      </c>
      <c r="F18" s="213">
        <v>1362</v>
      </c>
      <c r="G18" s="213">
        <v>1392</v>
      </c>
      <c r="H18" s="213">
        <v>1366</v>
      </c>
      <c r="I18" s="213">
        <v>1399</v>
      </c>
      <c r="J18" s="213">
        <v>1435</v>
      </c>
      <c r="K18" s="213">
        <v>1379</v>
      </c>
      <c r="L18" s="317">
        <v>1621</v>
      </c>
      <c r="M18" s="872">
        <f t="shared" si="0"/>
        <v>242</v>
      </c>
      <c r="N18" s="402">
        <f t="shared" si="1"/>
        <v>0.17548948513415508</v>
      </c>
      <c r="O18" s="875">
        <f t="shared" si="2"/>
        <v>229</v>
      </c>
      <c r="P18" s="402">
        <f t="shared" si="3"/>
        <v>0.16451149425287359</v>
      </c>
      <c r="Q18" s="875">
        <f t="shared" si="4"/>
        <v>192</v>
      </c>
      <c r="R18" s="404">
        <f t="shared" si="5"/>
        <v>0.1343596920923722</v>
      </c>
      <c r="T18"/>
      <c r="U18"/>
      <c r="V18"/>
      <c r="W18"/>
      <c r="X18"/>
      <c r="Y18"/>
      <c r="Z18"/>
      <c r="AA18"/>
    </row>
    <row r="19" spans="1:27" ht="17.25" customHeight="1" thickBot="1">
      <c r="A19" s="192" t="s">
        <v>32</v>
      </c>
      <c r="B19" s="225">
        <v>2565</v>
      </c>
      <c r="C19" s="225">
        <v>2187</v>
      </c>
      <c r="D19" s="225">
        <v>2271</v>
      </c>
      <c r="E19" s="225">
        <v>2417</v>
      </c>
      <c r="F19" s="225">
        <v>2524</v>
      </c>
      <c r="G19" s="225">
        <v>2501</v>
      </c>
      <c r="H19" s="225">
        <v>2475</v>
      </c>
      <c r="I19" s="225">
        <v>2469</v>
      </c>
      <c r="J19" s="225">
        <v>2549</v>
      </c>
      <c r="K19" s="225">
        <v>2652</v>
      </c>
      <c r="L19" s="318">
        <v>2919</v>
      </c>
      <c r="M19" s="873">
        <f t="shared" si="0"/>
        <v>267</v>
      </c>
      <c r="N19" s="408">
        <f t="shared" si="1"/>
        <v>0.10067873303167429</v>
      </c>
      <c r="O19" s="876">
        <f t="shared" si="2"/>
        <v>418</v>
      </c>
      <c r="P19" s="408">
        <f t="shared" si="3"/>
        <v>0.16713314674130353</v>
      </c>
      <c r="Q19" s="876">
        <f t="shared" si="4"/>
        <v>354</v>
      </c>
      <c r="R19" s="410">
        <f t="shared" si="5"/>
        <v>0.13801169590643281</v>
      </c>
      <c r="T19"/>
      <c r="U19"/>
      <c r="V19"/>
      <c r="W19"/>
      <c r="X19"/>
      <c r="Y19"/>
      <c r="Z19"/>
      <c r="AA19"/>
    </row>
    <row r="20" spans="1:27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T20"/>
      <c r="U20"/>
      <c r="V20"/>
      <c r="W20"/>
      <c r="X20"/>
      <c r="Y20"/>
      <c r="Z20"/>
      <c r="AA20"/>
    </row>
    <row r="21" spans="1:27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/>
      <c r="N21"/>
      <c r="O21"/>
      <c r="P21"/>
      <c r="Q21"/>
      <c r="R21"/>
    </row>
    <row r="22" spans="1:2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3" width="7.140625" style="206" customWidth="1"/>
    <col min="4" max="4" width="6.42578125" style="206" customWidth="1"/>
    <col min="5" max="5" width="7.140625" style="206" customWidth="1"/>
    <col min="6" max="6" width="6.42578125" style="206" customWidth="1"/>
    <col min="7" max="7" width="6" style="206" customWidth="1"/>
    <col min="8" max="8" width="7.140625" style="206" customWidth="1"/>
    <col min="9" max="9" width="6.42578125" style="206" customWidth="1"/>
    <col min="10" max="10" width="6" style="206" customWidth="1"/>
    <col min="11" max="11" width="7.140625" style="206" customWidth="1"/>
    <col min="12" max="12" width="6.42578125" style="206" customWidth="1"/>
    <col min="13" max="13" width="6" style="206" customWidth="1"/>
    <col min="14" max="14" width="7.140625" style="206" customWidth="1"/>
    <col min="15" max="15" width="6.42578125" style="206" customWidth="1"/>
    <col min="16" max="16" width="6" style="206" customWidth="1"/>
    <col min="17" max="17" width="7.140625" style="206" customWidth="1"/>
    <col min="18" max="18" width="6.42578125" style="206" customWidth="1"/>
    <col min="19" max="19" width="6" style="206" customWidth="1"/>
    <col min="20" max="16384" width="9.140625" style="206"/>
  </cols>
  <sheetData>
    <row r="1" spans="1:19" ht="17.25" customHeight="1">
      <c r="A1" s="926" t="s">
        <v>772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483"/>
      <c r="N1" s="201"/>
      <c r="O1" s="201"/>
      <c r="P1" s="201"/>
      <c r="Q1" s="201"/>
      <c r="R1" s="201"/>
      <c r="S1" s="201"/>
    </row>
    <row r="2" spans="1:19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ht="17.25" customHeight="1">
      <c r="A3" s="1722" t="s">
        <v>197</v>
      </c>
      <c r="B3" s="1723"/>
      <c r="C3" s="1722" t="s">
        <v>70</v>
      </c>
      <c r="D3" s="1723"/>
      <c r="E3" s="1782" t="s">
        <v>431</v>
      </c>
      <c r="F3" s="1751"/>
      <c r="G3" s="1751"/>
      <c r="H3" s="1751"/>
      <c r="I3" s="1751"/>
      <c r="J3" s="1783"/>
      <c r="K3" s="1722" t="s">
        <v>446</v>
      </c>
      <c r="L3" s="1962"/>
      <c r="M3" s="1962"/>
      <c r="N3" s="1962"/>
      <c r="O3" s="1962"/>
      <c r="P3" s="1962"/>
      <c r="Q3" s="1962"/>
      <c r="R3" s="1962"/>
      <c r="S3" s="1723"/>
    </row>
    <row r="4" spans="1:19" ht="17.25" customHeight="1">
      <c r="A4" s="1724"/>
      <c r="B4" s="1725"/>
      <c r="C4" s="1724"/>
      <c r="D4" s="1725"/>
      <c r="E4" s="1919" t="s">
        <v>7</v>
      </c>
      <c r="F4" s="1920"/>
      <c r="G4" s="1920"/>
      <c r="H4" s="1794" t="s">
        <v>139</v>
      </c>
      <c r="I4" s="1920"/>
      <c r="J4" s="1924"/>
      <c r="K4" s="1959" t="s">
        <v>57</v>
      </c>
      <c r="L4" s="1788"/>
      <c r="M4" s="1788"/>
      <c r="N4" s="1788"/>
      <c r="O4" s="1788"/>
      <c r="P4" s="1941"/>
      <c r="Q4" s="1794" t="s">
        <v>366</v>
      </c>
      <c r="R4" s="2012"/>
      <c r="S4" s="1924"/>
    </row>
    <row r="5" spans="1:19" ht="17.25" customHeight="1">
      <c r="A5" s="1724"/>
      <c r="B5" s="1725"/>
      <c r="C5" s="1998"/>
      <c r="D5" s="1967"/>
      <c r="E5" s="1921"/>
      <c r="F5" s="1922"/>
      <c r="G5" s="1922"/>
      <c r="H5" s="1922"/>
      <c r="I5" s="1922"/>
      <c r="J5" s="1925"/>
      <c r="K5" s="2011" t="s">
        <v>4</v>
      </c>
      <c r="L5" s="2000"/>
      <c r="M5" s="1965"/>
      <c r="N5" s="2013" t="s">
        <v>153</v>
      </c>
      <c r="O5" s="2014"/>
      <c r="P5" s="2015"/>
      <c r="Q5" s="1922"/>
      <c r="R5" s="1964"/>
      <c r="S5" s="1925"/>
    </row>
    <row r="6" spans="1:19" ht="17.25" customHeight="1" thickBot="1">
      <c r="A6" s="1726"/>
      <c r="B6" s="1727"/>
      <c r="C6" s="632" t="s">
        <v>145</v>
      </c>
      <c r="D6" s="625" t="s">
        <v>261</v>
      </c>
      <c r="E6" s="632" t="s">
        <v>145</v>
      </c>
      <c r="F6" s="624" t="s">
        <v>261</v>
      </c>
      <c r="G6" s="633" t="s">
        <v>182</v>
      </c>
      <c r="H6" s="624" t="s">
        <v>145</v>
      </c>
      <c r="I6" s="624" t="s">
        <v>261</v>
      </c>
      <c r="J6" s="634" t="s">
        <v>182</v>
      </c>
      <c r="K6" s="632" t="s">
        <v>145</v>
      </c>
      <c r="L6" s="624" t="s">
        <v>262</v>
      </c>
      <c r="M6" s="633" t="s">
        <v>182</v>
      </c>
      <c r="N6" s="624" t="s">
        <v>145</v>
      </c>
      <c r="O6" s="624" t="s">
        <v>263</v>
      </c>
      <c r="P6" s="633" t="s">
        <v>264</v>
      </c>
      <c r="Q6" s="624" t="s">
        <v>145</v>
      </c>
      <c r="R6" s="624" t="s">
        <v>262</v>
      </c>
      <c r="S6" s="634" t="s">
        <v>182</v>
      </c>
    </row>
    <row r="7" spans="1:19" ht="17.25" customHeight="1">
      <c r="A7" s="1728" t="s">
        <v>11</v>
      </c>
      <c r="B7" s="1729"/>
      <c r="C7" s="168">
        <v>6056</v>
      </c>
      <c r="D7" s="492">
        <v>7.4955133362213005E-3</v>
      </c>
      <c r="E7" s="153">
        <v>2390</v>
      </c>
      <c r="F7" s="491">
        <v>6.1107346943993458E-3</v>
      </c>
      <c r="G7" s="367">
        <v>0.39464993394980186</v>
      </c>
      <c r="H7" s="332">
        <v>3666</v>
      </c>
      <c r="I7" s="491">
        <v>8.7948468818597279E-3</v>
      </c>
      <c r="J7" s="368">
        <v>0.60535006605019814</v>
      </c>
      <c r="K7" s="153">
        <v>2810</v>
      </c>
      <c r="L7" s="491">
        <v>5.7569462370878456E-3</v>
      </c>
      <c r="M7" s="367">
        <v>0.46400264200792601</v>
      </c>
      <c r="N7" s="331">
        <v>1106</v>
      </c>
      <c r="O7" s="491">
        <v>1.0365705074134472E-2</v>
      </c>
      <c r="P7" s="367">
        <v>0.39359430604982204</v>
      </c>
      <c r="Q7" s="331">
        <v>3246</v>
      </c>
      <c r="R7" s="491">
        <v>1.0148697490026387E-2</v>
      </c>
      <c r="S7" s="368">
        <v>0.53599735799207393</v>
      </c>
    </row>
    <row r="8" spans="1:19" ht="17.25" customHeight="1">
      <c r="A8" s="1728" t="s">
        <v>12</v>
      </c>
      <c r="B8" s="1729"/>
      <c r="C8" s="168">
        <v>6191</v>
      </c>
      <c r="D8" s="492">
        <v>7.4801789153438516E-3</v>
      </c>
      <c r="E8" s="153">
        <v>2493</v>
      </c>
      <c r="F8" s="491">
        <v>6.2186014258133072E-3</v>
      </c>
      <c r="G8" s="367">
        <v>0.40268131158132775</v>
      </c>
      <c r="H8" s="332">
        <v>3698</v>
      </c>
      <c r="I8" s="491">
        <v>8.6652919673821348E-3</v>
      </c>
      <c r="J8" s="368">
        <v>0.59731868841867231</v>
      </c>
      <c r="K8" s="153">
        <v>2912</v>
      </c>
      <c r="L8" s="491">
        <v>5.7551340657690077E-3</v>
      </c>
      <c r="M8" s="367">
        <v>0.47036020029074466</v>
      </c>
      <c r="N8" s="331">
        <v>1107</v>
      </c>
      <c r="O8" s="491">
        <v>9.894529853414373E-3</v>
      </c>
      <c r="P8" s="367">
        <v>0.38015109890109888</v>
      </c>
      <c r="Q8" s="331">
        <v>3279</v>
      </c>
      <c r="R8" s="491">
        <v>1.0193645059703859E-2</v>
      </c>
      <c r="S8" s="368">
        <v>0.52963979970925534</v>
      </c>
    </row>
    <row r="9" spans="1:19" ht="17.25" customHeight="1">
      <c r="A9" s="1728" t="s">
        <v>13</v>
      </c>
      <c r="B9" s="1729"/>
      <c r="C9" s="168">
        <v>6238</v>
      </c>
      <c r="D9" s="492">
        <v>7.3032780455594363E-3</v>
      </c>
      <c r="E9" s="153">
        <v>2486</v>
      </c>
      <c r="F9" s="491">
        <v>6.000033789409916E-3</v>
      </c>
      <c r="G9" s="367">
        <v>0.39852516832318052</v>
      </c>
      <c r="H9" s="332">
        <v>3752</v>
      </c>
      <c r="I9" s="491">
        <v>8.5310341377789305E-3</v>
      </c>
      <c r="J9" s="368">
        <v>0.60147483167681948</v>
      </c>
      <c r="K9" s="153">
        <v>2952</v>
      </c>
      <c r="L9" s="491">
        <v>5.5739760273713947E-3</v>
      </c>
      <c r="M9" s="367">
        <v>0.47322859890990704</v>
      </c>
      <c r="N9" s="331">
        <v>1175</v>
      </c>
      <c r="O9" s="491">
        <v>9.9115133826519E-3</v>
      </c>
      <c r="P9" s="367">
        <v>0.39803523035230354</v>
      </c>
      <c r="Q9" s="331">
        <v>3286</v>
      </c>
      <c r="R9" s="491">
        <v>1.0125318534632841E-2</v>
      </c>
      <c r="S9" s="368">
        <v>0.52677140109009302</v>
      </c>
    </row>
    <row r="10" spans="1:19" ht="17.25" customHeight="1">
      <c r="A10" s="1728" t="s">
        <v>14</v>
      </c>
      <c r="B10" s="1729"/>
      <c r="C10" s="168">
        <v>6459</v>
      </c>
      <c r="D10" s="492">
        <v>7.3376798208692751E-3</v>
      </c>
      <c r="E10" s="153">
        <v>2653</v>
      </c>
      <c r="F10" s="491">
        <v>6.2067916759273338E-3</v>
      </c>
      <c r="G10" s="367">
        <v>0.41074469732156682</v>
      </c>
      <c r="H10" s="332">
        <v>3806</v>
      </c>
      <c r="I10" s="491">
        <v>8.4051800289742414E-3</v>
      </c>
      <c r="J10" s="368">
        <v>0.58925530267843318</v>
      </c>
      <c r="K10" s="153">
        <v>3129</v>
      </c>
      <c r="L10" s="491">
        <v>5.6743582117701674E-3</v>
      </c>
      <c r="M10" s="367">
        <v>0.48444031583836505</v>
      </c>
      <c r="N10" s="331">
        <v>1284</v>
      </c>
      <c r="O10" s="491">
        <v>1.0880341663065307E-2</v>
      </c>
      <c r="P10" s="367">
        <v>0.4103547459252157</v>
      </c>
      <c r="Q10" s="331">
        <v>3330</v>
      </c>
      <c r="R10" s="491">
        <v>1.0127028827058935E-2</v>
      </c>
      <c r="S10" s="368">
        <v>0.51555968416163489</v>
      </c>
    </row>
    <row r="11" spans="1:19" ht="17.25" customHeight="1">
      <c r="A11" s="1728" t="s">
        <v>15</v>
      </c>
      <c r="B11" s="1729"/>
      <c r="C11" s="168">
        <v>6059</v>
      </c>
      <c r="D11" s="492">
        <v>6.6862505352090294E-3</v>
      </c>
      <c r="E11" s="153">
        <v>2467</v>
      </c>
      <c r="F11" s="491">
        <v>5.6037615845902231E-3</v>
      </c>
      <c r="G11" s="367">
        <v>0.40716289816801454</v>
      </c>
      <c r="H11" s="332">
        <v>3592</v>
      </c>
      <c r="I11" s="491">
        <v>7.7090147398422145E-3</v>
      </c>
      <c r="J11" s="368">
        <v>0.59283710183198546</v>
      </c>
      <c r="K11" s="153">
        <v>2885</v>
      </c>
      <c r="L11" s="491">
        <v>5.0706017582772961E-3</v>
      </c>
      <c r="M11" s="367">
        <v>0.47615118006271662</v>
      </c>
      <c r="N11" s="331">
        <v>1137</v>
      </c>
      <c r="O11" s="491">
        <v>9.6083153758397769E-3</v>
      </c>
      <c r="P11" s="367">
        <v>0.39410745233968802</v>
      </c>
      <c r="Q11" s="331">
        <v>3174</v>
      </c>
      <c r="R11" s="491">
        <v>9.4121973062255733E-3</v>
      </c>
      <c r="S11" s="368">
        <v>0.52401386367387359</v>
      </c>
    </row>
    <row r="12" spans="1:19" ht="17.25" customHeight="1">
      <c r="A12" s="1728" t="s">
        <v>138</v>
      </c>
      <c r="B12" s="1729"/>
      <c r="C12" s="168">
        <v>6352</v>
      </c>
      <c r="D12" s="492">
        <v>6.8588112833492419E-3</v>
      </c>
      <c r="E12" s="153">
        <v>2576</v>
      </c>
      <c r="F12" s="491">
        <v>5.7288492930119604E-3</v>
      </c>
      <c r="G12" s="367">
        <v>0.40554156171284633</v>
      </c>
      <c r="H12" s="332">
        <v>3776</v>
      </c>
      <c r="I12" s="491">
        <v>7.925214186469208E-3</v>
      </c>
      <c r="J12" s="368">
        <v>0.59445843828715361</v>
      </c>
      <c r="K12" s="153">
        <v>3080</v>
      </c>
      <c r="L12" s="491">
        <v>5.3500179781448293E-3</v>
      </c>
      <c r="M12" s="367">
        <v>0.48488664987405544</v>
      </c>
      <c r="N12" s="331">
        <v>1201</v>
      </c>
      <c r="O12" s="491">
        <v>1.0624369703296121E-2</v>
      </c>
      <c r="P12" s="367">
        <v>0.38993506493506491</v>
      </c>
      <c r="Q12" s="331">
        <v>3272</v>
      </c>
      <c r="R12" s="491">
        <v>9.3376597062290075E-3</v>
      </c>
      <c r="S12" s="368">
        <v>0.51511335012594461</v>
      </c>
    </row>
    <row r="13" spans="1:19" ht="17.25" customHeight="1">
      <c r="A13" s="1728" t="s">
        <v>188</v>
      </c>
      <c r="B13" s="1729"/>
      <c r="C13" s="168">
        <v>6624</v>
      </c>
      <c r="D13" s="492">
        <v>7.0398585226499793E-3</v>
      </c>
      <c r="E13" s="153">
        <v>2705</v>
      </c>
      <c r="F13" s="491">
        <v>5.9221861952854582E-3</v>
      </c>
      <c r="G13" s="367">
        <v>0.40836352657004832</v>
      </c>
      <c r="H13" s="332">
        <v>3919</v>
      </c>
      <c r="I13" s="491">
        <v>8.0942476934801957E-3</v>
      </c>
      <c r="J13" s="368">
        <v>0.59163647342995174</v>
      </c>
      <c r="K13" s="153">
        <v>3118</v>
      </c>
      <c r="L13" s="491">
        <v>5.4373415271291607E-3</v>
      </c>
      <c r="M13" s="367">
        <v>0.47071256038647341</v>
      </c>
      <c r="N13" s="331">
        <v>1147</v>
      </c>
      <c r="O13" s="491">
        <v>1.0502797388493622E-2</v>
      </c>
      <c r="P13" s="367">
        <v>0.36786401539448366</v>
      </c>
      <c r="Q13" s="331">
        <v>3506</v>
      </c>
      <c r="R13" s="491">
        <v>9.5404995020218451E-3</v>
      </c>
      <c r="S13" s="368">
        <v>0.52928743961352653</v>
      </c>
    </row>
    <row r="14" spans="1:19" ht="17.25" customHeight="1">
      <c r="A14" s="1728" t="s">
        <v>449</v>
      </c>
      <c r="B14" s="1729"/>
      <c r="C14" s="168">
        <v>6795</v>
      </c>
      <c r="D14" s="492">
        <v>7.130519462802719E-3</v>
      </c>
      <c r="E14" s="153">
        <v>2898</v>
      </c>
      <c r="F14" s="491">
        <v>6.2604908587760291E-3</v>
      </c>
      <c r="G14" s="367">
        <v>0.42649006622516555</v>
      </c>
      <c r="H14" s="332">
        <v>3897</v>
      </c>
      <c r="I14" s="491">
        <v>7.9523633640313195E-3</v>
      </c>
      <c r="J14" s="368">
        <v>0.57350993377483439</v>
      </c>
      <c r="K14" s="153">
        <v>3195</v>
      </c>
      <c r="L14" s="491">
        <v>5.6714701089561302E-3</v>
      </c>
      <c r="M14" s="367">
        <v>0.47019867549668876</v>
      </c>
      <c r="N14" s="331">
        <v>1113</v>
      </c>
      <c r="O14" s="491">
        <v>1.0381300600679029E-2</v>
      </c>
      <c r="P14" s="367">
        <v>0.34835680751173709</v>
      </c>
      <c r="Q14" s="331">
        <v>3600</v>
      </c>
      <c r="R14" s="491">
        <v>9.2402464065708418E-3</v>
      </c>
      <c r="S14" s="368">
        <v>0.5298013245033113</v>
      </c>
    </row>
    <row r="15" spans="1:19" ht="17.25" customHeight="1">
      <c r="A15" s="1728" t="s">
        <v>554</v>
      </c>
      <c r="B15" s="1729"/>
      <c r="C15" s="168">
        <v>3205</v>
      </c>
      <c r="D15" s="492">
        <v>3.330396072938272E-3</v>
      </c>
      <c r="E15" s="153">
        <v>1403</v>
      </c>
      <c r="F15" s="491">
        <v>3.0003763836375769E-3</v>
      </c>
      <c r="G15" s="367">
        <v>0.43775351014040564</v>
      </c>
      <c r="H15" s="332">
        <v>1802</v>
      </c>
      <c r="I15" s="491">
        <v>3.6423171766988721E-3</v>
      </c>
      <c r="J15" s="368">
        <v>0.56224648985959436</v>
      </c>
      <c r="K15" s="153">
        <v>1906</v>
      </c>
      <c r="L15" s="491">
        <v>3.4336836074935731E-3</v>
      </c>
      <c r="M15" s="367">
        <v>0.59469578783151322</v>
      </c>
      <c r="N15" s="331">
        <v>800</v>
      </c>
      <c r="O15" s="491">
        <v>7.3106095220689029E-3</v>
      </c>
      <c r="P15" s="367">
        <v>0.41972717733473242</v>
      </c>
      <c r="Q15" s="331">
        <v>1299</v>
      </c>
      <c r="R15" s="491">
        <v>3.1896164357325435E-3</v>
      </c>
      <c r="S15" s="368">
        <v>0.40530421216848672</v>
      </c>
    </row>
    <row r="16" spans="1:19" ht="17.25" customHeight="1">
      <c r="A16" s="1728" t="s">
        <v>627</v>
      </c>
      <c r="B16" s="1729"/>
      <c r="C16" s="168">
        <v>8204</v>
      </c>
      <c r="D16" s="492">
        <v>8.5053355325839155E-3</v>
      </c>
      <c r="E16" s="153">
        <v>3532</v>
      </c>
      <c r="F16" s="491">
        <v>7.5300337913464304E-3</v>
      </c>
      <c r="G16" s="367">
        <v>0.43052169673330082</v>
      </c>
      <c r="H16" s="332">
        <v>4672</v>
      </c>
      <c r="I16" s="491">
        <v>9.4285552837849833E-3</v>
      </c>
      <c r="J16" s="368">
        <v>0.56947830326669913</v>
      </c>
      <c r="K16" s="153">
        <v>4059</v>
      </c>
      <c r="L16" s="491">
        <v>7.4380028989703339E-3</v>
      </c>
      <c r="M16" s="367">
        <v>0.49475865431496829</v>
      </c>
      <c r="N16" s="331">
        <v>1354</v>
      </c>
      <c r="O16" s="491">
        <v>1.2365635588189631E-2</v>
      </c>
      <c r="P16" s="367">
        <v>0.33357969943335797</v>
      </c>
      <c r="Q16" s="331">
        <v>4145</v>
      </c>
      <c r="R16" s="491">
        <v>9.8959079406006779E-3</v>
      </c>
      <c r="S16" s="368">
        <v>0.50524134568503165</v>
      </c>
    </row>
    <row r="17" spans="1:19" ht="17.25" customHeight="1" thickBot="1">
      <c r="A17" s="1728" t="s">
        <v>725</v>
      </c>
      <c r="B17" s="1729"/>
      <c r="C17" s="168">
        <v>6558</v>
      </c>
      <c r="D17" s="492">
        <v>6.5073855551520277E-3</v>
      </c>
      <c r="E17" s="153">
        <v>2936</v>
      </c>
      <c r="F17" s="491">
        <v>5.9853505690771833E-3</v>
      </c>
      <c r="G17" s="367">
        <v>0.44769746874046967</v>
      </c>
      <c r="H17" s="332">
        <v>3622</v>
      </c>
      <c r="I17" s="491">
        <v>7.0024572399646594E-3</v>
      </c>
      <c r="J17" s="368">
        <v>0.55230253125953033</v>
      </c>
      <c r="K17" s="153">
        <v>3449</v>
      </c>
      <c r="L17" s="491">
        <v>6.0516522291451363E-3</v>
      </c>
      <c r="M17" s="367">
        <v>0.52592253735895089</v>
      </c>
      <c r="N17" s="331">
        <v>1340</v>
      </c>
      <c r="O17" s="491">
        <v>1.1265521618872272E-2</v>
      </c>
      <c r="P17" s="367">
        <v>0.38851841113366192</v>
      </c>
      <c r="Q17" s="331">
        <v>3109</v>
      </c>
      <c r="R17" s="491">
        <v>7.1005890131574439E-3</v>
      </c>
      <c r="S17" s="368">
        <v>0.47407746264104911</v>
      </c>
    </row>
    <row r="18" spans="1:19" ht="17.25" customHeight="1">
      <c r="A18" s="1718" t="s">
        <v>721</v>
      </c>
      <c r="B18" s="535" t="s">
        <v>190</v>
      </c>
      <c r="C18" s="538">
        <f>C17-C16</f>
        <v>-1646</v>
      </c>
      <c r="D18" s="593" t="s">
        <v>55</v>
      </c>
      <c r="E18" s="538">
        <f>E17-E16</f>
        <v>-596</v>
      </c>
      <c r="F18" s="592" t="s">
        <v>55</v>
      </c>
      <c r="G18" s="592" t="s">
        <v>55</v>
      </c>
      <c r="H18" s="539">
        <f>H17-H16</f>
        <v>-1050</v>
      </c>
      <c r="I18" s="592" t="s">
        <v>55</v>
      </c>
      <c r="J18" s="593" t="s">
        <v>55</v>
      </c>
      <c r="K18" s="538">
        <f>K17-K16</f>
        <v>-610</v>
      </c>
      <c r="L18" s="592" t="s">
        <v>55</v>
      </c>
      <c r="M18" s="592" t="s">
        <v>55</v>
      </c>
      <c r="N18" s="539">
        <f>N17-N16</f>
        <v>-14</v>
      </c>
      <c r="O18" s="592" t="s">
        <v>55</v>
      </c>
      <c r="P18" s="592" t="s">
        <v>55</v>
      </c>
      <c r="Q18" s="539">
        <f>Q17-Q16</f>
        <v>-1036</v>
      </c>
      <c r="R18" s="592" t="s">
        <v>55</v>
      </c>
      <c r="S18" s="593" t="s">
        <v>55</v>
      </c>
    </row>
    <row r="19" spans="1:19" ht="17.25" customHeight="1">
      <c r="A19" s="1719"/>
      <c r="B19" s="553" t="s">
        <v>191</v>
      </c>
      <c r="C19" s="545">
        <f>C17/C16-1</f>
        <v>-0.20063383715260852</v>
      </c>
      <c r="D19" s="602" t="s">
        <v>55</v>
      </c>
      <c r="E19" s="545">
        <f>E17/E16-1</f>
        <v>-0.16874292185730466</v>
      </c>
      <c r="F19" s="601" t="s">
        <v>55</v>
      </c>
      <c r="G19" s="601" t="s">
        <v>55</v>
      </c>
      <c r="H19" s="546">
        <f>H17/H16-1</f>
        <v>-0.22474315068493156</v>
      </c>
      <c r="I19" s="601" t="s">
        <v>55</v>
      </c>
      <c r="J19" s="602" t="s">
        <v>55</v>
      </c>
      <c r="K19" s="545">
        <f>K17/K16-1</f>
        <v>-0.15028332101502828</v>
      </c>
      <c r="L19" s="601" t="s">
        <v>55</v>
      </c>
      <c r="M19" s="601" t="s">
        <v>55</v>
      </c>
      <c r="N19" s="546">
        <f>N17/N16-1</f>
        <v>-1.0339734121122546E-2</v>
      </c>
      <c r="O19" s="601" t="s">
        <v>55</v>
      </c>
      <c r="P19" s="601" t="s">
        <v>55</v>
      </c>
      <c r="Q19" s="546">
        <f>Q17/Q16-1</f>
        <v>-0.24993968636911945</v>
      </c>
      <c r="R19" s="601" t="s">
        <v>55</v>
      </c>
      <c r="S19" s="602" t="s">
        <v>55</v>
      </c>
    </row>
    <row r="20" spans="1:19" ht="17.25" customHeight="1">
      <c r="A20" s="1720" t="s">
        <v>722</v>
      </c>
      <c r="B20" s="558" t="s">
        <v>190</v>
      </c>
      <c r="C20" s="561">
        <f>C17-C12</f>
        <v>206</v>
      </c>
      <c r="D20" s="599" t="s">
        <v>55</v>
      </c>
      <c r="E20" s="561">
        <f>E17-E12</f>
        <v>360</v>
      </c>
      <c r="F20" s="598" t="s">
        <v>55</v>
      </c>
      <c r="G20" s="598" t="s">
        <v>55</v>
      </c>
      <c r="H20" s="562">
        <f>H17-H12</f>
        <v>-154</v>
      </c>
      <c r="I20" s="598" t="s">
        <v>55</v>
      </c>
      <c r="J20" s="599" t="s">
        <v>55</v>
      </c>
      <c r="K20" s="561">
        <f>K17-K12</f>
        <v>369</v>
      </c>
      <c r="L20" s="598" t="s">
        <v>55</v>
      </c>
      <c r="M20" s="598" t="s">
        <v>55</v>
      </c>
      <c r="N20" s="562">
        <f>N17-N12</f>
        <v>139</v>
      </c>
      <c r="O20" s="598" t="s">
        <v>55</v>
      </c>
      <c r="P20" s="598" t="s">
        <v>55</v>
      </c>
      <c r="Q20" s="562">
        <f>Q17-Q12</f>
        <v>-163</v>
      </c>
      <c r="R20" s="598" t="s">
        <v>55</v>
      </c>
      <c r="S20" s="599" t="s">
        <v>55</v>
      </c>
    </row>
    <row r="21" spans="1:19" ht="17.25" customHeight="1">
      <c r="A21" s="1719"/>
      <c r="B21" s="553" t="s">
        <v>191</v>
      </c>
      <c r="C21" s="545">
        <f>C17/C12-1</f>
        <v>3.2430730478589354E-2</v>
      </c>
      <c r="D21" s="602" t="s">
        <v>55</v>
      </c>
      <c r="E21" s="545">
        <f>E17/E12-1</f>
        <v>0.13975155279503104</v>
      </c>
      <c r="F21" s="601" t="s">
        <v>55</v>
      </c>
      <c r="G21" s="601" t="s">
        <v>55</v>
      </c>
      <c r="H21" s="546">
        <f>H17/H12-1</f>
        <v>-4.0783898305084776E-2</v>
      </c>
      <c r="I21" s="601" t="s">
        <v>55</v>
      </c>
      <c r="J21" s="602" t="s">
        <v>55</v>
      </c>
      <c r="K21" s="545">
        <f>K17/K12-1</f>
        <v>0.1198051948051948</v>
      </c>
      <c r="L21" s="601" t="s">
        <v>55</v>
      </c>
      <c r="M21" s="601" t="s">
        <v>55</v>
      </c>
      <c r="N21" s="546">
        <f>N17/N12-1</f>
        <v>0.11573688592839293</v>
      </c>
      <c r="O21" s="601" t="s">
        <v>55</v>
      </c>
      <c r="P21" s="601" t="s">
        <v>55</v>
      </c>
      <c r="Q21" s="546">
        <f>Q17/Q12-1</f>
        <v>-4.9816625916870416E-2</v>
      </c>
      <c r="R21" s="601" t="s">
        <v>55</v>
      </c>
      <c r="S21" s="602" t="s">
        <v>55</v>
      </c>
    </row>
    <row r="22" spans="1:19" ht="17.25" customHeight="1">
      <c r="A22" s="1720" t="s">
        <v>723</v>
      </c>
      <c r="B22" s="558" t="s">
        <v>190</v>
      </c>
      <c r="C22" s="561">
        <f>C17-C7</f>
        <v>502</v>
      </c>
      <c r="D22" s="599" t="s">
        <v>55</v>
      </c>
      <c r="E22" s="561">
        <f>E17-E7</f>
        <v>546</v>
      </c>
      <c r="F22" s="598" t="s">
        <v>55</v>
      </c>
      <c r="G22" s="598" t="s">
        <v>55</v>
      </c>
      <c r="H22" s="562">
        <f>H17-H7</f>
        <v>-44</v>
      </c>
      <c r="I22" s="598" t="s">
        <v>55</v>
      </c>
      <c r="J22" s="599" t="s">
        <v>55</v>
      </c>
      <c r="K22" s="561">
        <f>K17-K7</f>
        <v>639</v>
      </c>
      <c r="L22" s="598" t="s">
        <v>55</v>
      </c>
      <c r="M22" s="598" t="s">
        <v>55</v>
      </c>
      <c r="N22" s="562">
        <f>N17-N7</f>
        <v>234</v>
      </c>
      <c r="O22" s="598" t="s">
        <v>55</v>
      </c>
      <c r="P22" s="598" t="s">
        <v>55</v>
      </c>
      <c r="Q22" s="562">
        <f>Q17-Q7</f>
        <v>-137</v>
      </c>
      <c r="R22" s="598" t="s">
        <v>55</v>
      </c>
      <c r="S22" s="599" t="s">
        <v>55</v>
      </c>
    </row>
    <row r="23" spans="1:19" ht="17.25" customHeight="1" thickBot="1">
      <c r="A23" s="1721"/>
      <c r="B23" s="565" t="s">
        <v>191</v>
      </c>
      <c r="C23" s="577">
        <f>C17/C7-1</f>
        <v>8.2892998678996133E-2</v>
      </c>
      <c r="D23" s="639" t="s">
        <v>55</v>
      </c>
      <c r="E23" s="577">
        <f>E17/E7-1</f>
        <v>0.22845188284518825</v>
      </c>
      <c r="F23" s="638" t="s">
        <v>55</v>
      </c>
      <c r="G23" s="638" t="s">
        <v>55</v>
      </c>
      <c r="H23" s="578">
        <f>H17/H7-1</f>
        <v>-1.2002182214948198E-2</v>
      </c>
      <c r="I23" s="638" t="s">
        <v>55</v>
      </c>
      <c r="J23" s="639" t="s">
        <v>55</v>
      </c>
      <c r="K23" s="577">
        <f>K17/K7-1</f>
        <v>0.22740213523131669</v>
      </c>
      <c r="L23" s="638" t="s">
        <v>55</v>
      </c>
      <c r="M23" s="638" t="s">
        <v>55</v>
      </c>
      <c r="N23" s="578">
        <f>N17/N7-1</f>
        <v>0.21157323688969254</v>
      </c>
      <c r="O23" s="638" t="s">
        <v>55</v>
      </c>
      <c r="P23" s="638" t="s">
        <v>55</v>
      </c>
      <c r="Q23" s="578">
        <f>Q17/Q7-1</f>
        <v>-4.2205791743684551E-2</v>
      </c>
      <c r="R23" s="638" t="s">
        <v>55</v>
      </c>
      <c r="S23" s="639" t="s">
        <v>55</v>
      </c>
    </row>
    <row r="24" spans="1:19" ht="17.25" customHeight="1">
      <c r="A24" s="931" t="s">
        <v>265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spans="1:19" ht="17.25" customHeight="1">
      <c r="A25" s="937" t="s">
        <v>274</v>
      </c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</row>
    <row r="26" spans="1:19" ht="17.25" customHeight="1">
      <c r="A26" s="931" t="s">
        <v>266</v>
      </c>
      <c r="B26" s="109"/>
      <c r="C26" s="151"/>
      <c r="D26" s="151"/>
    </row>
    <row r="27" spans="1:19" ht="17.25" customHeight="1">
      <c r="A27" s="931" t="s">
        <v>267</v>
      </c>
      <c r="B27" s="109"/>
      <c r="C27" s="265"/>
      <c r="D27" s="265"/>
    </row>
    <row r="28" spans="1:19" ht="17.25" customHeight="1">
      <c r="A28" s="937" t="s">
        <v>268</v>
      </c>
      <c r="B28" s="109"/>
      <c r="C28" s="265"/>
      <c r="D28" s="265"/>
    </row>
    <row r="30" spans="1:19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</row>
    <row r="31" spans="1:19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</row>
    <row r="32" spans="1:19"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</row>
    <row r="33" spans="3:19"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</row>
    <row r="34" spans="3:19"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</row>
    <row r="35" spans="3:19"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</row>
  </sheetData>
  <mergeCells count="24">
    <mergeCell ref="A16:B16"/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7:B7"/>
    <mergeCell ref="A8:B8"/>
    <mergeCell ref="A9:B9"/>
    <mergeCell ref="A10:B10"/>
    <mergeCell ref="N5:P5"/>
    <mergeCell ref="K4:P4"/>
    <mergeCell ref="K5:M5"/>
    <mergeCell ref="A3:B6"/>
    <mergeCell ref="E3:J3"/>
    <mergeCell ref="K3:S3"/>
    <mergeCell ref="E4:G5"/>
    <mergeCell ref="H4:J5"/>
    <mergeCell ref="Q4:S5"/>
    <mergeCell ref="C3:D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/>
  </sheetViews>
  <sheetFormatPr defaultColWidth="9.140625" defaultRowHeight="15"/>
  <cols>
    <col min="1" max="1" width="20" style="206" customWidth="1"/>
    <col min="2" max="2" width="7.140625" style="206" customWidth="1"/>
    <col min="3" max="3" width="6.42578125" style="206" customWidth="1"/>
    <col min="4" max="4" width="7.140625" style="206" customWidth="1"/>
    <col min="5" max="6" width="6.42578125" style="206" customWidth="1"/>
    <col min="7" max="7" width="7.140625" style="206" customWidth="1"/>
    <col min="8" max="9" width="6.42578125" style="206" customWidth="1"/>
    <col min="10" max="10" width="7.140625" style="206" customWidth="1"/>
    <col min="11" max="12" width="6.42578125" style="206" customWidth="1"/>
    <col min="13" max="13" width="7.140625" style="206" customWidth="1"/>
    <col min="14" max="15" width="6.42578125" style="206" customWidth="1"/>
    <col min="16" max="16" width="7.140625" style="206" customWidth="1"/>
    <col min="17" max="17" width="6.42578125" style="206" customWidth="1"/>
    <col min="18" max="18" width="6.28515625" style="206" customWidth="1"/>
    <col min="19" max="16384" width="9.140625" style="206"/>
  </cols>
  <sheetData>
    <row r="1" spans="1:18" ht="17.25" customHeight="1">
      <c r="A1" s="426" t="s">
        <v>773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483"/>
      <c r="M1" s="201"/>
      <c r="N1" s="201"/>
      <c r="O1" s="201"/>
      <c r="P1" s="201"/>
      <c r="Q1" s="201"/>
      <c r="R1" s="201"/>
    </row>
    <row r="2" spans="1:18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18" ht="17.25" customHeight="1">
      <c r="A3" s="1722" t="s">
        <v>189</v>
      </c>
      <c r="B3" s="1722" t="s">
        <v>70</v>
      </c>
      <c r="C3" s="1723"/>
      <c r="D3" s="1782" t="s">
        <v>431</v>
      </c>
      <c r="E3" s="1751"/>
      <c r="F3" s="1751"/>
      <c r="G3" s="1751"/>
      <c r="H3" s="1751"/>
      <c r="I3" s="1783"/>
      <c r="J3" s="1722" t="s">
        <v>446</v>
      </c>
      <c r="K3" s="1962"/>
      <c r="L3" s="1962"/>
      <c r="M3" s="1962"/>
      <c r="N3" s="1962"/>
      <c r="O3" s="1962"/>
      <c r="P3" s="1962"/>
      <c r="Q3" s="1962"/>
      <c r="R3" s="1723"/>
    </row>
    <row r="4" spans="1:18" ht="17.25" customHeight="1">
      <c r="A4" s="1724"/>
      <c r="B4" s="1724"/>
      <c r="C4" s="1725"/>
      <c r="D4" s="1919" t="s">
        <v>7</v>
      </c>
      <c r="E4" s="1920"/>
      <c r="F4" s="1920"/>
      <c r="G4" s="1794" t="s">
        <v>139</v>
      </c>
      <c r="H4" s="1920"/>
      <c r="I4" s="1924"/>
      <c r="J4" s="1959" t="s">
        <v>57</v>
      </c>
      <c r="K4" s="1788"/>
      <c r="L4" s="1788"/>
      <c r="M4" s="1788"/>
      <c r="N4" s="1788"/>
      <c r="O4" s="1941"/>
      <c r="P4" s="1794" t="s">
        <v>58</v>
      </c>
      <c r="Q4" s="2012"/>
      <c r="R4" s="1924"/>
    </row>
    <row r="5" spans="1:18" ht="17.25" customHeight="1">
      <c r="A5" s="1724"/>
      <c r="B5" s="1998"/>
      <c r="C5" s="1967"/>
      <c r="D5" s="1921"/>
      <c r="E5" s="1922"/>
      <c r="F5" s="1922"/>
      <c r="G5" s="1922"/>
      <c r="H5" s="1922"/>
      <c r="I5" s="1925"/>
      <c r="J5" s="2011" t="s">
        <v>4</v>
      </c>
      <c r="K5" s="2000"/>
      <c r="L5" s="1965"/>
      <c r="M5" s="2016" t="s">
        <v>153</v>
      </c>
      <c r="N5" s="2014"/>
      <c r="O5" s="2017"/>
      <c r="P5" s="1922"/>
      <c r="Q5" s="1964"/>
      <c r="R5" s="1925"/>
    </row>
    <row r="6" spans="1:18" ht="17.25" customHeight="1" thickBot="1">
      <c r="A6" s="1726"/>
      <c r="B6" s="1032" t="s">
        <v>145</v>
      </c>
      <c r="C6" s="1035" t="s">
        <v>261</v>
      </c>
      <c r="D6" s="1032" t="s">
        <v>145</v>
      </c>
      <c r="E6" s="1031" t="s">
        <v>261</v>
      </c>
      <c r="F6" s="633" t="s">
        <v>182</v>
      </c>
      <c r="G6" s="1031" t="s">
        <v>145</v>
      </c>
      <c r="H6" s="1031" t="s">
        <v>261</v>
      </c>
      <c r="I6" s="634" t="s">
        <v>182</v>
      </c>
      <c r="J6" s="1258" t="s">
        <v>145</v>
      </c>
      <c r="K6" s="1257" t="s">
        <v>262</v>
      </c>
      <c r="L6" s="633" t="s">
        <v>182</v>
      </c>
      <c r="M6" s="1257" t="s">
        <v>145</v>
      </c>
      <c r="N6" s="1257" t="s">
        <v>263</v>
      </c>
      <c r="O6" s="633" t="s">
        <v>264</v>
      </c>
      <c r="P6" s="1257" t="s">
        <v>145</v>
      </c>
      <c r="Q6" s="1257" t="s">
        <v>262</v>
      </c>
      <c r="R6" s="634" t="s">
        <v>182</v>
      </c>
    </row>
    <row r="7" spans="1:18" ht="17.25" customHeight="1">
      <c r="A7" s="502" t="s">
        <v>18</v>
      </c>
      <c r="B7" s="1287">
        <v>6558</v>
      </c>
      <c r="C7" s="1391">
        <v>6.5073855551520277E-3</v>
      </c>
      <c r="D7" s="1287">
        <v>2936</v>
      </c>
      <c r="E7" s="1391">
        <v>5.9853505690771833E-3</v>
      </c>
      <c r="F7" s="1394">
        <v>0.44769746874046967</v>
      </c>
      <c r="G7" s="1287">
        <v>3622</v>
      </c>
      <c r="H7" s="1391">
        <v>7.0024572399646594E-3</v>
      </c>
      <c r="I7" s="1394">
        <v>0.55230253125953033</v>
      </c>
      <c r="J7" s="1287">
        <v>3449</v>
      </c>
      <c r="K7" s="1391">
        <v>6.0516522291451363E-3</v>
      </c>
      <c r="L7" s="1394">
        <v>0.52592253735895089</v>
      </c>
      <c r="M7" s="1287">
        <v>1340</v>
      </c>
      <c r="N7" s="1394">
        <v>1.1265521618872272E-2</v>
      </c>
      <c r="O7" s="1394">
        <v>0.38851841113366192</v>
      </c>
      <c r="P7" s="1365">
        <v>3109</v>
      </c>
      <c r="Q7" s="1391">
        <v>7.1005890131574439E-3</v>
      </c>
      <c r="R7" s="1397">
        <v>0.47407746264104911</v>
      </c>
    </row>
    <row r="8" spans="1:18" ht="17.25" customHeight="1">
      <c r="A8" s="72" t="s">
        <v>19</v>
      </c>
      <c r="B8" s="778">
        <v>409</v>
      </c>
      <c r="C8" s="1392">
        <v>3.3690002553520976E-3</v>
      </c>
      <c r="D8" s="778">
        <v>198</v>
      </c>
      <c r="E8" s="1392">
        <v>3.3487805703074787E-3</v>
      </c>
      <c r="F8" s="1395">
        <v>0.4841075794621027</v>
      </c>
      <c r="G8" s="778">
        <v>211</v>
      </c>
      <c r="H8" s="1392">
        <v>3.388197511039743E-3</v>
      </c>
      <c r="I8" s="1395">
        <v>0.5158924205378973</v>
      </c>
      <c r="J8" s="778">
        <v>215</v>
      </c>
      <c r="K8" s="1392">
        <v>3.0370663351791164E-3</v>
      </c>
      <c r="L8" s="1395">
        <v>0.52567237163814184</v>
      </c>
      <c r="M8" s="778">
        <v>82</v>
      </c>
      <c r="N8" s="1395">
        <v>5.5945964385617792E-3</v>
      </c>
      <c r="O8" s="1395">
        <v>0.38139534883720932</v>
      </c>
      <c r="P8" s="766">
        <v>194</v>
      </c>
      <c r="Q8" s="1392">
        <v>3.8333102807800983E-3</v>
      </c>
      <c r="R8" s="1398">
        <v>0.47432762836185821</v>
      </c>
    </row>
    <row r="9" spans="1:18" ht="17.25" customHeight="1">
      <c r="A9" s="72" t="s">
        <v>20</v>
      </c>
      <c r="B9" s="772">
        <v>739</v>
      </c>
      <c r="C9" s="1392">
        <v>5.0312153210378329E-3</v>
      </c>
      <c r="D9" s="772">
        <v>321</v>
      </c>
      <c r="E9" s="1392">
        <v>4.4756141769610441E-3</v>
      </c>
      <c r="F9" s="1395">
        <v>0.43437077131258456</v>
      </c>
      <c r="G9" s="772">
        <v>418</v>
      </c>
      <c r="H9" s="1392">
        <v>5.5613948723407082E-3</v>
      </c>
      <c r="I9" s="1395">
        <v>0.56562922868741539</v>
      </c>
      <c r="J9" s="772">
        <v>409</v>
      </c>
      <c r="K9" s="1392">
        <v>4.8290926264832638E-3</v>
      </c>
      <c r="L9" s="1395">
        <v>0.55345060893098785</v>
      </c>
      <c r="M9" s="772">
        <v>153</v>
      </c>
      <c r="N9" s="1395">
        <v>8.6284683058876609E-3</v>
      </c>
      <c r="O9" s="1395">
        <v>0.37408312958435208</v>
      </c>
      <c r="P9" s="770">
        <v>330</v>
      </c>
      <c r="Q9" s="1392">
        <v>5.306489998070367E-3</v>
      </c>
      <c r="R9" s="1398">
        <v>0.4465493910690122</v>
      </c>
    </row>
    <row r="10" spans="1:18" ht="17.25" customHeight="1">
      <c r="A10" s="72" t="s">
        <v>21</v>
      </c>
      <c r="B10" s="772">
        <v>475</v>
      </c>
      <c r="C10" s="1392">
        <v>7.8369905956112845E-3</v>
      </c>
      <c r="D10" s="772">
        <v>205</v>
      </c>
      <c r="E10" s="1392">
        <v>6.9770607855149415E-3</v>
      </c>
      <c r="F10" s="1395">
        <v>0.43157894736842106</v>
      </c>
      <c r="G10" s="772">
        <v>270</v>
      </c>
      <c r="H10" s="1392">
        <v>8.6460868451389786E-3</v>
      </c>
      <c r="I10" s="1395">
        <v>0.56842105263157894</v>
      </c>
      <c r="J10" s="772">
        <v>224</v>
      </c>
      <c r="K10" s="1392">
        <v>6.5173116089613037E-3</v>
      </c>
      <c r="L10" s="1395">
        <v>0.47157894736842104</v>
      </c>
      <c r="M10" s="772">
        <v>88</v>
      </c>
      <c r="N10" s="1395">
        <v>1.2489355662787397E-2</v>
      </c>
      <c r="O10" s="1395">
        <v>0.39285714285714285</v>
      </c>
      <c r="P10" s="770">
        <v>251</v>
      </c>
      <c r="Q10" s="1392">
        <v>9.5655487804878047E-3</v>
      </c>
      <c r="R10" s="1398">
        <v>0.5284210526315789</v>
      </c>
    </row>
    <row r="11" spans="1:18" ht="17.25" customHeight="1">
      <c r="A11" s="72" t="s">
        <v>22</v>
      </c>
      <c r="B11" s="772">
        <v>391</v>
      </c>
      <c r="C11" s="1392">
        <v>7.0587810514153668E-3</v>
      </c>
      <c r="D11" s="772">
        <v>166</v>
      </c>
      <c r="E11" s="1392">
        <v>6.1083308801884017E-3</v>
      </c>
      <c r="F11" s="1395">
        <v>0.42455242966751916</v>
      </c>
      <c r="G11" s="772">
        <v>225</v>
      </c>
      <c r="H11" s="1392">
        <v>7.9741990360079392E-3</v>
      </c>
      <c r="I11" s="1395">
        <v>0.57544757033248084</v>
      </c>
      <c r="J11" s="772">
        <v>169</v>
      </c>
      <c r="K11" s="1392">
        <v>5.4575986565911002E-3</v>
      </c>
      <c r="L11" s="1395">
        <v>0.43222506393861893</v>
      </c>
      <c r="M11" s="772">
        <v>64</v>
      </c>
      <c r="N11" s="1395">
        <v>9.8918083462132926E-3</v>
      </c>
      <c r="O11" s="1395">
        <v>0.378698224852071</v>
      </c>
      <c r="P11" s="770">
        <v>222</v>
      </c>
      <c r="Q11" s="1392">
        <v>9.0886760009825599E-3</v>
      </c>
      <c r="R11" s="1398">
        <v>0.56777493606138107</v>
      </c>
    </row>
    <row r="12" spans="1:18" ht="17.25" customHeight="1">
      <c r="A12" s="72" t="s">
        <v>23</v>
      </c>
      <c r="B12" s="772">
        <v>259</v>
      </c>
      <c r="C12" s="1392">
        <v>9.9271751628976623E-3</v>
      </c>
      <c r="D12" s="772">
        <v>111</v>
      </c>
      <c r="E12" s="1392">
        <v>8.7573964497041426E-3</v>
      </c>
      <c r="F12" s="1395">
        <v>0.42857142857142855</v>
      </c>
      <c r="G12" s="772">
        <v>148</v>
      </c>
      <c r="H12" s="1392">
        <v>1.1032426388371225E-2</v>
      </c>
      <c r="I12" s="1395">
        <v>0.5714285714285714</v>
      </c>
      <c r="J12" s="772">
        <v>140</v>
      </c>
      <c r="K12" s="1392">
        <v>9.7547380156075801E-3</v>
      </c>
      <c r="L12" s="1395">
        <v>0.54054054054054057</v>
      </c>
      <c r="M12" s="772">
        <v>56</v>
      </c>
      <c r="N12" s="1395">
        <v>1.9337016574585635E-2</v>
      </c>
      <c r="O12" s="1395">
        <v>0.4</v>
      </c>
      <c r="P12" s="770">
        <v>119</v>
      </c>
      <c r="Q12" s="1392">
        <v>1.0138013290168684E-2</v>
      </c>
      <c r="R12" s="1398">
        <v>0.45945945945945948</v>
      </c>
    </row>
    <row r="13" spans="1:18" ht="17.25" customHeight="1">
      <c r="A13" s="72" t="s">
        <v>24</v>
      </c>
      <c r="B13" s="772">
        <v>872</v>
      </c>
      <c r="C13" s="1392">
        <v>1.129255753117756E-2</v>
      </c>
      <c r="D13" s="772">
        <v>418</v>
      </c>
      <c r="E13" s="1392">
        <v>1.114250679746228E-2</v>
      </c>
      <c r="F13" s="1395">
        <v>0.47935779816513763</v>
      </c>
      <c r="G13" s="772">
        <v>454</v>
      </c>
      <c r="H13" s="1392">
        <v>1.1434328170255635E-2</v>
      </c>
      <c r="I13" s="1395">
        <v>0.52064220183486243</v>
      </c>
      <c r="J13" s="772">
        <v>473</v>
      </c>
      <c r="K13" s="1392">
        <v>1.1164613133172827E-2</v>
      </c>
      <c r="L13" s="1395">
        <v>0.54243119266055051</v>
      </c>
      <c r="M13" s="772">
        <v>207</v>
      </c>
      <c r="N13" s="1395">
        <v>2.3125907719807843E-2</v>
      </c>
      <c r="O13" s="1395">
        <v>0.43763213530655393</v>
      </c>
      <c r="P13" s="770">
        <v>399</v>
      </c>
      <c r="Q13" s="1392">
        <v>1.1448081944165495E-2</v>
      </c>
      <c r="R13" s="1398">
        <v>0.45756880733944955</v>
      </c>
    </row>
    <row r="14" spans="1:18" ht="17.25" customHeight="1">
      <c r="A14" s="72" t="s">
        <v>25</v>
      </c>
      <c r="B14" s="772">
        <v>297</v>
      </c>
      <c r="C14" s="1392">
        <v>6.8022536759653708E-3</v>
      </c>
      <c r="D14" s="772">
        <v>132</v>
      </c>
      <c r="E14" s="1392">
        <v>6.2240663900414933E-3</v>
      </c>
      <c r="F14" s="1395">
        <v>0.44444444444444442</v>
      </c>
      <c r="G14" s="772">
        <v>165</v>
      </c>
      <c r="H14" s="1392">
        <v>7.3483566402422727E-3</v>
      </c>
      <c r="I14" s="1395">
        <v>0.55555555555555558</v>
      </c>
      <c r="J14" s="772">
        <v>156</v>
      </c>
      <c r="K14" s="1392">
        <v>6.4994583784684611E-3</v>
      </c>
      <c r="L14" s="1395">
        <v>0.5252525252525253</v>
      </c>
      <c r="M14" s="772">
        <v>59</v>
      </c>
      <c r="N14" s="1395">
        <v>1.1536957371920219E-2</v>
      </c>
      <c r="O14" s="1395">
        <v>0.37820512820512819</v>
      </c>
      <c r="P14" s="770">
        <v>141</v>
      </c>
      <c r="Q14" s="1392">
        <v>7.171922685656155E-3</v>
      </c>
      <c r="R14" s="1398">
        <v>0.47474747474747475</v>
      </c>
    </row>
    <row r="15" spans="1:18" ht="17.25" customHeight="1">
      <c r="A15" s="72" t="s">
        <v>26</v>
      </c>
      <c r="B15" s="772">
        <v>318</v>
      </c>
      <c r="C15" s="1392">
        <v>6.1731989983111061E-3</v>
      </c>
      <c r="D15" s="772">
        <v>134</v>
      </c>
      <c r="E15" s="1392">
        <v>5.3576426372396145E-3</v>
      </c>
      <c r="F15" s="1395">
        <v>0.42138364779874216</v>
      </c>
      <c r="G15" s="772">
        <v>184</v>
      </c>
      <c r="H15" s="1392">
        <v>6.9428722360576562E-3</v>
      </c>
      <c r="I15" s="1395">
        <v>0.57861635220125784</v>
      </c>
      <c r="J15" s="772">
        <v>171</v>
      </c>
      <c r="K15" s="1392">
        <v>5.9559054021106894E-3</v>
      </c>
      <c r="L15" s="1395">
        <v>0.53773584905660377</v>
      </c>
      <c r="M15" s="772">
        <v>75</v>
      </c>
      <c r="N15" s="1395">
        <v>1.2596573731944911E-2</v>
      </c>
      <c r="O15" s="1395">
        <v>0.43859649122807015</v>
      </c>
      <c r="P15" s="770">
        <v>147</v>
      </c>
      <c r="Q15" s="1392">
        <v>6.4468029120252606E-3</v>
      </c>
      <c r="R15" s="1398">
        <v>0.46226415094339623</v>
      </c>
    </row>
    <row r="16" spans="1:18" ht="17.25" customHeight="1">
      <c r="A16" s="72" t="s">
        <v>27</v>
      </c>
      <c r="B16" s="772">
        <v>320</v>
      </c>
      <c r="C16" s="1392">
        <v>6.4710521526359427E-3</v>
      </c>
      <c r="D16" s="772">
        <v>156</v>
      </c>
      <c r="E16" s="1392">
        <v>6.4684662271426796E-3</v>
      </c>
      <c r="F16" s="1395">
        <v>0.48749999999999999</v>
      </c>
      <c r="G16" s="772">
        <v>164</v>
      </c>
      <c r="H16" s="1392">
        <v>6.4735138548985549E-3</v>
      </c>
      <c r="I16" s="1395">
        <v>0.51249999999999996</v>
      </c>
      <c r="J16" s="772">
        <v>167</v>
      </c>
      <c r="K16" s="1392">
        <v>5.9602412648559902E-3</v>
      </c>
      <c r="L16" s="1395">
        <v>0.52187499999999998</v>
      </c>
      <c r="M16" s="772">
        <v>70</v>
      </c>
      <c r="N16" s="1395">
        <v>1.1957635804578067E-2</v>
      </c>
      <c r="O16" s="1395">
        <v>0.41916167664670656</v>
      </c>
      <c r="P16" s="770">
        <v>153</v>
      </c>
      <c r="Q16" s="1392">
        <v>7.1388577827547596E-3</v>
      </c>
      <c r="R16" s="1398">
        <v>0.47812500000000002</v>
      </c>
    </row>
    <row r="17" spans="1:18" ht="17.25" customHeight="1">
      <c r="A17" s="72" t="s">
        <v>28</v>
      </c>
      <c r="B17" s="772">
        <v>223</v>
      </c>
      <c r="C17" s="1392">
        <v>4.7270800211976684E-3</v>
      </c>
      <c r="D17" s="772">
        <v>95</v>
      </c>
      <c r="E17" s="1392">
        <v>4.1450325057812293E-3</v>
      </c>
      <c r="F17" s="1395">
        <v>0.42600896860986548</v>
      </c>
      <c r="G17" s="772">
        <v>128</v>
      </c>
      <c r="H17" s="1392">
        <v>5.2770448548812663E-3</v>
      </c>
      <c r="I17" s="1395">
        <v>0.57399103139013452</v>
      </c>
      <c r="J17" s="772">
        <v>114</v>
      </c>
      <c r="K17" s="1392">
        <v>4.266786436110487E-3</v>
      </c>
      <c r="L17" s="1395">
        <v>0.5112107623318386</v>
      </c>
      <c r="M17" s="772">
        <v>39</v>
      </c>
      <c r="N17" s="1395">
        <v>7.0156502968159737E-3</v>
      </c>
      <c r="O17" s="1395">
        <v>0.34210526315789475</v>
      </c>
      <c r="P17" s="770">
        <v>109</v>
      </c>
      <c r="Q17" s="1392">
        <v>5.3282494989490151E-3</v>
      </c>
      <c r="R17" s="1398">
        <v>0.48878923766816146</v>
      </c>
    </row>
    <row r="18" spans="1:18" ht="17.25" customHeight="1">
      <c r="A18" s="72" t="s">
        <v>29</v>
      </c>
      <c r="B18" s="772">
        <v>663</v>
      </c>
      <c r="C18" s="1392">
        <v>5.8754718987610996E-3</v>
      </c>
      <c r="D18" s="772">
        <v>315</v>
      </c>
      <c r="E18" s="1392">
        <v>5.7162559430914963E-3</v>
      </c>
      <c r="F18" s="1395">
        <v>0.47511312217194568</v>
      </c>
      <c r="G18" s="772">
        <v>348</v>
      </c>
      <c r="H18" s="1392">
        <v>6.027435222391575E-3</v>
      </c>
      <c r="I18" s="1395">
        <v>0.52488687782805432</v>
      </c>
      <c r="J18" s="772">
        <v>321</v>
      </c>
      <c r="K18" s="1392">
        <v>4.9476718198492578E-3</v>
      </c>
      <c r="L18" s="1395">
        <v>0.48416289592760181</v>
      </c>
      <c r="M18" s="772">
        <v>112</v>
      </c>
      <c r="N18" s="1395">
        <v>8.223201174743025E-3</v>
      </c>
      <c r="O18" s="1395">
        <v>0.34890965732087226</v>
      </c>
      <c r="P18" s="770">
        <v>342</v>
      </c>
      <c r="Q18" s="1392">
        <v>7.1304964243270857E-3</v>
      </c>
      <c r="R18" s="1398">
        <v>0.51583710407239824</v>
      </c>
    </row>
    <row r="19" spans="1:18" ht="17.25" customHeight="1">
      <c r="A19" s="72" t="s">
        <v>30</v>
      </c>
      <c r="B19" s="772">
        <v>370</v>
      </c>
      <c r="C19" s="1392">
        <v>6.4710203225016617E-3</v>
      </c>
      <c r="D19" s="772">
        <v>170</v>
      </c>
      <c r="E19" s="1392">
        <v>6.1135685259107418E-3</v>
      </c>
      <c r="F19" s="1395">
        <v>0.45945945945945948</v>
      </c>
      <c r="G19" s="772">
        <v>200</v>
      </c>
      <c r="H19" s="1392">
        <v>6.8094378809029311E-3</v>
      </c>
      <c r="I19" s="1395">
        <v>0.54054054054054057</v>
      </c>
      <c r="J19" s="772">
        <v>180</v>
      </c>
      <c r="K19" s="1392">
        <v>5.61307222152925E-3</v>
      </c>
      <c r="L19" s="1395">
        <v>0.48648648648648651</v>
      </c>
      <c r="M19" s="772">
        <v>63</v>
      </c>
      <c r="N19" s="1395">
        <v>9.2988929889298889E-3</v>
      </c>
      <c r="O19" s="1395">
        <v>0.35</v>
      </c>
      <c r="P19" s="770">
        <v>190</v>
      </c>
      <c r="Q19" s="1392">
        <v>7.5667064914376738E-3</v>
      </c>
      <c r="R19" s="1398">
        <v>0.51351351351351349</v>
      </c>
    </row>
    <row r="20" spans="1:18" ht="17.25" customHeight="1">
      <c r="A20" s="72" t="s">
        <v>31</v>
      </c>
      <c r="B20" s="772">
        <v>262</v>
      </c>
      <c r="C20" s="1392">
        <v>5.0090813497753557E-3</v>
      </c>
      <c r="D20" s="772">
        <v>105</v>
      </c>
      <c r="E20" s="1392">
        <v>4.1520028470876666E-3</v>
      </c>
      <c r="F20" s="1395">
        <v>0.40076335877862596</v>
      </c>
      <c r="G20" s="772">
        <v>157</v>
      </c>
      <c r="H20" s="1392">
        <v>5.811371039384069E-3</v>
      </c>
      <c r="I20" s="1395">
        <v>0.5992366412213741</v>
      </c>
      <c r="J20" s="772">
        <v>136</v>
      </c>
      <c r="K20" s="1392">
        <v>4.6964569376338142E-3</v>
      </c>
      <c r="L20" s="1395">
        <v>0.51908396946564883</v>
      </c>
      <c r="M20" s="772">
        <v>48</v>
      </c>
      <c r="N20" s="1395">
        <v>7.907742998352554E-3</v>
      </c>
      <c r="O20" s="1395">
        <v>0.35294117647058826</v>
      </c>
      <c r="P20" s="770">
        <v>126</v>
      </c>
      <c r="Q20" s="1392">
        <v>5.3968389943033369E-3</v>
      </c>
      <c r="R20" s="1398">
        <v>0.48091603053435117</v>
      </c>
    </row>
    <row r="21" spans="1:18" ht="17.25" customHeight="1" thickBot="1">
      <c r="A21" s="510" t="s">
        <v>32</v>
      </c>
      <c r="B21" s="128">
        <v>960</v>
      </c>
      <c r="C21" s="1393">
        <v>9.0517363304638068E-3</v>
      </c>
      <c r="D21" s="128">
        <v>410</v>
      </c>
      <c r="E21" s="1393">
        <v>7.9644126731288484E-3</v>
      </c>
      <c r="F21" s="1396">
        <v>0.42708333333333331</v>
      </c>
      <c r="G21" s="128">
        <v>550</v>
      </c>
      <c r="H21" s="1393">
        <v>1.0077320532082525E-2</v>
      </c>
      <c r="I21" s="1396">
        <v>0.57291666666666663</v>
      </c>
      <c r="J21" s="128">
        <v>574</v>
      </c>
      <c r="K21" s="1393">
        <v>9.7237044942487839E-3</v>
      </c>
      <c r="L21" s="1396">
        <v>0.59791666666666665</v>
      </c>
      <c r="M21" s="128">
        <v>224</v>
      </c>
      <c r="N21" s="1396">
        <v>1.8287207118948486E-2</v>
      </c>
      <c r="O21" s="1396">
        <v>0.3902439024390244</v>
      </c>
      <c r="P21" s="104">
        <v>386</v>
      </c>
      <c r="Q21" s="1393">
        <v>8.2082252371028785E-3</v>
      </c>
      <c r="R21" s="1399">
        <v>0.40208333333333335</v>
      </c>
    </row>
    <row r="22" spans="1:18" ht="17.25" customHeight="1">
      <c r="A22" s="931" t="s">
        <v>269</v>
      </c>
      <c r="B22" s="265"/>
      <c r="C22" s="265"/>
    </row>
    <row r="23" spans="1:18" ht="17.25" customHeight="1">
      <c r="A23" s="937" t="s">
        <v>270</v>
      </c>
      <c r="B23" s="265"/>
      <c r="C23" s="265"/>
      <c r="K23" s="846"/>
    </row>
    <row r="24" spans="1:18" ht="17.25" customHeight="1">
      <c r="A24" s="931" t="s">
        <v>271</v>
      </c>
      <c r="B24" s="265"/>
      <c r="C24" s="265"/>
      <c r="K24" s="846"/>
    </row>
    <row r="25" spans="1:18" ht="17.25" customHeight="1">
      <c r="A25" s="931" t="s">
        <v>272</v>
      </c>
      <c r="B25" s="265"/>
      <c r="C25" s="265"/>
      <c r="K25" s="846"/>
    </row>
    <row r="26" spans="1:18" ht="17.25" customHeight="1">
      <c r="A26" s="937" t="s">
        <v>273</v>
      </c>
      <c r="B26" s="265"/>
      <c r="C26" s="265"/>
      <c r="K26" s="846"/>
    </row>
    <row r="27" spans="1:18">
      <c r="A27"/>
      <c r="B27"/>
      <c r="C27"/>
      <c r="D27"/>
      <c r="E27"/>
      <c r="F27"/>
      <c r="G27"/>
      <c r="H27"/>
      <c r="I27"/>
      <c r="J27"/>
      <c r="K27" s="846"/>
      <c r="L27"/>
      <c r="M27"/>
      <c r="N27"/>
      <c r="O27"/>
      <c r="P27"/>
      <c r="Q27"/>
      <c r="R27"/>
    </row>
    <row r="28" spans="1:18">
      <c r="K28" s="846"/>
    </row>
    <row r="29" spans="1:18">
      <c r="K29" s="846"/>
    </row>
    <row r="30" spans="1:18">
      <c r="K30" s="846"/>
    </row>
    <row r="31" spans="1:18">
      <c r="K31" s="846"/>
    </row>
    <row r="32" spans="1:18">
      <c r="K32" s="846"/>
    </row>
    <row r="33" spans="11:11">
      <c r="K33" s="846"/>
    </row>
    <row r="34" spans="11:11">
      <c r="K34" s="846"/>
    </row>
    <row r="35" spans="11:11">
      <c r="K35" s="846"/>
    </row>
    <row r="36" spans="11:11">
      <c r="K36" s="846"/>
    </row>
    <row r="37" spans="11:11">
      <c r="K37" s="846"/>
    </row>
    <row r="38" spans="11:11">
      <c r="K38" s="846"/>
    </row>
  </sheetData>
  <mergeCells count="10">
    <mergeCell ref="A3:A6"/>
    <mergeCell ref="D3:I3"/>
    <mergeCell ref="J3:R3"/>
    <mergeCell ref="D4:F5"/>
    <mergeCell ref="G4:I5"/>
    <mergeCell ref="J4:O4"/>
    <mergeCell ref="P4:R5"/>
    <mergeCell ref="J5:L5"/>
    <mergeCell ref="M5:O5"/>
    <mergeCell ref="B3:C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zoomScaleNormal="100" workbookViewId="0"/>
  </sheetViews>
  <sheetFormatPr defaultColWidth="9.140625" defaultRowHeight="15"/>
  <cols>
    <col min="1" max="1" width="12.85546875" style="206" customWidth="1"/>
    <col min="2" max="2" width="5.85546875" style="206" customWidth="1"/>
    <col min="3" max="5" width="7.85546875" style="206" customWidth="1"/>
    <col min="6" max="13" width="7.140625" style="206" customWidth="1"/>
    <col min="14" max="14" width="7.85546875" style="206" customWidth="1"/>
    <col min="15" max="15" width="7.140625" style="206" customWidth="1"/>
    <col min="16" max="17" width="7.85546875" style="206" customWidth="1"/>
    <col min="18" max="18" width="6.7109375" style="206" customWidth="1"/>
    <col min="19" max="30" width="7.5703125" style="206" customWidth="1"/>
    <col min="31" max="16384" width="9.140625" style="206"/>
  </cols>
  <sheetData>
    <row r="1" spans="1:30" s="8" customFormat="1" ht="17.25" customHeight="1">
      <c r="A1" s="927" t="s">
        <v>774</v>
      </c>
      <c r="B1" s="39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/>
      <c r="P1" s="232"/>
      <c r="Q1"/>
      <c r="R1"/>
    </row>
    <row r="2" spans="1:30" s="202" customFormat="1" ht="17.25" customHeight="1" thickBot="1">
      <c r="A2" s="314" t="s">
        <v>192</v>
      </c>
      <c r="C2"/>
      <c r="D2"/>
    </row>
    <row r="3" spans="1:30" ht="17.25" customHeight="1">
      <c r="A3" s="1722" t="s">
        <v>197</v>
      </c>
      <c r="B3" s="1723"/>
      <c r="C3" s="1891" t="s">
        <v>278</v>
      </c>
      <c r="D3" s="1855" t="s">
        <v>431</v>
      </c>
      <c r="E3" s="1859"/>
      <c r="F3" s="1906" t="s">
        <v>430</v>
      </c>
      <c r="G3" s="1856"/>
      <c r="H3" s="1856"/>
      <c r="I3" s="1856"/>
      <c r="J3" s="1856"/>
      <c r="K3" s="1856"/>
      <c r="L3" s="1856"/>
      <c r="M3" s="1856"/>
      <c r="N3" s="1856"/>
      <c r="O3" s="1856"/>
      <c r="P3" s="1856"/>
      <c r="Q3" s="1859"/>
      <c r="S3" s="846"/>
      <c r="T3" s="846"/>
      <c r="U3" s="846"/>
      <c r="V3" s="846"/>
      <c r="W3" s="846"/>
      <c r="X3" s="846"/>
      <c r="Y3" s="846"/>
      <c r="Z3" s="846"/>
    </row>
    <row r="4" spans="1:30" ht="17.25" customHeight="1">
      <c r="A4" s="1724"/>
      <c r="B4" s="1725"/>
      <c r="C4" s="1835"/>
      <c r="D4" s="1857"/>
      <c r="E4" s="1791"/>
      <c r="F4" s="1907" t="s">
        <v>428</v>
      </c>
      <c r="G4" s="1745"/>
      <c r="H4" s="1745"/>
      <c r="I4" s="1745"/>
      <c r="J4" s="1792" t="s">
        <v>275</v>
      </c>
      <c r="K4" s="1835"/>
      <c r="L4" s="1835"/>
      <c r="M4" s="1835"/>
      <c r="N4" s="1867" t="s">
        <v>276</v>
      </c>
      <c r="O4" s="1745"/>
      <c r="P4" s="1745"/>
      <c r="Q4" s="1791"/>
      <c r="S4" s="846"/>
      <c r="T4" s="846"/>
      <c r="U4" s="846"/>
      <c r="V4" s="846"/>
      <c r="W4" s="846"/>
      <c r="X4" s="846"/>
      <c r="Y4" s="846"/>
      <c r="Z4" s="846"/>
    </row>
    <row r="5" spans="1:30" ht="17.25" customHeight="1">
      <c r="A5" s="1724"/>
      <c r="B5" s="1725"/>
      <c r="C5" s="1835"/>
      <c r="D5" s="1029" t="s">
        <v>7</v>
      </c>
      <c r="E5" s="1033" t="s">
        <v>139</v>
      </c>
      <c r="F5" s="1834" t="s">
        <v>4</v>
      </c>
      <c r="G5" s="1793"/>
      <c r="H5" s="1030" t="s">
        <v>7</v>
      </c>
      <c r="I5" s="1030" t="s">
        <v>139</v>
      </c>
      <c r="J5" s="1792" t="s">
        <v>4</v>
      </c>
      <c r="K5" s="1835"/>
      <c r="L5" s="1030" t="s">
        <v>7</v>
      </c>
      <c r="M5" s="1030" t="s">
        <v>139</v>
      </c>
      <c r="N5" s="1792" t="s">
        <v>4</v>
      </c>
      <c r="O5" s="1793"/>
      <c r="P5" s="1030" t="s">
        <v>7</v>
      </c>
      <c r="Q5" s="1033" t="s">
        <v>139</v>
      </c>
      <c r="S5" s="846"/>
      <c r="T5" s="846"/>
      <c r="U5" s="846"/>
      <c r="V5" s="846"/>
      <c r="W5" s="846"/>
      <c r="X5" s="846"/>
      <c r="Y5" s="846"/>
      <c r="Z5" s="846"/>
    </row>
    <row r="6" spans="1:30" ht="17.25" customHeight="1" thickBot="1">
      <c r="A6" s="1726"/>
      <c r="B6" s="1727"/>
      <c r="C6" s="646" t="s">
        <v>145</v>
      </c>
      <c r="D6" s="609" t="s">
        <v>145</v>
      </c>
      <c r="E6" s="645" t="s">
        <v>145</v>
      </c>
      <c r="F6" s="614" t="s">
        <v>145</v>
      </c>
      <c r="G6" s="612" t="s">
        <v>147</v>
      </c>
      <c r="H6" s="614" t="s">
        <v>145</v>
      </c>
      <c r="I6" s="612" t="s">
        <v>145</v>
      </c>
      <c r="J6" s="612" t="s">
        <v>145</v>
      </c>
      <c r="K6" s="612" t="s">
        <v>147</v>
      </c>
      <c r="L6" s="614" t="s">
        <v>145</v>
      </c>
      <c r="M6" s="612" t="s">
        <v>145</v>
      </c>
      <c r="N6" s="612" t="s">
        <v>145</v>
      </c>
      <c r="O6" s="612" t="s">
        <v>147</v>
      </c>
      <c r="P6" s="612" t="s">
        <v>145</v>
      </c>
      <c r="Q6" s="645" t="s">
        <v>145</v>
      </c>
      <c r="S6" s="846"/>
      <c r="T6" s="846"/>
      <c r="U6" s="846"/>
      <c r="V6" s="846"/>
      <c r="W6" s="846"/>
      <c r="X6" s="846"/>
      <c r="Y6" s="846"/>
      <c r="Z6" s="846"/>
    </row>
    <row r="7" spans="1:30" s="22" customFormat="1" ht="17.25" customHeight="1">
      <c r="A7" s="1728" t="s">
        <v>10</v>
      </c>
      <c r="B7" s="1729"/>
      <c r="C7" s="228">
        <v>78874</v>
      </c>
      <c r="D7" s="788">
        <v>37601</v>
      </c>
      <c r="E7" s="789">
        <v>41273</v>
      </c>
      <c r="F7" s="788">
        <v>612</v>
      </c>
      <c r="G7" s="795">
        <v>7.7592108933235288E-3</v>
      </c>
      <c r="H7" s="787">
        <v>229</v>
      </c>
      <c r="I7" s="787">
        <v>383</v>
      </c>
      <c r="J7" s="779">
        <v>3192</v>
      </c>
      <c r="K7" s="796">
        <v>4.0469609757334483E-2</v>
      </c>
      <c r="L7" s="779">
        <v>1123</v>
      </c>
      <c r="M7" s="779">
        <v>2069</v>
      </c>
      <c r="N7" s="787">
        <v>75070</v>
      </c>
      <c r="O7" s="797">
        <v>0.95177117934934197</v>
      </c>
      <c r="P7" s="779">
        <v>36249</v>
      </c>
      <c r="Q7" s="789">
        <v>38821</v>
      </c>
      <c r="R7" s="41"/>
    </row>
    <row r="8" spans="1:30" s="22" customFormat="1" ht="17.25" customHeight="1">
      <c r="A8" s="1728" t="s">
        <v>11</v>
      </c>
      <c r="B8" s="1729"/>
      <c r="C8" s="228">
        <v>78247</v>
      </c>
      <c r="D8" s="788">
        <v>37539</v>
      </c>
      <c r="E8" s="789">
        <v>40708</v>
      </c>
      <c r="F8" s="788">
        <v>582</v>
      </c>
      <c r="G8" s="795">
        <v>7.4379848428693749E-3</v>
      </c>
      <c r="H8" s="787">
        <v>241</v>
      </c>
      <c r="I8" s="787">
        <v>341</v>
      </c>
      <c r="J8" s="779">
        <v>2933</v>
      </c>
      <c r="K8" s="796">
        <v>3.7483865196109752E-2</v>
      </c>
      <c r="L8" s="779">
        <v>1054</v>
      </c>
      <c r="M8" s="779">
        <v>1879</v>
      </c>
      <c r="N8" s="787">
        <v>74732</v>
      </c>
      <c r="O8" s="797">
        <v>0.95507814996102092</v>
      </c>
      <c r="P8" s="779">
        <v>36244</v>
      </c>
      <c r="Q8" s="789">
        <v>38488</v>
      </c>
      <c r="R8" s="41"/>
    </row>
    <row r="9" spans="1:30" s="22" customFormat="1" ht="17.25" customHeight="1">
      <c r="A9" s="1728" t="s">
        <v>12</v>
      </c>
      <c r="B9" s="1729"/>
      <c r="C9" s="228">
        <v>78946</v>
      </c>
      <c r="D9" s="788">
        <v>37916</v>
      </c>
      <c r="E9" s="789">
        <v>41030</v>
      </c>
      <c r="F9" s="788">
        <v>658</v>
      </c>
      <c r="G9" s="795">
        <v>8.3348111367263691E-3</v>
      </c>
      <c r="H9" s="787">
        <v>238</v>
      </c>
      <c r="I9" s="787">
        <v>420</v>
      </c>
      <c r="J9" s="779">
        <v>3163</v>
      </c>
      <c r="K9" s="796">
        <v>4.0065361132926303E-2</v>
      </c>
      <c r="L9" s="779">
        <v>1208</v>
      </c>
      <c r="M9" s="779">
        <v>1955</v>
      </c>
      <c r="N9" s="787">
        <v>75125</v>
      </c>
      <c r="O9" s="797">
        <v>0.95159982773034735</v>
      </c>
      <c r="P9" s="779">
        <v>36470</v>
      </c>
      <c r="Q9" s="789">
        <v>38655</v>
      </c>
      <c r="R9" s="41"/>
    </row>
    <row r="10" spans="1:30" s="22" customFormat="1" ht="17.25" customHeight="1">
      <c r="A10" s="1728" t="s">
        <v>13</v>
      </c>
      <c r="B10" s="1729"/>
      <c r="C10" s="228">
        <v>79515</v>
      </c>
      <c r="D10" s="788">
        <v>37944</v>
      </c>
      <c r="E10" s="789">
        <v>41571</v>
      </c>
      <c r="F10" s="788">
        <v>686</v>
      </c>
      <c r="G10" s="795">
        <v>8.6273030245865561E-3</v>
      </c>
      <c r="H10" s="787">
        <v>280</v>
      </c>
      <c r="I10" s="787">
        <v>406</v>
      </c>
      <c r="J10" s="779">
        <v>3113</v>
      </c>
      <c r="K10" s="796">
        <v>3.9149845941017419E-2</v>
      </c>
      <c r="L10" s="779">
        <v>1154</v>
      </c>
      <c r="M10" s="779">
        <v>1959</v>
      </c>
      <c r="N10" s="787">
        <v>75716</v>
      </c>
      <c r="O10" s="797">
        <v>0.95222285103439608</v>
      </c>
      <c r="P10" s="779">
        <v>36510</v>
      </c>
      <c r="Q10" s="789">
        <v>39206</v>
      </c>
      <c r="R10" s="41"/>
    </row>
    <row r="11" spans="1:30" s="22" customFormat="1" ht="17.25" customHeight="1">
      <c r="A11" s="1728" t="s">
        <v>14</v>
      </c>
      <c r="B11" s="1729"/>
      <c r="C11" s="228">
        <v>79481</v>
      </c>
      <c r="D11" s="788">
        <v>37999</v>
      </c>
      <c r="E11" s="789">
        <v>41482</v>
      </c>
      <c r="F11" s="790">
        <v>860</v>
      </c>
      <c r="G11" s="795">
        <v>1.0820196021690719E-2</v>
      </c>
      <c r="H11" s="787">
        <v>365</v>
      </c>
      <c r="I11" s="787">
        <v>495</v>
      </c>
      <c r="J11" s="779">
        <v>3192</v>
      </c>
      <c r="K11" s="796">
        <v>4.0160541513066014E-2</v>
      </c>
      <c r="L11" s="779">
        <v>1242</v>
      </c>
      <c r="M11" s="779">
        <v>1950</v>
      </c>
      <c r="N11" s="787">
        <v>75429</v>
      </c>
      <c r="O11" s="797">
        <v>0.94901926246524326</v>
      </c>
      <c r="P11" s="779">
        <v>36392</v>
      </c>
      <c r="Q11" s="789">
        <v>39037</v>
      </c>
      <c r="R11" s="41"/>
    </row>
    <row r="12" spans="1:30" s="22" customFormat="1" ht="17.25" customHeight="1">
      <c r="A12" s="1728" t="s">
        <v>15</v>
      </c>
      <c r="B12" s="1729"/>
      <c r="C12" s="228">
        <v>80803</v>
      </c>
      <c r="D12" s="788">
        <v>38833</v>
      </c>
      <c r="E12" s="789">
        <v>41970</v>
      </c>
      <c r="F12" s="790">
        <v>935</v>
      </c>
      <c r="G12" s="795">
        <v>1.1571352548791505E-2</v>
      </c>
      <c r="H12" s="787">
        <v>397</v>
      </c>
      <c r="I12" s="787">
        <v>538</v>
      </c>
      <c r="J12" s="779">
        <v>3241</v>
      </c>
      <c r="K12" s="796">
        <v>4.0109896909768204E-2</v>
      </c>
      <c r="L12" s="779">
        <v>1282</v>
      </c>
      <c r="M12" s="779">
        <v>1959</v>
      </c>
      <c r="N12" s="787">
        <v>76627</v>
      </c>
      <c r="O12" s="797">
        <v>0.94831875054144033</v>
      </c>
      <c r="P12" s="779">
        <v>37154</v>
      </c>
      <c r="Q12" s="789">
        <v>39473</v>
      </c>
      <c r="R12" s="41"/>
    </row>
    <row r="13" spans="1:30" s="22" customFormat="1" ht="17.25" customHeight="1">
      <c r="A13" s="1728" t="s">
        <v>138</v>
      </c>
      <c r="B13" s="1729"/>
      <c r="C13" s="228">
        <v>82091</v>
      </c>
      <c r="D13" s="788">
        <v>39497</v>
      </c>
      <c r="E13" s="789">
        <v>42594</v>
      </c>
      <c r="F13" s="790">
        <v>871</v>
      </c>
      <c r="G13" s="795">
        <v>1.0610176511432435E-2</v>
      </c>
      <c r="H13" s="787">
        <v>364</v>
      </c>
      <c r="I13" s="787">
        <v>507</v>
      </c>
      <c r="J13" s="779">
        <v>3187</v>
      </c>
      <c r="K13" s="796">
        <v>3.882276985296805E-2</v>
      </c>
      <c r="L13" s="779">
        <v>1230</v>
      </c>
      <c r="M13" s="779">
        <v>1957</v>
      </c>
      <c r="N13" s="787">
        <v>78033</v>
      </c>
      <c r="O13" s="797">
        <v>0.95056705363559957</v>
      </c>
      <c r="P13" s="779">
        <v>37903</v>
      </c>
      <c r="Q13" s="789">
        <v>40130</v>
      </c>
      <c r="R13" s="41"/>
      <c r="S13" s="846"/>
      <c r="T13" s="846"/>
      <c r="U13" s="846"/>
      <c r="V13" s="846"/>
      <c r="W13" s="846"/>
      <c r="X13" s="846"/>
      <c r="Y13" s="846"/>
      <c r="Z13" s="846"/>
      <c r="AA13" s="206"/>
      <c r="AB13" s="206"/>
      <c r="AC13" s="206"/>
      <c r="AD13" s="206"/>
    </row>
    <row r="14" spans="1:30" s="22" customFormat="1" ht="17.25" customHeight="1">
      <c r="A14" s="1728" t="s">
        <v>188</v>
      </c>
      <c r="B14" s="1729"/>
      <c r="C14" s="228">
        <v>84172</v>
      </c>
      <c r="D14" s="788">
        <v>40295</v>
      </c>
      <c r="E14" s="789">
        <v>43877</v>
      </c>
      <c r="F14" s="790">
        <v>934</v>
      </c>
      <c r="G14" s="795">
        <v>1.1096326569405504E-2</v>
      </c>
      <c r="H14" s="787">
        <v>389</v>
      </c>
      <c r="I14" s="787">
        <v>545</v>
      </c>
      <c r="J14" s="779">
        <v>3291</v>
      </c>
      <c r="K14" s="796">
        <v>3.9098512569500546E-2</v>
      </c>
      <c r="L14" s="779">
        <v>1279</v>
      </c>
      <c r="M14" s="779">
        <v>2012</v>
      </c>
      <c r="N14" s="787">
        <v>79947</v>
      </c>
      <c r="O14" s="797">
        <v>0.9498051608610939</v>
      </c>
      <c r="P14" s="779">
        <v>38627</v>
      </c>
      <c r="Q14" s="789">
        <v>41320</v>
      </c>
      <c r="R14" s="41"/>
      <c r="S14" s="846"/>
      <c r="T14" s="846"/>
      <c r="U14" s="846"/>
      <c r="V14" s="846"/>
      <c r="W14" s="846"/>
      <c r="X14" s="846"/>
      <c r="Y14" s="846"/>
      <c r="Z14" s="846"/>
      <c r="AA14" s="206"/>
      <c r="AB14" s="206"/>
      <c r="AC14" s="206"/>
      <c r="AD14" s="206"/>
    </row>
    <row r="15" spans="1:30" s="22" customFormat="1" ht="17.25" customHeight="1">
      <c r="A15" s="1728" t="s">
        <v>449</v>
      </c>
      <c r="B15" s="1729"/>
      <c r="C15" s="228">
        <v>88737</v>
      </c>
      <c r="D15" s="788">
        <v>42623</v>
      </c>
      <c r="E15" s="789">
        <v>46114</v>
      </c>
      <c r="F15" s="790">
        <v>916</v>
      </c>
      <c r="G15" s="795">
        <v>1.0322638809064991E-2</v>
      </c>
      <c r="H15" s="787">
        <v>359</v>
      </c>
      <c r="I15" s="787">
        <v>557</v>
      </c>
      <c r="J15" s="779">
        <v>3323</v>
      </c>
      <c r="K15" s="796">
        <v>3.7447738823715021E-2</v>
      </c>
      <c r="L15" s="779">
        <v>1340</v>
      </c>
      <c r="M15" s="779">
        <v>1983</v>
      </c>
      <c r="N15" s="787">
        <v>84498</v>
      </c>
      <c r="O15" s="797">
        <v>0.95222962236721997</v>
      </c>
      <c r="P15" s="779">
        <v>40924</v>
      </c>
      <c r="Q15" s="789">
        <v>43574</v>
      </c>
      <c r="R15" s="41"/>
      <c r="S15" s="846"/>
      <c r="T15" s="846"/>
      <c r="U15" s="846"/>
      <c r="V15" s="846"/>
      <c r="W15" s="846"/>
      <c r="X15" s="846"/>
      <c r="Y15" s="846"/>
      <c r="Z15" s="846"/>
      <c r="AA15" s="206"/>
      <c r="AB15" s="206"/>
      <c r="AC15" s="206"/>
      <c r="AD15" s="206"/>
    </row>
    <row r="16" spans="1:30" s="22" customFormat="1" ht="17.25" customHeight="1">
      <c r="A16" s="1728" t="s">
        <v>554</v>
      </c>
      <c r="B16" s="1729"/>
      <c r="C16" s="228">
        <v>94407</v>
      </c>
      <c r="D16" s="788">
        <v>45212</v>
      </c>
      <c r="E16" s="789">
        <v>49195</v>
      </c>
      <c r="F16" s="790">
        <v>858</v>
      </c>
      <c r="G16" s="795">
        <v>9.0883091296196251E-3</v>
      </c>
      <c r="H16" s="787">
        <v>380</v>
      </c>
      <c r="I16" s="787">
        <v>478</v>
      </c>
      <c r="J16" s="779">
        <v>2768</v>
      </c>
      <c r="K16" s="796">
        <v>2.931985975616215E-2</v>
      </c>
      <c r="L16" s="779">
        <v>1103</v>
      </c>
      <c r="M16" s="779">
        <v>1665</v>
      </c>
      <c r="N16" s="787">
        <v>90781</v>
      </c>
      <c r="O16" s="797">
        <v>0.9615918311142182</v>
      </c>
      <c r="P16" s="779">
        <v>43729</v>
      </c>
      <c r="Q16" s="789">
        <v>47052</v>
      </c>
      <c r="R16" s="41"/>
      <c r="S16" s="846"/>
      <c r="T16" s="846"/>
      <c r="U16" s="846"/>
      <c r="V16" s="846"/>
      <c r="W16" s="846"/>
      <c r="X16" s="846"/>
      <c r="Y16" s="846"/>
      <c r="Z16" s="846"/>
      <c r="AA16" s="206"/>
      <c r="AB16" s="206"/>
      <c r="AC16" s="206"/>
      <c r="AD16" s="206"/>
    </row>
    <row r="17" spans="1:30" s="22" customFormat="1" ht="17.25" customHeight="1" thickBot="1">
      <c r="A17" s="1773" t="s">
        <v>627</v>
      </c>
      <c r="B17" s="1774"/>
      <c r="C17" s="329">
        <v>101312</v>
      </c>
      <c r="D17" s="11">
        <v>48887</v>
      </c>
      <c r="E17" s="152">
        <v>52425</v>
      </c>
      <c r="F17" s="175">
        <v>848</v>
      </c>
      <c r="G17" s="495">
        <v>8.2418667087807967E-3</v>
      </c>
      <c r="H17" s="131">
        <v>346</v>
      </c>
      <c r="I17" s="131">
        <v>502</v>
      </c>
      <c r="J17" s="271">
        <v>3317</v>
      </c>
      <c r="K17" s="495">
        <v>3.2740445356917246E-2</v>
      </c>
      <c r="L17" s="271">
        <v>1335</v>
      </c>
      <c r="M17" s="271">
        <v>1982</v>
      </c>
      <c r="N17" s="131">
        <v>97147</v>
      </c>
      <c r="O17" s="496">
        <v>0.95888937144662034</v>
      </c>
      <c r="P17" s="271">
        <v>47206</v>
      </c>
      <c r="Q17" s="152">
        <v>49941</v>
      </c>
      <c r="R17" s="41"/>
      <c r="S17" s="846"/>
      <c r="T17" s="846"/>
      <c r="U17" s="846"/>
      <c r="V17" s="846"/>
      <c r="W17" s="846"/>
      <c r="X17" s="846"/>
      <c r="Y17" s="846"/>
      <c r="Z17" s="846"/>
      <c r="AA17" s="206"/>
      <c r="AB17" s="206"/>
      <c r="AC17" s="206"/>
      <c r="AD17" s="206"/>
    </row>
    <row r="18" spans="1:30" s="234" customFormat="1" ht="17.25" customHeight="1">
      <c r="A18" s="2018" t="s">
        <v>721</v>
      </c>
      <c r="B18" s="548" t="s">
        <v>190</v>
      </c>
      <c r="C18" s="794">
        <f>C17-C16</f>
        <v>6905</v>
      </c>
      <c r="D18" s="550">
        <f>D17-D16</f>
        <v>3675</v>
      </c>
      <c r="E18" s="552">
        <f>E17-E16</f>
        <v>3230</v>
      </c>
      <c r="F18" s="603">
        <f>F17-F16</f>
        <v>-10</v>
      </c>
      <c r="G18" s="604" t="s">
        <v>55</v>
      </c>
      <c r="H18" s="551">
        <f>H17-H16</f>
        <v>-34</v>
      </c>
      <c r="I18" s="551">
        <f>I17-I16</f>
        <v>24</v>
      </c>
      <c r="J18" s="551">
        <f>J17-J16</f>
        <v>549</v>
      </c>
      <c r="K18" s="604" t="s">
        <v>55</v>
      </c>
      <c r="L18" s="551">
        <f>L17-L16</f>
        <v>232</v>
      </c>
      <c r="M18" s="551">
        <f>M17-M16</f>
        <v>317</v>
      </c>
      <c r="N18" s="551">
        <f>N17-N16</f>
        <v>6366</v>
      </c>
      <c r="O18" s="604" t="s">
        <v>55</v>
      </c>
      <c r="P18" s="551">
        <f>P17-P16</f>
        <v>3477</v>
      </c>
      <c r="Q18" s="552">
        <f>Q17-Q16</f>
        <v>2889</v>
      </c>
      <c r="R18" s="41"/>
      <c r="S18" s="846"/>
      <c r="T18" s="846"/>
      <c r="U18" s="846"/>
      <c r="V18" s="846"/>
      <c r="W18" s="846"/>
      <c r="X18" s="846"/>
      <c r="Y18" s="846"/>
      <c r="Z18" s="846"/>
      <c r="AA18" s="206"/>
      <c r="AB18" s="206"/>
      <c r="AC18" s="206"/>
      <c r="AD18" s="206"/>
    </row>
    <row r="19" spans="1:30" ht="17.25" customHeight="1">
      <c r="A19" s="1771"/>
      <c r="B19" s="542" t="s">
        <v>191</v>
      </c>
      <c r="C19" s="649">
        <f>C17/C16-1</f>
        <v>7.3140762867160314E-2</v>
      </c>
      <c r="D19" s="545">
        <f>D17/D16-1</f>
        <v>8.1283729983190334E-2</v>
      </c>
      <c r="E19" s="547">
        <f>E17/E16-1</f>
        <v>6.565707897144013E-2</v>
      </c>
      <c r="F19" s="600">
        <f>F17/F16-1</f>
        <v>-1.1655011655011704E-2</v>
      </c>
      <c r="G19" s="601" t="s">
        <v>55</v>
      </c>
      <c r="H19" s="546">
        <f>H17/H16-1</f>
        <v>-8.9473684210526261E-2</v>
      </c>
      <c r="I19" s="546">
        <f>I17/I16-1</f>
        <v>5.0209205020920411E-2</v>
      </c>
      <c r="J19" s="546">
        <f>J17/J16-1</f>
        <v>0.19833815028901736</v>
      </c>
      <c r="K19" s="601" t="s">
        <v>55</v>
      </c>
      <c r="L19" s="546">
        <f>L17/L16-1</f>
        <v>0.21033544877606536</v>
      </c>
      <c r="M19" s="546">
        <f>M17/M16-1</f>
        <v>0.1903903903903903</v>
      </c>
      <c r="N19" s="546">
        <f>N17/N16-1</f>
        <v>7.012480585144476E-2</v>
      </c>
      <c r="O19" s="601" t="s">
        <v>55</v>
      </c>
      <c r="P19" s="546">
        <f>P17/P16-1</f>
        <v>7.9512451691097441E-2</v>
      </c>
      <c r="Q19" s="547">
        <f>Q17/Q16-1</f>
        <v>6.1400153022188153E-2</v>
      </c>
      <c r="R19" s="41"/>
      <c r="S19" s="846"/>
      <c r="T19" s="846"/>
      <c r="U19" s="846"/>
      <c r="V19" s="846"/>
      <c r="W19" s="846"/>
      <c r="X19" s="846"/>
      <c r="Y19" s="846"/>
      <c r="Z19" s="846"/>
    </row>
    <row r="20" spans="1:30" ht="17.25" customHeight="1">
      <c r="A20" s="1720" t="s">
        <v>722</v>
      </c>
      <c r="B20" s="558" t="s">
        <v>190</v>
      </c>
      <c r="C20" s="650">
        <f>C17-C12</f>
        <v>20509</v>
      </c>
      <c r="D20" s="561">
        <f>D17-D12</f>
        <v>10054</v>
      </c>
      <c r="E20" s="563">
        <f>E17-E12</f>
        <v>10455</v>
      </c>
      <c r="F20" s="597">
        <f>F17-F12</f>
        <v>-87</v>
      </c>
      <c r="G20" s="598" t="s">
        <v>55</v>
      </c>
      <c r="H20" s="562">
        <f>H17-H12</f>
        <v>-51</v>
      </c>
      <c r="I20" s="562">
        <f>I17-I12</f>
        <v>-36</v>
      </c>
      <c r="J20" s="562">
        <f>J17-J12</f>
        <v>76</v>
      </c>
      <c r="K20" s="598" t="s">
        <v>55</v>
      </c>
      <c r="L20" s="562">
        <f>L17-L12</f>
        <v>53</v>
      </c>
      <c r="M20" s="562">
        <f>M17-M12</f>
        <v>23</v>
      </c>
      <c r="N20" s="562">
        <f>N17-N12</f>
        <v>20520</v>
      </c>
      <c r="O20" s="598" t="s">
        <v>55</v>
      </c>
      <c r="P20" s="562">
        <f>P17-P12</f>
        <v>10052</v>
      </c>
      <c r="Q20" s="563">
        <f>Q17-Q12</f>
        <v>10468</v>
      </c>
      <c r="R20" s="41"/>
      <c r="S20" s="846"/>
      <c r="T20" s="846"/>
      <c r="U20" s="846"/>
      <c r="V20" s="846"/>
      <c r="W20" s="846"/>
      <c r="X20" s="846"/>
      <c r="Y20" s="846"/>
      <c r="Z20" s="846"/>
    </row>
    <row r="21" spans="1:30" ht="17.25" customHeight="1">
      <c r="A21" s="1771"/>
      <c r="B21" s="542" t="s">
        <v>191</v>
      </c>
      <c r="C21" s="649">
        <f>C17/C12-1</f>
        <v>0.2538148336076631</v>
      </c>
      <c r="D21" s="545">
        <f>D17/D12-1</f>
        <v>0.25890350990137256</v>
      </c>
      <c r="E21" s="547">
        <f>E17/E12-1</f>
        <v>0.24910650464617579</v>
      </c>
      <c r="F21" s="600">
        <f>F17/F12-1</f>
        <v>-9.3048128342245962E-2</v>
      </c>
      <c r="G21" s="601" t="s">
        <v>55</v>
      </c>
      <c r="H21" s="546">
        <f>H17/H12-1</f>
        <v>-0.12846347607052899</v>
      </c>
      <c r="I21" s="546">
        <f>I17/I12-1</f>
        <v>-6.6914498141263934E-2</v>
      </c>
      <c r="J21" s="546">
        <f>J17/J12-1</f>
        <v>2.3449552607220037E-2</v>
      </c>
      <c r="K21" s="601" t="s">
        <v>55</v>
      </c>
      <c r="L21" s="546">
        <f>L17/L12-1</f>
        <v>4.1341653666146616E-2</v>
      </c>
      <c r="M21" s="546">
        <f>M17/M12-1</f>
        <v>1.1740684022460535E-2</v>
      </c>
      <c r="N21" s="546">
        <f>N17/N12-1</f>
        <v>0.26779072650632285</v>
      </c>
      <c r="O21" s="601" t="s">
        <v>55</v>
      </c>
      <c r="P21" s="546">
        <f>P17/P12-1</f>
        <v>0.2705496043494644</v>
      </c>
      <c r="Q21" s="547">
        <f>Q17/Q12-1</f>
        <v>0.26519393002812053</v>
      </c>
      <c r="R21" s="41"/>
      <c r="S21" s="846"/>
      <c r="T21" s="846"/>
      <c r="U21" s="846"/>
      <c r="V21" s="846"/>
      <c r="W21" s="846"/>
      <c r="X21" s="846"/>
      <c r="Y21" s="846"/>
      <c r="Z21" s="846"/>
    </row>
    <row r="22" spans="1:30" ht="17.25" customHeight="1">
      <c r="A22" s="1720" t="s">
        <v>723</v>
      </c>
      <c r="B22" s="558" t="s">
        <v>190</v>
      </c>
      <c r="C22" s="650">
        <f>C17-C7</f>
        <v>22438</v>
      </c>
      <c r="D22" s="561">
        <f>D17-D7</f>
        <v>11286</v>
      </c>
      <c r="E22" s="563">
        <f>E17-E7</f>
        <v>11152</v>
      </c>
      <c r="F22" s="597">
        <f>F17-F7</f>
        <v>236</v>
      </c>
      <c r="G22" s="598" t="s">
        <v>55</v>
      </c>
      <c r="H22" s="562">
        <f>H17-H7</f>
        <v>117</v>
      </c>
      <c r="I22" s="562">
        <f>I17-I7</f>
        <v>119</v>
      </c>
      <c r="J22" s="562">
        <f>J17-J7</f>
        <v>125</v>
      </c>
      <c r="K22" s="598" t="s">
        <v>55</v>
      </c>
      <c r="L22" s="562">
        <f>L17-L7</f>
        <v>212</v>
      </c>
      <c r="M22" s="562">
        <f>M17-M7</f>
        <v>-87</v>
      </c>
      <c r="N22" s="562">
        <f>N17-N7</f>
        <v>22077</v>
      </c>
      <c r="O22" s="598" t="s">
        <v>55</v>
      </c>
      <c r="P22" s="562">
        <f>P17-P7</f>
        <v>10957</v>
      </c>
      <c r="Q22" s="563">
        <f>Q17-Q7</f>
        <v>11120</v>
      </c>
      <c r="R22" s="41"/>
      <c r="S22" s="846"/>
      <c r="T22" s="846"/>
      <c r="U22" s="846"/>
      <c r="V22" s="846"/>
      <c r="W22" s="846"/>
      <c r="X22" s="846"/>
      <c r="Y22" s="846"/>
      <c r="Z22" s="846"/>
    </row>
    <row r="23" spans="1:30" ht="17.25" customHeight="1" thickBot="1">
      <c r="A23" s="1772"/>
      <c r="B23" s="576" t="s">
        <v>191</v>
      </c>
      <c r="C23" s="651">
        <f>C17/C7-1</f>
        <v>0.28447904252351863</v>
      </c>
      <c r="D23" s="577">
        <f>D17/D7-1</f>
        <v>0.30015159171298644</v>
      </c>
      <c r="E23" s="641">
        <f>E17/E7-1</f>
        <v>0.27020085770358349</v>
      </c>
      <c r="F23" s="640">
        <f>F17/F7-1</f>
        <v>0.3856209150326797</v>
      </c>
      <c r="G23" s="638" t="s">
        <v>55</v>
      </c>
      <c r="H23" s="578">
        <f>H17/H7-1</f>
        <v>0.51091703056768556</v>
      </c>
      <c r="I23" s="578">
        <f>I17/I7-1</f>
        <v>0.31070496083550925</v>
      </c>
      <c r="J23" s="578">
        <f>J17/J7-1</f>
        <v>3.9160401002506173E-2</v>
      </c>
      <c r="K23" s="638" t="s">
        <v>55</v>
      </c>
      <c r="L23" s="578">
        <f>L17/L7-1</f>
        <v>0.18878005342831705</v>
      </c>
      <c r="M23" s="578">
        <f>M17/M7-1</f>
        <v>-4.2049299178346988E-2</v>
      </c>
      <c r="N23" s="578">
        <f>N17/N7-1</f>
        <v>0.29408552018116429</v>
      </c>
      <c r="O23" s="638" t="s">
        <v>55</v>
      </c>
      <c r="P23" s="578">
        <f>P17/P7-1</f>
        <v>0.30227040745951617</v>
      </c>
      <c r="Q23" s="641">
        <f>Q17/Q7-1</f>
        <v>0.28644290461348243</v>
      </c>
      <c r="R23" s="41"/>
      <c r="S23" s="846"/>
      <c r="T23" s="846"/>
      <c r="U23" s="846"/>
      <c r="V23" s="846"/>
      <c r="W23" s="846"/>
      <c r="X23" s="846"/>
      <c r="Y23" s="846"/>
      <c r="Z23" s="846"/>
    </row>
    <row r="24" spans="1:30" ht="17.25" customHeight="1">
      <c r="A24" s="937" t="s">
        <v>397</v>
      </c>
      <c r="S24" s="846"/>
      <c r="T24" s="846"/>
      <c r="U24" s="846"/>
      <c r="V24" s="846"/>
      <c r="W24" s="846"/>
      <c r="X24" s="846"/>
      <c r="Y24" s="846"/>
      <c r="Z24" s="846"/>
    </row>
    <row r="25" spans="1:30" ht="17.25" customHeight="1">
      <c r="A25" s="937" t="s">
        <v>396</v>
      </c>
      <c r="S25" s="846"/>
      <c r="T25" s="846"/>
      <c r="U25" s="846"/>
      <c r="V25" s="846"/>
      <c r="W25" s="846"/>
      <c r="X25" s="846"/>
      <c r="Y25" s="846"/>
      <c r="Z25" s="846"/>
    </row>
    <row r="26" spans="1:30" ht="17.25" customHeight="1">
      <c r="A26" s="937" t="s">
        <v>499</v>
      </c>
      <c r="S26" s="846"/>
      <c r="T26" s="846"/>
      <c r="U26" s="846"/>
      <c r="V26" s="846"/>
      <c r="W26" s="846"/>
      <c r="X26" s="846"/>
      <c r="Y26" s="846"/>
      <c r="Z26" s="846"/>
    </row>
    <row r="27" spans="1:30" ht="17.25" customHeight="1">
      <c r="G27" s="966"/>
      <c r="H27" s="966"/>
      <c r="I27" s="966"/>
      <c r="J27" s="1179"/>
      <c r="K27" s="966"/>
      <c r="L27" s="966"/>
      <c r="S27" s="846"/>
      <c r="T27" s="846"/>
      <c r="U27" s="846"/>
      <c r="V27" s="846"/>
      <c r="W27" s="846"/>
      <c r="X27" s="846"/>
      <c r="Y27" s="846"/>
      <c r="Z27" s="846"/>
    </row>
  </sheetData>
  <mergeCells count="24">
    <mergeCell ref="A10:B10"/>
    <mergeCell ref="A11:B11"/>
    <mergeCell ref="N4:Q4"/>
    <mergeCell ref="F3:Q3"/>
    <mergeCell ref="J4:M4"/>
    <mergeCell ref="C3:C5"/>
    <mergeCell ref="D3:E4"/>
    <mergeCell ref="F4:I4"/>
    <mergeCell ref="A20:A21"/>
    <mergeCell ref="A22:A23"/>
    <mergeCell ref="N5:O5"/>
    <mergeCell ref="A3:B6"/>
    <mergeCell ref="A18:A19"/>
    <mergeCell ref="A17:B17"/>
    <mergeCell ref="F5:G5"/>
    <mergeCell ref="J5:K5"/>
    <mergeCell ref="A12:B12"/>
    <mergeCell ref="A13:B13"/>
    <mergeCell ref="A14:B14"/>
    <mergeCell ref="A15:B15"/>
    <mergeCell ref="A16:B16"/>
    <mergeCell ref="A7:B7"/>
    <mergeCell ref="A8:B8"/>
    <mergeCell ref="A9:B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J23 L18:Q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O27"/>
  <sheetViews>
    <sheetView zoomScaleNormal="100" workbookViewId="0"/>
  </sheetViews>
  <sheetFormatPr defaultRowHeight="15"/>
  <cols>
    <col min="1" max="1" width="18.28515625" customWidth="1"/>
    <col min="2" max="6" width="7.85546875" customWidth="1"/>
    <col min="7" max="8" width="7.85546875" style="99" customWidth="1"/>
    <col min="9" max="13" width="7.85546875" customWidth="1"/>
  </cols>
  <sheetData>
    <row r="1" spans="1:15" ht="17.25" customHeight="1">
      <c r="A1" s="231" t="s">
        <v>730</v>
      </c>
      <c r="B1" s="100"/>
      <c r="C1" s="100"/>
      <c r="D1" s="100"/>
      <c r="E1" s="100"/>
      <c r="F1" s="100"/>
      <c r="G1" s="164"/>
      <c r="H1" s="100"/>
      <c r="I1" s="100"/>
      <c r="J1" s="100"/>
      <c r="K1" s="100"/>
    </row>
    <row r="2" spans="1:15" ht="17.25" customHeight="1" thickBot="1">
      <c r="A2" s="314" t="s">
        <v>192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ht="17.25" customHeight="1">
      <c r="A3" s="1740" t="s">
        <v>189</v>
      </c>
      <c r="B3" s="1787" t="s">
        <v>193</v>
      </c>
      <c r="C3" s="1740" t="s">
        <v>194</v>
      </c>
      <c r="D3" s="1782" t="s">
        <v>195</v>
      </c>
      <c r="E3" s="1751"/>
      <c r="F3" s="1751"/>
      <c r="G3" s="1751"/>
      <c r="H3" s="1751"/>
      <c r="I3" s="1751"/>
      <c r="J3" s="1783"/>
      <c r="K3" s="1795" t="s">
        <v>196</v>
      </c>
      <c r="L3" s="1734" t="s">
        <v>224</v>
      </c>
      <c r="M3" s="1737" t="s">
        <v>225</v>
      </c>
    </row>
    <row r="4" spans="1:15" ht="21.75" customHeight="1">
      <c r="A4" s="1741"/>
      <c r="B4" s="1788"/>
      <c r="C4" s="1741"/>
      <c r="D4" s="1784" t="s">
        <v>4</v>
      </c>
      <c r="E4" s="1744" t="s">
        <v>183</v>
      </c>
      <c r="F4" s="1745"/>
      <c r="G4" s="1792" t="s">
        <v>184</v>
      </c>
      <c r="H4" s="1793"/>
      <c r="I4" s="1744" t="s">
        <v>481</v>
      </c>
      <c r="J4" s="1791"/>
      <c r="K4" s="1796"/>
      <c r="L4" s="1780"/>
      <c r="M4" s="1781"/>
    </row>
    <row r="5" spans="1:15" ht="15" customHeight="1">
      <c r="A5" s="1742"/>
      <c r="B5" s="1789"/>
      <c r="C5" s="1742"/>
      <c r="D5" s="1785"/>
      <c r="E5" s="1716" t="s">
        <v>7</v>
      </c>
      <c r="F5" s="1748" t="s">
        <v>139</v>
      </c>
      <c r="G5" s="1794" t="s">
        <v>140</v>
      </c>
      <c r="H5" s="1748" t="s">
        <v>141</v>
      </c>
      <c r="I5" s="1716" t="s">
        <v>450</v>
      </c>
      <c r="J5" s="1748" t="s">
        <v>451</v>
      </c>
      <c r="K5" s="1796"/>
      <c r="L5" s="1780"/>
      <c r="M5" s="1781"/>
    </row>
    <row r="6" spans="1:15" ht="6" customHeight="1" thickBot="1">
      <c r="A6" s="1743"/>
      <c r="B6" s="1790"/>
      <c r="C6" s="1743"/>
      <c r="D6" s="1786"/>
      <c r="E6" s="1717"/>
      <c r="F6" s="1749"/>
      <c r="G6" s="1717"/>
      <c r="H6" s="1749"/>
      <c r="I6" s="1717"/>
      <c r="J6" s="1749"/>
      <c r="K6" s="1797"/>
      <c r="L6" s="1736"/>
      <c r="M6" s="1739"/>
    </row>
    <row r="7" spans="1:15" ht="17.25" customHeight="1">
      <c r="A7" s="502" t="s">
        <v>18</v>
      </c>
      <c r="B7" s="1206">
        <v>5374</v>
      </c>
      <c r="C7" s="1208">
        <v>17120</v>
      </c>
      <c r="D7" s="1215">
        <v>369205</v>
      </c>
      <c r="E7" s="968">
        <v>178049</v>
      </c>
      <c r="F7" s="968">
        <f>D7-E7</f>
        <v>191156</v>
      </c>
      <c r="G7" s="968">
        <v>349638</v>
      </c>
      <c r="H7" s="968">
        <f>D7-G7</f>
        <v>19567</v>
      </c>
      <c r="I7" s="968">
        <f>D7-J7</f>
        <v>356174</v>
      </c>
      <c r="J7" s="1210">
        <v>13031</v>
      </c>
      <c r="K7" s="1211">
        <v>34634.5</v>
      </c>
      <c r="L7" s="1219">
        <v>21.565712616822431</v>
      </c>
      <c r="M7" s="1220">
        <v>10.660035513721867</v>
      </c>
      <c r="N7" s="462"/>
    </row>
    <row r="8" spans="1:15" ht="17.25" customHeight="1">
      <c r="A8" s="72" t="s">
        <v>19</v>
      </c>
      <c r="B8" s="165">
        <v>440</v>
      </c>
      <c r="C8" s="270">
        <v>1966</v>
      </c>
      <c r="D8" s="778">
        <v>43510</v>
      </c>
      <c r="E8" s="748">
        <v>20960</v>
      </c>
      <c r="F8" s="748">
        <f t="shared" ref="F8:F21" si="0">D8-E8</f>
        <v>22550</v>
      </c>
      <c r="G8" s="748">
        <v>37288</v>
      </c>
      <c r="H8" s="748">
        <f t="shared" ref="H8:H21" si="1">D8-G8</f>
        <v>6222</v>
      </c>
      <c r="I8" s="748">
        <f t="shared" ref="I8:I21" si="2">D8-J8</f>
        <v>42237</v>
      </c>
      <c r="J8" s="212">
        <v>1273</v>
      </c>
      <c r="K8" s="1212">
        <v>4043.4</v>
      </c>
      <c r="L8" s="1216">
        <v>22.131230925737537</v>
      </c>
      <c r="M8" s="531">
        <v>10.760745906910026</v>
      </c>
      <c r="N8" s="462"/>
    </row>
    <row r="9" spans="1:15" ht="17.25" customHeight="1">
      <c r="A9" s="72" t="s">
        <v>20</v>
      </c>
      <c r="B9" s="165">
        <v>811</v>
      </c>
      <c r="C9" s="270">
        <v>2460</v>
      </c>
      <c r="D9" s="778">
        <v>53338</v>
      </c>
      <c r="E9" s="748">
        <v>25711</v>
      </c>
      <c r="F9" s="748">
        <f t="shared" si="0"/>
        <v>27627</v>
      </c>
      <c r="G9" s="748">
        <v>50316</v>
      </c>
      <c r="H9" s="748">
        <f t="shared" si="1"/>
        <v>3022</v>
      </c>
      <c r="I9" s="748">
        <f t="shared" si="2"/>
        <v>52142</v>
      </c>
      <c r="J9" s="211">
        <v>1196</v>
      </c>
      <c r="K9" s="1212">
        <v>4990</v>
      </c>
      <c r="L9" s="1216">
        <v>21.682113821138213</v>
      </c>
      <c r="M9" s="531">
        <v>10.688977955911824</v>
      </c>
      <c r="N9" s="462"/>
    </row>
    <row r="10" spans="1:15" ht="17.25" customHeight="1">
      <c r="A10" s="72" t="s">
        <v>21</v>
      </c>
      <c r="B10" s="165">
        <v>333</v>
      </c>
      <c r="C10" s="270">
        <v>1070</v>
      </c>
      <c r="D10" s="778">
        <v>23536</v>
      </c>
      <c r="E10" s="748">
        <v>11373</v>
      </c>
      <c r="F10" s="748">
        <f t="shared" si="0"/>
        <v>12163</v>
      </c>
      <c r="G10" s="748">
        <v>22577</v>
      </c>
      <c r="H10" s="748">
        <f t="shared" si="1"/>
        <v>959</v>
      </c>
      <c r="I10" s="748">
        <f t="shared" si="2"/>
        <v>22893</v>
      </c>
      <c r="J10" s="211">
        <v>643</v>
      </c>
      <c r="K10" s="1212">
        <v>2146.4</v>
      </c>
      <c r="L10" s="1216">
        <v>21.996261682242991</v>
      </c>
      <c r="M10" s="531">
        <v>10.965337308982482</v>
      </c>
      <c r="N10" s="462"/>
    </row>
    <row r="11" spans="1:15" ht="17.25" customHeight="1">
      <c r="A11" s="72" t="s">
        <v>22</v>
      </c>
      <c r="B11" s="165">
        <v>281</v>
      </c>
      <c r="C11" s="270">
        <v>905</v>
      </c>
      <c r="D11" s="778">
        <v>19710</v>
      </c>
      <c r="E11" s="748">
        <v>9466</v>
      </c>
      <c r="F11" s="748">
        <f t="shared" si="0"/>
        <v>10244</v>
      </c>
      <c r="G11" s="748">
        <v>18372</v>
      </c>
      <c r="H11" s="748">
        <f t="shared" si="1"/>
        <v>1338</v>
      </c>
      <c r="I11" s="748">
        <f t="shared" si="2"/>
        <v>19090</v>
      </c>
      <c r="J11" s="211">
        <v>620</v>
      </c>
      <c r="K11" s="1212">
        <v>1815.9</v>
      </c>
      <c r="L11" s="1216">
        <v>21.77900552486188</v>
      </c>
      <c r="M11" s="531">
        <v>10.854121923013381</v>
      </c>
      <c r="N11" s="462"/>
    </row>
    <row r="12" spans="1:15" ht="17.25" customHeight="1">
      <c r="A12" s="72" t="s">
        <v>23</v>
      </c>
      <c r="B12" s="165">
        <v>126</v>
      </c>
      <c r="C12" s="270">
        <v>397</v>
      </c>
      <c r="D12" s="778">
        <v>8610</v>
      </c>
      <c r="E12" s="748">
        <v>4301</v>
      </c>
      <c r="F12" s="748">
        <f t="shared" si="0"/>
        <v>4309</v>
      </c>
      <c r="G12" s="748">
        <v>7940</v>
      </c>
      <c r="H12" s="748">
        <f t="shared" si="1"/>
        <v>670</v>
      </c>
      <c r="I12" s="748">
        <f t="shared" si="2"/>
        <v>8351</v>
      </c>
      <c r="J12" s="211">
        <v>259</v>
      </c>
      <c r="K12" s="1212">
        <v>810.1</v>
      </c>
      <c r="L12" s="1216">
        <v>21.687657430730479</v>
      </c>
      <c r="M12" s="531">
        <v>10.628317491667696</v>
      </c>
      <c r="N12" s="462"/>
    </row>
    <row r="13" spans="1:15" ht="17.25" customHeight="1">
      <c r="A13" s="72" t="s">
        <v>24</v>
      </c>
      <c r="B13" s="165">
        <v>359</v>
      </c>
      <c r="C13" s="270">
        <v>1185</v>
      </c>
      <c r="D13" s="778">
        <v>24650</v>
      </c>
      <c r="E13" s="748">
        <v>12048</v>
      </c>
      <c r="F13" s="748">
        <f t="shared" si="0"/>
        <v>12602</v>
      </c>
      <c r="G13" s="748">
        <v>23453</v>
      </c>
      <c r="H13" s="748">
        <f t="shared" si="1"/>
        <v>1197</v>
      </c>
      <c r="I13" s="748">
        <f t="shared" si="2"/>
        <v>23492</v>
      </c>
      <c r="J13" s="211">
        <v>1158</v>
      </c>
      <c r="K13" s="1212">
        <v>2434.1999999999998</v>
      </c>
      <c r="L13" s="1216">
        <v>20.80168776371308</v>
      </c>
      <c r="M13" s="531">
        <v>10.126530276887685</v>
      </c>
      <c r="N13" s="462"/>
    </row>
    <row r="14" spans="1:15" ht="17.25" customHeight="1">
      <c r="A14" s="72" t="s">
        <v>25</v>
      </c>
      <c r="B14" s="165">
        <v>235</v>
      </c>
      <c r="C14" s="270">
        <v>734</v>
      </c>
      <c r="D14" s="778">
        <v>15490</v>
      </c>
      <c r="E14" s="748">
        <v>7469</v>
      </c>
      <c r="F14" s="748">
        <f t="shared" si="0"/>
        <v>8021</v>
      </c>
      <c r="G14" s="748">
        <v>14695</v>
      </c>
      <c r="H14" s="748">
        <f t="shared" si="1"/>
        <v>795</v>
      </c>
      <c r="I14" s="748">
        <f t="shared" si="2"/>
        <v>14971</v>
      </c>
      <c r="J14" s="211">
        <v>519</v>
      </c>
      <c r="K14" s="1212">
        <v>1485</v>
      </c>
      <c r="L14" s="1216">
        <v>21.103542234332426</v>
      </c>
      <c r="M14" s="531">
        <v>10.430976430976431</v>
      </c>
      <c r="N14" s="462"/>
    </row>
    <row r="15" spans="1:15" ht="17.25" customHeight="1">
      <c r="A15" s="72" t="s">
        <v>26</v>
      </c>
      <c r="B15" s="165">
        <v>314</v>
      </c>
      <c r="C15" s="270">
        <v>897</v>
      </c>
      <c r="D15" s="778">
        <v>18828</v>
      </c>
      <c r="E15" s="748">
        <v>8975</v>
      </c>
      <c r="F15" s="748">
        <f t="shared" si="0"/>
        <v>9853</v>
      </c>
      <c r="G15" s="748">
        <v>18106</v>
      </c>
      <c r="H15" s="748">
        <f t="shared" si="1"/>
        <v>722</v>
      </c>
      <c r="I15" s="748">
        <f t="shared" si="2"/>
        <v>17901</v>
      </c>
      <c r="J15" s="211">
        <v>927</v>
      </c>
      <c r="K15" s="1212">
        <v>1811.4</v>
      </c>
      <c r="L15" s="1216">
        <v>20.989966555183948</v>
      </c>
      <c r="M15" s="531">
        <v>10.394170255051341</v>
      </c>
      <c r="N15" s="462"/>
      <c r="O15" s="206"/>
    </row>
    <row r="16" spans="1:15" ht="17.25" customHeight="1">
      <c r="A16" s="72" t="s">
        <v>27</v>
      </c>
      <c r="B16" s="165">
        <v>322</v>
      </c>
      <c r="C16" s="270">
        <v>827</v>
      </c>
      <c r="D16" s="778">
        <v>18511</v>
      </c>
      <c r="E16" s="748">
        <v>8902</v>
      </c>
      <c r="F16" s="748">
        <f t="shared" si="0"/>
        <v>9609</v>
      </c>
      <c r="G16" s="748">
        <v>17835</v>
      </c>
      <c r="H16" s="748">
        <f t="shared" si="1"/>
        <v>676</v>
      </c>
      <c r="I16" s="748">
        <f t="shared" si="2"/>
        <v>18133</v>
      </c>
      <c r="J16" s="211">
        <v>378</v>
      </c>
      <c r="K16" s="1212">
        <v>1722.6</v>
      </c>
      <c r="L16" s="1216">
        <v>22.383313180169285</v>
      </c>
      <c r="M16" s="531">
        <v>10.745965401137816</v>
      </c>
      <c r="N16" s="462"/>
      <c r="O16" s="206"/>
    </row>
    <row r="17" spans="1:15" ht="17.25" customHeight="1">
      <c r="A17" s="72" t="s">
        <v>28</v>
      </c>
      <c r="B17" s="165">
        <v>292</v>
      </c>
      <c r="C17" s="270">
        <v>864</v>
      </c>
      <c r="D17" s="778">
        <v>18134</v>
      </c>
      <c r="E17" s="748">
        <v>8750</v>
      </c>
      <c r="F17" s="748">
        <f t="shared" si="0"/>
        <v>9384</v>
      </c>
      <c r="G17" s="748">
        <v>17605</v>
      </c>
      <c r="H17" s="748">
        <f t="shared" si="1"/>
        <v>529</v>
      </c>
      <c r="I17" s="748">
        <f t="shared" si="2"/>
        <v>17571</v>
      </c>
      <c r="J17" s="211">
        <v>563</v>
      </c>
      <c r="K17" s="1212">
        <v>1719.5</v>
      </c>
      <c r="L17" s="1216">
        <v>20.988425925925927</v>
      </c>
      <c r="M17" s="531">
        <v>10.546088979354463</v>
      </c>
      <c r="N17" s="462"/>
      <c r="O17" s="206"/>
    </row>
    <row r="18" spans="1:15" ht="17.25" customHeight="1">
      <c r="A18" s="72" t="s">
        <v>29</v>
      </c>
      <c r="B18" s="165">
        <v>684</v>
      </c>
      <c r="C18" s="270">
        <v>1958</v>
      </c>
      <c r="D18" s="778">
        <v>42422</v>
      </c>
      <c r="E18" s="748">
        <v>20488</v>
      </c>
      <c r="F18" s="748">
        <f t="shared" si="0"/>
        <v>21934</v>
      </c>
      <c r="G18" s="748">
        <v>40904</v>
      </c>
      <c r="H18" s="748">
        <f t="shared" si="1"/>
        <v>1518</v>
      </c>
      <c r="I18" s="748">
        <f t="shared" si="2"/>
        <v>40711</v>
      </c>
      <c r="J18" s="211">
        <v>1711</v>
      </c>
      <c r="K18" s="1212">
        <v>3928.3</v>
      </c>
      <c r="L18" s="1216">
        <v>21.665985699693564</v>
      </c>
      <c r="M18" s="531">
        <v>10.799073390525162</v>
      </c>
      <c r="N18" s="462"/>
      <c r="O18" s="206"/>
    </row>
    <row r="19" spans="1:15" ht="17.25" customHeight="1">
      <c r="A19" s="72" t="s">
        <v>30</v>
      </c>
      <c r="B19" s="165">
        <v>389</v>
      </c>
      <c r="C19" s="270">
        <v>1098</v>
      </c>
      <c r="D19" s="778">
        <v>22848</v>
      </c>
      <c r="E19" s="748">
        <v>11011</v>
      </c>
      <c r="F19" s="748">
        <f t="shared" si="0"/>
        <v>11837</v>
      </c>
      <c r="G19" s="748">
        <v>22323</v>
      </c>
      <c r="H19" s="748">
        <f t="shared" si="1"/>
        <v>525</v>
      </c>
      <c r="I19" s="748">
        <f t="shared" si="2"/>
        <v>21946</v>
      </c>
      <c r="J19" s="211">
        <v>902</v>
      </c>
      <c r="K19" s="1212">
        <v>2184.6</v>
      </c>
      <c r="L19" s="1216">
        <v>20.808743169398905</v>
      </c>
      <c r="M19" s="531">
        <v>10.458665201867619</v>
      </c>
      <c r="N19" s="462"/>
      <c r="O19" s="206"/>
    </row>
    <row r="20" spans="1:15" ht="17.25" customHeight="1">
      <c r="A20" s="72" t="s">
        <v>31</v>
      </c>
      <c r="B20" s="165">
        <v>320</v>
      </c>
      <c r="C20" s="270">
        <v>919</v>
      </c>
      <c r="D20" s="778">
        <v>20241</v>
      </c>
      <c r="E20" s="748">
        <v>9703</v>
      </c>
      <c r="F20" s="748">
        <f t="shared" si="0"/>
        <v>10538</v>
      </c>
      <c r="G20" s="748">
        <v>19759</v>
      </c>
      <c r="H20" s="748">
        <f t="shared" si="1"/>
        <v>482</v>
      </c>
      <c r="I20" s="748">
        <f t="shared" si="2"/>
        <v>19377</v>
      </c>
      <c r="J20" s="211">
        <v>864</v>
      </c>
      <c r="K20" s="1212">
        <v>1839.1</v>
      </c>
      <c r="L20" s="1216">
        <v>22.025027203482047</v>
      </c>
      <c r="M20" s="531">
        <v>11.005926812027623</v>
      </c>
      <c r="N20" s="462"/>
      <c r="O20" s="206"/>
    </row>
    <row r="21" spans="1:15" ht="17.25" customHeight="1" thickBot="1">
      <c r="A21" s="510" t="s">
        <v>32</v>
      </c>
      <c r="B21" s="1207">
        <v>468</v>
      </c>
      <c r="C21" s="1209">
        <v>1840</v>
      </c>
      <c r="D21" s="171">
        <v>39377</v>
      </c>
      <c r="E21" s="225">
        <v>18892</v>
      </c>
      <c r="F21" s="225">
        <f t="shared" si="0"/>
        <v>20485</v>
      </c>
      <c r="G21" s="225">
        <v>38465</v>
      </c>
      <c r="H21" s="225">
        <f t="shared" si="1"/>
        <v>912</v>
      </c>
      <c r="I21" s="225">
        <f t="shared" si="2"/>
        <v>37359</v>
      </c>
      <c r="J21" s="226">
        <v>2018</v>
      </c>
      <c r="K21" s="1213">
        <v>3704</v>
      </c>
      <c r="L21" s="1217">
        <v>21.400543478260868</v>
      </c>
      <c r="M21" s="1218">
        <v>10.630939524838013</v>
      </c>
      <c r="N21" s="462"/>
      <c r="O21" s="206"/>
    </row>
    <row r="22" spans="1:15" ht="17.25" customHeight="1">
      <c r="A22" s="1088" t="s">
        <v>678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M22" s="33"/>
      <c r="O22" s="206"/>
    </row>
    <row r="23" spans="1:15" ht="31.5" customHeight="1">
      <c r="A23" s="1733" t="s">
        <v>482</v>
      </c>
      <c r="B23" s="1733"/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O23" s="206"/>
    </row>
    <row r="24" spans="1:15">
      <c r="G24"/>
      <c r="H24"/>
    </row>
    <row r="25" spans="1:15">
      <c r="G25"/>
      <c r="H25"/>
    </row>
    <row r="26" spans="1:15"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5">
      <c r="B27" s="185"/>
      <c r="C27" s="185"/>
      <c r="D27" s="185"/>
      <c r="E27" s="185"/>
      <c r="F27" s="185"/>
      <c r="G27" s="185"/>
      <c r="H27" s="185"/>
      <c r="I27" s="185"/>
      <c r="J27" s="185"/>
      <c r="K27" s="185"/>
    </row>
  </sheetData>
  <sortState ref="A27:C41">
    <sortCondition ref="C27:C41"/>
  </sortState>
  <mergeCells count="18">
    <mergeCell ref="K3:K6"/>
    <mergeCell ref="F5:F6"/>
    <mergeCell ref="E5:E6"/>
    <mergeCell ref="A23:M23"/>
    <mergeCell ref="L3:L6"/>
    <mergeCell ref="M3:M6"/>
    <mergeCell ref="A3:A6"/>
    <mergeCell ref="D3:J3"/>
    <mergeCell ref="D4:D6"/>
    <mergeCell ref="B3:B6"/>
    <mergeCell ref="C3:C6"/>
    <mergeCell ref="E4:F4"/>
    <mergeCell ref="I4:J4"/>
    <mergeCell ref="J5:J6"/>
    <mergeCell ref="I5:I6"/>
    <mergeCell ref="G4:H4"/>
    <mergeCell ref="G5:G6"/>
    <mergeCell ref="H5:H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9.140625" defaultRowHeight="15"/>
  <cols>
    <col min="1" max="1" width="18.5703125" style="206" customWidth="1"/>
    <col min="2" max="4" width="7.85546875" style="206" customWidth="1"/>
    <col min="5" max="12" width="7.140625" style="206" customWidth="1"/>
    <col min="13" max="13" width="7.85546875" style="206" customWidth="1"/>
    <col min="14" max="14" width="7.140625" style="206" customWidth="1"/>
    <col min="15" max="16" width="7.85546875" style="206" customWidth="1"/>
    <col min="17" max="17" width="6.7109375" style="206" customWidth="1"/>
    <col min="18" max="16384" width="9.140625" style="206"/>
  </cols>
  <sheetData>
    <row r="1" spans="1:17" s="8" customFormat="1" ht="17.25" customHeight="1">
      <c r="A1" s="927" t="s">
        <v>1065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483"/>
      <c r="O1" s="232"/>
      <c r="P1" s="232"/>
    </row>
    <row r="2" spans="1:17" s="202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</row>
    <row r="3" spans="1:17" ht="17.25" customHeight="1">
      <c r="A3" s="1795" t="s">
        <v>189</v>
      </c>
      <c r="B3" s="1891" t="s">
        <v>278</v>
      </c>
      <c r="C3" s="1855" t="s">
        <v>431</v>
      </c>
      <c r="D3" s="1859"/>
      <c r="E3" s="1855" t="s">
        <v>430</v>
      </c>
      <c r="F3" s="1856"/>
      <c r="G3" s="1856"/>
      <c r="H3" s="1856"/>
      <c r="I3" s="1856"/>
      <c r="J3" s="1856"/>
      <c r="K3" s="1856"/>
      <c r="L3" s="1856"/>
      <c r="M3" s="1856"/>
      <c r="N3" s="1856"/>
      <c r="O3" s="1856"/>
      <c r="P3" s="1859"/>
    </row>
    <row r="4" spans="1:17" ht="17.25" customHeight="1">
      <c r="A4" s="1808"/>
      <c r="B4" s="1835"/>
      <c r="C4" s="1857"/>
      <c r="D4" s="1791"/>
      <c r="E4" s="1907" t="s">
        <v>428</v>
      </c>
      <c r="F4" s="1745"/>
      <c r="G4" s="1745"/>
      <c r="H4" s="1745"/>
      <c r="I4" s="1792" t="s">
        <v>275</v>
      </c>
      <c r="J4" s="1835"/>
      <c r="K4" s="1835"/>
      <c r="L4" s="1835"/>
      <c r="M4" s="1867" t="s">
        <v>429</v>
      </c>
      <c r="N4" s="1745"/>
      <c r="O4" s="1745"/>
      <c r="P4" s="1791"/>
    </row>
    <row r="5" spans="1:17" ht="17.25" customHeight="1">
      <c r="A5" s="1808"/>
      <c r="B5" s="1835"/>
      <c r="C5" s="647" t="s">
        <v>7</v>
      </c>
      <c r="D5" s="643" t="s">
        <v>139</v>
      </c>
      <c r="E5" s="1842" t="s">
        <v>4</v>
      </c>
      <c r="F5" s="1793"/>
      <c r="G5" s="792" t="s">
        <v>7</v>
      </c>
      <c r="H5" s="792" t="s">
        <v>139</v>
      </c>
      <c r="I5" s="1792" t="s">
        <v>4</v>
      </c>
      <c r="J5" s="1835"/>
      <c r="K5" s="792" t="s">
        <v>7</v>
      </c>
      <c r="L5" s="792" t="s">
        <v>139</v>
      </c>
      <c r="M5" s="1792" t="s">
        <v>4</v>
      </c>
      <c r="N5" s="1793"/>
      <c r="O5" s="792" t="s">
        <v>7</v>
      </c>
      <c r="P5" s="793" t="s">
        <v>139</v>
      </c>
    </row>
    <row r="6" spans="1:17" ht="17.25" customHeight="1" thickBot="1">
      <c r="A6" s="1809"/>
      <c r="B6" s="646" t="s">
        <v>145</v>
      </c>
      <c r="C6" s="609" t="s">
        <v>145</v>
      </c>
      <c r="D6" s="645" t="s">
        <v>145</v>
      </c>
      <c r="E6" s="609" t="s">
        <v>145</v>
      </c>
      <c r="F6" s="612" t="s">
        <v>147</v>
      </c>
      <c r="G6" s="614" t="s">
        <v>145</v>
      </c>
      <c r="H6" s="612" t="s">
        <v>145</v>
      </c>
      <c r="I6" s="612" t="s">
        <v>145</v>
      </c>
      <c r="J6" s="612" t="s">
        <v>147</v>
      </c>
      <c r="K6" s="614" t="s">
        <v>145</v>
      </c>
      <c r="L6" s="612" t="s">
        <v>145</v>
      </c>
      <c r="M6" s="612" t="s">
        <v>145</v>
      </c>
      <c r="N6" s="612" t="s">
        <v>147</v>
      </c>
      <c r="O6" s="612" t="s">
        <v>145</v>
      </c>
      <c r="P6" s="645" t="s">
        <v>145</v>
      </c>
    </row>
    <row r="7" spans="1:17" s="22" customFormat="1" ht="17.25" customHeight="1">
      <c r="A7" s="191" t="s">
        <v>18</v>
      </c>
      <c r="B7" s="1332">
        <v>101312</v>
      </c>
      <c r="C7" s="1380">
        <v>48887</v>
      </c>
      <c r="D7" s="1401">
        <v>52425</v>
      </c>
      <c r="E7" s="1382">
        <v>848</v>
      </c>
      <c r="F7" s="1402">
        <f>E7/$B7</f>
        <v>8.3701831964624138E-3</v>
      </c>
      <c r="G7" s="1385">
        <v>346</v>
      </c>
      <c r="H7" s="1403">
        <v>502</v>
      </c>
      <c r="I7" s="1404">
        <v>3317</v>
      </c>
      <c r="J7" s="1402">
        <f>I7/$B7</f>
        <v>3.2740445356917246E-2</v>
      </c>
      <c r="K7" s="1404">
        <v>1335</v>
      </c>
      <c r="L7" s="1403">
        <f>I7-K7</f>
        <v>1982</v>
      </c>
      <c r="M7" s="1404">
        <v>97147</v>
      </c>
      <c r="N7" s="1402">
        <f>M7/$B7</f>
        <v>0.95888937144662034</v>
      </c>
      <c r="O7" s="1404">
        <v>47206</v>
      </c>
      <c r="P7" s="1403">
        <f>M7-O7</f>
        <v>49941</v>
      </c>
      <c r="Q7" s="307"/>
    </row>
    <row r="8" spans="1:17" s="22" customFormat="1" ht="17.25" customHeight="1">
      <c r="A8" s="194" t="s">
        <v>19</v>
      </c>
      <c r="B8" s="228">
        <v>10800</v>
      </c>
      <c r="C8" s="1381">
        <v>5184</v>
      </c>
      <c r="D8" s="833">
        <v>5616</v>
      </c>
      <c r="E8" s="788">
        <v>50</v>
      </c>
      <c r="F8" s="797">
        <f t="shared" ref="F8:F21" si="0">E8/$B8</f>
        <v>4.6296296296296294E-3</v>
      </c>
      <c r="G8" s="787">
        <v>18</v>
      </c>
      <c r="H8" s="789">
        <v>32</v>
      </c>
      <c r="I8" s="779">
        <v>131</v>
      </c>
      <c r="J8" s="797">
        <f t="shared" ref="J8:J21" si="1">I8/$B8</f>
        <v>1.2129629629629629E-2</v>
      </c>
      <c r="K8" s="779">
        <v>61</v>
      </c>
      <c r="L8" s="789">
        <f t="shared" ref="L8:L21" si="2">I8-K8</f>
        <v>70</v>
      </c>
      <c r="M8" s="779">
        <v>10619</v>
      </c>
      <c r="N8" s="797">
        <f t="shared" ref="N8:N21" si="3">M8/$B8</f>
        <v>0.98324074074074075</v>
      </c>
      <c r="O8" s="779">
        <v>5105</v>
      </c>
      <c r="P8" s="789">
        <f t="shared" ref="P8:P21" si="4">M8-O8</f>
        <v>5514</v>
      </c>
      <c r="Q8" s="307"/>
    </row>
    <row r="9" spans="1:17" s="22" customFormat="1" ht="17.25" customHeight="1">
      <c r="A9" s="194" t="s">
        <v>20</v>
      </c>
      <c r="B9" s="228">
        <v>13611</v>
      </c>
      <c r="C9" s="1381">
        <v>6552</v>
      </c>
      <c r="D9" s="833">
        <v>7059</v>
      </c>
      <c r="E9" s="788">
        <v>82</v>
      </c>
      <c r="F9" s="797">
        <f t="shared" si="0"/>
        <v>6.0245389758283741E-3</v>
      </c>
      <c r="G9" s="787">
        <v>31</v>
      </c>
      <c r="H9" s="789">
        <v>51</v>
      </c>
      <c r="I9" s="779">
        <v>413</v>
      </c>
      <c r="J9" s="797">
        <f t="shared" si="1"/>
        <v>3.0343104841672176E-2</v>
      </c>
      <c r="K9" s="779">
        <v>156</v>
      </c>
      <c r="L9" s="789">
        <f t="shared" si="2"/>
        <v>257</v>
      </c>
      <c r="M9" s="779">
        <v>13116</v>
      </c>
      <c r="N9" s="797">
        <f t="shared" si="3"/>
        <v>0.96363235618249943</v>
      </c>
      <c r="O9" s="779">
        <v>6365</v>
      </c>
      <c r="P9" s="789">
        <f t="shared" si="4"/>
        <v>6751</v>
      </c>
      <c r="Q9" s="307"/>
    </row>
    <row r="10" spans="1:17" s="22" customFormat="1" ht="17.25" customHeight="1">
      <c r="A10" s="194" t="s">
        <v>21</v>
      </c>
      <c r="B10" s="228">
        <v>6201</v>
      </c>
      <c r="C10" s="1381">
        <v>3021</v>
      </c>
      <c r="D10" s="833">
        <v>3180</v>
      </c>
      <c r="E10" s="788">
        <v>54</v>
      </c>
      <c r="F10" s="797">
        <f t="shared" si="0"/>
        <v>8.708272859216255E-3</v>
      </c>
      <c r="G10" s="787">
        <v>22</v>
      </c>
      <c r="H10" s="789">
        <v>32</v>
      </c>
      <c r="I10" s="779">
        <v>250</v>
      </c>
      <c r="J10" s="797">
        <f t="shared" si="1"/>
        <v>4.0316078051927107E-2</v>
      </c>
      <c r="K10" s="779">
        <v>104</v>
      </c>
      <c r="L10" s="789">
        <f t="shared" si="2"/>
        <v>146</v>
      </c>
      <c r="M10" s="779">
        <v>5897</v>
      </c>
      <c r="N10" s="797">
        <f t="shared" si="3"/>
        <v>0.95097564908885668</v>
      </c>
      <c r="O10" s="779">
        <v>2895</v>
      </c>
      <c r="P10" s="789">
        <f t="shared" si="4"/>
        <v>3002</v>
      </c>
      <c r="Q10" s="307"/>
    </row>
    <row r="11" spans="1:17" s="22" customFormat="1" ht="17.25" customHeight="1">
      <c r="A11" s="194" t="s">
        <v>22</v>
      </c>
      <c r="B11" s="228">
        <v>5565</v>
      </c>
      <c r="C11" s="1381">
        <v>2711</v>
      </c>
      <c r="D11" s="833">
        <v>2854</v>
      </c>
      <c r="E11" s="788">
        <v>58</v>
      </c>
      <c r="F11" s="797">
        <f t="shared" si="0"/>
        <v>1.0422282120395327E-2</v>
      </c>
      <c r="G11" s="787">
        <v>22</v>
      </c>
      <c r="H11" s="789">
        <v>36</v>
      </c>
      <c r="I11" s="779">
        <v>216</v>
      </c>
      <c r="J11" s="797">
        <f t="shared" si="1"/>
        <v>3.8814016172506738E-2</v>
      </c>
      <c r="K11" s="779">
        <v>84</v>
      </c>
      <c r="L11" s="789">
        <f t="shared" si="2"/>
        <v>132</v>
      </c>
      <c r="M11" s="779">
        <v>5291</v>
      </c>
      <c r="N11" s="797">
        <f t="shared" si="3"/>
        <v>0.9507637017070979</v>
      </c>
      <c r="O11" s="779">
        <v>2605</v>
      </c>
      <c r="P11" s="789">
        <f t="shared" si="4"/>
        <v>2686</v>
      </c>
      <c r="Q11" s="307"/>
    </row>
    <row r="12" spans="1:17" s="22" customFormat="1" ht="17.25" customHeight="1">
      <c r="A12" s="194" t="s">
        <v>23</v>
      </c>
      <c r="B12" s="228">
        <v>2835</v>
      </c>
      <c r="C12" s="1381">
        <v>1369</v>
      </c>
      <c r="D12" s="833">
        <v>1466</v>
      </c>
      <c r="E12" s="788">
        <v>47</v>
      </c>
      <c r="F12" s="797">
        <f t="shared" si="0"/>
        <v>1.6578483245149912E-2</v>
      </c>
      <c r="G12" s="787">
        <v>18</v>
      </c>
      <c r="H12" s="789">
        <v>29</v>
      </c>
      <c r="I12" s="779">
        <v>139</v>
      </c>
      <c r="J12" s="797">
        <f t="shared" si="1"/>
        <v>4.9029982363315697E-2</v>
      </c>
      <c r="K12" s="779">
        <v>52</v>
      </c>
      <c r="L12" s="789">
        <f t="shared" si="2"/>
        <v>87</v>
      </c>
      <c r="M12" s="779">
        <v>2649</v>
      </c>
      <c r="N12" s="797">
        <f t="shared" si="3"/>
        <v>0.93439153439153444</v>
      </c>
      <c r="O12" s="779">
        <v>1299</v>
      </c>
      <c r="P12" s="789">
        <f t="shared" si="4"/>
        <v>1350</v>
      </c>
      <c r="Q12" s="307"/>
    </row>
    <row r="13" spans="1:17" s="22" customFormat="1" ht="17.25" customHeight="1">
      <c r="A13" s="194" t="s">
        <v>24</v>
      </c>
      <c r="B13" s="228">
        <v>8574</v>
      </c>
      <c r="C13" s="1381">
        <v>4168</v>
      </c>
      <c r="D13" s="833">
        <v>4406</v>
      </c>
      <c r="E13" s="788">
        <v>179</v>
      </c>
      <c r="F13" s="797">
        <f t="shared" si="0"/>
        <v>2.0877070212269651E-2</v>
      </c>
      <c r="G13" s="787">
        <v>96</v>
      </c>
      <c r="H13" s="789">
        <v>83</v>
      </c>
      <c r="I13" s="779">
        <v>575</v>
      </c>
      <c r="J13" s="797">
        <f t="shared" si="1"/>
        <v>6.7063214369022628E-2</v>
      </c>
      <c r="K13" s="779">
        <v>257</v>
      </c>
      <c r="L13" s="789">
        <f t="shared" si="2"/>
        <v>318</v>
      </c>
      <c r="M13" s="779">
        <v>7820</v>
      </c>
      <c r="N13" s="797">
        <f t="shared" si="3"/>
        <v>0.91205971541870767</v>
      </c>
      <c r="O13" s="779">
        <v>3815</v>
      </c>
      <c r="P13" s="789">
        <f t="shared" si="4"/>
        <v>4005</v>
      </c>
      <c r="Q13" s="307"/>
    </row>
    <row r="14" spans="1:17" s="22" customFormat="1" ht="17.25" customHeight="1">
      <c r="A14" s="194" t="s">
        <v>25</v>
      </c>
      <c r="B14" s="228">
        <v>4582</v>
      </c>
      <c r="C14" s="1381">
        <v>2232</v>
      </c>
      <c r="D14" s="833">
        <v>2350</v>
      </c>
      <c r="E14" s="788">
        <v>46</v>
      </c>
      <c r="F14" s="797">
        <f t="shared" si="0"/>
        <v>1.0039284155390659E-2</v>
      </c>
      <c r="G14" s="787">
        <v>18</v>
      </c>
      <c r="H14" s="789">
        <v>28</v>
      </c>
      <c r="I14" s="779">
        <v>194</v>
      </c>
      <c r="J14" s="797">
        <f t="shared" si="1"/>
        <v>4.2339589698821477E-2</v>
      </c>
      <c r="K14" s="779">
        <v>73</v>
      </c>
      <c r="L14" s="789">
        <f t="shared" si="2"/>
        <v>121</v>
      </c>
      <c r="M14" s="779">
        <v>4342</v>
      </c>
      <c r="N14" s="797">
        <f t="shared" si="3"/>
        <v>0.94762112614578786</v>
      </c>
      <c r="O14" s="779">
        <v>2141</v>
      </c>
      <c r="P14" s="789">
        <f t="shared" si="4"/>
        <v>2201</v>
      </c>
      <c r="Q14" s="307"/>
    </row>
    <row r="15" spans="1:17" s="22" customFormat="1" ht="17.25" customHeight="1">
      <c r="A15" s="194" t="s">
        <v>26</v>
      </c>
      <c r="B15" s="228">
        <v>5274</v>
      </c>
      <c r="C15" s="1381">
        <v>2520</v>
      </c>
      <c r="D15" s="833">
        <v>2754</v>
      </c>
      <c r="E15" s="788">
        <v>32</v>
      </c>
      <c r="F15" s="797">
        <f t="shared" si="0"/>
        <v>6.0675009480470228E-3</v>
      </c>
      <c r="G15" s="787">
        <v>11</v>
      </c>
      <c r="H15" s="789">
        <v>21</v>
      </c>
      <c r="I15" s="779">
        <v>191</v>
      </c>
      <c r="J15" s="797">
        <f t="shared" si="1"/>
        <v>3.6215396283655672E-2</v>
      </c>
      <c r="K15" s="779">
        <v>82</v>
      </c>
      <c r="L15" s="789">
        <f t="shared" si="2"/>
        <v>109</v>
      </c>
      <c r="M15" s="779">
        <v>5051</v>
      </c>
      <c r="N15" s="797">
        <f t="shared" si="3"/>
        <v>0.95771710276829736</v>
      </c>
      <c r="O15" s="779">
        <v>2427</v>
      </c>
      <c r="P15" s="789">
        <f t="shared" si="4"/>
        <v>2624</v>
      </c>
      <c r="Q15" s="307"/>
    </row>
    <row r="16" spans="1:17" s="22" customFormat="1" ht="17.25" customHeight="1">
      <c r="A16" s="194" t="s">
        <v>27</v>
      </c>
      <c r="B16" s="228">
        <v>5168</v>
      </c>
      <c r="C16" s="1381">
        <v>2437</v>
      </c>
      <c r="D16" s="833">
        <v>2731</v>
      </c>
      <c r="E16" s="788">
        <v>49</v>
      </c>
      <c r="F16" s="797">
        <f>E16/$B16</f>
        <v>9.4814241486068113E-3</v>
      </c>
      <c r="G16" s="787">
        <v>19</v>
      </c>
      <c r="H16" s="789">
        <v>30</v>
      </c>
      <c r="I16" s="779">
        <v>163</v>
      </c>
      <c r="J16" s="797">
        <f t="shared" si="1"/>
        <v>3.1540247678018579E-2</v>
      </c>
      <c r="K16" s="779">
        <v>53</v>
      </c>
      <c r="L16" s="789">
        <f t="shared" si="2"/>
        <v>110</v>
      </c>
      <c r="M16" s="779">
        <v>4956</v>
      </c>
      <c r="N16" s="797">
        <f t="shared" si="3"/>
        <v>0.95897832817337458</v>
      </c>
      <c r="O16" s="779">
        <v>2365</v>
      </c>
      <c r="P16" s="789">
        <f t="shared" si="4"/>
        <v>2591</v>
      </c>
      <c r="Q16" s="307"/>
    </row>
    <row r="17" spans="1:17" s="22" customFormat="1" ht="17.25" customHeight="1">
      <c r="A17" s="194" t="s">
        <v>28</v>
      </c>
      <c r="B17" s="228">
        <v>4964</v>
      </c>
      <c r="C17" s="1381">
        <v>2406</v>
      </c>
      <c r="D17" s="833">
        <v>2558</v>
      </c>
      <c r="E17" s="788">
        <v>16</v>
      </c>
      <c r="F17" s="797">
        <f t="shared" si="0"/>
        <v>3.2232070910556002E-3</v>
      </c>
      <c r="G17" s="787">
        <v>2</v>
      </c>
      <c r="H17" s="789">
        <v>14</v>
      </c>
      <c r="I17" s="779">
        <v>105</v>
      </c>
      <c r="J17" s="797">
        <f t="shared" si="1"/>
        <v>2.1152296535052378E-2</v>
      </c>
      <c r="K17" s="779">
        <v>46</v>
      </c>
      <c r="L17" s="789">
        <f t="shared" si="2"/>
        <v>59</v>
      </c>
      <c r="M17" s="779">
        <v>4843</v>
      </c>
      <c r="N17" s="797">
        <f t="shared" si="3"/>
        <v>0.97562449637389204</v>
      </c>
      <c r="O17" s="779">
        <v>2358</v>
      </c>
      <c r="P17" s="789">
        <f t="shared" si="4"/>
        <v>2485</v>
      </c>
      <c r="Q17" s="307"/>
    </row>
    <row r="18" spans="1:17" s="234" customFormat="1" ht="17.25" customHeight="1">
      <c r="A18" s="194" t="s">
        <v>29</v>
      </c>
      <c r="B18" s="228">
        <v>10678</v>
      </c>
      <c r="C18" s="1381">
        <v>5086</v>
      </c>
      <c r="D18" s="833">
        <v>5592</v>
      </c>
      <c r="E18" s="788">
        <v>37</v>
      </c>
      <c r="F18" s="797">
        <f t="shared" si="0"/>
        <v>3.4650683648623339E-3</v>
      </c>
      <c r="G18" s="787">
        <v>12</v>
      </c>
      <c r="H18" s="789">
        <v>25</v>
      </c>
      <c r="I18" s="779">
        <v>218</v>
      </c>
      <c r="J18" s="797">
        <f t="shared" si="1"/>
        <v>2.041580820378348E-2</v>
      </c>
      <c r="K18" s="779">
        <v>84</v>
      </c>
      <c r="L18" s="789">
        <f t="shared" si="2"/>
        <v>134</v>
      </c>
      <c r="M18" s="779">
        <v>10423</v>
      </c>
      <c r="N18" s="797">
        <f t="shared" si="3"/>
        <v>0.97611912343135421</v>
      </c>
      <c r="O18" s="779">
        <v>4990</v>
      </c>
      <c r="P18" s="789">
        <f t="shared" si="4"/>
        <v>5433</v>
      </c>
      <c r="Q18" s="307"/>
    </row>
    <row r="19" spans="1:17" ht="17.25" customHeight="1">
      <c r="A19" s="194" t="s">
        <v>30</v>
      </c>
      <c r="B19" s="228">
        <v>5872</v>
      </c>
      <c r="C19" s="1381">
        <v>2853</v>
      </c>
      <c r="D19" s="833">
        <v>3019</v>
      </c>
      <c r="E19" s="788">
        <v>54</v>
      </c>
      <c r="F19" s="797">
        <f t="shared" si="0"/>
        <v>9.1961852861035427E-3</v>
      </c>
      <c r="G19" s="787">
        <v>24</v>
      </c>
      <c r="H19" s="789">
        <v>30</v>
      </c>
      <c r="I19" s="779">
        <v>187</v>
      </c>
      <c r="J19" s="797">
        <f t="shared" si="1"/>
        <v>3.1846049046321524E-2</v>
      </c>
      <c r="K19" s="779">
        <v>72</v>
      </c>
      <c r="L19" s="789">
        <f t="shared" si="2"/>
        <v>115</v>
      </c>
      <c r="M19" s="779">
        <v>5631</v>
      </c>
      <c r="N19" s="797">
        <f t="shared" si="3"/>
        <v>0.95895776566757496</v>
      </c>
      <c r="O19" s="779">
        <v>2757</v>
      </c>
      <c r="P19" s="789">
        <f t="shared" si="4"/>
        <v>2874</v>
      </c>
      <c r="Q19" s="307"/>
    </row>
    <row r="20" spans="1:17" ht="17.25" customHeight="1">
      <c r="A20" s="194" t="s">
        <v>31</v>
      </c>
      <c r="B20" s="228">
        <v>5613</v>
      </c>
      <c r="C20" s="1381">
        <v>2725</v>
      </c>
      <c r="D20" s="833">
        <v>2888</v>
      </c>
      <c r="E20" s="788">
        <v>23</v>
      </c>
      <c r="F20" s="797">
        <f t="shared" si="0"/>
        <v>4.0976305006235527E-3</v>
      </c>
      <c r="G20" s="787">
        <v>6</v>
      </c>
      <c r="H20" s="789">
        <v>17</v>
      </c>
      <c r="I20" s="779">
        <v>91</v>
      </c>
      <c r="J20" s="797">
        <f t="shared" si="1"/>
        <v>1.6212364154641012E-2</v>
      </c>
      <c r="K20" s="779">
        <v>30</v>
      </c>
      <c r="L20" s="789">
        <f t="shared" si="2"/>
        <v>61</v>
      </c>
      <c r="M20" s="779">
        <v>5499</v>
      </c>
      <c r="N20" s="797">
        <f t="shared" si="3"/>
        <v>0.97969000534473538</v>
      </c>
      <c r="O20" s="779">
        <v>2689</v>
      </c>
      <c r="P20" s="789">
        <f t="shared" si="4"/>
        <v>2810</v>
      </c>
      <c r="Q20" s="307"/>
    </row>
    <row r="21" spans="1:17" ht="17.25" customHeight="1" thickBot="1">
      <c r="A21" s="192" t="s">
        <v>32</v>
      </c>
      <c r="B21" s="329">
        <v>11575</v>
      </c>
      <c r="C21" s="1400">
        <v>5623</v>
      </c>
      <c r="D21" s="1337">
        <v>5952</v>
      </c>
      <c r="E21" s="11">
        <v>121</v>
      </c>
      <c r="F21" s="496">
        <f t="shared" si="0"/>
        <v>1.0453563714902808E-2</v>
      </c>
      <c r="G21" s="131">
        <v>47</v>
      </c>
      <c r="H21" s="152">
        <v>74</v>
      </c>
      <c r="I21" s="271">
        <v>444</v>
      </c>
      <c r="J21" s="496">
        <f t="shared" si="1"/>
        <v>3.8358531317494601E-2</v>
      </c>
      <c r="K21" s="271">
        <v>181</v>
      </c>
      <c r="L21" s="152">
        <f t="shared" si="2"/>
        <v>263</v>
      </c>
      <c r="M21" s="271">
        <v>11010</v>
      </c>
      <c r="N21" s="496">
        <f t="shared" si="3"/>
        <v>0.95118790496760264</v>
      </c>
      <c r="O21" s="271">
        <v>5395</v>
      </c>
      <c r="P21" s="152">
        <f t="shared" si="4"/>
        <v>5615</v>
      </c>
      <c r="Q21" s="307"/>
    </row>
    <row r="22" spans="1:17" ht="17.25" customHeight="1">
      <c r="A22" s="937" t="s">
        <v>397</v>
      </c>
      <c r="I22" s="163"/>
    </row>
    <row r="23" spans="1:17" ht="17.25" customHeight="1">
      <c r="A23" s="937" t="s">
        <v>398</v>
      </c>
      <c r="O23" s="185"/>
      <c r="P23" s="185"/>
    </row>
    <row r="24" spans="1:17" ht="17.25" customHeight="1">
      <c r="A24" s="937" t="s">
        <v>499</v>
      </c>
    </row>
  </sheetData>
  <sortState ref="A34:P61">
    <sortCondition ref="A34:A61"/>
  </sortState>
  <mergeCells count="10">
    <mergeCell ref="I5:J5"/>
    <mergeCell ref="M5:N5"/>
    <mergeCell ref="A3:A6"/>
    <mergeCell ref="B3:B5"/>
    <mergeCell ref="C3:D4"/>
    <mergeCell ref="E3:P3"/>
    <mergeCell ref="E4:H4"/>
    <mergeCell ref="I4:L4"/>
    <mergeCell ref="M4:P4"/>
    <mergeCell ref="E5:F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/>
  </sheetViews>
  <sheetFormatPr defaultColWidth="9.140625" defaultRowHeight="15"/>
  <cols>
    <col min="1" max="1" width="12.85546875" style="206" customWidth="1"/>
    <col min="2" max="2" width="5.85546875" style="206" customWidth="1"/>
    <col min="3" max="17" width="7.140625" style="206" customWidth="1"/>
    <col min="18" max="18" width="7.85546875" style="206" customWidth="1"/>
    <col min="19" max="16384" width="9.140625" style="206"/>
  </cols>
  <sheetData>
    <row r="1" spans="1:18" s="8" customFormat="1" ht="17.25" customHeight="1">
      <c r="A1" s="927" t="s">
        <v>775</v>
      </c>
      <c r="B1" s="39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483"/>
    </row>
    <row r="2" spans="1:18" s="732" customFormat="1" ht="17.25" customHeight="1" thickBot="1">
      <c r="A2" s="314" t="s">
        <v>192</v>
      </c>
      <c r="R2" s="733"/>
    </row>
    <row r="3" spans="1:18" ht="17.25" customHeight="1">
      <c r="A3" s="1722" t="s">
        <v>197</v>
      </c>
      <c r="B3" s="1723"/>
      <c r="C3" s="1757" t="s">
        <v>70</v>
      </c>
      <c r="D3" s="1757" t="s">
        <v>431</v>
      </c>
      <c r="E3" s="1758"/>
      <c r="F3" s="1758"/>
      <c r="G3" s="1759"/>
      <c r="H3" s="1906" t="s">
        <v>447</v>
      </c>
      <c r="I3" s="1890"/>
      <c r="J3" s="1856"/>
      <c r="K3" s="1856"/>
      <c r="L3" s="1856"/>
      <c r="M3" s="1856"/>
      <c r="N3" s="1856"/>
      <c r="O3" s="1856"/>
      <c r="P3" s="1856"/>
      <c r="Q3" s="1859"/>
    </row>
    <row r="4" spans="1:18" ht="17.25" customHeight="1">
      <c r="A4" s="1724"/>
      <c r="B4" s="1725"/>
      <c r="C4" s="2019"/>
      <c r="D4" s="1760"/>
      <c r="E4" s="1761"/>
      <c r="F4" s="1761"/>
      <c r="G4" s="1762"/>
      <c r="H4" s="1907" t="s">
        <v>399</v>
      </c>
      <c r="I4" s="1793"/>
      <c r="J4" s="1745"/>
      <c r="K4" s="1745"/>
      <c r="L4" s="1745"/>
      <c r="M4" s="1867" t="s">
        <v>277</v>
      </c>
      <c r="N4" s="1745"/>
      <c r="O4" s="1745"/>
      <c r="P4" s="1745"/>
      <c r="Q4" s="1791"/>
    </row>
    <row r="5" spans="1:18" ht="17.25" customHeight="1">
      <c r="A5" s="1724"/>
      <c r="B5" s="1725"/>
      <c r="C5" s="2007"/>
      <c r="D5" s="1843" t="s">
        <v>7</v>
      </c>
      <c r="E5" s="1876"/>
      <c r="F5" s="1769" t="s">
        <v>139</v>
      </c>
      <c r="G5" s="1879"/>
      <c r="H5" s="1834" t="s">
        <v>4</v>
      </c>
      <c r="I5" s="1835"/>
      <c r="J5" s="1793"/>
      <c r="K5" s="642" t="s">
        <v>7</v>
      </c>
      <c r="L5" s="642" t="s">
        <v>139</v>
      </c>
      <c r="M5" s="1792" t="s">
        <v>4</v>
      </c>
      <c r="N5" s="1835"/>
      <c r="O5" s="1793"/>
      <c r="P5" s="642" t="s">
        <v>7</v>
      </c>
      <c r="Q5" s="643" t="s">
        <v>139</v>
      </c>
    </row>
    <row r="6" spans="1:18" s="22" customFormat="1" ht="17.25" customHeight="1" thickBot="1">
      <c r="A6" s="1726"/>
      <c r="B6" s="1727"/>
      <c r="C6" s="791" t="s">
        <v>145</v>
      </c>
      <c r="D6" s="609" t="s">
        <v>145</v>
      </c>
      <c r="E6" s="612" t="s">
        <v>146</v>
      </c>
      <c r="F6" s="612" t="s">
        <v>145</v>
      </c>
      <c r="G6" s="645" t="s">
        <v>146</v>
      </c>
      <c r="H6" s="614" t="s">
        <v>145</v>
      </c>
      <c r="I6" s="612" t="s">
        <v>147</v>
      </c>
      <c r="J6" s="612" t="s">
        <v>146</v>
      </c>
      <c r="K6" s="614" t="s">
        <v>145</v>
      </c>
      <c r="L6" s="612" t="s">
        <v>145</v>
      </c>
      <c r="M6" s="612" t="s">
        <v>145</v>
      </c>
      <c r="N6" s="612" t="s">
        <v>279</v>
      </c>
      <c r="O6" s="612" t="s">
        <v>146</v>
      </c>
      <c r="P6" s="612" t="s">
        <v>145</v>
      </c>
      <c r="Q6" s="645" t="s">
        <v>145</v>
      </c>
      <c r="R6" s="206"/>
    </row>
    <row r="7" spans="1:18" s="22" customFormat="1" ht="17.25" customHeight="1">
      <c r="A7" s="1728" t="s">
        <v>10</v>
      </c>
      <c r="B7" s="1729"/>
      <c r="C7" s="81">
        <v>9229</v>
      </c>
      <c r="D7" s="788">
        <v>4850</v>
      </c>
      <c r="E7" s="798">
        <f t="shared" ref="E7" si="0">D7/C7</f>
        <v>0.525517390833243</v>
      </c>
      <c r="F7" s="779">
        <f t="shared" ref="F7:F13" si="1">C7-D7</f>
        <v>4379</v>
      </c>
      <c r="G7" s="799">
        <f t="shared" ref="G7:G13" si="2">F7/C7</f>
        <v>0.47448260916675694</v>
      </c>
      <c r="H7" s="172">
        <v>7278</v>
      </c>
      <c r="I7" s="498">
        <v>8.0071291834444516E-2</v>
      </c>
      <c r="J7" s="497">
        <v>0.78860114855347274</v>
      </c>
      <c r="K7" s="334">
        <v>3778</v>
      </c>
      <c r="L7" s="334">
        <f t="shared" ref="L7:L13" si="3">H7-K7</f>
        <v>3500</v>
      </c>
      <c r="M7" s="334">
        <v>1813</v>
      </c>
      <c r="N7" s="493">
        <v>2.1956329550821697E-2</v>
      </c>
      <c r="O7" s="499">
        <f t="shared" ref="O7:O13" si="4">M7/C7</f>
        <v>0.19644598548055045</v>
      </c>
      <c r="P7" s="335">
        <v>994</v>
      </c>
      <c r="Q7" s="217">
        <f t="shared" ref="Q7:Q13" si="5">M7-P7</f>
        <v>819</v>
      </c>
      <c r="R7" s="206"/>
    </row>
    <row r="8" spans="1:18" s="22" customFormat="1" ht="17.25" customHeight="1">
      <c r="A8" s="1728" t="s">
        <v>11</v>
      </c>
      <c r="B8" s="1729"/>
      <c r="C8" s="81">
        <v>9677</v>
      </c>
      <c r="D8" s="788">
        <v>5186</v>
      </c>
      <c r="E8" s="798">
        <f>D8/C8</f>
        <v>0.5359098894285419</v>
      </c>
      <c r="F8" s="779">
        <f t="shared" si="1"/>
        <v>4491</v>
      </c>
      <c r="G8" s="799">
        <f t="shared" si="2"/>
        <v>0.4640901105714581</v>
      </c>
      <c r="H8" s="172">
        <v>7687</v>
      </c>
      <c r="I8" s="498">
        <v>8.3557980781773122E-2</v>
      </c>
      <c r="J8" s="497">
        <v>0.79435775550273846</v>
      </c>
      <c r="K8" s="334">
        <v>4051</v>
      </c>
      <c r="L8" s="334">
        <f t="shared" si="3"/>
        <v>3636</v>
      </c>
      <c r="M8" s="334">
        <v>1874</v>
      </c>
      <c r="N8" s="493">
        <v>2.2770629047740555E-2</v>
      </c>
      <c r="O8" s="499">
        <f t="shared" si="4"/>
        <v>0.19365505838586339</v>
      </c>
      <c r="P8" s="335">
        <v>1079</v>
      </c>
      <c r="Q8" s="217">
        <f t="shared" si="5"/>
        <v>795</v>
      </c>
      <c r="R8" s="206"/>
    </row>
    <row r="9" spans="1:18" s="22" customFormat="1" ht="17.25" customHeight="1">
      <c r="A9" s="1728" t="s">
        <v>12</v>
      </c>
      <c r="B9" s="1729"/>
      <c r="C9" s="81">
        <v>9722</v>
      </c>
      <c r="D9" s="788">
        <v>5186</v>
      </c>
      <c r="E9" s="798">
        <f t="shared" ref="E9:E13" si="6">D9/C9</f>
        <v>0.53342933552766925</v>
      </c>
      <c r="F9" s="779">
        <f t="shared" si="1"/>
        <v>4536</v>
      </c>
      <c r="G9" s="799">
        <f t="shared" si="2"/>
        <v>0.46657066447233081</v>
      </c>
      <c r="H9" s="172">
        <v>7619</v>
      </c>
      <c r="I9" s="498">
        <v>8.1667434855777002E-2</v>
      </c>
      <c r="J9" s="497">
        <v>0.78368648426249743</v>
      </c>
      <c r="K9" s="334">
        <v>3964</v>
      </c>
      <c r="L9" s="334">
        <f t="shared" si="3"/>
        <v>3655</v>
      </c>
      <c r="M9" s="334">
        <v>1981</v>
      </c>
      <c r="N9" s="493">
        <v>2.3999612323273928E-2</v>
      </c>
      <c r="O9" s="499">
        <f t="shared" si="4"/>
        <v>0.20376465747788522</v>
      </c>
      <c r="P9" s="335">
        <v>1150</v>
      </c>
      <c r="Q9" s="217">
        <f t="shared" si="5"/>
        <v>831</v>
      </c>
      <c r="R9" s="206"/>
    </row>
    <row r="10" spans="1:18" s="22" customFormat="1" ht="17.25" customHeight="1">
      <c r="A10" s="1728" t="s">
        <v>13</v>
      </c>
      <c r="B10" s="1729"/>
      <c r="C10" s="81">
        <v>10022</v>
      </c>
      <c r="D10" s="788">
        <v>5570</v>
      </c>
      <c r="E10" s="798">
        <f t="shared" si="6"/>
        <v>0.55577728996208342</v>
      </c>
      <c r="F10" s="779">
        <f t="shared" si="1"/>
        <v>4452</v>
      </c>
      <c r="G10" s="799">
        <f t="shared" si="2"/>
        <v>0.44422271003791658</v>
      </c>
      <c r="H10" s="172">
        <v>7853</v>
      </c>
      <c r="I10" s="498">
        <v>8.2749391471112002E-2</v>
      </c>
      <c r="J10" s="497">
        <v>0.78357613250848135</v>
      </c>
      <c r="K10" s="334">
        <v>4268</v>
      </c>
      <c r="L10" s="334">
        <f t="shared" si="3"/>
        <v>3585</v>
      </c>
      <c r="M10" s="334">
        <v>2059</v>
      </c>
      <c r="N10" s="493">
        <v>2.4682922151094487E-2</v>
      </c>
      <c r="O10" s="499">
        <f t="shared" si="4"/>
        <v>0.20544801436838955</v>
      </c>
      <c r="P10" s="335">
        <v>1237</v>
      </c>
      <c r="Q10" s="217">
        <f t="shared" si="5"/>
        <v>822</v>
      </c>
      <c r="R10" s="206"/>
    </row>
    <row r="11" spans="1:18" s="22" customFormat="1" ht="17.25" customHeight="1">
      <c r="A11" s="1728" t="s">
        <v>14</v>
      </c>
      <c r="B11" s="1729"/>
      <c r="C11" s="81">
        <v>10395</v>
      </c>
      <c r="D11" s="788">
        <v>5725</v>
      </c>
      <c r="E11" s="798">
        <f t="shared" si="6"/>
        <v>0.55074555074555076</v>
      </c>
      <c r="F11" s="779">
        <f t="shared" si="1"/>
        <v>4670</v>
      </c>
      <c r="G11" s="799">
        <f t="shared" si="2"/>
        <v>0.44925444925444924</v>
      </c>
      <c r="H11" s="172">
        <v>8219</v>
      </c>
      <c r="I11" s="498">
        <v>8.2121838873734795E-2</v>
      </c>
      <c r="J11" s="497">
        <v>0.79066859066859063</v>
      </c>
      <c r="K11" s="334">
        <v>4450</v>
      </c>
      <c r="L11" s="334">
        <f t="shared" si="3"/>
        <v>3769</v>
      </c>
      <c r="M11" s="334">
        <v>2068</v>
      </c>
      <c r="N11" s="493">
        <v>2.4296539975327498E-2</v>
      </c>
      <c r="O11" s="499">
        <f t="shared" si="4"/>
        <v>0.19894179894179895</v>
      </c>
      <c r="P11" s="335">
        <v>1214</v>
      </c>
      <c r="Q11" s="217">
        <f t="shared" si="5"/>
        <v>854</v>
      </c>
      <c r="R11" s="206"/>
    </row>
    <row r="12" spans="1:18" s="22" customFormat="1" ht="17.25" customHeight="1">
      <c r="A12" s="1728" t="s">
        <v>15</v>
      </c>
      <c r="B12" s="1729"/>
      <c r="C12" s="81">
        <v>10539</v>
      </c>
      <c r="D12" s="788">
        <v>5806</v>
      </c>
      <c r="E12" s="798">
        <f t="shared" si="6"/>
        <v>0.55090615807951415</v>
      </c>
      <c r="F12" s="779">
        <f t="shared" si="1"/>
        <v>4733</v>
      </c>
      <c r="G12" s="799">
        <f t="shared" si="2"/>
        <v>0.44909384192048579</v>
      </c>
      <c r="H12" s="82">
        <v>8289</v>
      </c>
      <c r="I12" s="498">
        <v>7.8670880669684806E-2</v>
      </c>
      <c r="J12" s="497">
        <v>0.78650725875320238</v>
      </c>
      <c r="K12" s="334">
        <v>4506</v>
      </c>
      <c r="L12" s="334">
        <f t="shared" si="3"/>
        <v>3783</v>
      </c>
      <c r="M12" s="334">
        <v>2143</v>
      </c>
      <c r="N12" s="493">
        <v>2.4710006226506469E-2</v>
      </c>
      <c r="O12" s="499">
        <f t="shared" si="4"/>
        <v>0.20333997532972767</v>
      </c>
      <c r="P12" s="335">
        <v>1247</v>
      </c>
      <c r="Q12" s="217">
        <f t="shared" si="5"/>
        <v>896</v>
      </c>
      <c r="R12" s="206"/>
    </row>
    <row r="13" spans="1:18" s="22" customFormat="1" ht="17.25" customHeight="1">
      <c r="A13" s="1728" t="s">
        <v>138</v>
      </c>
      <c r="B13" s="1729"/>
      <c r="C13" s="81">
        <v>10580</v>
      </c>
      <c r="D13" s="788">
        <v>5638</v>
      </c>
      <c r="E13" s="798">
        <f t="shared" si="6"/>
        <v>0.53289224952741021</v>
      </c>
      <c r="F13" s="779">
        <f t="shared" si="1"/>
        <v>4942</v>
      </c>
      <c r="G13" s="799">
        <f t="shared" si="2"/>
        <v>0.46710775047258979</v>
      </c>
      <c r="H13" s="172">
        <v>8297</v>
      </c>
      <c r="I13" s="498">
        <v>7.5014013706308877E-2</v>
      </c>
      <c r="J13" s="497">
        <v>0.78421550094517956</v>
      </c>
      <c r="K13" s="334">
        <v>4324</v>
      </c>
      <c r="L13" s="334">
        <f t="shared" si="3"/>
        <v>3973</v>
      </c>
      <c r="M13" s="334">
        <v>2182</v>
      </c>
      <c r="N13" s="493">
        <v>2.3814201209263745E-2</v>
      </c>
      <c r="O13" s="499">
        <f t="shared" si="4"/>
        <v>0.20623818525519849</v>
      </c>
      <c r="P13" s="335">
        <v>1262</v>
      </c>
      <c r="Q13" s="217">
        <f t="shared" si="5"/>
        <v>920</v>
      </c>
      <c r="R13" s="206"/>
    </row>
    <row r="14" spans="1:18" s="22" customFormat="1" ht="17.25" customHeight="1">
      <c r="A14" s="1728" t="s">
        <v>188</v>
      </c>
      <c r="B14" s="1729"/>
      <c r="C14" s="81">
        <v>10611</v>
      </c>
      <c r="D14" s="788">
        <v>5721</v>
      </c>
      <c r="E14" s="798">
        <v>0.53915747808877579</v>
      </c>
      <c r="F14" s="779">
        <v>4890</v>
      </c>
      <c r="G14" s="799">
        <v>0.46084252191122421</v>
      </c>
      <c r="H14" s="172">
        <v>8322</v>
      </c>
      <c r="I14" s="498">
        <v>7.0867147516413889E-2</v>
      </c>
      <c r="J14" s="497">
        <v>0.78428046366977666</v>
      </c>
      <c r="K14" s="334">
        <v>4372</v>
      </c>
      <c r="L14" s="334">
        <v>3950</v>
      </c>
      <c r="M14" s="334">
        <v>2190</v>
      </c>
      <c r="N14" s="493">
        <v>2.2636828776680964E-2</v>
      </c>
      <c r="O14" s="499">
        <v>0.20638959570257281</v>
      </c>
      <c r="P14" s="335">
        <v>1287</v>
      </c>
      <c r="Q14" s="217">
        <v>903</v>
      </c>
      <c r="R14" s="206"/>
    </row>
    <row r="15" spans="1:18" s="22" customFormat="1" ht="17.25" customHeight="1">
      <c r="A15" s="1728" t="s">
        <v>449</v>
      </c>
      <c r="B15" s="1729"/>
      <c r="C15" s="81">
        <v>10318</v>
      </c>
      <c r="D15" s="788">
        <v>5547</v>
      </c>
      <c r="E15" s="798">
        <v>0.53760418685791822</v>
      </c>
      <c r="F15" s="779">
        <v>4771</v>
      </c>
      <c r="G15" s="799">
        <v>0.46239581314208178</v>
      </c>
      <c r="H15" s="172">
        <v>8160</v>
      </c>
      <c r="I15" s="498">
        <v>6.9615663524292964E-2</v>
      </c>
      <c r="J15" s="497">
        <v>0.7908509401046715</v>
      </c>
      <c r="K15" s="334">
        <v>4261</v>
      </c>
      <c r="L15" s="334">
        <v>3899</v>
      </c>
      <c r="M15" s="334">
        <v>2070</v>
      </c>
      <c r="N15" s="493">
        <v>2.0265705922089618E-2</v>
      </c>
      <c r="O15" s="499">
        <v>0.20062027524714091</v>
      </c>
      <c r="P15" s="335">
        <v>1231</v>
      </c>
      <c r="Q15" s="217">
        <v>839</v>
      </c>
      <c r="R15" s="206"/>
    </row>
    <row r="16" spans="1:18" s="22" customFormat="1" ht="17.25" customHeight="1">
      <c r="A16" s="1728" t="s">
        <v>554</v>
      </c>
      <c r="B16" s="1729"/>
      <c r="C16" s="81">
        <v>10337</v>
      </c>
      <c r="D16" s="788">
        <v>5622</v>
      </c>
      <c r="E16" s="798">
        <f>D16/C16</f>
        <v>0.54387152945728934</v>
      </c>
      <c r="F16" s="779">
        <f>C16-D16</f>
        <v>4715</v>
      </c>
      <c r="G16" s="799">
        <f>F16/C16</f>
        <v>0.45612847054271066</v>
      </c>
      <c r="H16" s="172">
        <v>8077</v>
      </c>
      <c r="I16" s="498">
        <v>6.880249416494881E-2</v>
      </c>
      <c r="J16" s="497">
        <v>0.78136790171229564</v>
      </c>
      <c r="K16" s="334">
        <v>4298</v>
      </c>
      <c r="L16" s="334">
        <v>3779</v>
      </c>
      <c r="M16" s="334">
        <v>2173</v>
      </c>
      <c r="N16" s="493">
        <v>1.9893437820418924E-2</v>
      </c>
      <c r="O16" s="499">
        <v>0.21021572990229273</v>
      </c>
      <c r="P16" s="335">
        <v>1279</v>
      </c>
      <c r="Q16" s="217">
        <v>894</v>
      </c>
      <c r="R16" s="206"/>
    </row>
    <row r="17" spans="1:18" s="234" customFormat="1" ht="17.25" customHeight="1" thickBot="1">
      <c r="A17" s="1773" t="s">
        <v>627</v>
      </c>
      <c r="B17" s="1774"/>
      <c r="C17" s="1019">
        <v>10537</v>
      </c>
      <c r="D17" s="788">
        <v>5550</v>
      </c>
      <c r="E17" s="798">
        <v>0.52671538388535633</v>
      </c>
      <c r="F17" s="779">
        <v>4987</v>
      </c>
      <c r="G17" s="799">
        <v>0.47328461611464362</v>
      </c>
      <c r="H17" s="172">
        <v>8230</v>
      </c>
      <c r="I17" s="498">
        <v>7.2800934116481489E-2</v>
      </c>
      <c r="J17" s="497">
        <v>0.7810572269146816</v>
      </c>
      <c r="K17" s="334">
        <v>4269</v>
      </c>
      <c r="L17" s="334">
        <v>3961</v>
      </c>
      <c r="M17" s="334">
        <v>2166</v>
      </c>
      <c r="N17" s="493">
        <v>1.9936673907440815E-2</v>
      </c>
      <c r="O17" s="499">
        <v>0.20556135522444718</v>
      </c>
      <c r="P17" s="335">
        <v>1204</v>
      </c>
      <c r="Q17" s="217">
        <v>962</v>
      </c>
      <c r="R17" s="206"/>
    </row>
    <row r="18" spans="1:18" ht="17.25" customHeight="1">
      <c r="A18" s="2018" t="s">
        <v>721</v>
      </c>
      <c r="B18" s="548" t="s">
        <v>190</v>
      </c>
      <c r="C18" s="850">
        <f>C17-C16</f>
        <v>200</v>
      </c>
      <c r="D18" s="538">
        <f>D17-D16</f>
        <v>-72</v>
      </c>
      <c r="E18" s="592" t="s">
        <v>55</v>
      </c>
      <c r="F18" s="539">
        <f t="shared" ref="F18:M18" si="7">F17-F16</f>
        <v>272</v>
      </c>
      <c r="G18" s="593" t="s">
        <v>55</v>
      </c>
      <c r="H18" s="591">
        <f t="shared" si="7"/>
        <v>153</v>
      </c>
      <c r="I18" s="592" t="s">
        <v>55</v>
      </c>
      <c r="J18" s="592" t="s">
        <v>55</v>
      </c>
      <c r="K18" s="539">
        <f t="shared" si="7"/>
        <v>-29</v>
      </c>
      <c r="L18" s="539">
        <f t="shared" si="7"/>
        <v>182</v>
      </c>
      <c r="M18" s="539">
        <f t="shared" si="7"/>
        <v>-7</v>
      </c>
      <c r="N18" s="592" t="s">
        <v>55</v>
      </c>
      <c r="O18" s="592" t="s">
        <v>55</v>
      </c>
      <c r="P18" s="539">
        <f>P17-P16</f>
        <v>-75</v>
      </c>
      <c r="Q18" s="540">
        <f>Q17-Q16</f>
        <v>68</v>
      </c>
    </row>
    <row r="19" spans="1:18" ht="17.25" customHeight="1">
      <c r="A19" s="1771"/>
      <c r="B19" s="542" t="s">
        <v>191</v>
      </c>
      <c r="C19" s="851">
        <f>C17/C16-1</f>
        <v>1.9347973299796761E-2</v>
      </c>
      <c r="D19" s="545">
        <f t="shared" ref="D19:M19" si="8">D17/D16-1</f>
        <v>-1.2806830309498363E-2</v>
      </c>
      <c r="E19" s="601" t="s">
        <v>55</v>
      </c>
      <c r="F19" s="546">
        <f t="shared" si="8"/>
        <v>5.7688229056203522E-2</v>
      </c>
      <c r="G19" s="602" t="s">
        <v>55</v>
      </c>
      <c r="H19" s="600">
        <f t="shared" si="8"/>
        <v>1.8942676736412034E-2</v>
      </c>
      <c r="I19" s="601" t="s">
        <v>55</v>
      </c>
      <c r="J19" s="601" t="s">
        <v>55</v>
      </c>
      <c r="K19" s="546">
        <f t="shared" si="8"/>
        <v>-6.7473243369008395E-3</v>
      </c>
      <c r="L19" s="546">
        <f t="shared" si="8"/>
        <v>4.8160889124106987E-2</v>
      </c>
      <c r="M19" s="546">
        <f t="shared" si="8"/>
        <v>-3.2213529682466602E-3</v>
      </c>
      <c r="N19" s="601" t="s">
        <v>55</v>
      </c>
      <c r="O19" s="601" t="s">
        <v>55</v>
      </c>
      <c r="P19" s="546">
        <f>P17/P16-1</f>
        <v>-5.8639562157935865E-2</v>
      </c>
      <c r="Q19" s="547">
        <f>Q17/Q16-1</f>
        <v>7.6062639821029121E-2</v>
      </c>
    </row>
    <row r="20" spans="1:18" ht="17.25" customHeight="1">
      <c r="A20" s="1720" t="s">
        <v>722</v>
      </c>
      <c r="B20" s="558" t="s">
        <v>190</v>
      </c>
      <c r="C20" s="852">
        <f>C17-C12</f>
        <v>-2</v>
      </c>
      <c r="D20" s="561">
        <f t="shared" ref="D20:M20" si="9">D17-D12</f>
        <v>-256</v>
      </c>
      <c r="E20" s="598" t="s">
        <v>55</v>
      </c>
      <c r="F20" s="562">
        <f t="shared" si="9"/>
        <v>254</v>
      </c>
      <c r="G20" s="599" t="s">
        <v>55</v>
      </c>
      <c r="H20" s="597">
        <f t="shared" si="9"/>
        <v>-59</v>
      </c>
      <c r="I20" s="598" t="s">
        <v>55</v>
      </c>
      <c r="J20" s="598" t="s">
        <v>55</v>
      </c>
      <c r="K20" s="562">
        <f t="shared" si="9"/>
        <v>-237</v>
      </c>
      <c r="L20" s="562">
        <f t="shared" si="9"/>
        <v>178</v>
      </c>
      <c r="M20" s="562">
        <f t="shared" si="9"/>
        <v>23</v>
      </c>
      <c r="N20" s="598" t="s">
        <v>55</v>
      </c>
      <c r="O20" s="598" t="s">
        <v>55</v>
      </c>
      <c r="P20" s="562">
        <f>P17-P12</f>
        <v>-43</v>
      </c>
      <c r="Q20" s="563">
        <f>Q17-Q12</f>
        <v>66</v>
      </c>
    </row>
    <row r="21" spans="1:18" ht="17.25" customHeight="1">
      <c r="A21" s="1771"/>
      <c r="B21" s="542" t="s">
        <v>191</v>
      </c>
      <c r="C21" s="851">
        <f>C17/C12-1</f>
        <v>-1.8977132555275666E-4</v>
      </c>
      <c r="D21" s="545">
        <f t="shared" ref="D21:M21" si="10">D17/D12-1</f>
        <v>-4.4092318291422683E-2</v>
      </c>
      <c r="E21" s="601" t="s">
        <v>55</v>
      </c>
      <c r="F21" s="546">
        <f t="shared" si="10"/>
        <v>5.3665751109233106E-2</v>
      </c>
      <c r="G21" s="602" t="s">
        <v>55</v>
      </c>
      <c r="H21" s="600">
        <f t="shared" si="10"/>
        <v>-7.1178670527204391E-3</v>
      </c>
      <c r="I21" s="601" t="s">
        <v>55</v>
      </c>
      <c r="J21" s="601" t="s">
        <v>55</v>
      </c>
      <c r="K21" s="546">
        <f t="shared" si="10"/>
        <v>-5.2596537949400779E-2</v>
      </c>
      <c r="L21" s="546">
        <f t="shared" si="10"/>
        <v>4.7052603753634736E-2</v>
      </c>
      <c r="M21" s="546">
        <f t="shared" si="10"/>
        <v>1.0732617825478297E-2</v>
      </c>
      <c r="N21" s="601" t="s">
        <v>55</v>
      </c>
      <c r="O21" s="601" t="s">
        <v>55</v>
      </c>
      <c r="P21" s="546">
        <f>P17/P12-1</f>
        <v>-3.4482758620689613E-2</v>
      </c>
      <c r="Q21" s="547">
        <f>Q17/Q12-1</f>
        <v>7.3660714285714191E-2</v>
      </c>
    </row>
    <row r="22" spans="1:18" ht="17.25" customHeight="1">
      <c r="A22" s="1720" t="s">
        <v>723</v>
      </c>
      <c r="B22" s="558" t="s">
        <v>190</v>
      </c>
      <c r="C22" s="852">
        <f>C17-C7</f>
        <v>1308</v>
      </c>
      <c r="D22" s="561">
        <f t="shared" ref="D22:M22" si="11">D17-D7</f>
        <v>700</v>
      </c>
      <c r="E22" s="598" t="s">
        <v>55</v>
      </c>
      <c r="F22" s="562">
        <f t="shared" si="11"/>
        <v>608</v>
      </c>
      <c r="G22" s="599" t="s">
        <v>55</v>
      </c>
      <c r="H22" s="597">
        <f t="shared" si="11"/>
        <v>952</v>
      </c>
      <c r="I22" s="598" t="s">
        <v>55</v>
      </c>
      <c r="J22" s="598" t="s">
        <v>55</v>
      </c>
      <c r="K22" s="562">
        <f t="shared" si="11"/>
        <v>491</v>
      </c>
      <c r="L22" s="562">
        <f t="shared" si="11"/>
        <v>461</v>
      </c>
      <c r="M22" s="562">
        <f t="shared" si="11"/>
        <v>353</v>
      </c>
      <c r="N22" s="598" t="s">
        <v>55</v>
      </c>
      <c r="O22" s="598" t="s">
        <v>55</v>
      </c>
      <c r="P22" s="562">
        <f>P17-P7</f>
        <v>210</v>
      </c>
      <c r="Q22" s="563">
        <f>Q17-Q7</f>
        <v>143</v>
      </c>
    </row>
    <row r="23" spans="1:18" ht="17.25" customHeight="1" thickBot="1">
      <c r="A23" s="1772"/>
      <c r="B23" s="576" t="s">
        <v>191</v>
      </c>
      <c r="C23" s="853">
        <f>C17/C7-1</f>
        <v>0.14172716437317145</v>
      </c>
      <c r="D23" s="577">
        <f t="shared" ref="D23:M23" si="12">D17/D7-1</f>
        <v>0.14432989690721643</v>
      </c>
      <c r="E23" s="638" t="s">
        <v>55</v>
      </c>
      <c r="F23" s="578">
        <f t="shared" si="12"/>
        <v>0.138844485042247</v>
      </c>
      <c r="G23" s="639" t="s">
        <v>55</v>
      </c>
      <c r="H23" s="640">
        <f t="shared" si="12"/>
        <v>0.13080516625446559</v>
      </c>
      <c r="I23" s="638" t="s">
        <v>55</v>
      </c>
      <c r="J23" s="638" t="s">
        <v>55</v>
      </c>
      <c r="K23" s="578">
        <f t="shared" si="12"/>
        <v>0.12996294335627323</v>
      </c>
      <c r="L23" s="578">
        <f t="shared" si="12"/>
        <v>0.13171428571428567</v>
      </c>
      <c r="M23" s="578">
        <f t="shared" si="12"/>
        <v>0.1947049089906232</v>
      </c>
      <c r="N23" s="638" t="s">
        <v>55</v>
      </c>
      <c r="O23" s="638" t="s">
        <v>55</v>
      </c>
      <c r="P23" s="578">
        <f>P17/P7-1</f>
        <v>0.21126760563380276</v>
      </c>
      <c r="Q23" s="641">
        <f>Q17/Q7-1</f>
        <v>0.17460317460317465</v>
      </c>
    </row>
    <row r="24" spans="1:18" ht="17.25" customHeight="1">
      <c r="A24" s="822" t="s">
        <v>493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ht="17.25" customHeight="1">
      <c r="A25" s="822" t="s">
        <v>609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ht="17.25" customHeight="1">
      <c r="A26" s="822" t="s">
        <v>610</v>
      </c>
    </row>
    <row r="27" spans="1:18" ht="17.25" customHeight="1">
      <c r="A27" s="937" t="s">
        <v>500</v>
      </c>
    </row>
    <row r="29" spans="1:18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</row>
    <row r="30" spans="1:18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  <row r="31" spans="1:18"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18"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</row>
    <row r="33" spans="3:17"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</row>
    <row r="34" spans="3:17"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</row>
  </sheetData>
  <mergeCells count="24">
    <mergeCell ref="A3:B6"/>
    <mergeCell ref="D3:G4"/>
    <mergeCell ref="D5:E5"/>
    <mergeCell ref="F5:G5"/>
    <mergeCell ref="M5:O5"/>
    <mergeCell ref="C3:C5"/>
    <mergeCell ref="H3:Q3"/>
    <mergeCell ref="H4:L4"/>
    <mergeCell ref="M4:Q4"/>
    <mergeCell ref="H5:J5"/>
    <mergeCell ref="A7:B7"/>
    <mergeCell ref="A8:B8"/>
    <mergeCell ref="A22:A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9:Q23 C18:C23 D18:Q18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/>
  </sheetViews>
  <sheetFormatPr defaultColWidth="9.140625" defaultRowHeight="15"/>
  <cols>
    <col min="1" max="1" width="18.42578125" style="206" customWidth="1"/>
    <col min="2" max="16" width="7.140625" style="206" customWidth="1"/>
    <col min="17" max="16384" width="9.140625" style="206"/>
  </cols>
  <sheetData>
    <row r="1" spans="1:16" s="8" customFormat="1" ht="17.25" customHeight="1">
      <c r="A1" s="927" t="s">
        <v>776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s="202" customFormat="1" ht="17.25" customHeight="1" thickBot="1">
      <c r="A2" s="314" t="s">
        <v>192</v>
      </c>
      <c r="B2" s="228"/>
      <c r="C2" s="228"/>
      <c r="D2" s="999"/>
      <c r="E2" s="181"/>
      <c r="F2" s="999"/>
      <c r="G2" s="228"/>
      <c r="H2" s="1000"/>
      <c r="I2" s="999"/>
      <c r="J2" s="228"/>
      <c r="K2" s="228"/>
      <c r="L2" s="228"/>
      <c r="M2" s="1000"/>
      <c r="N2" s="1001"/>
      <c r="O2" s="181"/>
      <c r="P2" s="181"/>
    </row>
    <row r="3" spans="1:16" ht="17.25" customHeight="1">
      <c r="A3" s="1722" t="s">
        <v>189</v>
      </c>
      <c r="B3" s="2020" t="s">
        <v>70</v>
      </c>
      <c r="C3" s="1757" t="s">
        <v>431</v>
      </c>
      <c r="D3" s="1758"/>
      <c r="E3" s="1758"/>
      <c r="F3" s="1759"/>
      <c r="G3" s="1855" t="s">
        <v>447</v>
      </c>
      <c r="H3" s="1890"/>
      <c r="I3" s="1856"/>
      <c r="J3" s="1856"/>
      <c r="K3" s="1856"/>
      <c r="L3" s="1856"/>
      <c r="M3" s="1856"/>
      <c r="N3" s="1856"/>
      <c r="O3" s="1856"/>
      <c r="P3" s="1859"/>
    </row>
    <row r="4" spans="1:16" ht="17.25" customHeight="1">
      <c r="A4" s="1724"/>
      <c r="B4" s="2021"/>
      <c r="C4" s="1760"/>
      <c r="D4" s="1761"/>
      <c r="E4" s="1761"/>
      <c r="F4" s="1762"/>
      <c r="G4" s="1860" t="s">
        <v>399</v>
      </c>
      <c r="H4" s="1793"/>
      <c r="I4" s="1745"/>
      <c r="J4" s="1745"/>
      <c r="K4" s="1745"/>
      <c r="L4" s="1867" t="s">
        <v>277</v>
      </c>
      <c r="M4" s="1745"/>
      <c r="N4" s="1745"/>
      <c r="O4" s="1745"/>
      <c r="P4" s="1791"/>
    </row>
    <row r="5" spans="1:16" ht="17.25" customHeight="1">
      <c r="A5" s="1724"/>
      <c r="B5" s="2021"/>
      <c r="C5" s="1843" t="s">
        <v>7</v>
      </c>
      <c r="D5" s="1876"/>
      <c r="E5" s="1769" t="s">
        <v>139</v>
      </c>
      <c r="F5" s="1879"/>
      <c r="G5" s="1842" t="s">
        <v>4</v>
      </c>
      <c r="H5" s="1835"/>
      <c r="I5" s="1793"/>
      <c r="J5" s="1255" t="s">
        <v>7</v>
      </c>
      <c r="K5" s="1255" t="s">
        <v>139</v>
      </c>
      <c r="L5" s="1792" t="s">
        <v>4</v>
      </c>
      <c r="M5" s="1835"/>
      <c r="N5" s="1793"/>
      <c r="O5" s="1255" t="s">
        <v>7</v>
      </c>
      <c r="P5" s="1259" t="s">
        <v>139</v>
      </c>
    </row>
    <row r="6" spans="1:16" s="22" customFormat="1" ht="17.25" customHeight="1" thickBot="1">
      <c r="A6" s="1726"/>
      <c r="B6" s="621" t="s">
        <v>145</v>
      </c>
      <c r="C6" s="609" t="s">
        <v>145</v>
      </c>
      <c r="D6" s="612" t="s">
        <v>146</v>
      </c>
      <c r="E6" s="612" t="s">
        <v>145</v>
      </c>
      <c r="F6" s="645" t="s">
        <v>146</v>
      </c>
      <c r="G6" s="1256" t="s">
        <v>145</v>
      </c>
      <c r="H6" s="612" t="s">
        <v>147</v>
      </c>
      <c r="I6" s="612" t="s">
        <v>146</v>
      </c>
      <c r="J6" s="614" t="s">
        <v>145</v>
      </c>
      <c r="K6" s="612" t="s">
        <v>145</v>
      </c>
      <c r="L6" s="612" t="s">
        <v>145</v>
      </c>
      <c r="M6" s="612" t="s">
        <v>279</v>
      </c>
      <c r="N6" s="612" t="s">
        <v>146</v>
      </c>
      <c r="O6" s="612" t="s">
        <v>145</v>
      </c>
      <c r="P6" s="645" t="s">
        <v>145</v>
      </c>
    </row>
    <row r="7" spans="1:16" s="22" customFormat="1" ht="17.25" customHeight="1">
      <c r="A7" s="9" t="s">
        <v>18</v>
      </c>
      <c r="B7" s="1405">
        <v>10537</v>
      </c>
      <c r="C7" s="1382">
        <v>5550</v>
      </c>
      <c r="D7" s="1410">
        <f>C7/$B7</f>
        <v>0.52671538388535633</v>
      </c>
      <c r="E7" s="1383">
        <v>4987</v>
      </c>
      <c r="F7" s="1408">
        <f>E7/$B7</f>
        <v>0.47328461611464362</v>
      </c>
      <c r="G7" s="1382">
        <v>8230</v>
      </c>
      <c r="H7" s="1412">
        <v>7.3245403250209146E-2</v>
      </c>
      <c r="I7" s="1410">
        <v>0.7810572269146816</v>
      </c>
      <c r="J7" s="1407">
        <v>4269</v>
      </c>
      <c r="K7" s="1407">
        <v>3961</v>
      </c>
      <c r="L7" s="1385">
        <v>2166</v>
      </c>
      <c r="M7" s="1412">
        <v>1.9936673907440815E-2</v>
      </c>
      <c r="N7" s="1410">
        <v>0.20556135522444718</v>
      </c>
      <c r="O7" s="1289">
        <v>1204</v>
      </c>
      <c r="P7" s="1403">
        <v>962</v>
      </c>
    </row>
    <row r="8" spans="1:16" s="22" customFormat="1" ht="17.25" customHeight="1">
      <c r="A8" s="155" t="s">
        <v>19</v>
      </c>
      <c r="B8" s="54">
        <v>2058</v>
      </c>
      <c r="C8" s="788">
        <v>1057</v>
      </c>
      <c r="D8" s="798">
        <f t="shared" ref="D8:F21" si="0">C8/$B8</f>
        <v>0.51360544217687076</v>
      </c>
      <c r="E8" s="823">
        <v>1001</v>
      </c>
      <c r="F8" s="799">
        <f t="shared" si="0"/>
        <v>0.48639455782312924</v>
      </c>
      <c r="G8" s="788">
        <v>1480</v>
      </c>
      <c r="H8" s="1413">
        <v>0.11004535653208417</v>
      </c>
      <c r="I8" s="798">
        <v>0.7191448007774538</v>
      </c>
      <c r="J8" s="787">
        <v>748</v>
      </c>
      <c r="K8" s="787">
        <v>732</v>
      </c>
      <c r="L8" s="787">
        <v>538</v>
      </c>
      <c r="M8" s="1413">
        <v>4.4015380839401132E-2</v>
      </c>
      <c r="N8" s="798">
        <v>0.26141885325558795</v>
      </c>
      <c r="O8" s="779">
        <v>286</v>
      </c>
      <c r="P8" s="789">
        <v>252</v>
      </c>
    </row>
    <row r="9" spans="1:16" s="22" customFormat="1" ht="17.25" customHeight="1">
      <c r="A9" s="155" t="s">
        <v>20</v>
      </c>
      <c r="B9" s="54">
        <v>1186</v>
      </c>
      <c r="C9" s="788">
        <v>595</v>
      </c>
      <c r="D9" s="798">
        <f t="shared" si="0"/>
        <v>0.50168634064080941</v>
      </c>
      <c r="E9" s="823">
        <v>591</v>
      </c>
      <c r="F9" s="799">
        <f t="shared" si="0"/>
        <v>0.49831365935919053</v>
      </c>
      <c r="G9" s="788">
        <v>1068</v>
      </c>
      <c r="H9" s="1413">
        <v>6.4535621487703185E-2</v>
      </c>
      <c r="I9" s="798">
        <v>0.9005059021922428</v>
      </c>
      <c r="J9" s="787">
        <v>530</v>
      </c>
      <c r="K9" s="787">
        <v>538</v>
      </c>
      <c r="L9" s="787">
        <v>106</v>
      </c>
      <c r="M9" s="1413">
        <v>7.0027085948338504E-3</v>
      </c>
      <c r="N9" s="798">
        <v>8.9376053962900506E-2</v>
      </c>
      <c r="O9" s="779">
        <v>58</v>
      </c>
      <c r="P9" s="789">
        <v>48</v>
      </c>
    </row>
    <row r="10" spans="1:16" s="22" customFormat="1" ht="17.25" customHeight="1">
      <c r="A10" s="155" t="s">
        <v>21</v>
      </c>
      <c r="B10" s="54">
        <v>685</v>
      </c>
      <c r="C10" s="788">
        <v>361</v>
      </c>
      <c r="D10" s="798">
        <f t="shared" si="0"/>
        <v>0.52700729927007295</v>
      </c>
      <c r="E10" s="823">
        <v>324</v>
      </c>
      <c r="F10" s="799">
        <f t="shared" si="0"/>
        <v>0.472992700729927</v>
      </c>
      <c r="G10" s="788">
        <v>493</v>
      </c>
      <c r="H10" s="1413">
        <v>7.35820895522388E-2</v>
      </c>
      <c r="I10" s="798">
        <v>0.71970802919708032</v>
      </c>
      <c r="J10" s="787">
        <v>251</v>
      </c>
      <c r="K10" s="787">
        <v>242</v>
      </c>
      <c r="L10" s="787">
        <v>182</v>
      </c>
      <c r="M10" s="1413">
        <v>2.7542372881355932E-2</v>
      </c>
      <c r="N10" s="798">
        <v>0.26569343065693429</v>
      </c>
      <c r="O10" s="779">
        <v>105</v>
      </c>
      <c r="P10" s="789">
        <v>77</v>
      </c>
    </row>
    <row r="11" spans="1:16" s="22" customFormat="1" ht="17.25" customHeight="1">
      <c r="A11" s="155" t="s">
        <v>22</v>
      </c>
      <c r="B11" s="54">
        <v>648</v>
      </c>
      <c r="C11" s="788">
        <v>325</v>
      </c>
      <c r="D11" s="798">
        <f t="shared" si="0"/>
        <v>0.50154320987654322</v>
      </c>
      <c r="E11" s="823">
        <v>323</v>
      </c>
      <c r="F11" s="799">
        <f t="shared" si="0"/>
        <v>0.49845679012345678</v>
      </c>
      <c r="G11" s="788">
        <v>485</v>
      </c>
      <c r="H11" s="1413">
        <v>7.9835390946502063E-2</v>
      </c>
      <c r="I11" s="798">
        <v>0.74845679012345678</v>
      </c>
      <c r="J11" s="787">
        <v>247</v>
      </c>
      <c r="K11" s="787">
        <v>238</v>
      </c>
      <c r="L11" s="787">
        <v>160</v>
      </c>
      <c r="M11" s="1413">
        <v>2.6764804282368684E-2</v>
      </c>
      <c r="N11" s="798">
        <v>0.24691358024691357</v>
      </c>
      <c r="O11" s="779">
        <v>76</v>
      </c>
      <c r="P11" s="789">
        <v>84</v>
      </c>
    </row>
    <row r="12" spans="1:16" s="22" customFormat="1" ht="17.25" customHeight="1">
      <c r="A12" s="155" t="s">
        <v>23</v>
      </c>
      <c r="B12" s="54">
        <v>281</v>
      </c>
      <c r="C12" s="788">
        <v>148</v>
      </c>
      <c r="D12" s="798">
        <f t="shared" si="0"/>
        <v>0.5266903914590747</v>
      </c>
      <c r="E12" s="823">
        <v>133</v>
      </c>
      <c r="F12" s="799">
        <f t="shared" si="0"/>
        <v>0.47330960854092524</v>
      </c>
      <c r="G12" s="788">
        <v>257</v>
      </c>
      <c r="H12" s="1413">
        <v>8.8346510828463384E-2</v>
      </c>
      <c r="I12" s="798">
        <v>0.91459074733096091</v>
      </c>
      <c r="J12" s="787">
        <v>135</v>
      </c>
      <c r="K12" s="787">
        <v>122</v>
      </c>
      <c r="L12" s="787">
        <v>22</v>
      </c>
      <c r="M12" s="1413">
        <v>7.6896190143306538E-3</v>
      </c>
      <c r="N12" s="798">
        <v>7.8291814946619215E-2</v>
      </c>
      <c r="O12" s="779">
        <v>12</v>
      </c>
      <c r="P12" s="789">
        <v>10</v>
      </c>
    </row>
    <row r="13" spans="1:16" s="22" customFormat="1" ht="17.25" customHeight="1">
      <c r="A13" s="155" t="s">
        <v>24</v>
      </c>
      <c r="B13" s="54">
        <v>567</v>
      </c>
      <c r="C13" s="788">
        <v>294</v>
      </c>
      <c r="D13" s="798">
        <f t="shared" si="0"/>
        <v>0.51851851851851849</v>
      </c>
      <c r="E13" s="823">
        <v>273</v>
      </c>
      <c r="F13" s="799">
        <f t="shared" si="0"/>
        <v>0.48148148148148145</v>
      </c>
      <c r="G13" s="788">
        <v>524</v>
      </c>
      <c r="H13" s="1413">
        <v>6.0140020658785723E-2</v>
      </c>
      <c r="I13" s="798">
        <v>0.92416225749559078</v>
      </c>
      <c r="J13" s="787">
        <v>266</v>
      </c>
      <c r="K13" s="787">
        <v>258</v>
      </c>
      <c r="L13" s="787">
        <v>34</v>
      </c>
      <c r="M13" s="1413">
        <v>3.9120929697388099E-3</v>
      </c>
      <c r="N13" s="798">
        <v>5.9964726631393295E-2</v>
      </c>
      <c r="O13" s="779">
        <v>24</v>
      </c>
      <c r="P13" s="789">
        <v>10</v>
      </c>
    </row>
    <row r="14" spans="1:16" s="22" customFormat="1" ht="17.25" customHeight="1">
      <c r="A14" s="155" t="s">
        <v>25</v>
      </c>
      <c r="B14" s="54">
        <v>309</v>
      </c>
      <c r="C14" s="788">
        <v>175</v>
      </c>
      <c r="D14" s="798">
        <f t="shared" si="0"/>
        <v>0.56634304207119746</v>
      </c>
      <c r="E14" s="823">
        <v>134</v>
      </c>
      <c r="F14" s="799">
        <f t="shared" si="0"/>
        <v>0.4336569579288026</v>
      </c>
      <c r="G14" s="788">
        <v>267</v>
      </c>
      <c r="H14" s="1413">
        <v>5.5382700684505293E-2</v>
      </c>
      <c r="I14" s="798">
        <v>0.86407766990291257</v>
      </c>
      <c r="J14" s="787">
        <v>143</v>
      </c>
      <c r="K14" s="787">
        <v>124</v>
      </c>
      <c r="L14" s="787">
        <v>34</v>
      </c>
      <c r="M14" s="1413">
        <v>6.9430263426587709E-3</v>
      </c>
      <c r="N14" s="798">
        <v>0.11003236245954692</v>
      </c>
      <c r="O14" s="779">
        <v>26</v>
      </c>
      <c r="P14" s="789">
        <v>8</v>
      </c>
    </row>
    <row r="15" spans="1:16" s="22" customFormat="1" ht="17.25" customHeight="1">
      <c r="A15" s="155" t="s">
        <v>26</v>
      </c>
      <c r="B15" s="54">
        <v>523</v>
      </c>
      <c r="C15" s="788">
        <v>257</v>
      </c>
      <c r="D15" s="798">
        <f t="shared" si="0"/>
        <v>0.491395793499044</v>
      </c>
      <c r="E15" s="823">
        <v>266</v>
      </c>
      <c r="F15" s="799">
        <f t="shared" si="0"/>
        <v>0.50860420650095606</v>
      </c>
      <c r="G15" s="788">
        <v>335</v>
      </c>
      <c r="H15" s="1413">
        <v>6.0425685425685424E-2</v>
      </c>
      <c r="I15" s="798">
        <v>0.64053537284894835</v>
      </c>
      <c r="J15" s="787">
        <v>163</v>
      </c>
      <c r="K15" s="787">
        <v>172</v>
      </c>
      <c r="L15" s="787">
        <v>184</v>
      </c>
      <c r="M15" s="1413">
        <v>3.2286366029127919E-2</v>
      </c>
      <c r="N15" s="798">
        <v>0.35181644359464626</v>
      </c>
      <c r="O15" s="779">
        <v>92</v>
      </c>
      <c r="P15" s="789">
        <v>92</v>
      </c>
    </row>
    <row r="16" spans="1:16" s="22" customFormat="1" ht="17.25" customHeight="1">
      <c r="A16" s="155" t="s">
        <v>27</v>
      </c>
      <c r="B16" s="54">
        <v>440</v>
      </c>
      <c r="C16" s="788">
        <v>248</v>
      </c>
      <c r="D16" s="798">
        <f t="shared" si="0"/>
        <v>0.5636363636363636</v>
      </c>
      <c r="E16" s="823">
        <v>192</v>
      </c>
      <c r="F16" s="799">
        <f t="shared" si="0"/>
        <v>0.43636363636363634</v>
      </c>
      <c r="G16" s="788">
        <v>414</v>
      </c>
      <c r="H16" s="1413">
        <v>7.6271186440677971E-2</v>
      </c>
      <c r="I16" s="798">
        <v>0.94090909090909092</v>
      </c>
      <c r="J16" s="787">
        <v>232</v>
      </c>
      <c r="K16" s="787">
        <v>182</v>
      </c>
      <c r="L16" s="787">
        <v>15</v>
      </c>
      <c r="M16" s="1413">
        <v>2.8285875919290969E-3</v>
      </c>
      <c r="N16" s="798">
        <v>3.4090909090909088E-2</v>
      </c>
      <c r="O16" s="779">
        <v>13</v>
      </c>
      <c r="P16" s="789">
        <v>2</v>
      </c>
    </row>
    <row r="17" spans="1:16" s="234" customFormat="1" ht="17.25" customHeight="1">
      <c r="A17" s="155" t="s">
        <v>28</v>
      </c>
      <c r="B17" s="54">
        <v>438</v>
      </c>
      <c r="C17" s="788">
        <v>245</v>
      </c>
      <c r="D17" s="798">
        <f t="shared" si="0"/>
        <v>0.55936073059360736</v>
      </c>
      <c r="E17" s="823">
        <v>193</v>
      </c>
      <c r="F17" s="799">
        <f t="shared" si="0"/>
        <v>0.4406392694063927</v>
      </c>
      <c r="G17" s="788">
        <v>368</v>
      </c>
      <c r="H17" s="1413">
        <v>7.0714834742505769E-2</v>
      </c>
      <c r="I17" s="798">
        <v>0.84018264840182644</v>
      </c>
      <c r="J17" s="787">
        <v>205</v>
      </c>
      <c r="K17" s="787">
        <v>163</v>
      </c>
      <c r="L17" s="787">
        <v>60</v>
      </c>
      <c r="M17" s="1413">
        <v>1.1890606420927468E-2</v>
      </c>
      <c r="N17" s="798">
        <v>0.13698630136986301</v>
      </c>
      <c r="O17" s="779">
        <v>34</v>
      </c>
      <c r="P17" s="789">
        <v>26</v>
      </c>
    </row>
    <row r="18" spans="1:16" ht="17.25" customHeight="1">
      <c r="A18" s="155" t="s">
        <v>29</v>
      </c>
      <c r="B18" s="54">
        <v>1291</v>
      </c>
      <c r="C18" s="788">
        <v>689</v>
      </c>
      <c r="D18" s="798">
        <f t="shared" si="0"/>
        <v>0.53369481022463205</v>
      </c>
      <c r="E18" s="823">
        <v>602</v>
      </c>
      <c r="F18" s="799">
        <f t="shared" si="0"/>
        <v>0.46630518977536795</v>
      </c>
      <c r="G18" s="788">
        <v>921</v>
      </c>
      <c r="H18" s="1413">
        <v>7.3662321042949688E-2</v>
      </c>
      <c r="I18" s="798">
        <v>0.71340046475600305</v>
      </c>
      <c r="J18" s="787">
        <v>482</v>
      </c>
      <c r="K18" s="787">
        <v>439</v>
      </c>
      <c r="L18" s="787">
        <v>356</v>
      </c>
      <c r="M18" s="1413">
        <v>2.9295589203423306E-2</v>
      </c>
      <c r="N18" s="798">
        <v>0.27575522850503487</v>
      </c>
      <c r="O18" s="779">
        <v>199</v>
      </c>
      <c r="P18" s="789">
        <v>157</v>
      </c>
    </row>
    <row r="19" spans="1:16" ht="17.25" customHeight="1">
      <c r="A19" s="155" t="s">
        <v>30</v>
      </c>
      <c r="B19" s="54">
        <v>686</v>
      </c>
      <c r="C19" s="788">
        <v>377</v>
      </c>
      <c r="D19" s="798">
        <f t="shared" si="0"/>
        <v>0.54956268221574345</v>
      </c>
      <c r="E19" s="823">
        <v>309</v>
      </c>
      <c r="F19" s="799">
        <f t="shared" si="0"/>
        <v>0.45043731778425655</v>
      </c>
      <c r="G19" s="790">
        <v>496</v>
      </c>
      <c r="H19" s="1413">
        <v>7.6602316602316603E-2</v>
      </c>
      <c r="I19" s="798">
        <v>0.72303206997084546</v>
      </c>
      <c r="J19" s="787">
        <v>265</v>
      </c>
      <c r="K19" s="787">
        <v>231</v>
      </c>
      <c r="L19" s="787">
        <v>186</v>
      </c>
      <c r="M19" s="1413">
        <v>2.8814872192099147E-2</v>
      </c>
      <c r="N19" s="798">
        <v>0.27113702623906705</v>
      </c>
      <c r="O19" s="779">
        <v>110</v>
      </c>
      <c r="P19" s="789">
        <v>76</v>
      </c>
    </row>
    <row r="20" spans="1:16" ht="17.25" customHeight="1">
      <c r="A20" s="155" t="s">
        <v>31</v>
      </c>
      <c r="B20" s="54">
        <v>389</v>
      </c>
      <c r="C20" s="788">
        <v>213</v>
      </c>
      <c r="D20" s="798">
        <f t="shared" si="0"/>
        <v>0.54755784061696655</v>
      </c>
      <c r="E20" s="823">
        <v>176</v>
      </c>
      <c r="F20" s="799">
        <f t="shared" si="0"/>
        <v>0.45244215938303339</v>
      </c>
      <c r="G20" s="790">
        <v>332</v>
      </c>
      <c r="H20" s="1413">
        <v>5.5760833053409474E-2</v>
      </c>
      <c r="I20" s="798">
        <v>0.85347043701799485</v>
      </c>
      <c r="J20" s="787">
        <v>184</v>
      </c>
      <c r="K20" s="787">
        <v>148</v>
      </c>
      <c r="L20" s="787">
        <v>56</v>
      </c>
      <c r="M20" s="1413">
        <v>9.7953472100752136E-3</v>
      </c>
      <c r="N20" s="798">
        <v>0.14395886889460155</v>
      </c>
      <c r="O20" s="779">
        <v>28</v>
      </c>
      <c r="P20" s="789">
        <v>28</v>
      </c>
    </row>
    <row r="21" spans="1:16" ht="17.25" customHeight="1" thickBot="1">
      <c r="A21" s="156" t="s">
        <v>32</v>
      </c>
      <c r="B21" s="1406">
        <v>1036</v>
      </c>
      <c r="C21" s="11">
        <v>566</v>
      </c>
      <c r="D21" s="1411">
        <f t="shared" si="0"/>
        <v>0.54633204633204635</v>
      </c>
      <c r="E21" s="1331">
        <v>470</v>
      </c>
      <c r="F21" s="1409">
        <f t="shared" si="0"/>
        <v>0.45366795366795365</v>
      </c>
      <c r="G21" s="175">
        <v>790</v>
      </c>
      <c r="H21" s="1414">
        <v>6.5625519189234094E-2</v>
      </c>
      <c r="I21" s="1411">
        <v>0.76254826254826258</v>
      </c>
      <c r="J21" s="131">
        <v>418</v>
      </c>
      <c r="K21" s="131">
        <v>372</v>
      </c>
      <c r="L21" s="131">
        <v>233</v>
      </c>
      <c r="M21" s="1414">
        <v>1.9617748589711208E-2</v>
      </c>
      <c r="N21" s="1411">
        <v>0.2249034749034749</v>
      </c>
      <c r="O21" s="271">
        <v>141</v>
      </c>
      <c r="P21" s="152">
        <v>92</v>
      </c>
    </row>
    <row r="22" spans="1:16" ht="17.25" customHeight="1">
      <c r="A22" s="822" t="s">
        <v>400</v>
      </c>
      <c r="D22" s="75"/>
      <c r="E22" s="75"/>
      <c r="F22" s="75"/>
    </row>
    <row r="23" spans="1:16" ht="17.25" customHeight="1">
      <c r="A23" s="822" t="s">
        <v>367</v>
      </c>
    </row>
    <row r="24" spans="1:16" ht="17.25" customHeight="1">
      <c r="A24" s="822" t="s">
        <v>368</v>
      </c>
    </row>
    <row r="25" spans="1:16" ht="17.25" customHeight="1">
      <c r="A25" s="937" t="s">
        <v>500</v>
      </c>
    </row>
    <row r="27" spans="1:16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</row>
    <row r="28" spans="1:16"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</row>
    <row r="29" spans="1:16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</sheetData>
  <sortState ref="A50:D63">
    <sortCondition descending="1" ref="B50:B63"/>
  </sortState>
  <mergeCells count="10">
    <mergeCell ref="A3:A6"/>
    <mergeCell ref="B3:B5"/>
    <mergeCell ref="C3:F4"/>
    <mergeCell ref="G3:P3"/>
    <mergeCell ref="G4:K4"/>
    <mergeCell ref="L4:P4"/>
    <mergeCell ref="C5:D5"/>
    <mergeCell ref="E5:F5"/>
    <mergeCell ref="G5:I5"/>
    <mergeCell ref="L5:N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28"/>
  <sheetViews>
    <sheetView zoomScaleNormal="100" workbookViewId="0"/>
  </sheetViews>
  <sheetFormatPr defaultColWidth="9.140625" defaultRowHeight="15"/>
  <cols>
    <col min="1" max="1" width="16.42578125" style="206" customWidth="1"/>
    <col min="2" max="2" width="6.42578125" style="206" customWidth="1"/>
    <col min="3" max="3" width="6.85546875" style="206" customWidth="1"/>
    <col min="4" max="4" width="6.42578125" style="206" customWidth="1"/>
    <col min="5" max="5" width="6.85546875" style="206" customWidth="1"/>
    <col min="6" max="6" width="6.42578125" style="206" customWidth="1"/>
    <col min="7" max="7" width="6.85546875" style="206" customWidth="1"/>
    <col min="8" max="8" width="6.42578125" style="206" customWidth="1"/>
    <col min="9" max="9" width="6.85546875" style="206" customWidth="1"/>
    <col min="10" max="10" width="6.42578125" style="206" customWidth="1"/>
    <col min="11" max="11" width="6.85546875" style="206" customWidth="1"/>
    <col min="12" max="12" width="6.42578125" style="206" customWidth="1"/>
    <col min="13" max="13" width="6.85546875" style="206" customWidth="1"/>
    <col min="14" max="14" width="6.42578125" style="206" customWidth="1"/>
    <col min="15" max="15" width="6.85546875" style="206" customWidth="1"/>
    <col min="16" max="16" width="6.42578125" style="206" customWidth="1"/>
    <col min="17" max="17" width="7.7109375" style="206" customWidth="1"/>
    <col min="18" max="18" width="7.42578125" style="206" customWidth="1"/>
    <col min="19" max="16384" width="9.140625" style="206"/>
  </cols>
  <sheetData>
    <row r="1" spans="1:21" s="201" customFormat="1" ht="17.25" customHeight="1">
      <c r="A1" s="232" t="s">
        <v>777</v>
      </c>
      <c r="B1" s="232"/>
      <c r="O1" s="483"/>
    </row>
    <row r="2" spans="1:21" s="202" customFormat="1" ht="17.25" customHeight="1" thickBot="1">
      <c r="A2" s="314" t="s">
        <v>192</v>
      </c>
    </row>
    <row r="3" spans="1:21" s="846" customFormat="1" ht="17.25" customHeight="1">
      <c r="A3" s="1722" t="s">
        <v>197</v>
      </c>
      <c r="B3" s="1723"/>
      <c r="C3" s="1855" t="s">
        <v>278</v>
      </c>
      <c r="D3" s="1856"/>
      <c r="E3" s="1855" t="s">
        <v>439</v>
      </c>
      <c r="F3" s="1856"/>
      <c r="G3" s="1856"/>
      <c r="H3" s="1859"/>
      <c r="I3" s="1855" t="s">
        <v>593</v>
      </c>
      <c r="J3" s="1856"/>
      <c r="K3" s="1856"/>
      <c r="L3" s="1856"/>
      <c r="M3" s="1856"/>
      <c r="N3" s="1856"/>
      <c r="O3" s="1856"/>
      <c r="P3" s="1856"/>
      <c r="Q3" s="1856"/>
      <c r="R3" s="1859"/>
    </row>
    <row r="4" spans="1:21" s="846" customFormat="1" ht="17.25" customHeight="1">
      <c r="A4" s="1724"/>
      <c r="B4" s="1725"/>
      <c r="C4" s="1857"/>
      <c r="D4" s="1745"/>
      <c r="E4" s="1860" t="s">
        <v>4</v>
      </c>
      <c r="F4" s="1745"/>
      <c r="G4" s="1861" t="s">
        <v>205</v>
      </c>
      <c r="H4" s="1892"/>
      <c r="I4" s="1864" t="s">
        <v>4</v>
      </c>
      <c r="J4" s="1865"/>
      <c r="K4" s="1867" t="s">
        <v>148</v>
      </c>
      <c r="L4" s="1745"/>
      <c r="M4" s="1745"/>
      <c r="N4" s="1745"/>
      <c r="O4" s="1745"/>
      <c r="P4" s="1745"/>
      <c r="Q4" s="1745"/>
      <c r="R4" s="1791"/>
    </row>
    <row r="5" spans="1:21" s="846" customFormat="1" ht="38.25" customHeight="1">
      <c r="A5" s="1724"/>
      <c r="B5" s="1725"/>
      <c r="C5" s="1857"/>
      <c r="D5" s="1745"/>
      <c r="E5" s="1857"/>
      <c r="F5" s="1756"/>
      <c r="G5" s="1863"/>
      <c r="H5" s="1762"/>
      <c r="I5" s="1760"/>
      <c r="J5" s="1866"/>
      <c r="K5" s="1867" t="s">
        <v>202</v>
      </c>
      <c r="L5" s="1745"/>
      <c r="M5" s="1867" t="s">
        <v>201</v>
      </c>
      <c r="N5" s="1745"/>
      <c r="O5" s="1867" t="s">
        <v>203</v>
      </c>
      <c r="P5" s="1745"/>
      <c r="Q5" s="1867" t="s">
        <v>592</v>
      </c>
      <c r="R5" s="1791"/>
    </row>
    <row r="6" spans="1:21" s="846" customFormat="1" ht="17.25" customHeight="1" thickBot="1">
      <c r="A6" s="1726"/>
      <c r="B6" s="1727"/>
      <c r="C6" s="609" t="s">
        <v>145</v>
      </c>
      <c r="D6" s="610" t="s">
        <v>149</v>
      </c>
      <c r="E6" s="609" t="s">
        <v>145</v>
      </c>
      <c r="F6" s="611" t="s">
        <v>154</v>
      </c>
      <c r="G6" s="612" t="s">
        <v>145</v>
      </c>
      <c r="H6" s="613" t="s">
        <v>154</v>
      </c>
      <c r="I6" s="1304" t="s">
        <v>145</v>
      </c>
      <c r="J6" s="615" t="s">
        <v>154</v>
      </c>
      <c r="K6" s="612" t="s">
        <v>145</v>
      </c>
      <c r="L6" s="615" t="s">
        <v>154</v>
      </c>
      <c r="M6" s="612" t="s">
        <v>145</v>
      </c>
      <c r="N6" s="615" t="s">
        <v>154</v>
      </c>
      <c r="O6" s="612" t="s">
        <v>145</v>
      </c>
      <c r="P6" s="615" t="s">
        <v>154</v>
      </c>
      <c r="Q6" s="612" t="s">
        <v>145</v>
      </c>
      <c r="R6" s="613" t="s">
        <v>154</v>
      </c>
    </row>
    <row r="7" spans="1:21" s="22" customFormat="1" ht="17.25" customHeight="1">
      <c r="A7" s="1728" t="s">
        <v>11</v>
      </c>
      <c r="B7" s="1729"/>
      <c r="C7" s="800">
        <v>14551</v>
      </c>
      <c r="D7" s="337">
        <v>1.8009777832786681E-2</v>
      </c>
      <c r="E7" s="800">
        <v>4471</v>
      </c>
      <c r="F7" s="189">
        <v>0.30726410555975536</v>
      </c>
      <c r="G7" s="338">
        <v>3285</v>
      </c>
      <c r="H7" s="247">
        <v>0.22575767988454401</v>
      </c>
      <c r="I7" s="800">
        <v>10080</v>
      </c>
      <c r="J7" s="805">
        <v>0.69273589444024464</v>
      </c>
      <c r="K7" s="762">
        <v>3422</v>
      </c>
      <c r="L7" s="805">
        <v>0.2351728403546148</v>
      </c>
      <c r="M7" s="762">
        <v>2763</v>
      </c>
      <c r="N7" s="805">
        <v>0.18988385677960279</v>
      </c>
      <c r="O7" s="762">
        <v>1266</v>
      </c>
      <c r="P7" s="805">
        <v>8.7004329599340249E-2</v>
      </c>
      <c r="Q7" s="762">
        <v>2629</v>
      </c>
      <c r="R7" s="247">
        <v>0.18067486770668684</v>
      </c>
      <c r="T7" s="41"/>
      <c r="U7" s="41"/>
    </row>
    <row r="8" spans="1:21" s="22" customFormat="1" ht="17.25" customHeight="1">
      <c r="A8" s="1728" t="s">
        <v>12</v>
      </c>
      <c r="B8" s="1729"/>
      <c r="C8" s="800">
        <v>15109</v>
      </c>
      <c r="D8" s="337">
        <v>1.8255212927141051E-2</v>
      </c>
      <c r="E8" s="800">
        <v>4852</v>
      </c>
      <c r="F8" s="189">
        <v>0.32113309947713281</v>
      </c>
      <c r="G8" s="338">
        <v>3439</v>
      </c>
      <c r="H8" s="247">
        <v>0.22761268118340061</v>
      </c>
      <c r="I8" s="800">
        <v>10257</v>
      </c>
      <c r="J8" s="805">
        <v>0.67886690052286713</v>
      </c>
      <c r="K8" s="762">
        <v>3589</v>
      </c>
      <c r="L8" s="805">
        <v>0.23754053875173736</v>
      </c>
      <c r="M8" s="762">
        <v>2906</v>
      </c>
      <c r="N8" s="805">
        <v>0.19233569395724404</v>
      </c>
      <c r="O8" s="762">
        <v>1263</v>
      </c>
      <c r="P8" s="805">
        <v>8.3592560725395462E-2</v>
      </c>
      <c r="Q8" s="762">
        <v>2499</v>
      </c>
      <c r="R8" s="247">
        <v>0.16539810708849031</v>
      </c>
      <c r="T8" s="41"/>
      <c r="U8" s="41"/>
    </row>
    <row r="9" spans="1:21" s="22" customFormat="1" ht="17.25" customHeight="1">
      <c r="A9" s="1728" t="s">
        <v>13</v>
      </c>
      <c r="B9" s="1729"/>
      <c r="C9" s="800">
        <v>16477</v>
      </c>
      <c r="D9" s="337">
        <v>1.9290816344450599E-2</v>
      </c>
      <c r="E9" s="800">
        <v>5334</v>
      </c>
      <c r="F9" s="189">
        <v>0.32372397887965043</v>
      </c>
      <c r="G9" s="338">
        <v>3775</v>
      </c>
      <c r="H9" s="247">
        <v>0.2291072403957031</v>
      </c>
      <c r="I9" s="800">
        <v>11143</v>
      </c>
      <c r="J9" s="805">
        <v>0.67627602112034957</v>
      </c>
      <c r="K9" s="762">
        <v>4039</v>
      </c>
      <c r="L9" s="805">
        <v>0.24512957455847545</v>
      </c>
      <c r="M9" s="762">
        <v>3220</v>
      </c>
      <c r="N9" s="805">
        <v>0.19542392425805669</v>
      </c>
      <c r="O9" s="762">
        <v>1321</v>
      </c>
      <c r="P9" s="805">
        <v>8.0172361473569223E-2</v>
      </c>
      <c r="Q9" s="762">
        <v>2563</v>
      </c>
      <c r="R9" s="247">
        <v>0.15555016083024822</v>
      </c>
      <c r="T9" s="41"/>
      <c r="U9" s="41"/>
    </row>
    <row r="10" spans="1:21" s="22" customFormat="1" ht="17.25" customHeight="1">
      <c r="A10" s="1728" t="s">
        <v>14</v>
      </c>
      <c r="B10" s="1729"/>
      <c r="C10" s="800">
        <v>18281</v>
      </c>
      <c r="D10" s="337">
        <v>2.0767940053462025E-2</v>
      </c>
      <c r="E10" s="800">
        <v>5865</v>
      </c>
      <c r="F10" s="189">
        <v>0.32082490016957499</v>
      </c>
      <c r="G10" s="338">
        <v>4112</v>
      </c>
      <c r="H10" s="247">
        <v>0.22493299053662272</v>
      </c>
      <c r="I10" s="800">
        <v>12416</v>
      </c>
      <c r="J10" s="805">
        <v>0.67917509983042501</v>
      </c>
      <c r="K10" s="762">
        <v>4716</v>
      </c>
      <c r="L10" s="805">
        <v>0.25797275860182706</v>
      </c>
      <c r="M10" s="762">
        <v>3626</v>
      </c>
      <c r="N10" s="805">
        <v>0.19834801159673979</v>
      </c>
      <c r="O10" s="762">
        <v>1377</v>
      </c>
      <c r="P10" s="805">
        <v>7.5324106996334989E-2</v>
      </c>
      <c r="Q10" s="762">
        <v>2697</v>
      </c>
      <c r="R10" s="247">
        <v>0.14753022263552323</v>
      </c>
      <c r="T10" s="41"/>
      <c r="U10" s="41"/>
    </row>
    <row r="11" spans="1:21" s="22" customFormat="1" ht="17.25" customHeight="1">
      <c r="A11" s="1728" t="s">
        <v>15</v>
      </c>
      <c r="B11" s="1729"/>
      <c r="C11" s="800">
        <v>20237</v>
      </c>
      <c r="D11" s="337">
        <v>2.2332010576171832E-2</v>
      </c>
      <c r="E11" s="800">
        <v>6549</v>
      </c>
      <c r="F11" s="189">
        <v>0.32361516034985421</v>
      </c>
      <c r="G11" s="338">
        <v>4505</v>
      </c>
      <c r="H11" s="247">
        <v>0.22261204724020359</v>
      </c>
      <c r="I11" s="800">
        <v>13688</v>
      </c>
      <c r="J11" s="805">
        <v>0.67638483965014573</v>
      </c>
      <c r="K11" s="762">
        <v>5332</v>
      </c>
      <c r="L11" s="805">
        <v>0.2634777882097149</v>
      </c>
      <c r="M11" s="762">
        <v>4003</v>
      </c>
      <c r="N11" s="805">
        <v>0.19780599891288234</v>
      </c>
      <c r="O11" s="762">
        <v>1484</v>
      </c>
      <c r="P11" s="805">
        <v>7.3331027326184711E-2</v>
      </c>
      <c r="Q11" s="762">
        <v>2869</v>
      </c>
      <c r="R11" s="247">
        <v>0.14177002520136384</v>
      </c>
      <c r="T11" s="41"/>
      <c r="U11" s="41"/>
    </row>
    <row r="12" spans="1:21" s="22" customFormat="1" ht="17.25" customHeight="1">
      <c r="A12" s="1728" t="s">
        <v>138</v>
      </c>
      <c r="B12" s="1729"/>
      <c r="C12" s="800">
        <v>21992</v>
      </c>
      <c r="D12" s="337">
        <v>2.3746690450789757E-2</v>
      </c>
      <c r="E12" s="800">
        <v>7157</v>
      </c>
      <c r="F12" s="189">
        <v>0.32543652237177156</v>
      </c>
      <c r="G12" s="338">
        <v>4861</v>
      </c>
      <c r="H12" s="247">
        <v>0.22103492178974171</v>
      </c>
      <c r="I12" s="800">
        <v>14835</v>
      </c>
      <c r="J12" s="805">
        <v>0.67456347762822844</v>
      </c>
      <c r="K12" s="762">
        <v>5893</v>
      </c>
      <c r="L12" s="805">
        <v>0.26796107675518371</v>
      </c>
      <c r="M12" s="762">
        <v>4318</v>
      </c>
      <c r="N12" s="805">
        <v>0.19634412513641325</v>
      </c>
      <c r="O12" s="762">
        <v>1500</v>
      </c>
      <c r="P12" s="805">
        <v>6.8206620589305197E-2</v>
      </c>
      <c r="Q12" s="762">
        <v>3124</v>
      </c>
      <c r="R12" s="247">
        <v>0.14205165514732629</v>
      </c>
      <c r="T12" s="41"/>
      <c r="U12" s="41"/>
    </row>
    <row r="13" spans="1:21" s="22" customFormat="1" ht="17.25" customHeight="1">
      <c r="A13" s="1728" t="s">
        <v>188</v>
      </c>
      <c r="B13" s="1729"/>
      <c r="C13" s="800">
        <v>24026</v>
      </c>
      <c r="D13" s="337">
        <v>2.5534366072643179E-2</v>
      </c>
      <c r="E13" s="800">
        <v>7803</v>
      </c>
      <c r="F13" s="189">
        <v>0.32477316240739201</v>
      </c>
      <c r="G13" s="338">
        <v>5181</v>
      </c>
      <c r="H13" s="247">
        <v>0.21564138849579623</v>
      </c>
      <c r="I13" s="800">
        <v>16223</v>
      </c>
      <c r="J13" s="805">
        <v>0.67522683759260804</v>
      </c>
      <c r="K13" s="762">
        <v>6619</v>
      </c>
      <c r="L13" s="805">
        <v>0.27549321568301005</v>
      </c>
      <c r="M13" s="762">
        <v>4631</v>
      </c>
      <c r="N13" s="805">
        <v>0.19274952135186882</v>
      </c>
      <c r="O13" s="762">
        <v>1583</v>
      </c>
      <c r="P13" s="805">
        <v>6.588695579788563E-2</v>
      </c>
      <c r="Q13" s="762">
        <v>3390</v>
      </c>
      <c r="R13" s="247">
        <v>0.1410971447598435</v>
      </c>
      <c r="T13" s="41"/>
      <c r="U13" s="41"/>
    </row>
    <row r="14" spans="1:21" s="22" customFormat="1" ht="17.25" customHeight="1">
      <c r="A14" s="1728" t="s">
        <v>449</v>
      </c>
      <c r="B14" s="1729"/>
      <c r="C14" s="800">
        <v>26527</v>
      </c>
      <c r="D14" s="337">
        <v>2.7836834406146833E-2</v>
      </c>
      <c r="E14" s="800">
        <v>8325</v>
      </c>
      <c r="F14" s="189">
        <v>0.31383119086214045</v>
      </c>
      <c r="G14" s="338">
        <v>5418</v>
      </c>
      <c r="H14" s="247">
        <v>0.20424473178271196</v>
      </c>
      <c r="I14" s="800">
        <v>18202</v>
      </c>
      <c r="J14" s="805">
        <v>0.68616880913785949</v>
      </c>
      <c r="K14" s="762">
        <v>7569</v>
      </c>
      <c r="L14" s="805">
        <v>0.28533192596222717</v>
      </c>
      <c r="M14" s="762">
        <v>5119</v>
      </c>
      <c r="N14" s="805">
        <v>0.19297319711991556</v>
      </c>
      <c r="O14" s="762">
        <v>1708</v>
      </c>
      <c r="P14" s="805">
        <v>6.4387228107211522E-2</v>
      </c>
      <c r="Q14" s="762">
        <v>3806</v>
      </c>
      <c r="R14" s="247">
        <v>0.1434764579485053</v>
      </c>
      <c r="T14" s="41"/>
      <c r="U14" s="41"/>
    </row>
    <row r="15" spans="1:21" s="22" customFormat="1" ht="17.25" customHeight="1">
      <c r="A15" s="1728" t="s">
        <v>554</v>
      </c>
      <c r="B15" s="1729"/>
      <c r="C15" s="800">
        <v>28380</v>
      </c>
      <c r="D15" s="337">
        <v>2.9490371466454963E-2</v>
      </c>
      <c r="E15" s="800">
        <v>8499</v>
      </c>
      <c r="F15" s="189">
        <v>0.29947145877378434</v>
      </c>
      <c r="G15" s="338">
        <v>5569</v>
      </c>
      <c r="H15" s="247">
        <v>0.19622973925299506</v>
      </c>
      <c r="I15" s="800">
        <v>19881</v>
      </c>
      <c r="J15" s="805">
        <v>0.70052854122621566</v>
      </c>
      <c r="K15" s="762">
        <v>8408</v>
      </c>
      <c r="L15" s="805">
        <v>0.29626497533474278</v>
      </c>
      <c r="M15" s="762">
        <v>5497</v>
      </c>
      <c r="N15" s="805">
        <v>0.19369274136715997</v>
      </c>
      <c r="O15" s="762">
        <v>1703</v>
      </c>
      <c r="P15" s="805">
        <v>6.0007047216349543E-2</v>
      </c>
      <c r="Q15" s="762">
        <v>4273</v>
      </c>
      <c r="R15" s="247">
        <v>0.15056377730796336</v>
      </c>
      <c r="T15" s="41"/>
      <c r="U15" s="41"/>
    </row>
    <row r="16" spans="1:21" s="22" customFormat="1" ht="17.25" customHeight="1">
      <c r="A16" s="1728" t="s">
        <v>627</v>
      </c>
      <c r="B16" s="1729"/>
      <c r="C16" s="800">
        <v>30543</v>
      </c>
      <c r="D16" s="337">
        <v>3.1664854116493238E-2</v>
      </c>
      <c r="E16" s="800">
        <v>8689</v>
      </c>
      <c r="F16" s="189">
        <v>0.28448416985888747</v>
      </c>
      <c r="G16" s="338">
        <v>5664</v>
      </c>
      <c r="H16" s="247">
        <v>0.18544347313623416</v>
      </c>
      <c r="I16" s="800">
        <v>21854</v>
      </c>
      <c r="J16" s="805">
        <v>0.71551583014111253</v>
      </c>
      <c r="K16" s="762">
        <v>9646</v>
      </c>
      <c r="L16" s="805">
        <v>0.31581704482205414</v>
      </c>
      <c r="M16" s="762">
        <v>5848</v>
      </c>
      <c r="N16" s="805">
        <v>0.19146776675506663</v>
      </c>
      <c r="O16" s="762">
        <v>1775</v>
      </c>
      <c r="P16" s="805">
        <v>5.8114788986019711E-2</v>
      </c>
      <c r="Q16" s="762">
        <v>4585</v>
      </c>
      <c r="R16" s="247">
        <v>0.15011622957797205</v>
      </c>
      <c r="T16" s="41"/>
      <c r="U16" s="41"/>
    </row>
    <row r="17" spans="1:21" s="22" customFormat="1" ht="17.25" customHeight="1" thickBot="1">
      <c r="A17" s="1728" t="s">
        <v>725</v>
      </c>
      <c r="B17" s="1729"/>
      <c r="C17" s="188">
        <v>72748</v>
      </c>
      <c r="D17" s="251">
        <v>7.2186533145196657E-2</v>
      </c>
      <c r="E17" s="188">
        <v>9015</v>
      </c>
      <c r="F17" s="255">
        <v>0.12392093253422774</v>
      </c>
      <c r="G17" s="73">
        <v>5828</v>
      </c>
      <c r="H17" s="255">
        <v>8.0112168032110853E-2</v>
      </c>
      <c r="I17" s="188">
        <v>63733</v>
      </c>
      <c r="J17" s="255">
        <v>0.87607906746577224</v>
      </c>
      <c r="K17" s="762">
        <v>50849</v>
      </c>
      <c r="L17" s="255">
        <v>0.69897454225545719</v>
      </c>
      <c r="M17" s="762">
        <v>6031</v>
      </c>
      <c r="N17" s="255">
        <v>8.2902622752515531E-2</v>
      </c>
      <c r="O17" s="762">
        <v>1830</v>
      </c>
      <c r="P17" s="255">
        <v>2.5155330730741738E-2</v>
      </c>
      <c r="Q17" s="762">
        <v>5023</v>
      </c>
      <c r="R17" s="256">
        <v>6.904657172705779E-2</v>
      </c>
      <c r="T17" s="41"/>
      <c r="U17" s="41"/>
    </row>
    <row r="18" spans="1:21" s="22" customFormat="1" ht="17.25" customHeight="1">
      <c r="A18" s="1779" t="s">
        <v>721</v>
      </c>
      <c r="B18" s="535" t="s">
        <v>190</v>
      </c>
      <c r="C18" s="538">
        <f>C17-C16</f>
        <v>42205</v>
      </c>
      <c r="D18" s="593" t="s">
        <v>55</v>
      </c>
      <c r="E18" s="538">
        <f t="shared" ref="E18:K18" si="0">E17-E16</f>
        <v>326</v>
      </c>
      <c r="F18" s="592" t="s">
        <v>55</v>
      </c>
      <c r="G18" s="539">
        <f t="shared" si="0"/>
        <v>164</v>
      </c>
      <c r="H18" s="593" t="s">
        <v>55</v>
      </c>
      <c r="I18" s="538">
        <f t="shared" si="0"/>
        <v>41879</v>
      </c>
      <c r="J18" s="592" t="s">
        <v>55</v>
      </c>
      <c r="K18" s="539">
        <f t="shared" si="0"/>
        <v>41203</v>
      </c>
      <c r="L18" s="592" t="s">
        <v>55</v>
      </c>
      <c r="M18" s="539">
        <f>M17-M16</f>
        <v>183</v>
      </c>
      <c r="N18" s="592" t="s">
        <v>55</v>
      </c>
      <c r="O18" s="539">
        <f>O17-O16</f>
        <v>55</v>
      </c>
      <c r="P18" s="592" t="s">
        <v>55</v>
      </c>
      <c r="Q18" s="539">
        <f>Q17-Q16</f>
        <v>438</v>
      </c>
      <c r="R18" s="593" t="s">
        <v>55</v>
      </c>
      <c r="T18" s="41"/>
      <c r="U18" s="41"/>
    </row>
    <row r="19" spans="1:21" s="22" customFormat="1" ht="17.25" customHeight="1">
      <c r="A19" s="1719"/>
      <c r="B19" s="553" t="s">
        <v>191</v>
      </c>
      <c r="C19" s="545">
        <f>C17/C16-1</f>
        <v>1.3818223488196968</v>
      </c>
      <c r="D19" s="602" t="s">
        <v>55</v>
      </c>
      <c r="E19" s="545">
        <f t="shared" ref="E19:M19" si="1">E17/E16-1</f>
        <v>3.7518701806882326E-2</v>
      </c>
      <c r="F19" s="601" t="s">
        <v>55</v>
      </c>
      <c r="G19" s="546">
        <f t="shared" si="1"/>
        <v>2.8954802259887114E-2</v>
      </c>
      <c r="H19" s="602" t="s">
        <v>55</v>
      </c>
      <c r="I19" s="545">
        <f t="shared" si="1"/>
        <v>1.9163082273268053</v>
      </c>
      <c r="J19" s="601" t="s">
        <v>55</v>
      </c>
      <c r="K19" s="546">
        <f t="shared" si="1"/>
        <v>4.2715115073605636</v>
      </c>
      <c r="L19" s="601" t="s">
        <v>55</v>
      </c>
      <c r="M19" s="546">
        <f t="shared" si="1"/>
        <v>3.1292749658002661E-2</v>
      </c>
      <c r="N19" s="601" t="s">
        <v>55</v>
      </c>
      <c r="O19" s="546">
        <f>O17/O16-1</f>
        <v>3.0985915492957705E-2</v>
      </c>
      <c r="P19" s="601" t="s">
        <v>55</v>
      </c>
      <c r="Q19" s="546">
        <f>Q17/Q16-1</f>
        <v>9.552889858233371E-2</v>
      </c>
      <c r="R19" s="602" t="s">
        <v>55</v>
      </c>
    </row>
    <row r="20" spans="1:21" s="22" customFormat="1" ht="17.25" customHeight="1">
      <c r="A20" s="1720" t="s">
        <v>722</v>
      </c>
      <c r="B20" s="558" t="s">
        <v>190</v>
      </c>
      <c r="C20" s="561">
        <f>C17-C12</f>
        <v>50756</v>
      </c>
      <c r="D20" s="599" t="s">
        <v>55</v>
      </c>
      <c r="E20" s="561">
        <f t="shared" ref="E20:M20" si="2">E17-E12</f>
        <v>1858</v>
      </c>
      <c r="F20" s="598" t="s">
        <v>55</v>
      </c>
      <c r="G20" s="562">
        <f t="shared" si="2"/>
        <v>967</v>
      </c>
      <c r="H20" s="599" t="s">
        <v>55</v>
      </c>
      <c r="I20" s="561">
        <f t="shared" si="2"/>
        <v>48898</v>
      </c>
      <c r="J20" s="598" t="s">
        <v>55</v>
      </c>
      <c r="K20" s="562">
        <f t="shared" si="2"/>
        <v>44956</v>
      </c>
      <c r="L20" s="598" t="s">
        <v>55</v>
      </c>
      <c r="M20" s="562">
        <f t="shared" si="2"/>
        <v>1713</v>
      </c>
      <c r="N20" s="598" t="s">
        <v>55</v>
      </c>
      <c r="O20" s="562">
        <f>O17-O12</f>
        <v>330</v>
      </c>
      <c r="P20" s="598" t="s">
        <v>55</v>
      </c>
      <c r="Q20" s="562">
        <f>Q17-Q12</f>
        <v>1899</v>
      </c>
      <c r="R20" s="599" t="s">
        <v>55</v>
      </c>
    </row>
    <row r="21" spans="1:21" s="22" customFormat="1" ht="17.25" customHeight="1">
      <c r="A21" s="1719"/>
      <c r="B21" s="553" t="s">
        <v>191</v>
      </c>
      <c r="C21" s="545">
        <f>C17/C12-1</f>
        <v>2.3079301564205164</v>
      </c>
      <c r="D21" s="602" t="s">
        <v>55</v>
      </c>
      <c r="E21" s="545">
        <f t="shared" ref="E21:K21" si="3">E17/E12-1</f>
        <v>0.25960598015928471</v>
      </c>
      <c r="F21" s="601" t="s">
        <v>55</v>
      </c>
      <c r="G21" s="546">
        <f t="shared" si="3"/>
        <v>0.19893026126311453</v>
      </c>
      <c r="H21" s="602" t="s">
        <v>55</v>
      </c>
      <c r="I21" s="545">
        <f t="shared" si="3"/>
        <v>3.2961240310077518</v>
      </c>
      <c r="J21" s="601" t="s">
        <v>55</v>
      </c>
      <c r="K21" s="546">
        <f t="shared" si="3"/>
        <v>7.6287120312234862</v>
      </c>
      <c r="L21" s="601" t="s">
        <v>55</v>
      </c>
      <c r="M21" s="546">
        <f>M17/M12-1</f>
        <v>0.39671144048170448</v>
      </c>
      <c r="N21" s="601" t="s">
        <v>55</v>
      </c>
      <c r="O21" s="546">
        <f>O17/O12-1</f>
        <v>0.21999999999999997</v>
      </c>
      <c r="P21" s="601" t="s">
        <v>55</v>
      </c>
      <c r="Q21" s="546">
        <f>Q17/Q12-1</f>
        <v>0.60787451984635088</v>
      </c>
      <c r="R21" s="602" t="s">
        <v>55</v>
      </c>
    </row>
    <row r="22" spans="1:21" s="234" customFormat="1" ht="17.25" customHeight="1">
      <c r="A22" s="1720" t="s">
        <v>723</v>
      </c>
      <c r="B22" s="558" t="s">
        <v>190</v>
      </c>
      <c r="C22" s="561">
        <f>C17-C7</f>
        <v>58197</v>
      </c>
      <c r="D22" s="599" t="s">
        <v>55</v>
      </c>
      <c r="E22" s="561">
        <f t="shared" ref="E22:M22" si="4">E17-E7</f>
        <v>4544</v>
      </c>
      <c r="F22" s="598" t="s">
        <v>55</v>
      </c>
      <c r="G22" s="562">
        <f t="shared" si="4"/>
        <v>2543</v>
      </c>
      <c r="H22" s="599" t="s">
        <v>55</v>
      </c>
      <c r="I22" s="561">
        <f t="shared" si="4"/>
        <v>53653</v>
      </c>
      <c r="J22" s="598" t="s">
        <v>55</v>
      </c>
      <c r="K22" s="562">
        <f t="shared" si="4"/>
        <v>47427</v>
      </c>
      <c r="L22" s="598" t="s">
        <v>55</v>
      </c>
      <c r="M22" s="562">
        <f t="shared" si="4"/>
        <v>3268</v>
      </c>
      <c r="N22" s="598" t="s">
        <v>55</v>
      </c>
      <c r="O22" s="562">
        <f>O17-O7</f>
        <v>564</v>
      </c>
      <c r="P22" s="598" t="s">
        <v>55</v>
      </c>
      <c r="Q22" s="562">
        <f>Q17-Q7</f>
        <v>2394</v>
      </c>
      <c r="R22" s="599" t="s">
        <v>55</v>
      </c>
    </row>
    <row r="23" spans="1:21" s="846" customFormat="1" ht="17.25" customHeight="1" thickBot="1">
      <c r="A23" s="1721"/>
      <c r="B23" s="565" t="s">
        <v>191</v>
      </c>
      <c r="C23" s="577">
        <f>C17/C7-1</f>
        <v>3.9995189334066383</v>
      </c>
      <c r="D23" s="639" t="s">
        <v>55</v>
      </c>
      <c r="E23" s="577">
        <f t="shared" ref="E23:M23" si="5">E17/E7-1</f>
        <v>1.0163274435249385</v>
      </c>
      <c r="F23" s="638" t="s">
        <v>55</v>
      </c>
      <c r="G23" s="578">
        <f t="shared" si="5"/>
        <v>0.77412480974124809</v>
      </c>
      <c r="H23" s="639" t="s">
        <v>55</v>
      </c>
      <c r="I23" s="577">
        <f t="shared" si="5"/>
        <v>5.3227182539682536</v>
      </c>
      <c r="J23" s="638" t="s">
        <v>55</v>
      </c>
      <c r="K23" s="578">
        <f t="shared" si="5"/>
        <v>13.859438924605493</v>
      </c>
      <c r="L23" s="638" t="s">
        <v>55</v>
      </c>
      <c r="M23" s="578">
        <f t="shared" si="5"/>
        <v>1.1827723488961275</v>
      </c>
      <c r="N23" s="638" t="s">
        <v>55</v>
      </c>
      <c r="O23" s="578">
        <f>O17/O7-1</f>
        <v>0.44549763033175349</v>
      </c>
      <c r="P23" s="638" t="s">
        <v>55</v>
      </c>
      <c r="Q23" s="578">
        <f>Q17/Q7-1</f>
        <v>0.91061240015214917</v>
      </c>
      <c r="R23" s="639" t="s">
        <v>55</v>
      </c>
      <c r="T23"/>
      <c r="U23"/>
    </row>
    <row r="24" spans="1:21" s="846" customFormat="1" ht="17.25" customHeight="1">
      <c r="A24" s="937" t="s">
        <v>401</v>
      </c>
      <c r="R24" s="189"/>
      <c r="T24"/>
      <c r="U24"/>
    </row>
    <row r="25" spans="1:21" s="846" customFormat="1" ht="17.25" customHeight="1">
      <c r="A25" s="930" t="s">
        <v>369</v>
      </c>
    </row>
    <row r="26" spans="1:21" s="846" customFormat="1" ht="17.25" customHeight="1">
      <c r="A26" s="890" t="s">
        <v>370</v>
      </c>
    </row>
    <row r="27" spans="1:21" ht="15" customHeight="1"/>
    <row r="28" spans="1:21">
      <c r="C28" s="966"/>
      <c r="D28" s="966"/>
      <c r="E28" s="966"/>
      <c r="F28" s="966"/>
    </row>
  </sheetData>
  <mergeCells count="26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/>
  <dimension ref="A1:V27"/>
  <sheetViews>
    <sheetView zoomScaleNormal="100" workbookViewId="0">
      <pane xSplit="1" topLeftCell="B1" activePane="topRight" state="frozen"/>
      <selection activeCell="Z23" sqref="Y22:Z23"/>
      <selection pane="topRight"/>
    </sheetView>
  </sheetViews>
  <sheetFormatPr defaultRowHeight="15"/>
  <cols>
    <col min="1" max="1" width="17.85546875" customWidth="1"/>
    <col min="2" max="11" width="6.28515625" customWidth="1"/>
    <col min="12" max="14" width="6.28515625" style="206" customWidth="1"/>
    <col min="15" max="19" width="6.28515625" customWidth="1"/>
  </cols>
  <sheetData>
    <row r="1" spans="1:22" s="846" customFormat="1" ht="17.25" customHeight="1">
      <c r="A1" s="232" t="s">
        <v>778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2" s="846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</row>
    <row r="3" spans="1:22" s="846" customFormat="1" ht="17.25" customHeight="1">
      <c r="A3" s="1838" t="s">
        <v>189</v>
      </c>
      <c r="B3" s="1855" t="s">
        <v>278</v>
      </c>
      <c r="C3" s="1859"/>
      <c r="D3" s="2022" t="s">
        <v>439</v>
      </c>
      <c r="E3" s="1869"/>
      <c r="F3" s="1874" t="s">
        <v>440</v>
      </c>
      <c r="G3" s="1856"/>
      <c r="H3" s="1856"/>
      <c r="I3" s="1856"/>
      <c r="J3" s="1856"/>
      <c r="K3" s="1859"/>
      <c r="L3" s="1855" t="s">
        <v>618</v>
      </c>
      <c r="M3" s="1874"/>
      <c r="N3" s="1874"/>
      <c r="O3" s="1874"/>
      <c r="P3" s="1874"/>
      <c r="Q3" s="1874"/>
      <c r="R3" s="1874"/>
      <c r="S3" s="1875"/>
    </row>
    <row r="4" spans="1:22" s="846" customFormat="1" ht="17.25" customHeight="1">
      <c r="A4" s="1854"/>
      <c r="B4" s="1857"/>
      <c r="C4" s="1791"/>
      <c r="D4" s="1845"/>
      <c r="E4" s="1871"/>
      <c r="F4" s="1769" t="s">
        <v>4</v>
      </c>
      <c r="G4" s="1876"/>
      <c r="H4" s="1867" t="s">
        <v>259</v>
      </c>
      <c r="I4" s="1745"/>
      <c r="J4" s="1745"/>
      <c r="K4" s="1791"/>
      <c r="L4" s="1843" t="s">
        <v>619</v>
      </c>
      <c r="M4" s="1876"/>
      <c r="N4" s="1769" t="s">
        <v>621</v>
      </c>
      <c r="O4" s="1876"/>
      <c r="P4" s="1769" t="s">
        <v>620</v>
      </c>
      <c r="Q4" s="1876"/>
      <c r="R4" s="1769" t="s">
        <v>622</v>
      </c>
      <c r="S4" s="1879"/>
    </row>
    <row r="5" spans="1:22" s="846" customFormat="1" ht="33" customHeight="1">
      <c r="A5" s="1854"/>
      <c r="B5" s="1857"/>
      <c r="C5" s="1791"/>
      <c r="D5" s="2023"/>
      <c r="E5" s="1873"/>
      <c r="F5" s="1877"/>
      <c r="G5" s="1877"/>
      <c r="H5" s="1867" t="s">
        <v>155</v>
      </c>
      <c r="I5" s="1745"/>
      <c r="J5" s="1867" t="s">
        <v>589</v>
      </c>
      <c r="K5" s="1791"/>
      <c r="L5" s="1878"/>
      <c r="M5" s="1877"/>
      <c r="N5" s="1877"/>
      <c r="O5" s="1877"/>
      <c r="P5" s="1877"/>
      <c r="Q5" s="1877"/>
      <c r="R5" s="1877"/>
      <c r="S5" s="1880"/>
    </row>
    <row r="6" spans="1:22" s="846" customFormat="1" ht="17.25" customHeight="1" thickBot="1">
      <c r="A6" s="1841"/>
      <c r="B6" s="609" t="s">
        <v>145</v>
      </c>
      <c r="C6" s="622" t="s">
        <v>154</v>
      </c>
      <c r="D6" s="609" t="s">
        <v>145</v>
      </c>
      <c r="E6" s="610" t="s">
        <v>150</v>
      </c>
      <c r="F6" s="612" t="s">
        <v>145</v>
      </c>
      <c r="G6" s="610" t="s">
        <v>150</v>
      </c>
      <c r="H6" s="612" t="s">
        <v>145</v>
      </c>
      <c r="I6" s="610" t="s">
        <v>150</v>
      </c>
      <c r="J6" s="612" t="s">
        <v>145</v>
      </c>
      <c r="K6" s="622" t="s">
        <v>150</v>
      </c>
      <c r="L6" s="609" t="s">
        <v>145</v>
      </c>
      <c r="M6" s="610" t="s">
        <v>150</v>
      </c>
      <c r="N6" s="612" t="s">
        <v>145</v>
      </c>
      <c r="O6" s="610" t="s">
        <v>150</v>
      </c>
      <c r="P6" s="612" t="s">
        <v>145</v>
      </c>
      <c r="Q6" s="610" t="s">
        <v>150</v>
      </c>
      <c r="R6" s="612" t="s">
        <v>145</v>
      </c>
      <c r="S6" s="622" t="s">
        <v>150</v>
      </c>
    </row>
    <row r="7" spans="1:22" s="846" customFormat="1" ht="17.25" customHeight="1">
      <c r="A7" s="191" t="s">
        <v>18</v>
      </c>
      <c r="B7" s="1265">
        <v>72748</v>
      </c>
      <c r="C7" s="1252">
        <v>7.2186533145196657E-2</v>
      </c>
      <c r="D7" s="1265">
        <v>9015</v>
      </c>
      <c r="E7" s="1251">
        <f>D7/$B7</f>
        <v>0.12392093253422774</v>
      </c>
      <c r="F7" s="1254">
        <v>63733</v>
      </c>
      <c r="G7" s="1251">
        <f>F7/$B7</f>
        <v>0.87607906746577224</v>
      </c>
      <c r="H7" s="1254">
        <v>54289</v>
      </c>
      <c r="I7" s="1251">
        <f>H7/$B7</f>
        <v>0.74626106559630501</v>
      </c>
      <c r="J7" s="1254">
        <v>9444</v>
      </c>
      <c r="K7" s="1251">
        <f>J7/$B7</f>
        <v>0.12981800186946721</v>
      </c>
      <c r="L7" s="1265">
        <v>50849</v>
      </c>
      <c r="M7" s="1251">
        <f>L7/$B7</f>
        <v>0.69897454225545719</v>
      </c>
      <c r="N7" s="1254">
        <v>5828</v>
      </c>
      <c r="O7" s="1251">
        <f>N7/$B7</f>
        <v>8.0112168032110853E-2</v>
      </c>
      <c r="P7" s="1254">
        <v>6031</v>
      </c>
      <c r="Q7" s="1251">
        <f>P7/$B7</f>
        <v>8.2902622752515531E-2</v>
      </c>
      <c r="R7" s="1254">
        <v>1830</v>
      </c>
      <c r="S7" s="1251">
        <f>R7/$B7</f>
        <v>2.5155330730741738E-2</v>
      </c>
      <c r="T7" s="281"/>
      <c r="U7" s="185"/>
      <c r="V7" s="185"/>
    </row>
    <row r="8" spans="1:22" s="846" customFormat="1" ht="17.25" customHeight="1">
      <c r="A8" s="194" t="s">
        <v>19</v>
      </c>
      <c r="B8" s="800">
        <v>19594</v>
      </c>
      <c r="C8" s="804">
        <v>0.16139900000823718</v>
      </c>
      <c r="D8" s="800">
        <v>2683</v>
      </c>
      <c r="E8" s="1027">
        <f t="shared" ref="E8:G21" si="0">D8/$B8</f>
        <v>0.13692967234867817</v>
      </c>
      <c r="F8" s="762">
        <v>16911</v>
      </c>
      <c r="G8" s="1027">
        <f t="shared" si="0"/>
        <v>0.86307032765132186</v>
      </c>
      <c r="H8" s="762">
        <v>14049</v>
      </c>
      <c r="I8" s="1027">
        <f t="shared" ref="I8" si="1">H8/$B8</f>
        <v>0.71700520567520665</v>
      </c>
      <c r="J8" s="762">
        <v>2862</v>
      </c>
      <c r="K8" s="1027">
        <f t="shared" ref="K8" si="2">J8/$B8</f>
        <v>0.14606512197611513</v>
      </c>
      <c r="L8" s="800">
        <v>12211</v>
      </c>
      <c r="M8" s="1027">
        <f t="shared" ref="M8" si="3">L8/$B8</f>
        <v>0.62320097989180356</v>
      </c>
      <c r="N8" s="762">
        <v>1512</v>
      </c>
      <c r="O8" s="1027">
        <f t="shared" ref="O8" si="4">N8/$B8</f>
        <v>7.7166479534551399E-2</v>
      </c>
      <c r="P8" s="762">
        <v>1567</v>
      </c>
      <c r="Q8" s="1027">
        <f t="shared" ref="Q8" si="5">P8/$B8</f>
        <v>7.9973461263652137E-2</v>
      </c>
      <c r="R8" s="762">
        <v>1197</v>
      </c>
      <c r="S8" s="1027">
        <f t="shared" ref="S8" si="6">R8/$B8</f>
        <v>6.109012963151985E-2</v>
      </c>
      <c r="T8" s="281"/>
      <c r="U8" s="185"/>
      <c r="V8" s="185"/>
    </row>
    <row r="9" spans="1:22" s="846" customFormat="1" ht="17.25" customHeight="1">
      <c r="A9" s="194" t="s">
        <v>20</v>
      </c>
      <c r="B9" s="800">
        <v>10809</v>
      </c>
      <c r="C9" s="804">
        <v>7.3589183227466756E-2</v>
      </c>
      <c r="D9" s="800">
        <v>1719</v>
      </c>
      <c r="E9" s="1027">
        <f t="shared" si="0"/>
        <v>0.15903413821815154</v>
      </c>
      <c r="F9" s="762">
        <v>9090</v>
      </c>
      <c r="G9" s="1027">
        <f t="shared" si="0"/>
        <v>0.84096586178184851</v>
      </c>
      <c r="H9" s="762">
        <v>8164</v>
      </c>
      <c r="I9" s="1027">
        <f t="shared" ref="I9" si="7">H9/$B9</f>
        <v>0.75529651216578775</v>
      </c>
      <c r="J9" s="762">
        <v>926</v>
      </c>
      <c r="K9" s="1027">
        <f t="shared" ref="K9" si="8">J9/$B9</f>
        <v>8.5669349616060694E-2</v>
      </c>
      <c r="L9" s="800">
        <v>7672</v>
      </c>
      <c r="M9" s="1027">
        <f t="shared" ref="M9" si="9">L9/$B9</f>
        <v>0.7097788879637339</v>
      </c>
      <c r="N9" s="762">
        <v>1244</v>
      </c>
      <c r="O9" s="1027">
        <f t="shared" ref="O9" si="10">N9/$B9</f>
        <v>0.11508927745397354</v>
      </c>
      <c r="P9" s="762">
        <v>606</v>
      </c>
      <c r="Q9" s="1027">
        <f t="shared" ref="Q9" si="11">P9/$B9</f>
        <v>5.6064390785456567E-2</v>
      </c>
      <c r="R9" s="762">
        <v>209</v>
      </c>
      <c r="S9" s="1027">
        <f t="shared" ref="S9" si="12">R9/$B9</f>
        <v>1.9335738736238318E-2</v>
      </c>
      <c r="T9" s="281"/>
      <c r="U9" s="185"/>
      <c r="V9" s="185"/>
    </row>
    <row r="10" spans="1:22" s="846" customFormat="1" ht="17.25" customHeight="1">
      <c r="A10" s="194" t="s">
        <v>21</v>
      </c>
      <c r="B10" s="800">
        <v>3583</v>
      </c>
      <c r="C10" s="804">
        <v>5.9115657482263655E-2</v>
      </c>
      <c r="D10" s="800">
        <v>291</v>
      </c>
      <c r="E10" s="1027">
        <f t="shared" si="0"/>
        <v>8.121685738208205E-2</v>
      </c>
      <c r="F10" s="762">
        <v>3292</v>
      </c>
      <c r="G10" s="1027">
        <f t="shared" si="0"/>
        <v>0.91878314261791794</v>
      </c>
      <c r="H10" s="762">
        <v>2842</v>
      </c>
      <c r="I10" s="1027">
        <f t="shared" ref="I10" si="13">H10/$B10</f>
        <v>0.79319006419201787</v>
      </c>
      <c r="J10" s="762">
        <v>450</v>
      </c>
      <c r="K10" s="1027">
        <f t="shared" ref="K10" si="14">J10/$B10</f>
        <v>0.12559307842590009</v>
      </c>
      <c r="L10" s="800">
        <v>2745</v>
      </c>
      <c r="M10" s="1027">
        <f t="shared" ref="M10" si="15">L10/$B10</f>
        <v>0.76611777839799056</v>
      </c>
      <c r="N10" s="762">
        <v>196</v>
      </c>
      <c r="O10" s="1027">
        <f t="shared" ref="O10" si="16">N10/$B10</f>
        <v>5.4702763047725367E-2</v>
      </c>
      <c r="P10" s="762">
        <v>360</v>
      </c>
      <c r="Q10" s="1027">
        <f t="shared" ref="Q10" si="17">P10/$B10</f>
        <v>0.10047446274072007</v>
      </c>
      <c r="R10" s="762">
        <v>27</v>
      </c>
      <c r="S10" s="1027">
        <f t="shared" ref="S10" si="18">R10/$B10</f>
        <v>7.5355847055540047E-3</v>
      </c>
      <c r="T10" s="281"/>
      <c r="U10" s="185"/>
      <c r="V10" s="185"/>
    </row>
    <row r="11" spans="1:22" s="846" customFormat="1" ht="17.25" customHeight="1">
      <c r="A11" s="194" t="s">
        <v>22</v>
      </c>
      <c r="B11" s="800">
        <v>5610</v>
      </c>
      <c r="C11" s="804">
        <v>0.10127816291161179</v>
      </c>
      <c r="D11" s="800">
        <v>936</v>
      </c>
      <c r="E11" s="1027">
        <f t="shared" si="0"/>
        <v>0.16684491978609625</v>
      </c>
      <c r="F11" s="762">
        <v>4674</v>
      </c>
      <c r="G11" s="1027">
        <f t="shared" si="0"/>
        <v>0.83315508021390372</v>
      </c>
      <c r="H11" s="762">
        <v>3911</v>
      </c>
      <c r="I11" s="1027">
        <f t="shared" ref="I11" si="19">H11/$B11</f>
        <v>0.69714795008912656</v>
      </c>
      <c r="J11" s="762">
        <v>763</v>
      </c>
      <c r="K11" s="1027">
        <f t="shared" ref="K11" si="20">J11/$B11</f>
        <v>0.13600713012477719</v>
      </c>
      <c r="L11" s="800">
        <v>3780</v>
      </c>
      <c r="M11" s="1027">
        <f t="shared" ref="M11" si="21">L11/$B11</f>
        <v>0.6737967914438503</v>
      </c>
      <c r="N11" s="762">
        <v>576</v>
      </c>
      <c r="O11" s="1027">
        <f t="shared" ref="O11" si="22">N11/$B11</f>
        <v>0.10267379679144385</v>
      </c>
      <c r="P11" s="762">
        <v>663</v>
      </c>
      <c r="Q11" s="1027">
        <f t="shared" ref="Q11" si="23">P11/$B11</f>
        <v>0.11818181818181818</v>
      </c>
      <c r="R11" s="762">
        <v>32</v>
      </c>
      <c r="S11" s="1027">
        <f t="shared" ref="S11" si="24">R11/$B11</f>
        <v>5.7040998217468804E-3</v>
      </c>
      <c r="T11" s="281"/>
      <c r="U11" s="185"/>
      <c r="V11" s="185"/>
    </row>
    <row r="12" spans="1:22" s="846" customFormat="1" ht="17.25" customHeight="1">
      <c r="A12" s="194" t="s">
        <v>23</v>
      </c>
      <c r="B12" s="800">
        <v>2796</v>
      </c>
      <c r="C12" s="804">
        <v>0.10716749712533538</v>
      </c>
      <c r="D12" s="800">
        <v>202</v>
      </c>
      <c r="E12" s="1027">
        <f t="shared" si="0"/>
        <v>7.2246065808297566E-2</v>
      </c>
      <c r="F12" s="762">
        <v>2594</v>
      </c>
      <c r="G12" s="1027">
        <f t="shared" si="0"/>
        <v>0.92775393419170238</v>
      </c>
      <c r="H12" s="762">
        <v>1994</v>
      </c>
      <c r="I12" s="1027">
        <f t="shared" ref="I12" si="25">H12/$B12</f>
        <v>0.7131616595135909</v>
      </c>
      <c r="J12" s="762">
        <v>600</v>
      </c>
      <c r="K12" s="1027">
        <f t="shared" ref="K12" si="26">J12/$B12</f>
        <v>0.21459227467811159</v>
      </c>
      <c r="L12" s="800">
        <v>1863</v>
      </c>
      <c r="M12" s="1027">
        <f t="shared" ref="M12" si="27">L12/$B12</f>
        <v>0.66630901287553645</v>
      </c>
      <c r="N12" s="762">
        <v>110</v>
      </c>
      <c r="O12" s="1027">
        <f t="shared" ref="O12" si="28">N12/$B12</f>
        <v>3.9341917024320459E-2</v>
      </c>
      <c r="P12" s="762">
        <v>502</v>
      </c>
      <c r="Q12" s="1027">
        <f t="shared" ref="Q12" si="29">P12/$B12</f>
        <v>0.17954220314735336</v>
      </c>
      <c r="R12" s="762">
        <v>94</v>
      </c>
      <c r="S12" s="1027">
        <f t="shared" ref="S12" si="30">R12/$B12</f>
        <v>3.3619456366237484E-2</v>
      </c>
      <c r="T12" s="281"/>
      <c r="U12" s="185"/>
      <c r="V12" s="185"/>
    </row>
    <row r="13" spans="1:22" s="846" customFormat="1" ht="17.25" customHeight="1">
      <c r="A13" s="194" t="s">
        <v>24</v>
      </c>
      <c r="B13" s="800">
        <v>4595</v>
      </c>
      <c r="C13" s="804">
        <v>5.9506080109817533E-2</v>
      </c>
      <c r="D13" s="800">
        <v>409</v>
      </c>
      <c r="E13" s="1027">
        <f t="shared" si="0"/>
        <v>8.9009793253536459E-2</v>
      </c>
      <c r="F13" s="762">
        <v>4186</v>
      </c>
      <c r="G13" s="1027">
        <f t="shared" si="0"/>
        <v>0.91099020674646358</v>
      </c>
      <c r="H13" s="762">
        <v>3225</v>
      </c>
      <c r="I13" s="1027">
        <f t="shared" ref="I13" si="31">H13/$B13</f>
        <v>0.70184983677910773</v>
      </c>
      <c r="J13" s="762">
        <v>961</v>
      </c>
      <c r="K13" s="1027">
        <f t="shared" ref="K13" si="32">J13/$B13</f>
        <v>0.20914036996735583</v>
      </c>
      <c r="L13" s="800">
        <v>3065</v>
      </c>
      <c r="M13" s="1027">
        <f t="shared" ref="M13" si="33">L13/$B13</f>
        <v>0.66702937976060939</v>
      </c>
      <c r="N13" s="762">
        <v>294</v>
      </c>
      <c r="O13" s="1027">
        <f t="shared" ref="O13" si="34">N13/$B13</f>
        <v>6.3982589771490753E-2</v>
      </c>
      <c r="P13" s="762">
        <v>691</v>
      </c>
      <c r="Q13" s="1027">
        <f t="shared" ref="Q13" si="35">P13/$B13</f>
        <v>0.15038084874863983</v>
      </c>
      <c r="R13" s="762">
        <v>81</v>
      </c>
      <c r="S13" s="1027">
        <f t="shared" ref="S13" si="36">R13/$B13</f>
        <v>1.76278563656148E-2</v>
      </c>
      <c r="T13" s="281"/>
      <c r="U13" s="185"/>
      <c r="V13" s="185"/>
    </row>
    <row r="14" spans="1:22" s="846" customFormat="1" ht="17.25" customHeight="1">
      <c r="A14" s="194" t="s">
        <v>25</v>
      </c>
      <c r="B14" s="800">
        <v>3325</v>
      </c>
      <c r="C14" s="804">
        <v>7.6153176675369888E-2</v>
      </c>
      <c r="D14" s="800">
        <v>336</v>
      </c>
      <c r="E14" s="1027">
        <f t="shared" si="0"/>
        <v>0.10105263157894737</v>
      </c>
      <c r="F14" s="762">
        <v>2989</v>
      </c>
      <c r="G14" s="1027">
        <f t="shared" si="0"/>
        <v>0.89894736842105261</v>
      </c>
      <c r="H14" s="762">
        <v>2490</v>
      </c>
      <c r="I14" s="1027">
        <f t="shared" ref="I14" si="37">H14/$B14</f>
        <v>0.7488721804511278</v>
      </c>
      <c r="J14" s="762">
        <v>499</v>
      </c>
      <c r="K14" s="1027">
        <f t="shared" ref="K14" si="38">J14/$B14</f>
        <v>0.15007518796992481</v>
      </c>
      <c r="L14" s="800">
        <v>2400</v>
      </c>
      <c r="M14" s="1027">
        <f t="shared" ref="M14" si="39">L14/$B14</f>
        <v>0.72180451127819545</v>
      </c>
      <c r="N14" s="762">
        <v>220</v>
      </c>
      <c r="O14" s="1027">
        <f t="shared" ref="O14" si="40">N14/$B14</f>
        <v>6.616541353383458E-2</v>
      </c>
      <c r="P14" s="762">
        <v>191</v>
      </c>
      <c r="Q14" s="1027">
        <f t="shared" ref="Q14" si="41">P14/$B14</f>
        <v>5.7443609022556394E-2</v>
      </c>
      <c r="R14" s="762">
        <v>23</v>
      </c>
      <c r="S14" s="1027">
        <f t="shared" ref="S14" si="42">R14/$B14</f>
        <v>6.9172932330827065E-3</v>
      </c>
      <c r="T14" s="281"/>
      <c r="U14" s="185"/>
      <c r="V14" s="185"/>
    </row>
    <row r="15" spans="1:22" s="846" customFormat="1" ht="17.25" customHeight="1">
      <c r="A15" s="194" t="s">
        <v>26</v>
      </c>
      <c r="B15" s="800">
        <v>3002</v>
      </c>
      <c r="C15" s="804">
        <v>5.8276551550094154E-2</v>
      </c>
      <c r="D15" s="800">
        <v>176</v>
      </c>
      <c r="E15" s="1027">
        <f t="shared" si="0"/>
        <v>5.8627581612258492E-2</v>
      </c>
      <c r="F15" s="762">
        <v>2826</v>
      </c>
      <c r="G15" s="1027">
        <f t="shared" si="0"/>
        <v>0.94137241838774155</v>
      </c>
      <c r="H15" s="762">
        <v>2561</v>
      </c>
      <c r="I15" s="1027">
        <f t="shared" ref="I15" si="43">H15/$B15</f>
        <v>0.85309793471019324</v>
      </c>
      <c r="J15" s="762">
        <v>265</v>
      </c>
      <c r="K15" s="1027">
        <f t="shared" ref="K15" si="44">J15/$B15</f>
        <v>8.8274483677548296E-2</v>
      </c>
      <c r="L15" s="800">
        <v>2488</v>
      </c>
      <c r="M15" s="1027">
        <f t="shared" ref="M15" si="45">L15/$B15</f>
        <v>0.82878081279147231</v>
      </c>
      <c r="N15" s="762">
        <v>119</v>
      </c>
      <c r="O15" s="1027">
        <f t="shared" ref="O15" si="46">N15/$B15</f>
        <v>3.9640239840106596E-2</v>
      </c>
      <c r="P15" s="762">
        <v>177</v>
      </c>
      <c r="Q15" s="1027">
        <f t="shared" ref="Q15" si="47">P15/$B15</f>
        <v>5.8960692871419057E-2</v>
      </c>
      <c r="R15" s="762">
        <v>19</v>
      </c>
      <c r="S15" s="1027">
        <f t="shared" ref="S15" si="48">R15/$B15</f>
        <v>6.3291139240506328E-3</v>
      </c>
      <c r="T15" s="281"/>
      <c r="U15" s="185"/>
      <c r="V15" s="185"/>
    </row>
    <row r="16" spans="1:22" s="846" customFormat="1" ht="17.25" customHeight="1">
      <c r="A16" s="194" t="s">
        <v>27</v>
      </c>
      <c r="B16" s="800">
        <v>2880</v>
      </c>
      <c r="C16" s="804">
        <v>5.8239469373723485E-2</v>
      </c>
      <c r="D16" s="800">
        <v>251</v>
      </c>
      <c r="E16" s="1027">
        <f t="shared" si="0"/>
        <v>8.7152777777777773E-2</v>
      </c>
      <c r="F16" s="762">
        <v>2629</v>
      </c>
      <c r="G16" s="1027">
        <f t="shared" si="0"/>
        <v>0.91284722222222225</v>
      </c>
      <c r="H16" s="762">
        <v>2271</v>
      </c>
      <c r="I16" s="1027">
        <f t="shared" ref="I16" si="49">H16/$B16</f>
        <v>0.7885416666666667</v>
      </c>
      <c r="J16" s="762">
        <v>358</v>
      </c>
      <c r="K16" s="1027">
        <f t="shared" ref="K16" si="50">J16/$B16</f>
        <v>0.12430555555555556</v>
      </c>
      <c r="L16" s="800">
        <v>2224</v>
      </c>
      <c r="M16" s="1027">
        <f t="shared" ref="M16" si="51">L16/$B16</f>
        <v>0.77222222222222225</v>
      </c>
      <c r="N16" s="762">
        <v>179</v>
      </c>
      <c r="O16" s="1027">
        <f t="shared" ref="O16" si="52">N16/$B16</f>
        <v>6.2152777777777779E-2</v>
      </c>
      <c r="P16" s="762">
        <v>183</v>
      </c>
      <c r="Q16" s="1027">
        <f t="shared" ref="Q16" si="53">P16/$B16</f>
        <v>6.3541666666666663E-2</v>
      </c>
      <c r="R16" s="762">
        <v>13</v>
      </c>
      <c r="S16" s="1027">
        <f t="shared" ref="S16" si="54">R16/$B16</f>
        <v>4.5138888888888885E-3</v>
      </c>
      <c r="T16" s="281"/>
      <c r="U16" s="185"/>
      <c r="V16" s="185"/>
    </row>
    <row r="17" spans="1:22" s="846" customFormat="1" ht="17.25" customHeight="1">
      <c r="A17" s="194" t="s">
        <v>28</v>
      </c>
      <c r="B17" s="800">
        <v>2239</v>
      </c>
      <c r="C17" s="804">
        <v>4.7461579226285106E-2</v>
      </c>
      <c r="D17" s="800">
        <v>203</v>
      </c>
      <c r="E17" s="1027">
        <f t="shared" si="0"/>
        <v>9.0665475658776237E-2</v>
      </c>
      <c r="F17" s="762">
        <v>2036</v>
      </c>
      <c r="G17" s="1027">
        <f t="shared" si="0"/>
        <v>0.90933452434122375</v>
      </c>
      <c r="H17" s="762">
        <v>1786</v>
      </c>
      <c r="I17" s="1027">
        <f t="shared" ref="I17" si="55">H17/$B17</f>
        <v>0.79767753461366686</v>
      </c>
      <c r="J17" s="762">
        <v>250</v>
      </c>
      <c r="K17" s="1027">
        <f t="shared" ref="K17" si="56">J17/$B17</f>
        <v>0.11165698972755694</v>
      </c>
      <c r="L17" s="800">
        <v>1736</v>
      </c>
      <c r="M17" s="1027">
        <f t="shared" ref="M17" si="57">L17/$B17</f>
        <v>0.77534613666815544</v>
      </c>
      <c r="N17" s="762">
        <v>118</v>
      </c>
      <c r="O17" s="1027">
        <f t="shared" ref="O17" si="58">N17/$B17</f>
        <v>5.2702099151406875E-2</v>
      </c>
      <c r="P17" s="762">
        <v>125</v>
      </c>
      <c r="Q17" s="1027">
        <f t="shared" ref="Q17" si="59">P17/$B17</f>
        <v>5.5828494863778472E-2</v>
      </c>
      <c r="R17" s="762">
        <v>5</v>
      </c>
      <c r="S17" s="1027">
        <f t="shared" ref="S17" si="60">R17/$B17</f>
        <v>2.2331397945511387E-3</v>
      </c>
      <c r="T17" s="281"/>
      <c r="U17" s="185"/>
      <c r="V17" s="185"/>
    </row>
    <row r="18" spans="1:22" s="846" customFormat="1" ht="17.25" customHeight="1">
      <c r="A18" s="194" t="s">
        <v>29</v>
      </c>
      <c r="B18" s="800">
        <v>6414</v>
      </c>
      <c r="C18" s="804">
        <v>5.6840538097516879E-2</v>
      </c>
      <c r="D18" s="800">
        <v>836</v>
      </c>
      <c r="E18" s="1027">
        <f t="shared" si="0"/>
        <v>0.13033988150919862</v>
      </c>
      <c r="F18" s="762">
        <v>5578</v>
      </c>
      <c r="G18" s="1027">
        <f t="shared" si="0"/>
        <v>0.86966011849080138</v>
      </c>
      <c r="H18" s="762">
        <v>4777</v>
      </c>
      <c r="I18" s="1027">
        <f t="shared" ref="I18" si="61">H18/$B18</f>
        <v>0.74477705020268159</v>
      </c>
      <c r="J18" s="762">
        <v>801</v>
      </c>
      <c r="K18" s="1027">
        <f t="shared" ref="K18" si="62">J18/$B18</f>
        <v>0.12488306828811974</v>
      </c>
      <c r="L18" s="800">
        <v>4588</v>
      </c>
      <c r="M18" s="1027">
        <f t="shared" ref="M18" si="63">L18/$B18</f>
        <v>0.71531025880885568</v>
      </c>
      <c r="N18" s="762">
        <v>600</v>
      </c>
      <c r="O18" s="1027">
        <f t="shared" ref="O18" si="64">N18/$B18</f>
        <v>9.3545369504209538E-2</v>
      </c>
      <c r="P18" s="762">
        <v>464</v>
      </c>
      <c r="Q18" s="1027">
        <f t="shared" ref="Q18" si="65">P18/$B18</f>
        <v>7.2341752416588717E-2</v>
      </c>
      <c r="R18" s="762">
        <v>76</v>
      </c>
      <c r="S18" s="1027">
        <f t="shared" ref="S18" si="66">R18/$B18</f>
        <v>1.1849080137199874E-2</v>
      </c>
      <c r="T18" s="281"/>
      <c r="U18" s="185"/>
      <c r="V18" s="185"/>
    </row>
    <row r="19" spans="1:22" s="846" customFormat="1" ht="17.25" customHeight="1">
      <c r="A19" s="194" t="s">
        <v>30</v>
      </c>
      <c r="B19" s="800">
        <v>2034</v>
      </c>
      <c r="C19" s="804">
        <v>3.5573122529644272E-2</v>
      </c>
      <c r="D19" s="800">
        <v>160</v>
      </c>
      <c r="E19" s="1027">
        <f t="shared" si="0"/>
        <v>7.8662733529990161E-2</v>
      </c>
      <c r="F19" s="762">
        <v>1874</v>
      </c>
      <c r="G19" s="1027">
        <f t="shared" si="0"/>
        <v>0.9213372664700098</v>
      </c>
      <c r="H19" s="762">
        <v>1682</v>
      </c>
      <c r="I19" s="1027">
        <f t="shared" ref="I19" si="67">H19/$B19</f>
        <v>0.8269419862340216</v>
      </c>
      <c r="J19" s="762">
        <v>192</v>
      </c>
      <c r="K19" s="1027">
        <f t="shared" ref="K19" si="68">J19/$B19</f>
        <v>9.4395280235988199E-2</v>
      </c>
      <c r="L19" s="800">
        <v>1631</v>
      </c>
      <c r="M19" s="1027">
        <f t="shared" ref="M19" si="69">L19/$B19</f>
        <v>0.80186823992133727</v>
      </c>
      <c r="N19" s="762">
        <v>116</v>
      </c>
      <c r="O19" s="1027">
        <f t="shared" ref="O19" si="70">N19/$B19</f>
        <v>5.7030481809242868E-2</v>
      </c>
      <c r="P19" s="762">
        <v>153</v>
      </c>
      <c r="Q19" s="1027">
        <f t="shared" ref="Q19" si="71">P19/$B19</f>
        <v>7.5221238938053103E-2</v>
      </c>
      <c r="R19" s="762">
        <v>19</v>
      </c>
      <c r="S19" s="1027">
        <f t="shared" ref="S19" si="72">R19/$B19</f>
        <v>9.3411996066863328E-3</v>
      </c>
      <c r="T19" s="281"/>
      <c r="U19" s="185"/>
      <c r="V19" s="185"/>
    </row>
    <row r="20" spans="1:22" s="846" customFormat="1" ht="17.25" customHeight="1">
      <c r="A20" s="194" t="s">
        <v>31</v>
      </c>
      <c r="B20" s="800">
        <v>2039</v>
      </c>
      <c r="C20" s="804">
        <v>3.8982888825160121E-2</v>
      </c>
      <c r="D20" s="800">
        <v>235</v>
      </c>
      <c r="E20" s="1027">
        <f t="shared" si="0"/>
        <v>0.11525257479156449</v>
      </c>
      <c r="F20" s="762">
        <v>1804</v>
      </c>
      <c r="G20" s="1027">
        <f t="shared" si="0"/>
        <v>0.88474742520843552</v>
      </c>
      <c r="H20" s="762">
        <v>1612</v>
      </c>
      <c r="I20" s="1027">
        <f t="shared" ref="I20" si="73">H20/$B20</f>
        <v>0.79058361942128497</v>
      </c>
      <c r="J20" s="762">
        <v>192</v>
      </c>
      <c r="K20" s="1027">
        <f t="shared" ref="K20" si="74">J20/$B20</f>
        <v>9.416380578715057E-2</v>
      </c>
      <c r="L20" s="800">
        <v>1577</v>
      </c>
      <c r="M20" s="1027">
        <f t="shared" ref="M20" si="75">L20/$B20</f>
        <v>0.77341834232466899</v>
      </c>
      <c r="N20" s="762">
        <v>194</v>
      </c>
      <c r="O20" s="1027">
        <f t="shared" ref="O20" si="76">N20/$B20</f>
        <v>9.5144678764100044E-2</v>
      </c>
      <c r="P20" s="762">
        <v>110</v>
      </c>
      <c r="Q20" s="1027">
        <f t="shared" ref="Q20" si="77">P20/$B20</f>
        <v>5.3948013732221675E-2</v>
      </c>
      <c r="R20" s="762">
        <v>11</v>
      </c>
      <c r="S20" s="1027">
        <f t="shared" ref="S20" si="78">R20/$B20</f>
        <v>5.3948013732221679E-3</v>
      </c>
      <c r="T20" s="281"/>
      <c r="U20" s="185"/>
      <c r="V20" s="185"/>
    </row>
    <row r="21" spans="1:22" s="846" customFormat="1" ht="17.25" customHeight="1" thickBot="1">
      <c r="A21" s="192" t="s">
        <v>32</v>
      </c>
      <c r="B21" s="188">
        <v>3828</v>
      </c>
      <c r="C21" s="298">
        <v>3.609379861772443E-2</v>
      </c>
      <c r="D21" s="188">
        <v>578</v>
      </c>
      <c r="E21" s="251">
        <f t="shared" si="0"/>
        <v>0.15099268547544409</v>
      </c>
      <c r="F21" s="73">
        <v>3250</v>
      </c>
      <c r="G21" s="251">
        <f t="shared" si="0"/>
        <v>0.84900731452455591</v>
      </c>
      <c r="H21" s="73">
        <v>2925</v>
      </c>
      <c r="I21" s="251">
        <f t="shared" ref="I21" si="79">H21/$B21</f>
        <v>0.76410658307210033</v>
      </c>
      <c r="J21" s="73">
        <v>325</v>
      </c>
      <c r="K21" s="251">
        <f t="shared" ref="K21" si="80">J21/$B21</f>
        <v>8.4900731452455594E-2</v>
      </c>
      <c r="L21" s="188">
        <v>2869</v>
      </c>
      <c r="M21" s="251">
        <f t="shared" ref="M21" si="81">L21/$B21</f>
        <v>0.7494775339602926</v>
      </c>
      <c r="N21" s="73">
        <v>350</v>
      </c>
      <c r="O21" s="251">
        <f t="shared" ref="O21" si="82">N21/$B21</f>
        <v>9.1431556948798329E-2</v>
      </c>
      <c r="P21" s="73">
        <v>239</v>
      </c>
      <c r="Q21" s="251">
        <f t="shared" ref="Q21" si="83">P21/$B21</f>
        <v>6.2434691745036575E-2</v>
      </c>
      <c r="R21" s="73">
        <v>24</v>
      </c>
      <c r="S21" s="251">
        <f t="shared" ref="S21" si="84">R21/$B21</f>
        <v>6.269592476489028E-3</v>
      </c>
      <c r="T21" s="281"/>
      <c r="U21" s="185"/>
      <c r="V21" s="185"/>
    </row>
    <row r="22" spans="1:22" s="846" customFormat="1" ht="17.25" customHeight="1">
      <c r="A22" s="937" t="s">
        <v>401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</row>
    <row r="23" spans="1:22" s="846" customFormat="1" ht="17.25" customHeight="1">
      <c r="A23" s="937" t="s">
        <v>1069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M23" s="185"/>
      <c r="O23" s="185"/>
      <c r="Q23" s="185"/>
      <c r="R23" s="185"/>
      <c r="S23" s="185"/>
    </row>
    <row r="24" spans="1:22" s="846" customFormat="1" ht="17.25" customHeight="1">
      <c r="A24" s="930" t="s">
        <v>591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</row>
    <row r="25" spans="1:22" s="846" customFormat="1" ht="17.25" customHeight="1">
      <c r="A25" s="930" t="s">
        <v>590</v>
      </c>
    </row>
    <row r="27" spans="1:22">
      <c r="B27" s="185"/>
      <c r="C27" s="185"/>
      <c r="D27" s="185"/>
      <c r="E27" s="185"/>
      <c r="F27" s="185"/>
      <c r="G27" s="185"/>
      <c r="H27" s="185"/>
      <c r="I27" s="185"/>
      <c r="J27" s="185"/>
      <c r="K27" s="185"/>
    </row>
  </sheetData>
  <sortState ref="A28:C41">
    <sortCondition descending="1" ref="C28:C41"/>
  </sortState>
  <mergeCells count="13">
    <mergeCell ref="A3:A6"/>
    <mergeCell ref="B3:C5"/>
    <mergeCell ref="D3:E5"/>
    <mergeCell ref="F3:K3"/>
    <mergeCell ref="L3:S3"/>
    <mergeCell ref="F4:G5"/>
    <mergeCell ref="H4:K4"/>
    <mergeCell ref="L4:M5"/>
    <mergeCell ref="N4:O5"/>
    <mergeCell ref="P4:Q5"/>
    <mergeCell ref="R4:S5"/>
    <mergeCell ref="H5:I5"/>
    <mergeCell ref="J5:K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7" s="44" customFormat="1" ht="17.25" customHeight="1">
      <c r="A1" s="160" t="s">
        <v>779</v>
      </c>
      <c r="B1" s="164"/>
      <c r="C1" s="164"/>
      <c r="D1" s="164"/>
      <c r="E1" s="74"/>
      <c r="F1" s="74"/>
      <c r="G1" s="74"/>
      <c r="H1" s="74"/>
      <c r="I1" s="74"/>
      <c r="Q1" s="483"/>
    </row>
    <row r="2" spans="1:27" ht="17.25" customHeight="1" thickBot="1">
      <c r="A2" s="314" t="s">
        <v>192</v>
      </c>
      <c r="B2" s="202"/>
      <c r="C2" s="202"/>
    </row>
    <row r="3" spans="1:27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7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7" ht="17.25" customHeight="1">
      <c r="A5" s="191" t="s">
        <v>18</v>
      </c>
      <c r="B5" s="315">
        <v>14551</v>
      </c>
      <c r="C5" s="315">
        <v>15109</v>
      </c>
      <c r="D5" s="315">
        <v>16477</v>
      </c>
      <c r="E5" s="315">
        <v>18281</v>
      </c>
      <c r="F5" s="315">
        <v>20237</v>
      </c>
      <c r="G5" s="315">
        <v>21992</v>
      </c>
      <c r="H5" s="315">
        <v>24026</v>
      </c>
      <c r="I5" s="315">
        <v>26527</v>
      </c>
      <c r="J5" s="315">
        <v>28380</v>
      </c>
      <c r="K5" s="315">
        <v>30543</v>
      </c>
      <c r="L5" s="316">
        <v>72748</v>
      </c>
      <c r="M5" s="427">
        <f>L5-K5</f>
        <v>42205</v>
      </c>
      <c r="N5" s="428">
        <f>L5/K5-1</f>
        <v>1.3818223488196968</v>
      </c>
      <c r="O5" s="438">
        <f>L5-G5</f>
        <v>50756</v>
      </c>
      <c r="P5" s="428">
        <f>L5/G5-1</f>
        <v>2.3079301564205164</v>
      </c>
      <c r="Q5" s="438">
        <f>L5-B5</f>
        <v>58197</v>
      </c>
      <c r="R5" s="398">
        <f>L5/B5-1</f>
        <v>3.9995189334066383</v>
      </c>
      <c r="S5"/>
      <c r="T5"/>
      <c r="U5"/>
      <c r="V5"/>
      <c r="W5"/>
      <c r="X5"/>
      <c r="Y5"/>
      <c r="Z5"/>
      <c r="AA5"/>
    </row>
    <row r="6" spans="1:27" ht="17.25" customHeight="1">
      <c r="A6" s="194" t="s">
        <v>19</v>
      </c>
      <c r="B6" s="213">
        <v>5062</v>
      </c>
      <c r="C6" s="213">
        <v>5428</v>
      </c>
      <c r="D6" s="213">
        <v>6022</v>
      </c>
      <c r="E6" s="213">
        <v>6824</v>
      </c>
      <c r="F6" s="213">
        <v>7650</v>
      </c>
      <c r="G6" s="213">
        <v>8254</v>
      </c>
      <c r="H6" s="213">
        <v>8975</v>
      </c>
      <c r="I6" s="213">
        <v>9657</v>
      </c>
      <c r="J6" s="213">
        <v>10188</v>
      </c>
      <c r="K6" s="213">
        <v>10857</v>
      </c>
      <c r="L6" s="317">
        <v>19594</v>
      </c>
      <c r="M6" s="431">
        <f t="shared" ref="M6:M19" si="0">L6-K6</f>
        <v>8737</v>
      </c>
      <c r="N6" s="402">
        <f t="shared" ref="N6:N19" si="1">L6/K6-1</f>
        <v>0.80473427281937915</v>
      </c>
      <c r="O6" s="439">
        <f t="shared" ref="O6:O19" si="2">L6-G6</f>
        <v>11340</v>
      </c>
      <c r="P6" s="402">
        <f t="shared" ref="P6:P19" si="3">L6/G6-1</f>
        <v>1.3738793312333413</v>
      </c>
      <c r="Q6" s="439">
        <f t="shared" ref="Q6:Q19" si="4">L6-B6</f>
        <v>14532</v>
      </c>
      <c r="R6" s="404">
        <f t="shared" ref="R6:R19" si="5">L6/B6-1</f>
        <v>2.8708020545239035</v>
      </c>
      <c r="S6"/>
      <c r="T6"/>
      <c r="U6"/>
      <c r="V6"/>
      <c r="W6"/>
      <c r="X6"/>
      <c r="Y6"/>
      <c r="Z6"/>
      <c r="AA6"/>
    </row>
    <row r="7" spans="1:27" ht="17.25" customHeight="1">
      <c r="A7" s="194" t="s">
        <v>20</v>
      </c>
      <c r="B7" s="213">
        <v>1801</v>
      </c>
      <c r="C7" s="213">
        <v>1833</v>
      </c>
      <c r="D7" s="213">
        <v>2012</v>
      </c>
      <c r="E7" s="213">
        <v>2214</v>
      </c>
      <c r="F7" s="213">
        <v>2453</v>
      </c>
      <c r="G7" s="213">
        <v>2750</v>
      </c>
      <c r="H7" s="213">
        <v>3114</v>
      </c>
      <c r="I7" s="213">
        <v>3578</v>
      </c>
      <c r="J7" s="213">
        <v>4049</v>
      </c>
      <c r="K7" s="213">
        <v>4549</v>
      </c>
      <c r="L7" s="317">
        <v>10809</v>
      </c>
      <c r="M7" s="431">
        <f t="shared" si="0"/>
        <v>6260</v>
      </c>
      <c r="N7" s="402">
        <f t="shared" si="1"/>
        <v>1.3761266212354362</v>
      </c>
      <c r="O7" s="439">
        <f t="shared" si="2"/>
        <v>8059</v>
      </c>
      <c r="P7" s="402">
        <f t="shared" si="3"/>
        <v>2.9305454545454546</v>
      </c>
      <c r="Q7" s="439">
        <f t="shared" si="4"/>
        <v>9008</v>
      </c>
      <c r="R7" s="404">
        <f t="shared" si="5"/>
        <v>5.0016657412548584</v>
      </c>
      <c r="S7"/>
      <c r="T7"/>
      <c r="U7"/>
      <c r="V7"/>
      <c r="W7"/>
      <c r="X7"/>
      <c r="Y7"/>
      <c r="Z7"/>
      <c r="AA7"/>
    </row>
    <row r="8" spans="1:27" ht="17.25" customHeight="1">
      <c r="A8" s="194" t="s">
        <v>21</v>
      </c>
      <c r="B8" s="213">
        <v>592</v>
      </c>
      <c r="C8" s="213">
        <v>635</v>
      </c>
      <c r="D8" s="213">
        <v>650</v>
      </c>
      <c r="E8" s="213">
        <v>725</v>
      </c>
      <c r="F8" s="213">
        <v>798</v>
      </c>
      <c r="G8" s="213">
        <v>868</v>
      </c>
      <c r="H8" s="213">
        <v>936</v>
      </c>
      <c r="I8" s="213">
        <v>1039</v>
      </c>
      <c r="J8" s="213">
        <v>1114</v>
      </c>
      <c r="K8" s="213">
        <v>1218</v>
      </c>
      <c r="L8" s="317">
        <v>3583</v>
      </c>
      <c r="M8" s="431">
        <f t="shared" si="0"/>
        <v>2365</v>
      </c>
      <c r="N8" s="402">
        <f t="shared" si="1"/>
        <v>1.9417077175697863</v>
      </c>
      <c r="O8" s="439">
        <f t="shared" si="2"/>
        <v>2715</v>
      </c>
      <c r="P8" s="402">
        <f t="shared" si="3"/>
        <v>3.1278801843317972</v>
      </c>
      <c r="Q8" s="439">
        <f t="shared" si="4"/>
        <v>2991</v>
      </c>
      <c r="R8" s="404">
        <f t="shared" si="5"/>
        <v>5.0523648648648649</v>
      </c>
      <c r="S8"/>
      <c r="T8"/>
      <c r="U8"/>
      <c r="V8"/>
      <c r="W8"/>
      <c r="X8"/>
      <c r="Y8"/>
      <c r="Z8"/>
      <c r="AA8"/>
    </row>
    <row r="9" spans="1:27" ht="17.25" customHeight="1">
      <c r="A9" s="194" t="s">
        <v>22</v>
      </c>
      <c r="B9" s="213">
        <v>986</v>
      </c>
      <c r="C9" s="213">
        <v>1091</v>
      </c>
      <c r="D9" s="213">
        <v>1225</v>
      </c>
      <c r="E9" s="213">
        <v>1397</v>
      </c>
      <c r="F9" s="213">
        <v>1591</v>
      </c>
      <c r="G9" s="213">
        <v>1732</v>
      </c>
      <c r="H9" s="213">
        <v>1962</v>
      </c>
      <c r="I9" s="213">
        <v>2204</v>
      </c>
      <c r="J9" s="213">
        <v>2325</v>
      </c>
      <c r="K9" s="213">
        <v>2512</v>
      </c>
      <c r="L9" s="317">
        <v>5610</v>
      </c>
      <c r="M9" s="431">
        <f t="shared" si="0"/>
        <v>3098</v>
      </c>
      <c r="N9" s="402">
        <f t="shared" si="1"/>
        <v>1.2332802547770703</v>
      </c>
      <c r="O9" s="439">
        <f t="shared" si="2"/>
        <v>3878</v>
      </c>
      <c r="P9" s="402">
        <f t="shared" si="3"/>
        <v>2.239030023094688</v>
      </c>
      <c r="Q9" s="439">
        <f t="shared" si="4"/>
        <v>4624</v>
      </c>
      <c r="R9" s="404">
        <f t="shared" si="5"/>
        <v>4.6896551724137927</v>
      </c>
      <c r="S9"/>
      <c r="T9"/>
      <c r="U9"/>
      <c r="V9"/>
      <c r="W9"/>
      <c r="X9"/>
      <c r="Y9"/>
      <c r="Z9"/>
      <c r="AA9"/>
    </row>
    <row r="10" spans="1:27" ht="17.25" customHeight="1">
      <c r="A10" s="194" t="s">
        <v>23</v>
      </c>
      <c r="B10" s="213">
        <v>750</v>
      </c>
      <c r="C10" s="213">
        <v>728</v>
      </c>
      <c r="D10" s="213">
        <v>773</v>
      </c>
      <c r="E10" s="213">
        <v>854</v>
      </c>
      <c r="F10" s="213">
        <v>933</v>
      </c>
      <c r="G10" s="213">
        <v>965</v>
      </c>
      <c r="H10" s="213">
        <v>1044</v>
      </c>
      <c r="I10" s="213">
        <v>1128</v>
      </c>
      <c r="J10" s="213">
        <v>1165</v>
      </c>
      <c r="K10" s="213">
        <v>1178</v>
      </c>
      <c r="L10" s="317">
        <v>2796</v>
      </c>
      <c r="M10" s="431">
        <f t="shared" si="0"/>
        <v>1618</v>
      </c>
      <c r="N10" s="402">
        <f t="shared" si="1"/>
        <v>1.3735144312393888</v>
      </c>
      <c r="O10" s="439">
        <f t="shared" si="2"/>
        <v>1831</v>
      </c>
      <c r="P10" s="402">
        <f t="shared" si="3"/>
        <v>1.8974093264248704</v>
      </c>
      <c r="Q10" s="439">
        <f t="shared" si="4"/>
        <v>2046</v>
      </c>
      <c r="R10" s="404">
        <f t="shared" si="5"/>
        <v>2.7280000000000002</v>
      </c>
      <c r="S10"/>
      <c r="T10"/>
      <c r="U10"/>
      <c r="V10"/>
      <c r="W10"/>
      <c r="X10"/>
      <c r="Y10"/>
      <c r="Z10"/>
      <c r="AA10"/>
    </row>
    <row r="11" spans="1:27" ht="17.25" customHeight="1">
      <c r="A11" s="194" t="s">
        <v>24</v>
      </c>
      <c r="B11" s="213">
        <v>1114</v>
      </c>
      <c r="C11" s="213">
        <v>1115</v>
      </c>
      <c r="D11" s="213">
        <v>1158</v>
      </c>
      <c r="E11" s="213">
        <v>1248</v>
      </c>
      <c r="F11" s="213">
        <v>1390</v>
      </c>
      <c r="G11" s="213">
        <v>1448</v>
      </c>
      <c r="H11" s="213">
        <v>1549</v>
      </c>
      <c r="I11" s="213">
        <v>1676</v>
      </c>
      <c r="J11" s="213">
        <v>1771</v>
      </c>
      <c r="K11" s="213">
        <v>1895</v>
      </c>
      <c r="L11" s="317">
        <v>4595</v>
      </c>
      <c r="M11" s="431">
        <f t="shared" si="0"/>
        <v>2700</v>
      </c>
      <c r="N11" s="402">
        <f t="shared" si="1"/>
        <v>1.4248021108179421</v>
      </c>
      <c r="O11" s="439">
        <f t="shared" si="2"/>
        <v>3147</v>
      </c>
      <c r="P11" s="402">
        <f t="shared" si="3"/>
        <v>2.173342541436464</v>
      </c>
      <c r="Q11" s="439">
        <f t="shared" si="4"/>
        <v>3481</v>
      </c>
      <c r="R11" s="404">
        <f t="shared" si="5"/>
        <v>3.1247755834829443</v>
      </c>
      <c r="S11"/>
      <c r="T11"/>
      <c r="U11"/>
      <c r="V11"/>
      <c r="W11"/>
      <c r="X11"/>
      <c r="Y11"/>
      <c r="Z11"/>
      <c r="AA11"/>
    </row>
    <row r="12" spans="1:27" ht="17.25" customHeight="1">
      <c r="A12" s="194" t="s">
        <v>25</v>
      </c>
      <c r="B12" s="213">
        <v>640</v>
      </c>
      <c r="C12" s="213">
        <v>664</v>
      </c>
      <c r="D12" s="213">
        <v>762</v>
      </c>
      <c r="E12" s="213">
        <v>841</v>
      </c>
      <c r="F12" s="213">
        <v>915</v>
      </c>
      <c r="G12" s="213">
        <v>985</v>
      </c>
      <c r="H12" s="213">
        <v>1054</v>
      </c>
      <c r="I12" s="213">
        <v>1166</v>
      </c>
      <c r="J12" s="213">
        <v>1246</v>
      </c>
      <c r="K12" s="213">
        <v>1317</v>
      </c>
      <c r="L12" s="317">
        <v>3325</v>
      </c>
      <c r="M12" s="431">
        <f t="shared" si="0"/>
        <v>2008</v>
      </c>
      <c r="N12" s="402">
        <f t="shared" si="1"/>
        <v>1.524677296886864</v>
      </c>
      <c r="O12" s="439">
        <f t="shared" si="2"/>
        <v>2340</v>
      </c>
      <c r="P12" s="402">
        <f t="shared" si="3"/>
        <v>2.3756345177664975</v>
      </c>
      <c r="Q12" s="439">
        <f t="shared" si="4"/>
        <v>2685</v>
      </c>
      <c r="R12" s="404">
        <f t="shared" si="5"/>
        <v>4.1953125</v>
      </c>
      <c r="S12"/>
      <c r="T12"/>
      <c r="U12"/>
      <c r="V12"/>
      <c r="W12"/>
      <c r="X12"/>
      <c r="Y12"/>
      <c r="Z12"/>
      <c r="AA12"/>
    </row>
    <row r="13" spans="1:27" ht="17.25" customHeight="1">
      <c r="A13" s="194" t="s">
        <v>26</v>
      </c>
      <c r="B13" s="213">
        <v>445</v>
      </c>
      <c r="C13" s="213">
        <v>433</v>
      </c>
      <c r="D13" s="213">
        <v>452</v>
      </c>
      <c r="E13" s="213">
        <v>527</v>
      </c>
      <c r="F13" s="213">
        <v>595</v>
      </c>
      <c r="G13" s="213">
        <v>666</v>
      </c>
      <c r="H13" s="213">
        <v>689</v>
      </c>
      <c r="I13" s="213">
        <v>817</v>
      </c>
      <c r="J13" s="213">
        <v>837</v>
      </c>
      <c r="K13" s="213">
        <v>869</v>
      </c>
      <c r="L13" s="317">
        <v>3002</v>
      </c>
      <c r="M13" s="431">
        <f t="shared" si="0"/>
        <v>2133</v>
      </c>
      <c r="N13" s="402">
        <f t="shared" si="1"/>
        <v>2.4545454545454546</v>
      </c>
      <c r="O13" s="439">
        <f t="shared" si="2"/>
        <v>2336</v>
      </c>
      <c r="P13" s="402">
        <f t="shared" si="3"/>
        <v>3.5075075075075075</v>
      </c>
      <c r="Q13" s="439">
        <f t="shared" si="4"/>
        <v>2557</v>
      </c>
      <c r="R13" s="404">
        <f t="shared" si="5"/>
        <v>5.7460674157303373</v>
      </c>
      <c r="S13"/>
      <c r="T13"/>
      <c r="U13"/>
      <c r="V13"/>
      <c r="W13"/>
      <c r="X13"/>
      <c r="Y13"/>
      <c r="Z13"/>
      <c r="AA13"/>
    </row>
    <row r="14" spans="1:27" ht="17.25" customHeight="1">
      <c r="A14" s="194" t="s">
        <v>27</v>
      </c>
      <c r="B14" s="213">
        <v>423</v>
      </c>
      <c r="C14" s="213">
        <v>424</v>
      </c>
      <c r="D14" s="213">
        <v>451</v>
      </c>
      <c r="E14" s="213">
        <v>474</v>
      </c>
      <c r="F14" s="213">
        <v>498</v>
      </c>
      <c r="G14" s="213">
        <v>571</v>
      </c>
      <c r="H14" s="213">
        <v>677</v>
      </c>
      <c r="I14" s="213">
        <v>786</v>
      </c>
      <c r="J14" s="213">
        <v>842</v>
      </c>
      <c r="K14" s="213">
        <v>945</v>
      </c>
      <c r="L14" s="317">
        <v>2880</v>
      </c>
      <c r="M14" s="431">
        <f t="shared" si="0"/>
        <v>1935</v>
      </c>
      <c r="N14" s="402">
        <f t="shared" si="1"/>
        <v>2.0476190476190474</v>
      </c>
      <c r="O14" s="439">
        <f t="shared" si="2"/>
        <v>2309</v>
      </c>
      <c r="P14" s="402">
        <f t="shared" si="3"/>
        <v>4.0437828371278455</v>
      </c>
      <c r="Q14" s="439">
        <f t="shared" si="4"/>
        <v>2457</v>
      </c>
      <c r="R14" s="404">
        <f t="shared" si="5"/>
        <v>5.8085106382978724</v>
      </c>
      <c r="S14"/>
      <c r="T14"/>
      <c r="U14"/>
      <c r="V14"/>
      <c r="W14"/>
      <c r="X14"/>
      <c r="Y14"/>
      <c r="Z14"/>
      <c r="AA14"/>
    </row>
    <row r="15" spans="1:27" ht="17.25" customHeight="1">
      <c r="A15" s="194" t="s">
        <v>28</v>
      </c>
      <c r="B15" s="213">
        <v>292</v>
      </c>
      <c r="C15" s="213">
        <v>297</v>
      </c>
      <c r="D15" s="213">
        <v>324</v>
      </c>
      <c r="E15" s="213">
        <v>346</v>
      </c>
      <c r="F15" s="213">
        <v>387</v>
      </c>
      <c r="G15" s="213">
        <v>422</v>
      </c>
      <c r="H15" s="213">
        <v>479</v>
      </c>
      <c r="I15" s="213">
        <v>564</v>
      </c>
      <c r="J15" s="213">
        <v>624</v>
      </c>
      <c r="K15" s="213">
        <v>720</v>
      </c>
      <c r="L15" s="317">
        <v>2239</v>
      </c>
      <c r="M15" s="431">
        <f t="shared" si="0"/>
        <v>1519</v>
      </c>
      <c r="N15" s="402">
        <f t="shared" si="1"/>
        <v>2.1097222222222221</v>
      </c>
      <c r="O15" s="439">
        <f t="shared" si="2"/>
        <v>1817</v>
      </c>
      <c r="P15" s="402">
        <f t="shared" si="3"/>
        <v>4.3056872037914689</v>
      </c>
      <c r="Q15" s="439">
        <f t="shared" si="4"/>
        <v>1947</v>
      </c>
      <c r="R15" s="404">
        <f t="shared" si="5"/>
        <v>6.6678082191780819</v>
      </c>
      <c r="S15"/>
      <c r="T15"/>
      <c r="U15"/>
      <c r="V15"/>
      <c r="W15"/>
      <c r="X15"/>
      <c r="Y15"/>
      <c r="Z15"/>
      <c r="AA15"/>
    </row>
    <row r="16" spans="1:27" ht="17.25" customHeight="1">
      <c r="A16" s="194" t="s">
        <v>29</v>
      </c>
      <c r="B16" s="213">
        <v>1186</v>
      </c>
      <c r="C16" s="213">
        <v>1200</v>
      </c>
      <c r="D16" s="213">
        <v>1293</v>
      </c>
      <c r="E16" s="213">
        <v>1400</v>
      </c>
      <c r="F16" s="213">
        <v>1527</v>
      </c>
      <c r="G16" s="213">
        <v>1694</v>
      </c>
      <c r="H16" s="213">
        <v>1821</v>
      </c>
      <c r="I16" s="213">
        <v>2022</v>
      </c>
      <c r="J16" s="213">
        <v>2259</v>
      </c>
      <c r="K16" s="213">
        <v>2404</v>
      </c>
      <c r="L16" s="317">
        <v>6414</v>
      </c>
      <c r="M16" s="431">
        <f t="shared" si="0"/>
        <v>4010</v>
      </c>
      <c r="N16" s="402">
        <f t="shared" si="1"/>
        <v>1.6680532445923459</v>
      </c>
      <c r="O16" s="439">
        <f t="shared" si="2"/>
        <v>4720</v>
      </c>
      <c r="P16" s="402">
        <f t="shared" si="3"/>
        <v>2.7863046044864226</v>
      </c>
      <c r="Q16" s="439">
        <f t="shared" si="4"/>
        <v>5228</v>
      </c>
      <c r="R16" s="404">
        <f t="shared" si="5"/>
        <v>4.4080944350758857</v>
      </c>
      <c r="S16"/>
      <c r="T16"/>
      <c r="U16"/>
      <c r="V16"/>
      <c r="W16"/>
      <c r="X16"/>
      <c r="Y16"/>
      <c r="Z16"/>
      <c r="AA16"/>
    </row>
    <row r="17" spans="1:27" ht="17.25" customHeight="1">
      <c r="A17" s="194" t="s">
        <v>30</v>
      </c>
      <c r="B17" s="213">
        <v>350</v>
      </c>
      <c r="C17" s="213">
        <v>335</v>
      </c>
      <c r="D17" s="213">
        <v>355</v>
      </c>
      <c r="E17" s="213">
        <v>361</v>
      </c>
      <c r="F17" s="213">
        <v>393</v>
      </c>
      <c r="G17" s="213">
        <v>429</v>
      </c>
      <c r="H17" s="213">
        <v>432</v>
      </c>
      <c r="I17" s="213">
        <v>491</v>
      </c>
      <c r="J17" s="213">
        <v>505</v>
      </c>
      <c r="K17" s="213">
        <v>510</v>
      </c>
      <c r="L17" s="317">
        <v>2034</v>
      </c>
      <c r="M17" s="431">
        <f t="shared" si="0"/>
        <v>1524</v>
      </c>
      <c r="N17" s="402">
        <f t="shared" si="1"/>
        <v>2.9882352941176471</v>
      </c>
      <c r="O17" s="439">
        <f t="shared" si="2"/>
        <v>1605</v>
      </c>
      <c r="P17" s="402">
        <f t="shared" si="3"/>
        <v>3.7412587412587417</v>
      </c>
      <c r="Q17" s="439">
        <f t="shared" si="4"/>
        <v>1684</v>
      </c>
      <c r="R17" s="404">
        <f t="shared" si="5"/>
        <v>4.8114285714285714</v>
      </c>
      <c r="S17"/>
      <c r="T17"/>
      <c r="U17"/>
      <c r="V17"/>
      <c r="W17"/>
      <c r="X17"/>
      <c r="Y17"/>
      <c r="Z17"/>
      <c r="AA17"/>
    </row>
    <row r="18" spans="1:27" ht="17.25" customHeight="1">
      <c r="A18" s="194" t="s">
        <v>31</v>
      </c>
      <c r="B18" s="213">
        <v>286</v>
      </c>
      <c r="C18" s="213">
        <v>282</v>
      </c>
      <c r="D18" s="213">
        <v>303</v>
      </c>
      <c r="E18" s="213">
        <v>325</v>
      </c>
      <c r="F18" s="213">
        <v>297</v>
      </c>
      <c r="G18" s="213">
        <v>333</v>
      </c>
      <c r="H18" s="213">
        <v>391</v>
      </c>
      <c r="I18" s="213">
        <v>443</v>
      </c>
      <c r="J18" s="213">
        <v>483</v>
      </c>
      <c r="K18" s="213">
        <v>525</v>
      </c>
      <c r="L18" s="317">
        <v>2039</v>
      </c>
      <c r="M18" s="431">
        <f t="shared" si="0"/>
        <v>1514</v>
      </c>
      <c r="N18" s="402">
        <f t="shared" si="1"/>
        <v>2.8838095238095236</v>
      </c>
      <c r="O18" s="439">
        <f t="shared" si="2"/>
        <v>1706</v>
      </c>
      <c r="P18" s="402">
        <f t="shared" si="3"/>
        <v>5.1231231231231229</v>
      </c>
      <c r="Q18" s="439">
        <f t="shared" si="4"/>
        <v>1753</v>
      </c>
      <c r="R18" s="404">
        <f t="shared" si="5"/>
        <v>6.1293706293706292</v>
      </c>
      <c r="S18"/>
      <c r="T18"/>
      <c r="U18"/>
      <c r="V18"/>
      <c r="W18"/>
      <c r="X18"/>
      <c r="Y18"/>
      <c r="Z18"/>
      <c r="AA18"/>
    </row>
    <row r="19" spans="1:27" ht="17.25" customHeight="1" thickBot="1">
      <c r="A19" s="192" t="s">
        <v>32</v>
      </c>
      <c r="B19" s="225">
        <v>624</v>
      </c>
      <c r="C19" s="225">
        <v>644</v>
      </c>
      <c r="D19" s="225">
        <v>697</v>
      </c>
      <c r="E19" s="225">
        <v>745</v>
      </c>
      <c r="F19" s="225">
        <v>810</v>
      </c>
      <c r="G19" s="225">
        <v>875</v>
      </c>
      <c r="H19" s="225">
        <v>903</v>
      </c>
      <c r="I19" s="225">
        <v>956</v>
      </c>
      <c r="J19" s="225">
        <v>972</v>
      </c>
      <c r="K19" s="225">
        <v>1044</v>
      </c>
      <c r="L19" s="318">
        <v>3828</v>
      </c>
      <c r="M19" s="434">
        <f t="shared" si="0"/>
        <v>2784</v>
      </c>
      <c r="N19" s="408">
        <f t="shared" si="1"/>
        <v>2.6666666666666665</v>
      </c>
      <c r="O19" s="440">
        <f t="shared" si="2"/>
        <v>2953</v>
      </c>
      <c r="P19" s="408">
        <f t="shared" si="3"/>
        <v>3.3748571428571426</v>
      </c>
      <c r="Q19" s="440">
        <f t="shared" si="4"/>
        <v>3204</v>
      </c>
      <c r="R19" s="410">
        <f t="shared" si="5"/>
        <v>5.134615384615385</v>
      </c>
      <c r="S19"/>
      <c r="T19"/>
      <c r="U19"/>
      <c r="V19"/>
      <c r="W19"/>
      <c r="X19"/>
      <c r="Y19"/>
      <c r="Z19"/>
      <c r="AA19"/>
    </row>
    <row r="20" spans="1:27" s="24" customFormat="1" ht="17.25" customHeight="1">
      <c r="A20" s="937" t="s">
        <v>704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7">
      <c r="B22"/>
      <c r="C22"/>
      <c r="D22"/>
      <c r="E22"/>
      <c r="F22"/>
      <c r="G22"/>
      <c r="H22"/>
      <c r="I22"/>
      <c r="J22"/>
      <c r="K22"/>
      <c r="L22" s="462"/>
      <c r="M22"/>
      <c r="N22"/>
      <c r="O22"/>
      <c r="P22"/>
      <c r="Q22"/>
      <c r="R22"/>
      <c r="S22"/>
    </row>
    <row r="23" spans="1:2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9"/>
  <dimension ref="A1:V30"/>
  <sheetViews>
    <sheetView zoomScaleNormal="100" workbookViewId="0"/>
  </sheetViews>
  <sheetFormatPr defaultRowHeight="15"/>
  <cols>
    <col min="1" max="1" width="11.28515625" customWidth="1"/>
    <col min="2" max="2" width="5.7109375" style="206" customWidth="1"/>
    <col min="3" max="3" width="6.7109375" customWidth="1"/>
    <col min="4" max="4" width="5.85546875" customWidth="1"/>
    <col min="5" max="5" width="6.7109375" customWidth="1"/>
    <col min="6" max="6" width="5.85546875" customWidth="1"/>
    <col min="7" max="7" width="6.7109375" customWidth="1"/>
    <col min="8" max="8" width="5.85546875" customWidth="1"/>
    <col min="9" max="9" width="6.7109375" customWidth="1"/>
    <col min="10" max="10" width="5.85546875" customWidth="1"/>
    <col min="11" max="11" width="6.7109375" customWidth="1"/>
    <col min="12" max="12" width="5.85546875" customWidth="1"/>
    <col min="13" max="13" width="6.7109375" customWidth="1"/>
    <col min="14" max="14" width="5.85546875" customWidth="1"/>
    <col min="15" max="15" width="6.7109375" customWidth="1"/>
    <col min="16" max="16" width="5.85546875" customWidth="1"/>
    <col min="17" max="17" width="7.28515625" customWidth="1"/>
    <col min="18" max="18" width="5.85546875" customWidth="1"/>
    <col min="19" max="19" width="7" customWidth="1"/>
    <col min="20" max="20" width="5.85546875" customWidth="1"/>
    <col min="22" max="22" width="11.85546875" bestFit="1" customWidth="1"/>
  </cols>
  <sheetData>
    <row r="1" spans="1:22" ht="17.25" customHeight="1">
      <c r="A1" s="179" t="s">
        <v>780</v>
      </c>
      <c r="B1" s="232"/>
      <c r="C1" s="132"/>
      <c r="D1" s="132"/>
      <c r="E1" s="132"/>
      <c r="F1" s="132"/>
      <c r="G1" s="132"/>
      <c r="H1" s="132"/>
      <c r="I1" s="132"/>
      <c r="J1" s="132"/>
      <c r="K1" s="132"/>
      <c r="L1" s="483"/>
      <c r="M1" s="132"/>
      <c r="N1" s="132"/>
    </row>
    <row r="2" spans="1:22" ht="17.25" customHeight="1" thickBot="1">
      <c r="A2" s="314" t="s">
        <v>192</v>
      </c>
      <c r="B2" s="20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22" ht="17.25" customHeight="1">
      <c r="A3" s="1722" t="s">
        <v>197</v>
      </c>
      <c r="B3" s="1723"/>
      <c r="C3" s="1855" t="s">
        <v>70</v>
      </c>
      <c r="D3" s="1859"/>
      <c r="E3" s="1881" t="s">
        <v>220</v>
      </c>
      <c r="F3" s="1891"/>
      <c r="G3" s="1891"/>
      <c r="H3" s="1891"/>
      <c r="I3" s="1891"/>
      <c r="J3" s="1891"/>
      <c r="K3" s="1891"/>
      <c r="L3" s="1891"/>
      <c r="M3" s="1891"/>
      <c r="N3" s="1891"/>
      <c r="O3" s="1891"/>
      <c r="P3" s="1891"/>
      <c r="Q3" s="1891"/>
      <c r="R3" s="1891"/>
      <c r="S3" s="1891"/>
      <c r="T3" s="2009"/>
    </row>
    <row r="4" spans="1:22" ht="17.25" customHeight="1">
      <c r="A4" s="1724"/>
      <c r="B4" s="1725"/>
      <c r="C4" s="1857"/>
      <c r="D4" s="1791"/>
      <c r="E4" s="1993" t="s">
        <v>157</v>
      </c>
      <c r="F4" s="1865"/>
      <c r="G4" s="1993" t="s">
        <v>158</v>
      </c>
      <c r="H4" s="1865"/>
      <c r="I4" s="1993" t="s">
        <v>159</v>
      </c>
      <c r="J4" s="1865"/>
      <c r="K4" s="1993" t="s">
        <v>160</v>
      </c>
      <c r="L4" s="1865"/>
      <c r="M4" s="1993" t="s">
        <v>161</v>
      </c>
      <c r="N4" s="1865"/>
      <c r="O4" s="1861" t="s">
        <v>594</v>
      </c>
      <c r="P4" s="1865"/>
      <c r="Q4" s="1993" t="s">
        <v>595</v>
      </c>
      <c r="R4" s="1865"/>
      <c r="S4" s="1993" t="s">
        <v>162</v>
      </c>
      <c r="T4" s="1892"/>
    </row>
    <row r="5" spans="1:22" ht="17.25" customHeight="1">
      <c r="A5" s="1724"/>
      <c r="B5" s="1725"/>
      <c r="C5" s="1857"/>
      <c r="D5" s="1791"/>
      <c r="E5" s="1761"/>
      <c r="F5" s="1866"/>
      <c r="G5" s="1761"/>
      <c r="H5" s="1866"/>
      <c r="I5" s="1761"/>
      <c r="J5" s="1866"/>
      <c r="K5" s="1761"/>
      <c r="L5" s="1866"/>
      <c r="M5" s="1761"/>
      <c r="N5" s="1866"/>
      <c r="O5" s="1863"/>
      <c r="P5" s="1866"/>
      <c r="Q5" s="1761"/>
      <c r="R5" s="1866"/>
      <c r="S5" s="1761" t="s">
        <v>42</v>
      </c>
      <c r="T5" s="1762"/>
    </row>
    <row r="6" spans="1:22" ht="17.25" customHeight="1" thickBot="1">
      <c r="A6" s="1726"/>
      <c r="B6" s="1727"/>
      <c r="C6" s="609" t="s">
        <v>145</v>
      </c>
      <c r="D6" s="645" t="s">
        <v>146</v>
      </c>
      <c r="E6" s="614" t="s">
        <v>145</v>
      </c>
      <c r="F6" s="614" t="s">
        <v>147</v>
      </c>
      <c r="G6" s="612" t="s">
        <v>145</v>
      </c>
      <c r="H6" s="614" t="s">
        <v>147</v>
      </c>
      <c r="I6" s="612" t="s">
        <v>145</v>
      </c>
      <c r="J6" s="614" t="s">
        <v>147</v>
      </c>
      <c r="K6" s="612" t="s">
        <v>145</v>
      </c>
      <c r="L6" s="614" t="s">
        <v>147</v>
      </c>
      <c r="M6" s="612" t="s">
        <v>145</v>
      </c>
      <c r="N6" s="614" t="s">
        <v>147</v>
      </c>
      <c r="O6" s="612" t="s">
        <v>145</v>
      </c>
      <c r="P6" s="615" t="s">
        <v>149</v>
      </c>
      <c r="Q6" s="614" t="s">
        <v>145</v>
      </c>
      <c r="R6" s="615" t="s">
        <v>149</v>
      </c>
      <c r="S6" s="612" t="s">
        <v>145</v>
      </c>
      <c r="T6" s="613" t="s">
        <v>149</v>
      </c>
    </row>
    <row r="7" spans="1:22" ht="17.25" customHeight="1">
      <c r="A7" s="1728" t="s">
        <v>11</v>
      </c>
      <c r="B7" s="1729"/>
      <c r="C7" s="803">
        <v>660748</v>
      </c>
      <c r="D7" s="300">
        <v>0.81780803267528934</v>
      </c>
      <c r="E7" s="803">
        <v>652632</v>
      </c>
      <c r="F7" s="805">
        <v>0.98771695109179292</v>
      </c>
      <c r="G7" s="338">
        <v>106364</v>
      </c>
      <c r="H7" s="805">
        <v>0.16097513726867127</v>
      </c>
      <c r="I7" s="338">
        <v>26194</v>
      </c>
      <c r="J7" s="805">
        <v>3.9642950111086227E-2</v>
      </c>
      <c r="K7" s="338">
        <v>2698</v>
      </c>
      <c r="L7" s="805">
        <v>4.0832511032950535E-3</v>
      </c>
      <c r="M7" s="338">
        <v>6319</v>
      </c>
      <c r="N7" s="805">
        <v>9.563403899822626E-3</v>
      </c>
      <c r="O7" s="338">
        <v>147</v>
      </c>
      <c r="P7" s="981">
        <v>2.2247513424179869E-4</v>
      </c>
      <c r="Q7" s="803">
        <v>64</v>
      </c>
      <c r="R7" s="981">
        <v>9.6859922390987187E-5</v>
      </c>
      <c r="S7" s="1041" t="s">
        <v>174</v>
      </c>
      <c r="T7" s="982" t="s">
        <v>174</v>
      </c>
      <c r="U7" s="877"/>
      <c r="V7" s="1688"/>
    </row>
    <row r="8" spans="1:22" ht="17.25" customHeight="1">
      <c r="A8" s="1728" t="s">
        <v>12</v>
      </c>
      <c r="B8" s="1729"/>
      <c r="C8" s="803">
        <v>680871</v>
      </c>
      <c r="D8" s="300">
        <v>0.82265173611195019</v>
      </c>
      <c r="E8" s="803">
        <v>674514</v>
      </c>
      <c r="F8" s="805">
        <v>0.99066342963645093</v>
      </c>
      <c r="G8" s="338">
        <v>140285</v>
      </c>
      <c r="H8" s="805">
        <v>0.20603756071267537</v>
      </c>
      <c r="I8" s="338">
        <v>41538</v>
      </c>
      <c r="J8" s="805">
        <v>6.1007151134355848E-2</v>
      </c>
      <c r="K8" s="338">
        <v>3884</v>
      </c>
      <c r="L8" s="805">
        <v>5.7044579663401733E-3</v>
      </c>
      <c r="M8" s="338">
        <v>6583</v>
      </c>
      <c r="N8" s="805">
        <v>9.6684981442887123E-3</v>
      </c>
      <c r="O8" s="338">
        <v>129</v>
      </c>
      <c r="P8" s="981">
        <v>1.8946320228060821E-4</v>
      </c>
      <c r="Q8" s="803">
        <v>99</v>
      </c>
      <c r="R8" s="981">
        <v>1.4540199244790863E-4</v>
      </c>
      <c r="S8" s="1041" t="s">
        <v>174</v>
      </c>
      <c r="T8" s="982" t="s">
        <v>174</v>
      </c>
      <c r="U8" s="877"/>
      <c r="V8" s="1688"/>
    </row>
    <row r="9" spans="1:22" ht="17.25" customHeight="1">
      <c r="A9" s="1728" t="s">
        <v>13</v>
      </c>
      <c r="B9" s="1729"/>
      <c r="C9" s="803">
        <v>703840</v>
      </c>
      <c r="D9" s="300">
        <v>0.82403642506998287</v>
      </c>
      <c r="E9" s="803">
        <v>698322</v>
      </c>
      <c r="F9" s="805">
        <v>0.99216015003409863</v>
      </c>
      <c r="G9" s="338">
        <v>158575</v>
      </c>
      <c r="H9" s="805">
        <v>0.22529978404182768</v>
      </c>
      <c r="I9" s="338">
        <v>51689</v>
      </c>
      <c r="J9" s="805">
        <v>7.3438565583087062E-2</v>
      </c>
      <c r="K9" s="338">
        <v>5083</v>
      </c>
      <c r="L9" s="805">
        <v>7.2218117754035008E-3</v>
      </c>
      <c r="M9" s="338">
        <v>7181</v>
      </c>
      <c r="N9" s="805">
        <v>1.0202602864287338E-2</v>
      </c>
      <c r="O9" s="338">
        <v>145</v>
      </c>
      <c r="P9" s="981">
        <v>2.0601273016594679E-4</v>
      </c>
      <c r="Q9" s="803">
        <v>105</v>
      </c>
      <c r="R9" s="981">
        <v>1.4918163218913388E-4</v>
      </c>
      <c r="S9" s="338">
        <v>16</v>
      </c>
      <c r="T9" s="299">
        <v>2.2732439190725165E-5</v>
      </c>
      <c r="U9" s="877"/>
      <c r="V9" s="1688"/>
    </row>
    <row r="10" spans="1:22" ht="17.25" customHeight="1">
      <c r="A10" s="1728" t="s">
        <v>14</v>
      </c>
      <c r="B10" s="1729"/>
      <c r="C10" s="803">
        <v>731324</v>
      </c>
      <c r="D10" s="300">
        <v>0.83081302946545932</v>
      </c>
      <c r="E10" s="803">
        <v>725896</v>
      </c>
      <c r="F10" s="805">
        <v>0.99257784511379366</v>
      </c>
      <c r="G10" s="338">
        <v>163102</v>
      </c>
      <c r="H10" s="805">
        <v>0.22302290093036739</v>
      </c>
      <c r="I10" s="338">
        <v>50943</v>
      </c>
      <c r="J10" s="805">
        <v>6.9658591814298454E-2</v>
      </c>
      <c r="K10" s="338">
        <v>5268</v>
      </c>
      <c r="L10" s="805">
        <v>7.2033736073204213E-3</v>
      </c>
      <c r="M10" s="338">
        <v>6862</v>
      </c>
      <c r="N10" s="805">
        <v>9.3829820982218558E-3</v>
      </c>
      <c r="O10" s="338">
        <v>172</v>
      </c>
      <c r="P10" s="981">
        <v>2.3518987480241317E-4</v>
      </c>
      <c r="Q10" s="803">
        <v>121</v>
      </c>
      <c r="R10" s="981">
        <v>1.6545334215751158E-4</v>
      </c>
      <c r="S10" s="338">
        <v>58</v>
      </c>
      <c r="T10" s="299">
        <v>7.9308213596162574E-5</v>
      </c>
      <c r="U10" s="877"/>
      <c r="V10" s="1688"/>
    </row>
    <row r="11" spans="1:22" ht="17.25" customHeight="1">
      <c r="A11" s="1728" t="s">
        <v>15</v>
      </c>
      <c r="B11" s="1729"/>
      <c r="C11" s="803">
        <v>765485</v>
      </c>
      <c r="D11" s="300">
        <v>0.8447308946929335</v>
      </c>
      <c r="E11" s="803">
        <v>760106</v>
      </c>
      <c r="F11" s="805">
        <v>0.99297308242486793</v>
      </c>
      <c r="G11" s="338">
        <v>169330</v>
      </c>
      <c r="H11" s="805">
        <v>0.22120616341273833</v>
      </c>
      <c r="I11" s="338">
        <v>52000</v>
      </c>
      <c r="J11" s="805">
        <v>6.7930788976923132E-2</v>
      </c>
      <c r="K11" s="338">
        <v>5842</v>
      </c>
      <c r="L11" s="805">
        <v>7.6317628692920171E-3</v>
      </c>
      <c r="M11" s="338">
        <v>6416</v>
      </c>
      <c r="N11" s="805">
        <v>8.38161427069113E-3</v>
      </c>
      <c r="O11" s="338">
        <v>238</v>
      </c>
      <c r="P11" s="981">
        <v>3.1091399570207126E-4</v>
      </c>
      <c r="Q11" s="803">
        <v>111</v>
      </c>
      <c r="R11" s="981">
        <v>1.4500610723920128E-4</v>
      </c>
      <c r="S11" s="338">
        <v>67</v>
      </c>
      <c r="T11" s="299">
        <v>8.7526208874112493E-5</v>
      </c>
      <c r="U11" s="877"/>
      <c r="V11" s="1688"/>
    </row>
    <row r="12" spans="1:22" ht="17.25" customHeight="1">
      <c r="A12" s="1728" t="s">
        <v>138</v>
      </c>
      <c r="B12" s="1729"/>
      <c r="C12" s="803">
        <v>790782</v>
      </c>
      <c r="D12" s="300">
        <v>0.85387665369481747</v>
      </c>
      <c r="E12" s="803">
        <v>785767</v>
      </c>
      <c r="F12" s="805">
        <v>0.99365817633684128</v>
      </c>
      <c r="G12" s="338">
        <v>176504</v>
      </c>
      <c r="H12" s="805">
        <v>0.223201843238718</v>
      </c>
      <c r="I12" s="338">
        <v>52002</v>
      </c>
      <c r="J12" s="805">
        <v>6.576022215983672E-2</v>
      </c>
      <c r="K12" s="338">
        <v>6491</v>
      </c>
      <c r="L12" s="805">
        <v>8.2083304880485389E-3</v>
      </c>
      <c r="M12" s="338">
        <v>6145</v>
      </c>
      <c r="N12" s="805">
        <v>7.7707889152762704E-3</v>
      </c>
      <c r="O12" s="338">
        <v>293</v>
      </c>
      <c r="P12" s="981">
        <v>3.7051930873489787E-4</v>
      </c>
      <c r="Q12" s="803">
        <v>167</v>
      </c>
      <c r="R12" s="981">
        <v>2.1118336026869605E-4</v>
      </c>
      <c r="S12" s="338">
        <v>61</v>
      </c>
      <c r="T12" s="299">
        <v>7.7138832193954839E-5</v>
      </c>
      <c r="U12" s="877"/>
      <c r="V12" s="1688"/>
    </row>
    <row r="13" spans="1:22" ht="17.25" customHeight="1">
      <c r="A13" s="1728" t="s">
        <v>188</v>
      </c>
      <c r="B13" s="1729"/>
      <c r="C13" s="803">
        <v>813350</v>
      </c>
      <c r="D13" s="300">
        <v>0.86441257992109921</v>
      </c>
      <c r="E13" s="803">
        <v>808179</v>
      </c>
      <c r="F13" s="805">
        <v>0.99399999999999999</v>
      </c>
      <c r="G13" s="338">
        <v>186080</v>
      </c>
      <c r="H13" s="805">
        <v>0.22900000000000001</v>
      </c>
      <c r="I13" s="338">
        <v>54498</v>
      </c>
      <c r="J13" s="805">
        <v>6.7000000000000004E-2</v>
      </c>
      <c r="K13" s="338">
        <v>7617</v>
      </c>
      <c r="L13" s="805">
        <v>8.9999999999999993E-3</v>
      </c>
      <c r="M13" s="338">
        <v>6631</v>
      </c>
      <c r="N13" s="805">
        <v>8.0000000000000002E-3</v>
      </c>
      <c r="O13" s="338">
        <v>346</v>
      </c>
      <c r="P13" s="981">
        <v>4.2540111882953221E-4</v>
      </c>
      <c r="Q13" s="803">
        <v>424</v>
      </c>
      <c r="R13" s="981">
        <v>5.2130079301653659E-4</v>
      </c>
      <c r="S13" s="338">
        <v>67</v>
      </c>
      <c r="T13" s="299">
        <v>8.2375361160631956E-5</v>
      </c>
      <c r="U13" s="877"/>
      <c r="V13" s="1688"/>
    </row>
    <row r="14" spans="1:22" ht="17.25" customHeight="1">
      <c r="A14" s="1728" t="s">
        <v>449</v>
      </c>
      <c r="B14" s="1729"/>
      <c r="C14" s="803">
        <v>833046</v>
      </c>
      <c r="D14" s="300">
        <v>0.87417964921412128</v>
      </c>
      <c r="E14" s="803">
        <v>828223</v>
      </c>
      <c r="F14" s="805">
        <v>0.99421040374721203</v>
      </c>
      <c r="G14" s="338">
        <v>194339</v>
      </c>
      <c r="H14" s="805">
        <v>0.23328723743946914</v>
      </c>
      <c r="I14" s="338">
        <v>57114</v>
      </c>
      <c r="J14" s="805">
        <v>6.8560439639587731E-2</v>
      </c>
      <c r="K14" s="338">
        <v>8614</v>
      </c>
      <c r="L14" s="805">
        <v>1.0340365357975429E-2</v>
      </c>
      <c r="M14" s="338">
        <v>7117</v>
      </c>
      <c r="N14" s="805">
        <v>8.5433457456130877E-3</v>
      </c>
      <c r="O14" s="338">
        <v>383</v>
      </c>
      <c r="P14" s="981">
        <v>4.5975852473933011E-4</v>
      </c>
      <c r="Q14" s="803">
        <v>388</v>
      </c>
      <c r="R14" s="981">
        <v>4.6576059425289842E-4</v>
      </c>
      <c r="S14" s="338">
        <v>75</v>
      </c>
      <c r="T14" s="299">
        <v>9.0031042703524181E-5</v>
      </c>
      <c r="U14" s="877"/>
      <c r="V14" s="1688"/>
    </row>
    <row r="15" spans="1:22" ht="17.25" customHeight="1">
      <c r="A15" s="1728" t="s">
        <v>554</v>
      </c>
      <c r="B15" s="1729"/>
      <c r="C15" s="803">
        <v>844456</v>
      </c>
      <c r="D15" s="300">
        <v>0.87749545902313919</v>
      </c>
      <c r="E15" s="803">
        <v>839814</v>
      </c>
      <c r="F15" s="805">
        <v>0.9945029699593585</v>
      </c>
      <c r="G15" s="338">
        <v>204927</v>
      </c>
      <c r="H15" s="805">
        <v>0.24267338973256156</v>
      </c>
      <c r="I15" s="338">
        <v>60319</v>
      </c>
      <c r="J15" s="805">
        <v>7.1429417281658247E-2</v>
      </c>
      <c r="K15" s="338">
        <v>10354</v>
      </c>
      <c r="L15" s="805">
        <v>1.2261148005343085E-2</v>
      </c>
      <c r="M15" s="338">
        <v>7135</v>
      </c>
      <c r="N15" s="805">
        <v>8.4492264842691619E-3</v>
      </c>
      <c r="O15" s="338">
        <v>458</v>
      </c>
      <c r="P15" s="981">
        <v>5.423609992705363E-4</v>
      </c>
      <c r="Q15" s="803">
        <v>499</v>
      </c>
      <c r="R15" s="981">
        <v>5.9091296645414325E-4</v>
      </c>
      <c r="S15" s="338">
        <v>75</v>
      </c>
      <c r="T15" s="299">
        <v>8.8814574116354196E-5</v>
      </c>
      <c r="U15" s="877"/>
      <c r="V15" s="1688"/>
    </row>
    <row r="16" spans="1:22" ht="17.25" customHeight="1">
      <c r="A16" s="1728" t="s">
        <v>627</v>
      </c>
      <c r="B16" s="1729"/>
      <c r="C16" s="803">
        <v>849257</v>
      </c>
      <c r="D16" s="300">
        <v>0.88045048005797399</v>
      </c>
      <c r="E16" s="803">
        <v>845050</v>
      </c>
      <c r="F16" s="805">
        <f>E16/$C16</f>
        <v>0.99504625808206471</v>
      </c>
      <c r="G16" s="338">
        <v>211136</v>
      </c>
      <c r="H16" s="805">
        <f>G16/$C16</f>
        <v>0.24861261078801825</v>
      </c>
      <c r="I16" s="338">
        <v>60982</v>
      </c>
      <c r="J16" s="805">
        <f>I16/$C16</f>
        <v>7.180629656276015E-2</v>
      </c>
      <c r="K16" s="338">
        <v>12564</v>
      </c>
      <c r="L16" s="805">
        <f>K16/$C16</f>
        <v>1.4794108261692279E-2</v>
      </c>
      <c r="M16" s="338">
        <v>7611</v>
      </c>
      <c r="N16" s="805">
        <f>M16/$C16</f>
        <v>8.9619514469707045E-3</v>
      </c>
      <c r="O16" s="338">
        <v>506</v>
      </c>
      <c r="P16" s="981">
        <f>O16/$C16</f>
        <v>5.9581492999174568E-4</v>
      </c>
      <c r="Q16" s="803">
        <v>514</v>
      </c>
      <c r="R16" s="981">
        <f>Q16/$C16</f>
        <v>6.0523492888489583E-4</v>
      </c>
      <c r="S16" s="338">
        <v>65</v>
      </c>
      <c r="T16" s="299">
        <f>S16/$C16</f>
        <v>7.6537491006844804E-5</v>
      </c>
      <c r="U16" s="877"/>
      <c r="V16" s="1688"/>
    </row>
    <row r="17" spans="1:22" s="206" customFormat="1" ht="17.25" customHeight="1" thickBot="1">
      <c r="A17" s="1773" t="s">
        <v>725</v>
      </c>
      <c r="B17" s="1774"/>
      <c r="C17" s="242">
        <v>888922</v>
      </c>
      <c r="D17" s="252">
        <v>0.88045048005797399</v>
      </c>
      <c r="E17" s="188">
        <v>884995</v>
      </c>
      <c r="F17" s="252">
        <v>0.99558228955971395</v>
      </c>
      <c r="G17" s="73">
        <v>224692</v>
      </c>
      <c r="H17" s="252">
        <v>0.25276908435160789</v>
      </c>
      <c r="I17" s="73">
        <v>60642</v>
      </c>
      <c r="J17" s="252">
        <v>6.8219708815846616E-2</v>
      </c>
      <c r="K17" s="73">
        <v>15857</v>
      </c>
      <c r="L17" s="252">
        <v>1.7838460517345729E-2</v>
      </c>
      <c r="M17" s="73">
        <v>9024</v>
      </c>
      <c r="N17" s="252">
        <v>1.0151621852086009E-2</v>
      </c>
      <c r="O17" s="338">
        <v>529</v>
      </c>
      <c r="P17" s="981">
        <v>5.9510283241949241E-4</v>
      </c>
      <c r="Q17" s="803">
        <v>817</v>
      </c>
      <c r="R17" s="981">
        <v>9.1909076386904583E-4</v>
      </c>
      <c r="S17" s="338">
        <v>74</v>
      </c>
      <c r="T17" s="299">
        <v>8.3246899053010271E-5</v>
      </c>
      <c r="U17" s="877"/>
      <c r="V17" s="1688"/>
    </row>
    <row r="18" spans="1:22" s="206" customFormat="1" ht="17.25" customHeight="1">
      <c r="A18" s="2018" t="s">
        <v>721</v>
      </c>
      <c r="B18" s="548" t="s">
        <v>190</v>
      </c>
      <c r="C18" s="538">
        <f>C17-C16</f>
        <v>39665</v>
      </c>
      <c r="D18" s="593" t="s">
        <v>55</v>
      </c>
      <c r="E18" s="538">
        <f t="shared" ref="E18:M18" si="0">E17-E16</f>
        <v>39945</v>
      </c>
      <c r="F18" s="592" t="s">
        <v>55</v>
      </c>
      <c r="G18" s="539">
        <f t="shared" si="0"/>
        <v>13556</v>
      </c>
      <c r="H18" s="592" t="s">
        <v>55</v>
      </c>
      <c r="I18" s="539">
        <f t="shared" si="0"/>
        <v>-340</v>
      </c>
      <c r="J18" s="592" t="s">
        <v>55</v>
      </c>
      <c r="K18" s="539">
        <f t="shared" si="0"/>
        <v>3293</v>
      </c>
      <c r="L18" s="592" t="s">
        <v>55</v>
      </c>
      <c r="M18" s="539">
        <f t="shared" si="0"/>
        <v>1413</v>
      </c>
      <c r="N18" s="592" t="s">
        <v>55</v>
      </c>
      <c r="O18" s="539">
        <f>O17-O16</f>
        <v>23</v>
      </c>
      <c r="P18" s="592" t="s">
        <v>55</v>
      </c>
      <c r="Q18" s="591">
        <f>Q17-Q16</f>
        <v>303</v>
      </c>
      <c r="R18" s="592" t="s">
        <v>55</v>
      </c>
      <c r="S18" s="539">
        <f>S17-S16</f>
        <v>9</v>
      </c>
      <c r="T18" s="593" t="s">
        <v>55</v>
      </c>
    </row>
    <row r="19" spans="1:22" s="206" customFormat="1" ht="17.25" customHeight="1">
      <c r="A19" s="1719"/>
      <c r="B19" s="542" t="s">
        <v>191</v>
      </c>
      <c r="C19" s="545">
        <f>C17/C16-1</f>
        <v>4.6705532012099926E-2</v>
      </c>
      <c r="D19" s="602" t="s">
        <v>55</v>
      </c>
      <c r="E19" s="545">
        <f t="shared" ref="E19:M19" si="1">E17/E16-1</f>
        <v>4.7269392343648242E-2</v>
      </c>
      <c r="F19" s="601" t="s">
        <v>55</v>
      </c>
      <c r="G19" s="546">
        <f t="shared" si="1"/>
        <v>6.4205062140042513E-2</v>
      </c>
      <c r="H19" s="601" t="s">
        <v>55</v>
      </c>
      <c r="I19" s="546">
        <f t="shared" si="1"/>
        <v>-5.5754156964350488E-3</v>
      </c>
      <c r="J19" s="601" t="s">
        <v>55</v>
      </c>
      <c r="K19" s="546">
        <f t="shared" si="1"/>
        <v>0.26209805794333008</v>
      </c>
      <c r="L19" s="601" t="s">
        <v>55</v>
      </c>
      <c r="M19" s="546">
        <f t="shared" si="1"/>
        <v>0.18565234528971231</v>
      </c>
      <c r="N19" s="601" t="s">
        <v>55</v>
      </c>
      <c r="O19" s="546">
        <f>O17/O16-1</f>
        <v>4.5454545454545414E-2</v>
      </c>
      <c r="P19" s="601" t="s">
        <v>55</v>
      </c>
      <c r="Q19" s="600">
        <f>Q17/Q16-1</f>
        <v>0.58949416342412442</v>
      </c>
      <c r="R19" s="601" t="s">
        <v>55</v>
      </c>
      <c r="S19" s="546">
        <f>S17/S16-1</f>
        <v>0.13846153846153841</v>
      </c>
      <c r="T19" s="602" t="s">
        <v>55</v>
      </c>
    </row>
    <row r="20" spans="1:22" s="206" customFormat="1" ht="17.25" customHeight="1">
      <c r="A20" s="1720" t="s">
        <v>722</v>
      </c>
      <c r="B20" s="558" t="s">
        <v>190</v>
      </c>
      <c r="C20" s="561">
        <f>C17-C12</f>
        <v>98140</v>
      </c>
      <c r="D20" s="599" t="s">
        <v>55</v>
      </c>
      <c r="E20" s="561">
        <f t="shared" ref="E20:M20" si="2">E17-E12</f>
        <v>99228</v>
      </c>
      <c r="F20" s="598" t="s">
        <v>55</v>
      </c>
      <c r="G20" s="562">
        <f t="shared" si="2"/>
        <v>48188</v>
      </c>
      <c r="H20" s="598" t="s">
        <v>55</v>
      </c>
      <c r="I20" s="562">
        <f t="shared" si="2"/>
        <v>8640</v>
      </c>
      <c r="J20" s="598" t="s">
        <v>55</v>
      </c>
      <c r="K20" s="562">
        <f t="shared" si="2"/>
        <v>9366</v>
      </c>
      <c r="L20" s="598" t="s">
        <v>55</v>
      </c>
      <c r="M20" s="562">
        <f t="shared" si="2"/>
        <v>2879</v>
      </c>
      <c r="N20" s="598" t="s">
        <v>55</v>
      </c>
      <c r="O20" s="562">
        <f>O17-O12</f>
        <v>236</v>
      </c>
      <c r="P20" s="598" t="s">
        <v>55</v>
      </c>
      <c r="Q20" s="597">
        <f>Q17-Q12</f>
        <v>650</v>
      </c>
      <c r="R20" s="598" t="s">
        <v>55</v>
      </c>
      <c r="S20" s="562">
        <f>S17-S12</f>
        <v>13</v>
      </c>
      <c r="T20" s="599" t="s">
        <v>55</v>
      </c>
    </row>
    <row r="21" spans="1:22" s="206" customFormat="1" ht="17.25" customHeight="1">
      <c r="A21" s="1719"/>
      <c r="B21" s="542" t="s">
        <v>191</v>
      </c>
      <c r="C21" s="545">
        <f>C17/C12-1</f>
        <v>0.12410499986089718</v>
      </c>
      <c r="D21" s="602" t="s">
        <v>55</v>
      </c>
      <c r="E21" s="545">
        <f t="shared" ref="E21:M21" si="3">E17/E12-1</f>
        <v>0.12628170946349226</v>
      </c>
      <c r="F21" s="601" t="s">
        <v>55</v>
      </c>
      <c r="G21" s="546">
        <f t="shared" si="3"/>
        <v>0.27301364275030604</v>
      </c>
      <c r="H21" s="601" t="s">
        <v>55</v>
      </c>
      <c r="I21" s="546">
        <f t="shared" si="3"/>
        <v>0.16614745586708213</v>
      </c>
      <c r="J21" s="601" t="s">
        <v>55</v>
      </c>
      <c r="K21" s="546">
        <f t="shared" si="3"/>
        <v>1.4429209674934524</v>
      </c>
      <c r="L21" s="601" t="s">
        <v>55</v>
      </c>
      <c r="M21" s="546">
        <f t="shared" si="3"/>
        <v>0.46851098454027662</v>
      </c>
      <c r="N21" s="601" t="s">
        <v>55</v>
      </c>
      <c r="O21" s="546">
        <f>O17/O12-1</f>
        <v>0.80546075085324231</v>
      </c>
      <c r="P21" s="601" t="s">
        <v>55</v>
      </c>
      <c r="Q21" s="600">
        <f>Q17/Q12-1</f>
        <v>3.8922155688622757</v>
      </c>
      <c r="R21" s="601" t="s">
        <v>55</v>
      </c>
      <c r="S21" s="546">
        <f>S17/S12-1</f>
        <v>0.21311475409836067</v>
      </c>
      <c r="T21" s="602" t="s">
        <v>55</v>
      </c>
    </row>
    <row r="22" spans="1:22" s="206" customFormat="1" ht="17.25" customHeight="1">
      <c r="A22" s="1720" t="s">
        <v>872</v>
      </c>
      <c r="B22" s="558" t="s">
        <v>190</v>
      </c>
      <c r="C22" s="561">
        <f>C17-C7</f>
        <v>228174</v>
      </c>
      <c r="D22" s="599" t="s">
        <v>55</v>
      </c>
      <c r="E22" s="561">
        <f t="shared" ref="E22:M22" si="4">E17-E7</f>
        <v>232363</v>
      </c>
      <c r="F22" s="598" t="s">
        <v>55</v>
      </c>
      <c r="G22" s="562">
        <f t="shared" si="4"/>
        <v>118328</v>
      </c>
      <c r="H22" s="598" t="s">
        <v>55</v>
      </c>
      <c r="I22" s="562">
        <f t="shared" si="4"/>
        <v>34448</v>
      </c>
      <c r="J22" s="598" t="s">
        <v>55</v>
      </c>
      <c r="K22" s="562">
        <f t="shared" si="4"/>
        <v>13159</v>
      </c>
      <c r="L22" s="598" t="s">
        <v>55</v>
      </c>
      <c r="M22" s="562">
        <f t="shared" si="4"/>
        <v>2705</v>
      </c>
      <c r="N22" s="598" t="s">
        <v>55</v>
      </c>
      <c r="O22" s="562">
        <f>O17-O7</f>
        <v>382</v>
      </c>
      <c r="P22" s="598" t="s">
        <v>55</v>
      </c>
      <c r="Q22" s="597">
        <f>Q17-Q7</f>
        <v>753</v>
      </c>
      <c r="R22" s="598" t="s">
        <v>55</v>
      </c>
      <c r="S22" s="562">
        <v>74</v>
      </c>
      <c r="T22" s="599" t="s">
        <v>55</v>
      </c>
    </row>
    <row r="23" spans="1:22" s="206" customFormat="1" ht="17.25" customHeight="1" thickBot="1">
      <c r="A23" s="1721"/>
      <c r="B23" s="576" t="s">
        <v>191</v>
      </c>
      <c r="C23" s="577">
        <f>C17/C7-1</f>
        <v>0.34532681143189237</v>
      </c>
      <c r="D23" s="639" t="s">
        <v>55</v>
      </c>
      <c r="E23" s="577">
        <f t="shared" ref="E23:M23" si="5">E17/E7-1</f>
        <v>0.35603985094203172</v>
      </c>
      <c r="F23" s="638" t="s">
        <v>55</v>
      </c>
      <c r="G23" s="578">
        <f t="shared" si="5"/>
        <v>1.1124816667293445</v>
      </c>
      <c r="H23" s="638" t="s">
        <v>55</v>
      </c>
      <c r="I23" s="578">
        <f t="shared" si="5"/>
        <v>1.3151103306100635</v>
      </c>
      <c r="J23" s="638" t="s">
        <v>55</v>
      </c>
      <c r="K23" s="578">
        <f t="shared" si="5"/>
        <v>4.8773165307635287</v>
      </c>
      <c r="L23" s="638" t="s">
        <v>55</v>
      </c>
      <c r="M23" s="578">
        <f t="shared" si="5"/>
        <v>0.42807406235163792</v>
      </c>
      <c r="N23" s="638" t="s">
        <v>55</v>
      </c>
      <c r="O23" s="578">
        <f>O17/O7-1</f>
        <v>2.5986394557823131</v>
      </c>
      <c r="P23" s="638" t="s">
        <v>55</v>
      </c>
      <c r="Q23" s="640">
        <f>Q17/Q7-1</f>
        <v>11.765625</v>
      </c>
      <c r="R23" s="638" t="s">
        <v>55</v>
      </c>
      <c r="S23" s="578">
        <v>1</v>
      </c>
      <c r="T23" s="639" t="s">
        <v>55</v>
      </c>
    </row>
    <row r="24" spans="1:22" s="206" customFormat="1" ht="17.25" customHeight="1">
      <c r="A24" s="930" t="s">
        <v>371</v>
      </c>
      <c r="B24" s="330"/>
      <c r="C24" s="20"/>
      <c r="D24" s="189"/>
      <c r="E24" s="20"/>
      <c r="F24" s="189"/>
      <c r="G24" s="20"/>
      <c r="H24" s="189"/>
      <c r="I24" s="20"/>
      <c r="J24" s="189"/>
      <c r="K24" s="20"/>
      <c r="L24" s="189"/>
      <c r="M24" s="20"/>
      <c r="N24" s="189"/>
    </row>
    <row r="25" spans="1:22" s="206" customFormat="1" ht="17.25" customHeight="1">
      <c r="A25" s="930" t="s">
        <v>494</v>
      </c>
      <c r="B25" s="330"/>
      <c r="C25" s="20"/>
      <c r="D25" s="189"/>
      <c r="E25" s="20"/>
      <c r="F25" s="189"/>
      <c r="G25" s="20"/>
      <c r="H25" s="189"/>
      <c r="I25" s="20"/>
      <c r="J25" s="189"/>
      <c r="K25" s="20"/>
      <c r="L25" s="189"/>
      <c r="M25" s="20"/>
      <c r="N25" s="189"/>
    </row>
    <row r="26" spans="1:22"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</row>
    <row r="27" spans="1:22"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</row>
    <row r="28" spans="1:22"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</row>
    <row r="29" spans="1:22">
      <c r="E29" s="206"/>
    </row>
    <row r="30" spans="1:22">
      <c r="E30" s="206"/>
    </row>
  </sheetData>
  <mergeCells count="25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O4:P5"/>
    <mergeCell ref="Q4:R5"/>
    <mergeCell ref="S4:T5"/>
    <mergeCell ref="E3:T3"/>
    <mergeCell ref="A3:B6"/>
    <mergeCell ref="M4:N5"/>
    <mergeCell ref="E4:F5"/>
    <mergeCell ref="C3:D5"/>
    <mergeCell ref="G4:H5"/>
    <mergeCell ref="K4:L5"/>
    <mergeCell ref="I4:J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N23 O18:S23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0"/>
  <dimension ref="A1:W37"/>
  <sheetViews>
    <sheetView zoomScaleNormal="100" workbookViewId="0"/>
  </sheetViews>
  <sheetFormatPr defaultRowHeight="15"/>
  <cols>
    <col min="1" max="1" width="17" customWidth="1"/>
    <col min="2" max="2" width="6.7109375" customWidth="1"/>
    <col min="3" max="3" width="5.85546875" customWidth="1"/>
    <col min="4" max="4" width="6.7109375" customWidth="1"/>
    <col min="5" max="5" width="6.85546875" customWidth="1"/>
    <col min="6" max="6" width="6.7109375" customWidth="1"/>
    <col min="7" max="7" width="6" bestFit="1" customWidth="1"/>
    <col min="8" max="8" width="6.7109375" customWidth="1"/>
    <col min="9" max="9" width="6" bestFit="1" customWidth="1"/>
    <col min="10" max="10" width="6.7109375" customWidth="1"/>
    <col min="11" max="11" width="5.140625" bestFit="1" customWidth="1"/>
    <col min="12" max="12" width="6.7109375" customWidth="1"/>
    <col min="13" max="13" width="5.140625" bestFit="1" customWidth="1"/>
    <col min="14" max="14" width="6.7109375" style="846" customWidth="1"/>
    <col min="15" max="15" width="5.140625" style="846" bestFit="1" customWidth="1"/>
    <col min="16" max="16" width="6.7109375" style="846" customWidth="1"/>
    <col min="17" max="17" width="5.5703125" style="846" customWidth="1"/>
    <col min="18" max="18" width="6.7109375" customWidth="1"/>
    <col min="19" max="19" width="6" customWidth="1"/>
    <col min="20" max="20" width="7.5703125" customWidth="1"/>
  </cols>
  <sheetData>
    <row r="1" spans="1:23" ht="17.25" customHeight="1">
      <c r="A1" s="232" t="s">
        <v>781</v>
      </c>
      <c r="B1" s="135"/>
      <c r="C1" s="135"/>
      <c r="D1" s="135"/>
      <c r="E1" s="135"/>
      <c r="F1" s="135"/>
      <c r="G1" s="164"/>
      <c r="H1" s="164"/>
      <c r="I1" s="135"/>
      <c r="J1" s="135"/>
      <c r="K1" s="135"/>
      <c r="L1" s="135"/>
      <c r="M1" s="135"/>
      <c r="N1" s="201"/>
      <c r="O1" s="201"/>
      <c r="P1" s="201"/>
      <c r="Q1" s="201"/>
      <c r="R1" s="135"/>
      <c r="S1" s="135"/>
      <c r="U1" s="206"/>
    </row>
    <row r="2" spans="1:23" ht="17.25" customHeight="1" thickBot="1">
      <c r="A2" s="314" t="s">
        <v>192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202"/>
      <c r="O2" s="202"/>
      <c r="P2" s="202"/>
      <c r="Q2" s="202"/>
      <c r="R2" s="136"/>
      <c r="S2" s="136"/>
      <c r="U2" s="206"/>
    </row>
    <row r="3" spans="1:23" ht="17.25" customHeight="1">
      <c r="A3" s="1838" t="s">
        <v>189</v>
      </c>
      <c r="B3" s="1855" t="s">
        <v>70</v>
      </c>
      <c r="C3" s="1859"/>
      <c r="D3" s="1855" t="s">
        <v>220</v>
      </c>
      <c r="E3" s="1856"/>
      <c r="F3" s="1856"/>
      <c r="G3" s="1856"/>
      <c r="H3" s="1856"/>
      <c r="I3" s="1856"/>
      <c r="J3" s="1856"/>
      <c r="K3" s="1856"/>
      <c r="L3" s="1856"/>
      <c r="M3" s="1856"/>
      <c r="N3" s="1856"/>
      <c r="O3" s="1856"/>
      <c r="P3" s="1856"/>
      <c r="Q3" s="1856"/>
      <c r="R3" s="1856"/>
      <c r="S3" s="1859"/>
      <c r="U3" s="206"/>
    </row>
    <row r="4" spans="1:23" ht="17.25" customHeight="1">
      <c r="A4" s="1854"/>
      <c r="B4" s="1857"/>
      <c r="C4" s="1791"/>
      <c r="D4" s="1864" t="s">
        <v>157</v>
      </c>
      <c r="E4" s="1865"/>
      <c r="F4" s="1993" t="s">
        <v>158</v>
      </c>
      <c r="G4" s="1865"/>
      <c r="H4" s="1993" t="s">
        <v>159</v>
      </c>
      <c r="I4" s="1865"/>
      <c r="J4" s="1993" t="s">
        <v>160</v>
      </c>
      <c r="K4" s="1865"/>
      <c r="L4" s="1993" t="s">
        <v>161</v>
      </c>
      <c r="M4" s="1865"/>
      <c r="N4" s="1993" t="s">
        <v>594</v>
      </c>
      <c r="O4" s="1865"/>
      <c r="P4" s="1993" t="s">
        <v>595</v>
      </c>
      <c r="Q4" s="1865"/>
      <c r="R4" s="1993" t="s">
        <v>162</v>
      </c>
      <c r="S4" s="1892"/>
      <c r="U4" s="206"/>
    </row>
    <row r="5" spans="1:23" ht="17.25" customHeight="1">
      <c r="A5" s="1854"/>
      <c r="B5" s="1857"/>
      <c r="C5" s="1791"/>
      <c r="D5" s="1760"/>
      <c r="E5" s="1866"/>
      <c r="F5" s="1761"/>
      <c r="G5" s="1866"/>
      <c r="H5" s="1761"/>
      <c r="I5" s="1866"/>
      <c r="J5" s="1761"/>
      <c r="K5" s="1866"/>
      <c r="L5" s="1761"/>
      <c r="M5" s="1866"/>
      <c r="N5" s="1761"/>
      <c r="O5" s="1866"/>
      <c r="P5" s="1761"/>
      <c r="Q5" s="1866"/>
      <c r="R5" s="1761" t="s">
        <v>42</v>
      </c>
      <c r="S5" s="1762"/>
      <c r="U5" s="206"/>
    </row>
    <row r="6" spans="1:23" ht="17.25" customHeight="1" thickBot="1">
      <c r="A6" s="1841"/>
      <c r="B6" s="609" t="s">
        <v>145</v>
      </c>
      <c r="C6" s="622" t="s">
        <v>180</v>
      </c>
      <c r="D6" s="609" t="s">
        <v>145</v>
      </c>
      <c r="E6" s="615" t="s">
        <v>149</v>
      </c>
      <c r="F6" s="612" t="s">
        <v>145</v>
      </c>
      <c r="G6" s="615" t="s">
        <v>149</v>
      </c>
      <c r="H6" s="612" t="s">
        <v>145</v>
      </c>
      <c r="I6" s="615" t="s">
        <v>149</v>
      </c>
      <c r="J6" s="612" t="s">
        <v>145</v>
      </c>
      <c r="K6" s="615" t="s">
        <v>149</v>
      </c>
      <c r="L6" s="612" t="s">
        <v>145</v>
      </c>
      <c r="M6" s="615" t="s">
        <v>149</v>
      </c>
      <c r="N6" s="612" t="s">
        <v>145</v>
      </c>
      <c r="O6" s="615" t="s">
        <v>149</v>
      </c>
      <c r="P6" s="612" t="s">
        <v>145</v>
      </c>
      <c r="Q6" s="615" t="s">
        <v>149</v>
      </c>
      <c r="R6" s="612" t="s">
        <v>145</v>
      </c>
      <c r="S6" s="613" t="s">
        <v>149</v>
      </c>
      <c r="U6" s="206"/>
    </row>
    <row r="7" spans="1:23" ht="17.25" customHeight="1">
      <c r="A7" s="191" t="s">
        <v>18</v>
      </c>
      <c r="B7" s="1278">
        <v>888922</v>
      </c>
      <c r="C7" s="1420">
        <v>0.88045048005797399</v>
      </c>
      <c r="D7" s="1278">
        <v>884995</v>
      </c>
      <c r="E7" s="1420">
        <f>D7/$B7</f>
        <v>0.99558228955971395</v>
      </c>
      <c r="F7" s="1418">
        <v>224692</v>
      </c>
      <c r="G7" s="1420">
        <f>F7/$B7</f>
        <v>0.25276908435160789</v>
      </c>
      <c r="H7" s="1418">
        <v>60642</v>
      </c>
      <c r="I7" s="1420">
        <f t="shared" ref="I7:I21" si="0">H7/$B7</f>
        <v>6.8219708815846616E-2</v>
      </c>
      <c r="J7" s="1418">
        <v>15857</v>
      </c>
      <c r="K7" s="1420">
        <f t="shared" ref="K7:K21" si="1">J7/$B7</f>
        <v>1.7838460517345729E-2</v>
      </c>
      <c r="L7" s="1418">
        <v>9024</v>
      </c>
      <c r="M7" s="1420">
        <f t="shared" ref="M7:M21" si="2">L7/$B7</f>
        <v>1.0151621852086009E-2</v>
      </c>
      <c r="N7" s="1418">
        <v>529</v>
      </c>
      <c r="O7" s="1420">
        <f>N7/$B7</f>
        <v>5.9510283241949241E-4</v>
      </c>
      <c r="P7" s="1418">
        <v>817</v>
      </c>
      <c r="Q7" s="1420">
        <f t="shared" ref="Q7:Q15" si="3">P7/$B7</f>
        <v>9.1909076386904583E-4</v>
      </c>
      <c r="R7" s="1418">
        <v>74</v>
      </c>
      <c r="S7" s="1279">
        <f>R7/$B7</f>
        <v>8.3246899053010271E-5</v>
      </c>
      <c r="U7" s="281"/>
      <c r="V7" s="281"/>
      <c r="W7" s="281"/>
    </row>
    <row r="8" spans="1:23" ht="17.25" customHeight="1">
      <c r="A8" s="155" t="s">
        <v>19</v>
      </c>
      <c r="B8" s="790">
        <v>113859</v>
      </c>
      <c r="C8" s="805">
        <v>0.93489102409692293</v>
      </c>
      <c r="D8" s="800">
        <v>112870</v>
      </c>
      <c r="E8" s="805">
        <f t="shared" ref="E8:G20" si="4">D8/$B8</f>
        <v>0.99131381796783746</v>
      </c>
      <c r="F8" s="338">
        <v>25011</v>
      </c>
      <c r="G8" s="805">
        <f t="shared" si="4"/>
        <v>0.21966642953126236</v>
      </c>
      <c r="H8" s="338">
        <v>3155</v>
      </c>
      <c r="I8" s="805">
        <f t="shared" si="0"/>
        <v>2.7709711133946373E-2</v>
      </c>
      <c r="J8" s="338">
        <v>6592</v>
      </c>
      <c r="K8" s="805">
        <f t="shared" si="1"/>
        <v>5.7896169824080662E-2</v>
      </c>
      <c r="L8" s="338">
        <v>3503</v>
      </c>
      <c r="M8" s="805">
        <f t="shared" si="2"/>
        <v>3.076612301179529E-2</v>
      </c>
      <c r="N8" s="338">
        <v>480</v>
      </c>
      <c r="O8" s="805">
        <f>N8/$B8</f>
        <v>4.2157405211709223E-3</v>
      </c>
      <c r="P8" s="338">
        <v>198</v>
      </c>
      <c r="Q8" s="805">
        <f t="shared" si="3"/>
        <v>1.7389929649830054E-3</v>
      </c>
      <c r="R8" s="338">
        <v>66</v>
      </c>
      <c r="S8" s="805">
        <f>R8/$B8</f>
        <v>5.7966432166100179E-4</v>
      </c>
      <c r="U8" s="281"/>
      <c r="V8" s="281"/>
      <c r="W8" s="281"/>
    </row>
    <row r="9" spans="1:23" ht="17.25" customHeight="1">
      <c r="A9" s="155" t="s">
        <v>20</v>
      </c>
      <c r="B9" s="790">
        <v>127809</v>
      </c>
      <c r="C9" s="805">
        <v>0.86890695833633158</v>
      </c>
      <c r="D9" s="800">
        <v>127794</v>
      </c>
      <c r="E9" s="805">
        <f t="shared" si="4"/>
        <v>0.99988263737295491</v>
      </c>
      <c r="F9" s="338">
        <v>27258</v>
      </c>
      <c r="G9" s="805">
        <f t="shared" si="4"/>
        <v>0.21327136586625356</v>
      </c>
      <c r="H9" s="338">
        <v>10668</v>
      </c>
      <c r="I9" s="805">
        <f t="shared" si="0"/>
        <v>8.3468300354435129E-2</v>
      </c>
      <c r="J9" s="338">
        <v>2988</v>
      </c>
      <c r="K9" s="805">
        <f t="shared" si="1"/>
        <v>2.3378635307372719E-2</v>
      </c>
      <c r="L9" s="338">
        <v>1319</v>
      </c>
      <c r="M9" s="805">
        <f t="shared" si="2"/>
        <v>1.0320087004827515E-2</v>
      </c>
      <c r="N9" s="338">
        <v>23</v>
      </c>
      <c r="O9" s="805">
        <f>N9/$B9</f>
        <v>1.7995602813573378E-4</v>
      </c>
      <c r="P9" s="338">
        <v>82</v>
      </c>
      <c r="Q9" s="805">
        <f t="shared" si="3"/>
        <v>6.415823611795726E-4</v>
      </c>
      <c r="R9" s="338">
        <v>1</v>
      </c>
      <c r="S9" s="805">
        <f>R9/$B9</f>
        <v>7.8241751363362517E-6</v>
      </c>
      <c r="U9" s="281"/>
      <c r="V9" s="281"/>
      <c r="W9" s="281"/>
    </row>
    <row r="10" spans="1:23" ht="17.25" customHeight="1">
      <c r="A10" s="155" t="s">
        <v>21</v>
      </c>
      <c r="B10" s="790">
        <v>50657</v>
      </c>
      <c r="C10" s="805">
        <v>0.83431820906770804</v>
      </c>
      <c r="D10" s="800">
        <v>50479</v>
      </c>
      <c r="E10" s="805">
        <f t="shared" si="4"/>
        <v>0.99648617170381193</v>
      </c>
      <c r="F10" s="338">
        <v>18423</v>
      </c>
      <c r="G10" s="805">
        <f t="shared" si="4"/>
        <v>0.36368122865546715</v>
      </c>
      <c r="H10" s="338">
        <v>1167</v>
      </c>
      <c r="I10" s="805">
        <f t="shared" si="0"/>
        <v>2.3037290009278087E-2</v>
      </c>
      <c r="J10" s="338">
        <v>180</v>
      </c>
      <c r="K10" s="805">
        <f t="shared" si="1"/>
        <v>3.5533095129991906E-3</v>
      </c>
      <c r="L10" s="338">
        <v>344</v>
      </c>
      <c r="M10" s="805">
        <f t="shared" si="2"/>
        <v>6.7907692915095642E-3</v>
      </c>
      <c r="N10" s="354" t="s">
        <v>174</v>
      </c>
      <c r="O10" s="354" t="s">
        <v>174</v>
      </c>
      <c r="P10" s="338">
        <v>5</v>
      </c>
      <c r="Q10" s="805">
        <f t="shared" si="3"/>
        <v>9.8703042027755293E-5</v>
      </c>
      <c r="R10" s="1041" t="s">
        <v>174</v>
      </c>
      <c r="S10" s="1421" t="s">
        <v>174</v>
      </c>
      <c r="U10" s="281"/>
      <c r="V10" s="281"/>
      <c r="W10" s="281"/>
    </row>
    <row r="11" spans="1:23" ht="17.25" customHeight="1">
      <c r="A11" s="155" t="s">
        <v>22</v>
      </c>
      <c r="B11" s="790">
        <v>46908</v>
      </c>
      <c r="C11" s="805">
        <v>0.84618316973220242</v>
      </c>
      <c r="D11" s="800">
        <v>46675</v>
      </c>
      <c r="E11" s="805">
        <f t="shared" si="4"/>
        <v>0.99503283022085787</v>
      </c>
      <c r="F11" s="338">
        <v>16159</v>
      </c>
      <c r="G11" s="805">
        <f t="shared" si="4"/>
        <v>0.3444828174298627</v>
      </c>
      <c r="H11" s="338">
        <v>1457</v>
      </c>
      <c r="I11" s="805">
        <f t="shared" si="0"/>
        <v>3.1060799863562718E-2</v>
      </c>
      <c r="J11" s="338">
        <v>27</v>
      </c>
      <c r="K11" s="805">
        <f t="shared" si="1"/>
        <v>5.7559478127398314E-4</v>
      </c>
      <c r="L11" s="338">
        <v>397</v>
      </c>
      <c r="M11" s="805">
        <f t="shared" si="2"/>
        <v>8.4633751172507894E-3</v>
      </c>
      <c r="N11" s="354" t="s">
        <v>174</v>
      </c>
      <c r="O11" s="354" t="s">
        <v>174</v>
      </c>
      <c r="P11" s="335">
        <v>58</v>
      </c>
      <c r="Q11" s="805">
        <f t="shared" si="3"/>
        <v>1.2364628634774452E-3</v>
      </c>
      <c r="R11" s="1041" t="s">
        <v>174</v>
      </c>
      <c r="S11" s="1421" t="s">
        <v>174</v>
      </c>
      <c r="U11" s="281"/>
      <c r="V11" s="281"/>
      <c r="W11" s="281"/>
    </row>
    <row r="12" spans="1:23" ht="17.25" customHeight="1">
      <c r="A12" s="155" t="s">
        <v>23</v>
      </c>
      <c r="B12" s="790">
        <v>22110</v>
      </c>
      <c r="C12" s="805">
        <v>0.8498429572360473</v>
      </c>
      <c r="D12" s="800">
        <v>21560</v>
      </c>
      <c r="E12" s="805">
        <f t="shared" si="4"/>
        <v>0.97512437810945274</v>
      </c>
      <c r="F12" s="338">
        <v>7886</v>
      </c>
      <c r="G12" s="805">
        <f t="shared" si="4"/>
        <v>0.35667118950701038</v>
      </c>
      <c r="H12" s="338">
        <v>500</v>
      </c>
      <c r="I12" s="805">
        <f t="shared" si="0"/>
        <v>2.2614201718679332E-2</v>
      </c>
      <c r="J12" s="338">
        <v>137</v>
      </c>
      <c r="K12" s="805">
        <f t="shared" si="1"/>
        <v>6.1962912709181365E-3</v>
      </c>
      <c r="L12" s="338">
        <v>14</v>
      </c>
      <c r="M12" s="805">
        <f t="shared" si="2"/>
        <v>6.3319764812302124E-4</v>
      </c>
      <c r="N12" s="354" t="s">
        <v>174</v>
      </c>
      <c r="O12" s="354" t="s">
        <v>174</v>
      </c>
      <c r="P12" s="338">
        <v>46</v>
      </c>
      <c r="Q12" s="805">
        <f t="shared" si="3"/>
        <v>2.0805065581184982E-3</v>
      </c>
      <c r="R12" s="1041" t="s">
        <v>174</v>
      </c>
      <c r="S12" s="1421" t="s">
        <v>174</v>
      </c>
      <c r="U12" s="281"/>
      <c r="V12" s="281"/>
      <c r="W12" s="281"/>
    </row>
    <row r="13" spans="1:23" ht="17.25" customHeight="1">
      <c r="A13" s="155" t="s">
        <v>24</v>
      </c>
      <c r="B13" s="790">
        <v>68477</v>
      </c>
      <c r="C13" s="805">
        <v>0.88759710545918913</v>
      </c>
      <c r="D13" s="800">
        <v>67352</v>
      </c>
      <c r="E13" s="805">
        <f t="shared" si="4"/>
        <v>0.98357112607152763</v>
      </c>
      <c r="F13" s="338">
        <v>21352</v>
      </c>
      <c r="G13" s="805">
        <f t="shared" si="4"/>
        <v>0.31181272544065891</v>
      </c>
      <c r="H13" s="338">
        <v>2180</v>
      </c>
      <c r="I13" s="805">
        <f t="shared" si="0"/>
        <v>3.1835506812506388E-2</v>
      </c>
      <c r="J13" s="338">
        <v>403</v>
      </c>
      <c r="K13" s="805">
        <f t="shared" si="1"/>
        <v>5.8851877272660894E-3</v>
      </c>
      <c r="L13" s="338">
        <v>330</v>
      </c>
      <c r="M13" s="805">
        <f t="shared" si="2"/>
        <v>4.8191363523518846E-3</v>
      </c>
      <c r="N13" s="354" t="s">
        <v>174</v>
      </c>
      <c r="O13" s="354" t="s">
        <v>174</v>
      </c>
      <c r="P13" s="338">
        <v>45</v>
      </c>
      <c r="Q13" s="805">
        <f t="shared" si="3"/>
        <v>6.5715495713889339E-4</v>
      </c>
      <c r="R13" s="1041" t="s">
        <v>174</v>
      </c>
      <c r="S13" s="1421" t="s">
        <v>174</v>
      </c>
      <c r="U13" s="281"/>
      <c r="V13" s="281"/>
      <c r="W13" s="281"/>
    </row>
    <row r="14" spans="1:23" ht="17.25" customHeight="1">
      <c r="A14" s="155" t="s">
        <v>25</v>
      </c>
      <c r="B14" s="790">
        <v>38077</v>
      </c>
      <c r="C14" s="805">
        <v>0.86635359513141819</v>
      </c>
      <c r="D14" s="800">
        <v>37722</v>
      </c>
      <c r="E14" s="805">
        <f t="shared" si="4"/>
        <v>0.99067678651154245</v>
      </c>
      <c r="F14" s="338">
        <v>12948</v>
      </c>
      <c r="G14" s="805">
        <f t="shared" si="4"/>
        <v>0.34004779788323658</v>
      </c>
      <c r="H14" s="338">
        <v>1106</v>
      </c>
      <c r="I14" s="805">
        <f t="shared" si="0"/>
        <v>2.9046405966856634E-2</v>
      </c>
      <c r="J14" s="338">
        <v>228</v>
      </c>
      <c r="K14" s="805">
        <f t="shared" si="1"/>
        <v>5.9878666911784015E-3</v>
      </c>
      <c r="L14" s="338">
        <v>220</v>
      </c>
      <c r="M14" s="805">
        <f t="shared" si="2"/>
        <v>5.7777661055230193E-3</v>
      </c>
      <c r="N14" s="354" t="s">
        <v>174</v>
      </c>
      <c r="O14" s="354" t="s">
        <v>174</v>
      </c>
      <c r="P14" s="338">
        <v>122</v>
      </c>
      <c r="Q14" s="805">
        <f t="shared" si="3"/>
        <v>3.2040339312445834E-3</v>
      </c>
      <c r="R14" s="1041" t="s">
        <v>174</v>
      </c>
      <c r="S14" s="1421" t="s">
        <v>174</v>
      </c>
      <c r="U14" s="281"/>
      <c r="V14" s="281"/>
      <c r="W14" s="281"/>
    </row>
    <row r="15" spans="1:23" ht="17.25" customHeight="1">
      <c r="A15" s="155" t="s">
        <v>26</v>
      </c>
      <c r="B15" s="790">
        <v>43977</v>
      </c>
      <c r="C15" s="805">
        <v>0.85594863096680396</v>
      </c>
      <c r="D15" s="800">
        <v>43956</v>
      </c>
      <c r="E15" s="805">
        <f t="shared" si="4"/>
        <v>0.99952247765877622</v>
      </c>
      <c r="F15" s="338">
        <v>9521</v>
      </c>
      <c r="G15" s="805">
        <f t="shared" si="4"/>
        <v>0.21649953384723833</v>
      </c>
      <c r="H15" s="338">
        <v>4889</v>
      </c>
      <c r="I15" s="805">
        <f t="shared" si="0"/>
        <v>0.11117174886872684</v>
      </c>
      <c r="J15" s="338">
        <v>434</v>
      </c>
      <c r="K15" s="805">
        <f t="shared" si="1"/>
        <v>9.8687950519589784E-3</v>
      </c>
      <c r="L15" s="338">
        <v>528</v>
      </c>
      <c r="M15" s="805">
        <f t="shared" si="2"/>
        <v>1.2006276007913227E-2</v>
      </c>
      <c r="N15" s="354" t="s">
        <v>174</v>
      </c>
      <c r="O15" s="354" t="s">
        <v>174</v>
      </c>
      <c r="P15" s="335">
        <v>21</v>
      </c>
      <c r="Q15" s="805">
        <f t="shared" si="3"/>
        <v>4.7752234122382152E-4</v>
      </c>
      <c r="R15" s="354" t="s">
        <v>174</v>
      </c>
      <c r="S15" s="1422" t="s">
        <v>174</v>
      </c>
      <c r="U15" s="281"/>
      <c r="V15" s="281"/>
      <c r="W15" s="281"/>
    </row>
    <row r="16" spans="1:23" ht="17.25" customHeight="1">
      <c r="A16" s="155" t="s">
        <v>27</v>
      </c>
      <c r="B16" s="790">
        <v>43203</v>
      </c>
      <c r="C16" s="805">
        <v>0.87387121897825581</v>
      </c>
      <c r="D16" s="800">
        <v>43201</v>
      </c>
      <c r="E16" s="805">
        <f t="shared" si="4"/>
        <v>0.99995370691850105</v>
      </c>
      <c r="F16" s="338">
        <v>8917</v>
      </c>
      <c r="G16" s="805">
        <f t="shared" si="4"/>
        <v>0.20639770386315764</v>
      </c>
      <c r="H16" s="338">
        <v>5157</v>
      </c>
      <c r="I16" s="805">
        <f t="shared" si="0"/>
        <v>0.11936671064509409</v>
      </c>
      <c r="J16" s="338">
        <v>535</v>
      </c>
      <c r="K16" s="805">
        <f t="shared" si="1"/>
        <v>1.2383399300974469E-2</v>
      </c>
      <c r="L16" s="338">
        <v>252</v>
      </c>
      <c r="M16" s="805">
        <f t="shared" si="2"/>
        <v>5.8329282688702171E-3</v>
      </c>
      <c r="N16" s="354" t="s">
        <v>174</v>
      </c>
      <c r="O16" s="354" t="s">
        <v>174</v>
      </c>
      <c r="P16" s="354" t="s">
        <v>174</v>
      </c>
      <c r="Q16" s="354" t="s">
        <v>174</v>
      </c>
      <c r="R16" s="354" t="s">
        <v>174</v>
      </c>
      <c r="S16" s="1422" t="s">
        <v>174</v>
      </c>
      <c r="U16" s="281"/>
      <c r="V16" s="281"/>
      <c r="W16" s="281"/>
    </row>
    <row r="17" spans="1:23" ht="17.25" customHeight="1">
      <c r="A17" s="155" t="s">
        <v>28</v>
      </c>
      <c r="B17" s="790">
        <v>40863</v>
      </c>
      <c r="C17" s="805">
        <v>0.86329739541190109</v>
      </c>
      <c r="D17" s="800">
        <v>40862</v>
      </c>
      <c r="E17" s="805">
        <f t="shared" si="4"/>
        <v>0.99997552798375056</v>
      </c>
      <c r="F17" s="338">
        <v>10715</v>
      </c>
      <c r="G17" s="805">
        <f t="shared" si="4"/>
        <v>0.26221765411252235</v>
      </c>
      <c r="H17" s="338">
        <v>3213</v>
      </c>
      <c r="I17" s="805">
        <f t="shared" si="0"/>
        <v>7.8628588209382566E-2</v>
      </c>
      <c r="J17" s="338">
        <v>97</v>
      </c>
      <c r="K17" s="805">
        <f t="shared" si="1"/>
        <v>2.3737855761936225E-3</v>
      </c>
      <c r="L17" s="338">
        <v>191</v>
      </c>
      <c r="M17" s="805">
        <f t="shared" si="2"/>
        <v>4.674155103638989E-3</v>
      </c>
      <c r="N17" s="354" t="s">
        <v>174</v>
      </c>
      <c r="O17" s="354" t="s">
        <v>174</v>
      </c>
      <c r="P17" s="338">
        <v>24</v>
      </c>
      <c r="Q17" s="805">
        <f>P17/$B17</f>
        <v>5.8732838998605097E-4</v>
      </c>
      <c r="R17" s="1041" t="s">
        <v>174</v>
      </c>
      <c r="S17" s="1421" t="s">
        <v>174</v>
      </c>
      <c r="U17" s="281"/>
      <c r="V17" s="281"/>
      <c r="W17" s="281"/>
    </row>
    <row r="18" spans="1:23" ht="17.25" customHeight="1">
      <c r="A18" s="155" t="s">
        <v>29</v>
      </c>
      <c r="B18" s="790">
        <v>100546</v>
      </c>
      <c r="C18" s="805">
        <v>0.89139344262295084</v>
      </c>
      <c r="D18" s="800">
        <v>100108</v>
      </c>
      <c r="E18" s="805">
        <f t="shared" si="4"/>
        <v>0.99564378493425898</v>
      </c>
      <c r="F18" s="338">
        <v>27139</v>
      </c>
      <c r="G18" s="805">
        <f t="shared" si="4"/>
        <v>0.26991625723549423</v>
      </c>
      <c r="H18" s="338">
        <v>5763</v>
      </c>
      <c r="I18" s="805">
        <f t="shared" si="0"/>
        <v>5.7317048912935376E-2</v>
      </c>
      <c r="J18" s="338">
        <v>1086</v>
      </c>
      <c r="K18" s="805">
        <f t="shared" si="1"/>
        <v>1.0801026395878504E-2</v>
      </c>
      <c r="L18" s="338">
        <v>648</v>
      </c>
      <c r="M18" s="805">
        <f t="shared" si="2"/>
        <v>6.4448113301374494E-3</v>
      </c>
      <c r="N18" s="354" t="s">
        <v>174</v>
      </c>
      <c r="O18" s="354" t="s">
        <v>174</v>
      </c>
      <c r="P18" s="354" t="s">
        <v>174</v>
      </c>
      <c r="Q18" s="354" t="s">
        <v>174</v>
      </c>
      <c r="R18" s="354" t="s">
        <v>174</v>
      </c>
      <c r="S18" s="1422" t="s">
        <v>174</v>
      </c>
      <c r="U18" s="281"/>
      <c r="V18" s="281"/>
      <c r="W18" s="281"/>
    </row>
    <row r="19" spans="1:23" ht="17.25" customHeight="1">
      <c r="A19" s="155" t="s">
        <v>30</v>
      </c>
      <c r="B19" s="790">
        <v>49294</v>
      </c>
      <c r="C19" s="805">
        <v>0.85784930767847511</v>
      </c>
      <c r="D19" s="800">
        <v>49294</v>
      </c>
      <c r="E19" s="805">
        <f t="shared" si="4"/>
        <v>1</v>
      </c>
      <c r="F19" s="338">
        <v>10739</v>
      </c>
      <c r="G19" s="805">
        <f t="shared" si="4"/>
        <v>0.21785612853491299</v>
      </c>
      <c r="H19" s="338">
        <v>5234</v>
      </c>
      <c r="I19" s="805">
        <f t="shared" si="0"/>
        <v>0.10617925102446545</v>
      </c>
      <c r="J19" s="338">
        <v>663</v>
      </c>
      <c r="K19" s="805">
        <f t="shared" si="1"/>
        <v>1.344991276828823E-2</v>
      </c>
      <c r="L19" s="338">
        <v>407</v>
      </c>
      <c r="M19" s="805">
        <f t="shared" si="2"/>
        <v>8.2565829512719607E-3</v>
      </c>
      <c r="N19" s="338">
        <v>5</v>
      </c>
      <c r="O19" s="805">
        <f>N19/$B19</f>
        <v>1.0143222298859902E-4</v>
      </c>
      <c r="P19" s="338">
        <v>2</v>
      </c>
      <c r="Q19" s="805">
        <f>P19/$B19</f>
        <v>4.0572889195439607E-5</v>
      </c>
      <c r="R19" s="338">
        <v>3</v>
      </c>
      <c r="S19" s="247">
        <f>R19/$B19</f>
        <v>6.0859333793159408E-5</v>
      </c>
      <c r="U19" s="281"/>
      <c r="V19" s="281"/>
      <c r="W19" s="281"/>
    </row>
    <row r="20" spans="1:23" ht="17.25" customHeight="1">
      <c r="A20" s="155" t="s">
        <v>31</v>
      </c>
      <c r="B20" s="790">
        <v>46520</v>
      </c>
      <c r="C20" s="805">
        <v>0.88541687203043984</v>
      </c>
      <c r="D20" s="800">
        <v>46520</v>
      </c>
      <c r="E20" s="805">
        <f t="shared" si="4"/>
        <v>1</v>
      </c>
      <c r="F20" s="338">
        <v>11298</v>
      </c>
      <c r="G20" s="805">
        <f t="shared" si="4"/>
        <v>0.24286328460877041</v>
      </c>
      <c r="H20" s="338">
        <v>4088</v>
      </c>
      <c r="I20" s="805">
        <f t="shared" si="0"/>
        <v>8.7876182287188312E-2</v>
      </c>
      <c r="J20" s="338">
        <v>500</v>
      </c>
      <c r="K20" s="805">
        <f t="shared" si="1"/>
        <v>1.0748065348237317E-2</v>
      </c>
      <c r="L20" s="338">
        <v>267</v>
      </c>
      <c r="M20" s="805">
        <f t="shared" si="2"/>
        <v>5.7394668959587277E-3</v>
      </c>
      <c r="N20" s="338">
        <v>2</v>
      </c>
      <c r="O20" s="805">
        <f>N20/$B20</f>
        <v>4.2992261392949269E-5</v>
      </c>
      <c r="P20" s="338">
        <v>37</v>
      </c>
      <c r="Q20" s="805">
        <f>P20/$B20</f>
        <v>7.9535683576956152E-4</v>
      </c>
      <c r="R20" s="338">
        <v>4</v>
      </c>
      <c r="S20" s="247">
        <f>R20/$B20</f>
        <v>8.5984522785898537E-5</v>
      </c>
      <c r="U20" s="281"/>
      <c r="V20" s="281"/>
      <c r="W20" s="281"/>
    </row>
    <row r="21" spans="1:23" ht="17.25" customHeight="1" thickBot="1">
      <c r="A21" s="156" t="s">
        <v>32</v>
      </c>
      <c r="B21" s="175">
        <v>96622</v>
      </c>
      <c r="C21" s="252">
        <v>0.90872107561214877</v>
      </c>
      <c r="D21" s="188">
        <v>96602</v>
      </c>
      <c r="E21" s="252">
        <f>D21/$B21</f>
        <v>0.9997930078036058</v>
      </c>
      <c r="F21" s="73">
        <v>17326</v>
      </c>
      <c r="G21" s="252">
        <f>F21/$B21</f>
        <v>0.17931733973629194</v>
      </c>
      <c r="H21" s="73">
        <v>12065</v>
      </c>
      <c r="I21" s="252">
        <f t="shared" si="0"/>
        <v>0.1248680424747987</v>
      </c>
      <c r="J21" s="73">
        <v>1987</v>
      </c>
      <c r="K21" s="252">
        <f t="shared" si="1"/>
        <v>2.0564674711763365E-2</v>
      </c>
      <c r="L21" s="73">
        <v>604</v>
      </c>
      <c r="M21" s="252">
        <f t="shared" si="2"/>
        <v>6.2511643311047175E-3</v>
      </c>
      <c r="N21" s="73">
        <v>19</v>
      </c>
      <c r="O21" s="252">
        <f>N21/$B21</f>
        <v>1.9664258657448613E-4</v>
      </c>
      <c r="P21" s="73">
        <v>177</v>
      </c>
      <c r="Q21" s="252">
        <f>P21/$B21</f>
        <v>1.831880938088634E-3</v>
      </c>
      <c r="R21" s="1419" t="s">
        <v>174</v>
      </c>
      <c r="S21" s="1423" t="s">
        <v>174</v>
      </c>
      <c r="U21" s="281"/>
      <c r="V21" s="281"/>
      <c r="W21" s="281"/>
    </row>
    <row r="22" spans="1:23" ht="17.25" customHeight="1">
      <c r="A22" s="930" t="s">
        <v>372</v>
      </c>
      <c r="B22" s="137"/>
      <c r="C22" s="137"/>
      <c r="D22" s="137"/>
      <c r="E22" s="980"/>
      <c r="F22" s="980"/>
      <c r="G22" s="980"/>
      <c r="H22" s="980"/>
      <c r="I22" s="980"/>
      <c r="J22" s="980"/>
      <c r="K22" s="980"/>
      <c r="L22" s="30"/>
      <c r="M22" s="30"/>
      <c r="N22" s="30"/>
      <c r="O22" s="30"/>
      <c r="P22" s="30"/>
      <c r="Q22" s="30"/>
      <c r="R22" s="30"/>
      <c r="S22" s="30"/>
      <c r="U22" s="206"/>
    </row>
    <row r="23" spans="1:23" ht="17.25" customHeight="1">
      <c r="A23" s="930" t="s">
        <v>495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4"/>
      <c r="M23" s="134"/>
      <c r="R23" s="137"/>
      <c r="S23" s="134"/>
      <c r="U23" s="206"/>
    </row>
    <row r="24" spans="1:23" ht="17.25" customHeight="1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206"/>
    </row>
    <row r="25" spans="1:23">
      <c r="A25" s="765"/>
      <c r="T25" s="765"/>
    </row>
    <row r="26" spans="1:23">
      <c r="A26" s="765"/>
      <c r="T26" s="765"/>
    </row>
    <row r="27" spans="1:23">
      <c r="A27" s="765"/>
      <c r="T27" s="765"/>
    </row>
    <row r="28" spans="1:23">
      <c r="A28" s="765"/>
      <c r="B28" s="765"/>
      <c r="C28" s="765"/>
      <c r="D28" s="765"/>
      <c r="E28" s="765"/>
      <c r="F28" s="765"/>
      <c r="G28" s="765"/>
      <c r="R28" s="765"/>
      <c r="S28" s="765"/>
      <c r="T28" s="765"/>
    </row>
    <row r="29" spans="1:23">
      <c r="A29" s="765"/>
      <c r="B29" s="765"/>
      <c r="C29" s="765"/>
      <c r="D29" s="765"/>
      <c r="E29" s="765"/>
      <c r="F29" s="765"/>
      <c r="G29" s="765"/>
    </row>
    <row r="30" spans="1:23">
      <c r="A30" s="765"/>
      <c r="B30" s="765"/>
      <c r="C30" s="765"/>
      <c r="D30" s="765"/>
      <c r="E30" s="765"/>
      <c r="F30" s="765"/>
      <c r="G30" s="765"/>
    </row>
    <row r="31" spans="1:23">
      <c r="A31" s="765"/>
      <c r="B31" s="765"/>
      <c r="C31" s="765"/>
      <c r="D31" s="765"/>
      <c r="E31" s="765"/>
      <c r="F31" s="765"/>
      <c r="G31" s="765"/>
    </row>
    <row r="32" spans="1:23">
      <c r="A32" s="765"/>
      <c r="B32" s="765"/>
      <c r="C32" s="765"/>
      <c r="D32" s="765"/>
      <c r="E32" s="765"/>
      <c r="F32" s="765"/>
      <c r="G32" s="765"/>
    </row>
    <row r="33" spans="1:7">
      <c r="A33" s="765"/>
      <c r="B33" s="765"/>
      <c r="C33" s="765"/>
      <c r="D33" s="765"/>
      <c r="E33" s="765"/>
      <c r="F33" s="765"/>
      <c r="G33" s="765"/>
    </row>
    <row r="34" spans="1:7">
      <c r="A34" s="765"/>
      <c r="B34" s="765"/>
      <c r="C34" s="765"/>
      <c r="D34" s="765"/>
      <c r="E34" s="765"/>
      <c r="F34" s="765"/>
      <c r="G34" s="765"/>
    </row>
    <row r="35" spans="1:7">
      <c r="A35" s="765"/>
      <c r="B35" s="765"/>
      <c r="C35" s="765"/>
      <c r="D35" s="765"/>
      <c r="E35" s="765"/>
      <c r="F35" s="765"/>
      <c r="G35" s="765"/>
    </row>
    <row r="36" spans="1:7">
      <c r="A36" s="765"/>
      <c r="B36" s="765"/>
      <c r="C36" s="765"/>
      <c r="D36" s="765"/>
      <c r="E36" s="765"/>
      <c r="F36" s="765"/>
      <c r="G36" s="765"/>
    </row>
    <row r="37" spans="1:7">
      <c r="A37" s="765"/>
      <c r="B37" s="765"/>
      <c r="C37" s="765"/>
      <c r="D37" s="765"/>
      <c r="E37" s="765"/>
      <c r="F37" s="765"/>
      <c r="G37" s="765"/>
    </row>
  </sheetData>
  <mergeCells count="11">
    <mergeCell ref="D3:S3"/>
    <mergeCell ref="A3:A6"/>
    <mergeCell ref="B3:C5"/>
    <mergeCell ref="R4:S5"/>
    <mergeCell ref="D4:E5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X36"/>
  <sheetViews>
    <sheetView zoomScaleNormal="100" workbookViewId="0"/>
  </sheetViews>
  <sheetFormatPr defaultColWidth="9.140625" defaultRowHeight="15"/>
  <cols>
    <col min="1" max="1" width="12.85546875" style="22" customWidth="1"/>
    <col min="2" max="2" width="5.7109375" style="22" customWidth="1"/>
    <col min="3" max="8" width="7.140625" style="22" customWidth="1"/>
    <col min="9" max="9" width="7.85546875" style="22" customWidth="1"/>
    <col min="10" max="17" width="7.140625" style="22" customWidth="1"/>
    <col min="18" max="16384" width="9.140625" style="22"/>
  </cols>
  <sheetData>
    <row r="1" spans="1:24" s="2" customFormat="1" ht="17.25" customHeight="1">
      <c r="A1" s="201" t="s">
        <v>782</v>
      </c>
      <c r="B1" s="201"/>
      <c r="F1" s="201"/>
      <c r="G1" s="201"/>
      <c r="H1" s="201"/>
      <c r="J1" s="201"/>
      <c r="M1" s="201"/>
      <c r="N1" s="483"/>
      <c r="P1" s="201"/>
    </row>
    <row r="2" spans="1:24" s="3" customFormat="1" ht="17.25" customHeight="1" thickBot="1">
      <c r="A2" s="314" t="s">
        <v>192</v>
      </c>
      <c r="B2" s="202"/>
      <c r="F2" s="202"/>
      <c r="G2" s="202"/>
      <c r="H2" s="202"/>
      <c r="J2" s="202"/>
      <c r="M2" s="202"/>
      <c r="P2" s="202"/>
    </row>
    <row r="3" spans="1:24" s="40" customFormat="1" ht="24.75" customHeight="1">
      <c r="A3" s="1722" t="s">
        <v>197</v>
      </c>
      <c r="B3" s="1723"/>
      <c r="C3" s="1782" t="s">
        <v>460</v>
      </c>
      <c r="D3" s="2024"/>
      <c r="E3" s="2025"/>
      <c r="F3" s="1918" t="s">
        <v>476</v>
      </c>
      <c r="G3" s="1787"/>
      <c r="H3" s="2035"/>
      <c r="I3" s="1782" t="s">
        <v>459</v>
      </c>
      <c r="J3" s="1751"/>
      <c r="K3" s="1751"/>
      <c r="L3" s="1751"/>
      <c r="M3" s="1751"/>
      <c r="N3" s="1751"/>
      <c r="O3" s="1751"/>
      <c r="P3" s="1751"/>
      <c r="Q3" s="1783"/>
    </row>
    <row r="4" spans="1:24" s="40" customFormat="1" ht="17.25" customHeight="1">
      <c r="A4" s="1724"/>
      <c r="B4" s="1725"/>
      <c r="C4" s="1784" t="s">
        <v>4</v>
      </c>
      <c r="D4" s="1744" t="s">
        <v>41</v>
      </c>
      <c r="E4" s="2026"/>
      <c r="F4" s="1919" t="s">
        <v>4</v>
      </c>
      <c r="G4" s="2031" t="s">
        <v>41</v>
      </c>
      <c r="H4" s="2032"/>
      <c r="I4" s="2027" t="s">
        <v>4</v>
      </c>
      <c r="J4" s="1867" t="s">
        <v>280</v>
      </c>
      <c r="K4" s="2036"/>
      <c r="L4" s="1744" t="s">
        <v>282</v>
      </c>
      <c r="M4" s="1915"/>
      <c r="N4" s="1915"/>
      <c r="O4" s="1915"/>
      <c r="P4" s="1915"/>
      <c r="Q4" s="1917"/>
    </row>
    <row r="5" spans="1:24" s="40" customFormat="1" ht="24.75" customHeight="1">
      <c r="A5" s="1724"/>
      <c r="B5" s="1725"/>
      <c r="C5" s="1916"/>
      <c r="D5" s="1744" t="s">
        <v>496</v>
      </c>
      <c r="E5" s="1963" t="s">
        <v>63</v>
      </c>
      <c r="F5" s="1731"/>
      <c r="G5" s="1744" t="s">
        <v>477</v>
      </c>
      <c r="H5" s="2032" t="s">
        <v>478</v>
      </c>
      <c r="I5" s="2028"/>
      <c r="J5" s="2036"/>
      <c r="K5" s="2036"/>
      <c r="L5" s="1744" t="s">
        <v>497</v>
      </c>
      <c r="M5" s="1915"/>
      <c r="N5" s="1915"/>
      <c r="O5" s="1744" t="s">
        <v>281</v>
      </c>
      <c r="P5" s="1915"/>
      <c r="Q5" s="1917"/>
    </row>
    <row r="6" spans="1:24" s="40" customFormat="1" ht="24.75" customHeight="1" thickBot="1">
      <c r="A6" s="1726"/>
      <c r="B6" s="1727"/>
      <c r="C6" s="1786"/>
      <c r="D6" s="1953"/>
      <c r="E6" s="2030"/>
      <c r="F6" s="1732"/>
      <c r="G6" s="2033"/>
      <c r="H6" s="2034"/>
      <c r="I6" s="2029"/>
      <c r="J6" s="623" t="s">
        <v>7</v>
      </c>
      <c r="K6" s="623" t="s">
        <v>139</v>
      </c>
      <c r="L6" s="854" t="s">
        <v>4</v>
      </c>
      <c r="M6" s="854" t="s">
        <v>7</v>
      </c>
      <c r="N6" s="854" t="s">
        <v>139</v>
      </c>
      <c r="O6" s="854" t="s">
        <v>4</v>
      </c>
      <c r="P6" s="854" t="s">
        <v>7</v>
      </c>
      <c r="Q6" s="625" t="s">
        <v>139</v>
      </c>
    </row>
    <row r="7" spans="1:24" ht="15.75" customHeight="1">
      <c r="A7" s="1728" t="s">
        <v>11</v>
      </c>
      <c r="B7" s="1729"/>
      <c r="C7" s="806">
        <v>3448</v>
      </c>
      <c r="D7" s="858">
        <v>394</v>
      </c>
      <c r="E7" s="20">
        <v>3054</v>
      </c>
      <c r="F7" s="832">
        <v>4041</v>
      </c>
      <c r="G7" s="858">
        <v>1938</v>
      </c>
      <c r="H7" s="21">
        <v>2103</v>
      </c>
      <c r="I7" s="778">
        <v>72110</v>
      </c>
      <c r="J7" s="830">
        <v>23733</v>
      </c>
      <c r="K7" s="766">
        <v>48377</v>
      </c>
      <c r="L7" s="766">
        <v>24851</v>
      </c>
      <c r="M7" s="766">
        <v>9330</v>
      </c>
      <c r="N7" s="766">
        <v>15521</v>
      </c>
      <c r="O7" s="766">
        <v>47259</v>
      </c>
      <c r="P7" s="859">
        <v>14403</v>
      </c>
      <c r="Q7" s="777">
        <v>32856</v>
      </c>
      <c r="S7" s="41"/>
      <c r="T7" s="41"/>
      <c r="U7" s="41"/>
      <c r="V7" s="41"/>
      <c r="W7" s="41"/>
      <c r="X7" s="41"/>
    </row>
    <row r="8" spans="1:24" ht="15.75" customHeight="1">
      <c r="A8" s="1728" t="s">
        <v>12</v>
      </c>
      <c r="B8" s="1729"/>
      <c r="C8" s="806">
        <v>3509</v>
      </c>
      <c r="D8" s="858">
        <v>385</v>
      </c>
      <c r="E8" s="20">
        <v>3124</v>
      </c>
      <c r="F8" s="832">
        <v>3909</v>
      </c>
      <c r="G8" s="858">
        <v>1886</v>
      </c>
      <c r="H8" s="21">
        <v>2023</v>
      </c>
      <c r="I8" s="778">
        <v>73629</v>
      </c>
      <c r="J8" s="830">
        <v>23986</v>
      </c>
      <c r="K8" s="766">
        <v>49643</v>
      </c>
      <c r="L8" s="766">
        <v>24035</v>
      </c>
      <c r="M8" s="766">
        <v>8938</v>
      </c>
      <c r="N8" s="766">
        <v>15097</v>
      </c>
      <c r="O8" s="766">
        <v>49594</v>
      </c>
      <c r="P8" s="859">
        <v>15048</v>
      </c>
      <c r="Q8" s="777">
        <v>34546</v>
      </c>
      <c r="S8" s="41"/>
      <c r="T8" s="41"/>
      <c r="U8" s="41"/>
      <c r="V8" s="41"/>
      <c r="W8" s="41"/>
      <c r="X8" s="41"/>
    </row>
    <row r="9" spans="1:24" ht="15.75" customHeight="1">
      <c r="A9" s="1728" t="s">
        <v>13</v>
      </c>
      <c r="B9" s="1729"/>
      <c r="C9" s="806">
        <v>3561</v>
      </c>
      <c r="D9" s="858">
        <v>383</v>
      </c>
      <c r="E9" s="20">
        <v>3178</v>
      </c>
      <c r="F9" s="832">
        <v>3851</v>
      </c>
      <c r="G9" s="858">
        <v>1920</v>
      </c>
      <c r="H9" s="21">
        <v>1931</v>
      </c>
      <c r="I9" s="778">
        <v>75848</v>
      </c>
      <c r="J9" s="830">
        <v>24542</v>
      </c>
      <c r="K9" s="766">
        <v>51306</v>
      </c>
      <c r="L9" s="766">
        <v>23877</v>
      </c>
      <c r="M9" s="766">
        <v>8894</v>
      </c>
      <c r="N9" s="766">
        <v>14983</v>
      </c>
      <c r="O9" s="766">
        <v>51971</v>
      </c>
      <c r="P9" s="859">
        <v>15648</v>
      </c>
      <c r="Q9" s="777">
        <v>36323</v>
      </c>
      <c r="S9" s="41"/>
      <c r="T9" s="41"/>
      <c r="U9" s="41"/>
      <c r="V9" s="41"/>
      <c r="W9" s="41"/>
      <c r="X9" s="41"/>
    </row>
    <row r="10" spans="1:24" ht="15.75" customHeight="1">
      <c r="A10" s="1728" t="s">
        <v>14</v>
      </c>
      <c r="B10" s="1729"/>
      <c r="C10" s="806">
        <v>3652</v>
      </c>
      <c r="D10" s="858">
        <v>376</v>
      </c>
      <c r="E10" s="20">
        <v>3276</v>
      </c>
      <c r="F10" s="832">
        <v>3738</v>
      </c>
      <c r="G10" s="858">
        <v>1951</v>
      </c>
      <c r="H10" s="21">
        <v>1787</v>
      </c>
      <c r="I10" s="778">
        <v>78717</v>
      </c>
      <c r="J10" s="830">
        <v>25307</v>
      </c>
      <c r="K10" s="766">
        <v>53410</v>
      </c>
      <c r="L10" s="766">
        <v>23880</v>
      </c>
      <c r="M10" s="766">
        <v>8833</v>
      </c>
      <c r="N10" s="766">
        <v>15047</v>
      </c>
      <c r="O10" s="766">
        <v>54837</v>
      </c>
      <c r="P10" s="859">
        <v>16474</v>
      </c>
      <c r="Q10" s="777">
        <v>38363</v>
      </c>
      <c r="S10" s="41"/>
      <c r="T10" s="41"/>
      <c r="U10" s="41"/>
      <c r="V10" s="41"/>
      <c r="W10" s="41"/>
      <c r="X10" s="41"/>
    </row>
    <row r="11" spans="1:24" ht="15.75" customHeight="1">
      <c r="A11" s="1728" t="s">
        <v>15</v>
      </c>
      <c r="B11" s="1729"/>
      <c r="C11" s="806">
        <v>3737</v>
      </c>
      <c r="D11" s="858">
        <v>349</v>
      </c>
      <c r="E11" s="20">
        <v>3388</v>
      </c>
      <c r="F11" s="832">
        <v>3541</v>
      </c>
      <c r="G11" s="858">
        <v>1939</v>
      </c>
      <c r="H11" s="21">
        <v>1602</v>
      </c>
      <c r="I11" s="778">
        <v>81644</v>
      </c>
      <c r="J11" s="830">
        <v>25992</v>
      </c>
      <c r="K11" s="766">
        <v>55652</v>
      </c>
      <c r="L11" s="766">
        <v>22721</v>
      </c>
      <c r="M11" s="766">
        <v>8382</v>
      </c>
      <c r="N11" s="766">
        <v>14339</v>
      </c>
      <c r="O11" s="766">
        <v>58923</v>
      </c>
      <c r="P11" s="859">
        <v>17610</v>
      </c>
      <c r="Q11" s="777">
        <v>41313</v>
      </c>
      <c r="S11" s="41"/>
      <c r="T11" s="41"/>
      <c r="U11" s="41"/>
      <c r="V11" s="41"/>
      <c r="W11" s="41"/>
      <c r="X11" s="41"/>
    </row>
    <row r="12" spans="1:24" ht="15.75" customHeight="1">
      <c r="A12" s="1728" t="s">
        <v>138</v>
      </c>
      <c r="B12" s="1729"/>
      <c r="C12" s="806">
        <v>3863</v>
      </c>
      <c r="D12" s="858">
        <v>332</v>
      </c>
      <c r="E12" s="20">
        <v>3531</v>
      </c>
      <c r="F12" s="832">
        <v>3417</v>
      </c>
      <c r="G12" s="858">
        <v>1892</v>
      </c>
      <c r="H12" s="21">
        <v>1525</v>
      </c>
      <c r="I12" s="778">
        <v>95631</v>
      </c>
      <c r="J12" s="830">
        <v>30667</v>
      </c>
      <c r="K12" s="766">
        <v>64964</v>
      </c>
      <c r="L12" s="766">
        <v>21953</v>
      </c>
      <c r="M12" s="766">
        <v>8012</v>
      </c>
      <c r="N12" s="766">
        <v>13941</v>
      </c>
      <c r="O12" s="766">
        <v>73678</v>
      </c>
      <c r="P12" s="859">
        <v>22655</v>
      </c>
      <c r="Q12" s="777">
        <v>51023</v>
      </c>
      <c r="S12" s="41"/>
      <c r="T12" s="41"/>
      <c r="U12" s="41"/>
      <c r="V12" s="41"/>
      <c r="W12" s="41"/>
      <c r="X12" s="41"/>
    </row>
    <row r="13" spans="1:24" ht="15.75" customHeight="1">
      <c r="A13" s="1728" t="s">
        <v>188</v>
      </c>
      <c r="B13" s="1729"/>
      <c r="C13" s="806">
        <v>3918</v>
      </c>
      <c r="D13" s="858">
        <v>329</v>
      </c>
      <c r="E13" s="20">
        <v>3589</v>
      </c>
      <c r="F13" s="832">
        <v>3387</v>
      </c>
      <c r="G13" s="858">
        <v>1909</v>
      </c>
      <c r="H13" s="21">
        <v>1478</v>
      </c>
      <c r="I13" s="778">
        <v>101983</v>
      </c>
      <c r="J13" s="830">
        <v>32879</v>
      </c>
      <c r="K13" s="766">
        <v>69104</v>
      </c>
      <c r="L13" s="766">
        <v>21295</v>
      </c>
      <c r="M13" s="766">
        <v>7736</v>
      </c>
      <c r="N13" s="766">
        <v>13559</v>
      </c>
      <c r="O13" s="766">
        <v>80688</v>
      </c>
      <c r="P13" s="859">
        <v>25143</v>
      </c>
      <c r="Q13" s="777">
        <v>55545</v>
      </c>
      <c r="S13" s="41"/>
      <c r="T13" s="41"/>
      <c r="U13" s="41"/>
      <c r="V13" s="41"/>
      <c r="W13" s="41"/>
      <c r="X13" s="41"/>
    </row>
    <row r="14" spans="1:24" ht="15.75" customHeight="1">
      <c r="A14" s="1728" t="s">
        <v>449</v>
      </c>
      <c r="B14" s="1729"/>
      <c r="C14" s="806">
        <v>3959</v>
      </c>
      <c r="D14" s="858">
        <v>321</v>
      </c>
      <c r="E14" s="20">
        <v>3638</v>
      </c>
      <c r="F14" s="832">
        <v>3459</v>
      </c>
      <c r="G14" s="858">
        <v>1935</v>
      </c>
      <c r="H14" s="21">
        <v>1524</v>
      </c>
      <c r="I14" s="778">
        <v>110940</v>
      </c>
      <c r="J14" s="830">
        <v>36134</v>
      </c>
      <c r="K14" s="766">
        <v>74806</v>
      </c>
      <c r="L14" s="766">
        <v>22235</v>
      </c>
      <c r="M14" s="766">
        <v>8022</v>
      </c>
      <c r="N14" s="766">
        <v>14213</v>
      </c>
      <c r="O14" s="766">
        <v>88705</v>
      </c>
      <c r="P14" s="859">
        <v>28112</v>
      </c>
      <c r="Q14" s="777">
        <v>60593</v>
      </c>
      <c r="S14" s="41"/>
      <c r="T14" s="41"/>
      <c r="U14" s="41"/>
      <c r="V14" s="41"/>
      <c r="W14" s="41"/>
      <c r="X14" s="41"/>
    </row>
    <row r="15" spans="1:24" ht="15.75" customHeight="1">
      <c r="A15" s="1728" t="s">
        <v>554</v>
      </c>
      <c r="B15" s="1729"/>
      <c r="C15" s="806">
        <v>3995</v>
      </c>
      <c r="D15" s="858">
        <v>322</v>
      </c>
      <c r="E15" s="20">
        <v>3673</v>
      </c>
      <c r="F15" s="832">
        <v>3521</v>
      </c>
      <c r="G15" s="858">
        <v>1960</v>
      </c>
      <c r="H15" s="21">
        <v>1561</v>
      </c>
      <c r="I15" s="778">
        <v>114108</v>
      </c>
      <c r="J15" s="830">
        <v>37532</v>
      </c>
      <c r="K15" s="766">
        <v>76576</v>
      </c>
      <c r="L15" s="766">
        <v>22345</v>
      </c>
      <c r="M15" s="766">
        <v>8036</v>
      </c>
      <c r="N15" s="766">
        <v>14309</v>
      </c>
      <c r="O15" s="766">
        <v>91763</v>
      </c>
      <c r="P15" s="859">
        <v>29496</v>
      </c>
      <c r="Q15" s="777">
        <v>62267</v>
      </c>
      <c r="S15" s="41"/>
      <c r="T15" s="41"/>
      <c r="U15" s="41"/>
      <c r="V15" s="41"/>
      <c r="W15" s="41"/>
      <c r="X15" s="41"/>
    </row>
    <row r="16" spans="1:24" ht="15.75" customHeight="1">
      <c r="A16" s="1728" t="s">
        <v>627</v>
      </c>
      <c r="B16" s="1729"/>
      <c r="C16" s="806">
        <v>3978</v>
      </c>
      <c r="D16" s="858">
        <v>321</v>
      </c>
      <c r="E16" s="20">
        <f>C16-D16</f>
        <v>3657</v>
      </c>
      <c r="F16" s="832">
        <v>3599</v>
      </c>
      <c r="G16" s="858">
        <v>1983</v>
      </c>
      <c r="H16" s="21">
        <v>1616</v>
      </c>
      <c r="I16" s="778">
        <v>111855</v>
      </c>
      <c r="J16" s="830">
        <v>37112</v>
      </c>
      <c r="K16" s="766">
        <v>74743</v>
      </c>
      <c r="L16" s="766">
        <v>23148</v>
      </c>
      <c r="M16" s="766">
        <v>8289</v>
      </c>
      <c r="N16" s="766">
        <v>14859</v>
      </c>
      <c r="O16" s="766">
        <v>88707</v>
      </c>
      <c r="P16" s="859">
        <v>28823</v>
      </c>
      <c r="Q16" s="777">
        <v>59884</v>
      </c>
      <c r="S16" s="41"/>
      <c r="T16" s="41"/>
      <c r="U16" s="41"/>
      <c r="V16" s="41"/>
      <c r="W16" s="41"/>
      <c r="X16" s="41"/>
    </row>
    <row r="17" spans="1:24" ht="15.75" customHeight="1" thickBot="1">
      <c r="A17" s="1773" t="s">
        <v>725</v>
      </c>
      <c r="B17" s="1774"/>
      <c r="C17" s="806">
        <v>4025</v>
      </c>
      <c r="D17" s="858">
        <v>320</v>
      </c>
      <c r="E17" s="20">
        <v>3705</v>
      </c>
      <c r="F17" s="832">
        <v>3688</v>
      </c>
      <c r="G17" s="858">
        <v>2059</v>
      </c>
      <c r="H17" s="21">
        <v>1629</v>
      </c>
      <c r="I17" s="778">
        <v>117957</v>
      </c>
      <c r="J17" s="830">
        <v>39462</v>
      </c>
      <c r="K17" s="766">
        <v>78495</v>
      </c>
      <c r="L17" s="766">
        <v>23802</v>
      </c>
      <c r="M17" s="766">
        <v>8572</v>
      </c>
      <c r="N17" s="766">
        <v>15230</v>
      </c>
      <c r="O17" s="766">
        <v>94155</v>
      </c>
      <c r="P17" s="859">
        <v>30890</v>
      </c>
      <c r="Q17" s="777">
        <v>63265</v>
      </c>
      <c r="S17" s="41"/>
      <c r="T17" s="41"/>
      <c r="U17" s="41"/>
      <c r="V17" s="41"/>
      <c r="W17" s="41"/>
      <c r="X17" s="41"/>
    </row>
    <row r="18" spans="1:24" s="7" customFormat="1" ht="15.75" customHeight="1">
      <c r="A18" s="2018" t="s">
        <v>721</v>
      </c>
      <c r="B18" s="548" t="s">
        <v>190</v>
      </c>
      <c r="C18" s="538">
        <f>C17-C16</f>
        <v>47</v>
      </c>
      <c r="D18" s="539">
        <f t="shared" ref="D18:N18" si="0">D17-D16</f>
        <v>-1</v>
      </c>
      <c r="E18" s="738">
        <f t="shared" si="0"/>
        <v>48</v>
      </c>
      <c r="F18" s="648">
        <f>F17-F16</f>
        <v>89</v>
      </c>
      <c r="G18" s="738">
        <f>G17-G16</f>
        <v>76</v>
      </c>
      <c r="H18" s="540">
        <f>H17-H16</f>
        <v>13</v>
      </c>
      <c r="I18" s="538">
        <f t="shared" si="0"/>
        <v>6102</v>
      </c>
      <c r="J18" s="539">
        <f t="shared" si="0"/>
        <v>2350</v>
      </c>
      <c r="K18" s="539">
        <f t="shared" si="0"/>
        <v>3752</v>
      </c>
      <c r="L18" s="539">
        <f t="shared" si="0"/>
        <v>654</v>
      </c>
      <c r="M18" s="539">
        <f t="shared" si="0"/>
        <v>283</v>
      </c>
      <c r="N18" s="539">
        <f t="shared" si="0"/>
        <v>371</v>
      </c>
      <c r="O18" s="539">
        <f>O17-O16</f>
        <v>5448</v>
      </c>
      <c r="P18" s="539">
        <f>P17-P16</f>
        <v>2067</v>
      </c>
      <c r="Q18" s="540">
        <f>Q17-Q16</f>
        <v>3381</v>
      </c>
      <c r="S18" s="41"/>
    </row>
    <row r="19" spans="1:24" s="7" customFormat="1" ht="15.75" customHeight="1">
      <c r="A19" s="1719"/>
      <c r="B19" s="542" t="s">
        <v>191</v>
      </c>
      <c r="C19" s="545">
        <f>C17/C16-1</f>
        <v>1.1814982403217655E-2</v>
      </c>
      <c r="D19" s="546">
        <f t="shared" ref="D19:N19" si="1">D17/D16-1</f>
        <v>-3.1152647975077885E-3</v>
      </c>
      <c r="E19" s="739">
        <f t="shared" si="1"/>
        <v>1.3125512715340459E-2</v>
      </c>
      <c r="F19" s="649">
        <f>F17/F16-1</f>
        <v>2.4729091414281701E-2</v>
      </c>
      <c r="G19" s="739">
        <f>G17/G16-1</f>
        <v>3.832576903681284E-2</v>
      </c>
      <c r="H19" s="547">
        <f>H17/H16-1</f>
        <v>8.0445544554454962E-3</v>
      </c>
      <c r="I19" s="545">
        <f t="shared" si="1"/>
        <v>5.4552769210138186E-2</v>
      </c>
      <c r="J19" s="546">
        <f t="shared" si="1"/>
        <v>6.3321836602716175E-2</v>
      </c>
      <c r="K19" s="546">
        <f t="shared" si="1"/>
        <v>5.0198680812918894E-2</v>
      </c>
      <c r="L19" s="546">
        <f t="shared" si="1"/>
        <v>2.8252980819077234E-2</v>
      </c>
      <c r="M19" s="546">
        <f t="shared" si="1"/>
        <v>3.4141633490167633E-2</v>
      </c>
      <c r="N19" s="546">
        <f t="shared" si="1"/>
        <v>2.4968032842048515E-2</v>
      </c>
      <c r="O19" s="546">
        <f>O17/O16-1</f>
        <v>6.1415671818458417E-2</v>
      </c>
      <c r="P19" s="546">
        <f>P17/P16-1</f>
        <v>7.1713562085834237E-2</v>
      </c>
      <c r="Q19" s="547">
        <f>Q17/Q16-1</f>
        <v>5.6459154365105846E-2</v>
      </c>
    </row>
    <row r="20" spans="1:24" s="7" customFormat="1" ht="15.75" customHeight="1">
      <c r="A20" s="1720" t="s">
        <v>722</v>
      </c>
      <c r="B20" s="558" t="s">
        <v>190</v>
      </c>
      <c r="C20" s="561">
        <f>C17-C12</f>
        <v>162</v>
      </c>
      <c r="D20" s="562">
        <f t="shared" ref="D20:N20" si="2">D17-D12</f>
        <v>-12</v>
      </c>
      <c r="E20" s="742">
        <f t="shared" si="2"/>
        <v>174</v>
      </c>
      <c r="F20" s="650">
        <f>F17-F12</f>
        <v>271</v>
      </c>
      <c r="G20" s="742">
        <f>G17-G12</f>
        <v>167</v>
      </c>
      <c r="H20" s="563">
        <f>H17-H12</f>
        <v>104</v>
      </c>
      <c r="I20" s="561">
        <f t="shared" si="2"/>
        <v>22326</v>
      </c>
      <c r="J20" s="562">
        <f t="shared" si="2"/>
        <v>8795</v>
      </c>
      <c r="K20" s="562">
        <f t="shared" si="2"/>
        <v>13531</v>
      </c>
      <c r="L20" s="562">
        <f t="shared" si="2"/>
        <v>1849</v>
      </c>
      <c r="M20" s="562">
        <f t="shared" si="2"/>
        <v>560</v>
      </c>
      <c r="N20" s="562">
        <f t="shared" si="2"/>
        <v>1289</v>
      </c>
      <c r="O20" s="562">
        <f>O17-O12</f>
        <v>20477</v>
      </c>
      <c r="P20" s="562">
        <f>P17-P12</f>
        <v>8235</v>
      </c>
      <c r="Q20" s="563">
        <f>Q17-Q12</f>
        <v>12242</v>
      </c>
    </row>
    <row r="21" spans="1:24" s="7" customFormat="1" ht="15.75" customHeight="1">
      <c r="A21" s="1719"/>
      <c r="B21" s="542" t="s">
        <v>191</v>
      </c>
      <c r="C21" s="545">
        <f>C17/C12-1</f>
        <v>4.1936318923116778E-2</v>
      </c>
      <c r="D21" s="546">
        <f t="shared" ref="D21:N21" si="3">D17/D12-1</f>
        <v>-3.6144578313253017E-2</v>
      </c>
      <c r="E21" s="739">
        <f t="shared" si="3"/>
        <v>4.9277824978759543E-2</v>
      </c>
      <c r="F21" s="649">
        <f>F17/F12-1</f>
        <v>7.9309335674568437E-2</v>
      </c>
      <c r="G21" s="739">
        <f>G17/G12-1</f>
        <v>8.8266384778012741E-2</v>
      </c>
      <c r="H21" s="547">
        <f>H17/H12-1</f>
        <v>6.8196721311475361E-2</v>
      </c>
      <c r="I21" s="545">
        <f t="shared" si="3"/>
        <v>0.23345986134203334</v>
      </c>
      <c r="J21" s="546">
        <f t="shared" si="3"/>
        <v>0.28679036097433719</v>
      </c>
      <c r="K21" s="546">
        <f t="shared" si="3"/>
        <v>0.20828458838741448</v>
      </c>
      <c r="L21" s="546">
        <f t="shared" si="3"/>
        <v>8.4225390607206352E-2</v>
      </c>
      <c r="M21" s="546">
        <f t="shared" si="3"/>
        <v>6.989515726410378E-2</v>
      </c>
      <c r="N21" s="546">
        <f t="shared" si="3"/>
        <v>9.2461086005308113E-2</v>
      </c>
      <c r="O21" s="546">
        <f>O17/O12-1</f>
        <v>0.27792556801216106</v>
      </c>
      <c r="P21" s="546">
        <f>P17/P12-1</f>
        <v>0.36349591701611117</v>
      </c>
      <c r="Q21" s="547">
        <f>Q17/Q12-1</f>
        <v>0.2399310115046156</v>
      </c>
    </row>
    <row r="22" spans="1:24" ht="15.75" customHeight="1">
      <c r="A22" s="1720" t="s">
        <v>723</v>
      </c>
      <c r="B22" s="558" t="s">
        <v>190</v>
      </c>
      <c r="C22" s="561">
        <f>C17-C7</f>
        <v>577</v>
      </c>
      <c r="D22" s="562">
        <f t="shared" ref="D22:N22" si="4">D17-D7</f>
        <v>-74</v>
      </c>
      <c r="E22" s="742">
        <f t="shared" si="4"/>
        <v>651</v>
      </c>
      <c r="F22" s="650">
        <f>F17-F7</f>
        <v>-353</v>
      </c>
      <c r="G22" s="742">
        <f>G17-G7</f>
        <v>121</v>
      </c>
      <c r="H22" s="563">
        <f>H17-H7</f>
        <v>-474</v>
      </c>
      <c r="I22" s="561">
        <f t="shared" si="4"/>
        <v>45847</v>
      </c>
      <c r="J22" s="562">
        <f t="shared" si="4"/>
        <v>15729</v>
      </c>
      <c r="K22" s="562">
        <f t="shared" si="4"/>
        <v>30118</v>
      </c>
      <c r="L22" s="562">
        <f t="shared" si="4"/>
        <v>-1049</v>
      </c>
      <c r="M22" s="562">
        <f t="shared" si="4"/>
        <v>-758</v>
      </c>
      <c r="N22" s="562">
        <f t="shared" si="4"/>
        <v>-291</v>
      </c>
      <c r="O22" s="562">
        <f>O17-O7</f>
        <v>46896</v>
      </c>
      <c r="P22" s="562">
        <f>P17-P7</f>
        <v>16487</v>
      </c>
      <c r="Q22" s="563">
        <f>Q17-Q7</f>
        <v>30409</v>
      </c>
    </row>
    <row r="23" spans="1:24" ht="15.75" customHeight="1" thickBot="1">
      <c r="A23" s="1721"/>
      <c r="B23" s="576" t="s">
        <v>191</v>
      </c>
      <c r="C23" s="577">
        <f>C17/C7-1</f>
        <v>0.16734338747099775</v>
      </c>
      <c r="D23" s="578">
        <f t="shared" ref="D23:N23" si="5">D17/D7-1</f>
        <v>-0.18781725888324874</v>
      </c>
      <c r="E23" s="857">
        <f t="shared" si="5"/>
        <v>0.21316306483300584</v>
      </c>
      <c r="F23" s="651">
        <f>F17/F7-1</f>
        <v>-8.73546151942588E-2</v>
      </c>
      <c r="G23" s="857">
        <f>G17/G7-1</f>
        <v>6.2435500515995779E-2</v>
      </c>
      <c r="H23" s="641">
        <f>H17/H7-1</f>
        <v>-0.22539229671897287</v>
      </c>
      <c r="I23" s="577">
        <f t="shared" si="5"/>
        <v>0.63579253917625844</v>
      </c>
      <c r="J23" s="578">
        <f t="shared" si="5"/>
        <v>0.66274807230438637</v>
      </c>
      <c r="K23" s="578">
        <f t="shared" si="5"/>
        <v>0.62256857597618698</v>
      </c>
      <c r="L23" s="578">
        <f t="shared" si="5"/>
        <v>-4.2211581022896461E-2</v>
      </c>
      <c r="M23" s="578">
        <f t="shared" si="5"/>
        <v>-8.1243301178992477E-2</v>
      </c>
      <c r="N23" s="578">
        <f t="shared" si="5"/>
        <v>-1.8748791959280919E-2</v>
      </c>
      <c r="O23" s="578">
        <f>O17/O7-1</f>
        <v>0.99231892337967365</v>
      </c>
      <c r="P23" s="578">
        <f>P17/P7-1</f>
        <v>1.1446920780392973</v>
      </c>
      <c r="Q23" s="641">
        <f>Q17/Q7-1</f>
        <v>0.92552349646944232</v>
      </c>
    </row>
    <row r="24" spans="1:24" ht="17.25" customHeight="1">
      <c r="A24" s="937" t="s">
        <v>178</v>
      </c>
      <c r="D24" s="41"/>
      <c r="K24" s="306"/>
      <c r="N24" s="306"/>
      <c r="O24" s="305"/>
      <c r="P24" s="305"/>
    </row>
    <row r="25" spans="1:24" ht="17.25" customHeight="1">
      <c r="A25" s="937" t="s">
        <v>1070</v>
      </c>
      <c r="D25" s="41"/>
      <c r="O25" s="808"/>
    </row>
    <row r="26" spans="1:24" ht="17.25" customHeight="1">
      <c r="A26" s="931" t="s">
        <v>1071</v>
      </c>
      <c r="D26" s="41"/>
      <c r="I26" s="41"/>
      <c r="J26" s="41"/>
      <c r="K26" s="306"/>
      <c r="O26" s="855"/>
    </row>
    <row r="27" spans="1:24" ht="15.75" customHeight="1">
      <c r="D27" s="41"/>
      <c r="E27" s="41"/>
      <c r="O27" s="855"/>
    </row>
    <row r="28" spans="1:24">
      <c r="O28" s="775"/>
    </row>
    <row r="31" spans="1:24"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24"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</row>
    <row r="33" spans="3:17"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3:17"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</row>
    <row r="35" spans="3:17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3:17"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</row>
  </sheetData>
  <mergeCells count="31"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C3:E3"/>
    <mergeCell ref="I3:Q3"/>
    <mergeCell ref="C4:C6"/>
    <mergeCell ref="D4:E4"/>
    <mergeCell ref="I4:I6"/>
    <mergeCell ref="D5:D6"/>
    <mergeCell ref="E5:E6"/>
    <mergeCell ref="L5:N5"/>
    <mergeCell ref="O5:Q5"/>
    <mergeCell ref="L4:Q4"/>
    <mergeCell ref="G4:H4"/>
    <mergeCell ref="G5:G6"/>
    <mergeCell ref="H5:H6"/>
    <mergeCell ref="F4:F6"/>
    <mergeCell ref="F3:H3"/>
    <mergeCell ref="J4:K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Q23 C18:E23 H18:H23 G18:G23 F18:F23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P25"/>
  <sheetViews>
    <sheetView zoomScaleNormal="100" workbookViewId="0"/>
  </sheetViews>
  <sheetFormatPr defaultRowHeight="15"/>
  <cols>
    <col min="1" max="1" width="17.85546875" customWidth="1"/>
    <col min="2" max="4" width="7.28515625" customWidth="1"/>
    <col min="5" max="7" width="7.28515625" style="846" customWidth="1"/>
    <col min="8" max="8" width="7.28515625" customWidth="1"/>
    <col min="9" max="9" width="7.28515625" style="206" customWidth="1"/>
    <col min="10" max="11" width="7.28515625" customWidth="1"/>
    <col min="12" max="12" width="7.28515625" style="206" customWidth="1"/>
    <col min="13" max="14" width="7.28515625" customWidth="1"/>
    <col min="15" max="15" width="7.28515625" style="206" customWidth="1"/>
    <col min="16" max="16" width="7.28515625" customWidth="1"/>
  </cols>
  <sheetData>
    <row r="1" spans="1:16" s="2" customFormat="1" ht="17.25" customHeight="1">
      <c r="A1" s="201" t="s">
        <v>783</v>
      </c>
      <c r="E1" s="201"/>
      <c r="F1" s="201"/>
      <c r="G1" s="201"/>
      <c r="I1" s="201"/>
      <c r="J1" s="164"/>
      <c r="L1" s="201"/>
      <c r="N1" s="483"/>
      <c r="O1" s="201"/>
    </row>
    <row r="2" spans="1:16" s="3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</row>
    <row r="3" spans="1:16" ht="21" customHeight="1">
      <c r="A3" s="1795" t="s">
        <v>189</v>
      </c>
      <c r="B3" s="1782" t="s">
        <v>460</v>
      </c>
      <c r="C3" s="2024"/>
      <c r="D3" s="2037"/>
      <c r="E3" s="1918" t="s">
        <v>476</v>
      </c>
      <c r="F3" s="1787"/>
      <c r="G3" s="2035"/>
      <c r="H3" s="1782" t="s">
        <v>1039</v>
      </c>
      <c r="I3" s="1751"/>
      <c r="J3" s="1751"/>
      <c r="K3" s="1751"/>
      <c r="L3" s="1751"/>
      <c r="M3" s="1751"/>
      <c r="N3" s="1751"/>
      <c r="O3" s="1751"/>
      <c r="P3" s="1783"/>
    </row>
    <row r="4" spans="1:16" ht="17.25" customHeight="1">
      <c r="A4" s="1796"/>
      <c r="B4" s="1784" t="s">
        <v>4</v>
      </c>
      <c r="C4" s="1744" t="s">
        <v>41</v>
      </c>
      <c r="D4" s="1946"/>
      <c r="E4" s="1919" t="s">
        <v>4</v>
      </c>
      <c r="F4" s="2031" t="s">
        <v>41</v>
      </c>
      <c r="G4" s="2032"/>
      <c r="H4" s="2027" t="s">
        <v>4</v>
      </c>
      <c r="I4" s="1867" t="s">
        <v>280</v>
      </c>
      <c r="J4" s="2036"/>
      <c r="K4" s="1744" t="s">
        <v>282</v>
      </c>
      <c r="L4" s="1915"/>
      <c r="M4" s="1915"/>
      <c r="N4" s="1915"/>
      <c r="O4" s="1915"/>
      <c r="P4" s="1917"/>
    </row>
    <row r="5" spans="1:16" ht="22.5" customHeight="1">
      <c r="A5" s="1796"/>
      <c r="B5" s="1784"/>
      <c r="C5" s="1744" t="s">
        <v>1042</v>
      </c>
      <c r="D5" s="1938" t="s">
        <v>63</v>
      </c>
      <c r="E5" s="1731"/>
      <c r="F5" s="1744" t="s">
        <v>477</v>
      </c>
      <c r="G5" s="2032" t="s">
        <v>478</v>
      </c>
      <c r="H5" s="2028"/>
      <c r="I5" s="2036"/>
      <c r="J5" s="2036"/>
      <c r="K5" s="1744" t="s">
        <v>1072</v>
      </c>
      <c r="L5" s="1915"/>
      <c r="M5" s="1915"/>
      <c r="N5" s="1744" t="s">
        <v>281</v>
      </c>
      <c r="O5" s="1915"/>
      <c r="P5" s="1917"/>
    </row>
    <row r="6" spans="1:16" ht="22.5" customHeight="1" thickBot="1">
      <c r="A6" s="1797"/>
      <c r="B6" s="2038"/>
      <c r="C6" s="2033"/>
      <c r="D6" s="2039"/>
      <c r="E6" s="1732"/>
      <c r="F6" s="2033"/>
      <c r="G6" s="2034"/>
      <c r="H6" s="2029"/>
      <c r="I6" s="623" t="s">
        <v>7</v>
      </c>
      <c r="J6" s="623" t="s">
        <v>139</v>
      </c>
      <c r="K6" s="1305" t="s">
        <v>4</v>
      </c>
      <c r="L6" s="1305" t="s">
        <v>7</v>
      </c>
      <c r="M6" s="1305" t="s">
        <v>139</v>
      </c>
      <c r="N6" s="1305" t="s">
        <v>4</v>
      </c>
      <c r="O6" s="1305" t="s">
        <v>7</v>
      </c>
      <c r="P6" s="1306" t="s">
        <v>139</v>
      </c>
    </row>
    <row r="7" spans="1:16" s="22" customFormat="1" ht="17.25" customHeight="1">
      <c r="A7" s="191" t="s">
        <v>18</v>
      </c>
      <c r="B7" s="1215">
        <v>4025</v>
      </c>
      <c r="C7" s="1425">
        <v>320</v>
      </c>
      <c r="D7" s="1425">
        <v>3705</v>
      </c>
      <c r="E7" s="1424">
        <v>3688</v>
      </c>
      <c r="F7" s="1425">
        <v>2059</v>
      </c>
      <c r="G7" s="1426">
        <v>1629</v>
      </c>
      <c r="H7" s="1215">
        <v>142744</v>
      </c>
      <c r="I7" s="1432">
        <v>50419</v>
      </c>
      <c r="J7" s="1365">
        <v>92325</v>
      </c>
      <c r="K7" s="1365">
        <v>23949</v>
      </c>
      <c r="L7" s="1365">
        <v>8633</v>
      </c>
      <c r="M7" s="1365">
        <v>15316</v>
      </c>
      <c r="N7" s="1365">
        <v>118795</v>
      </c>
      <c r="O7" s="1365">
        <v>41786</v>
      </c>
      <c r="P7" s="1434">
        <v>77009</v>
      </c>
    </row>
    <row r="8" spans="1:16" s="22" customFormat="1" ht="17.25" customHeight="1">
      <c r="A8" s="194" t="s">
        <v>19</v>
      </c>
      <c r="B8" s="832">
        <v>275</v>
      </c>
      <c r="C8" s="369">
        <v>33</v>
      </c>
      <c r="D8" s="369">
        <v>242</v>
      </c>
      <c r="E8" s="832">
        <v>428</v>
      </c>
      <c r="F8" s="369">
        <v>244</v>
      </c>
      <c r="G8" s="21">
        <v>184</v>
      </c>
      <c r="H8" s="832">
        <v>15045</v>
      </c>
      <c r="I8" s="1042">
        <v>5277</v>
      </c>
      <c r="J8" s="1430">
        <v>9768</v>
      </c>
      <c r="K8" s="1430">
        <v>3221</v>
      </c>
      <c r="L8" s="1430">
        <v>1047</v>
      </c>
      <c r="M8" s="1430">
        <v>2174</v>
      </c>
      <c r="N8" s="1430">
        <v>11824</v>
      </c>
      <c r="O8" s="1430">
        <v>4230</v>
      </c>
      <c r="P8" s="1435">
        <v>7594</v>
      </c>
    </row>
    <row r="9" spans="1:16" s="22" customFormat="1" ht="17.25" customHeight="1">
      <c r="A9" s="194" t="s">
        <v>20</v>
      </c>
      <c r="B9" s="832">
        <v>550</v>
      </c>
      <c r="C9" s="369">
        <v>41</v>
      </c>
      <c r="D9" s="369">
        <v>509</v>
      </c>
      <c r="E9" s="832">
        <v>381</v>
      </c>
      <c r="F9" s="369">
        <v>226</v>
      </c>
      <c r="G9" s="21">
        <v>155</v>
      </c>
      <c r="H9" s="832">
        <v>19079</v>
      </c>
      <c r="I9" s="1042">
        <v>6617</v>
      </c>
      <c r="J9" s="1430">
        <v>12462</v>
      </c>
      <c r="K9" s="1430">
        <v>2348</v>
      </c>
      <c r="L9" s="1430">
        <v>908</v>
      </c>
      <c r="M9" s="1430">
        <v>1440</v>
      </c>
      <c r="N9" s="1430">
        <v>16731</v>
      </c>
      <c r="O9" s="1430">
        <v>5709</v>
      </c>
      <c r="P9" s="1435">
        <v>11022</v>
      </c>
    </row>
    <row r="10" spans="1:16" s="22" customFormat="1" ht="17.25" customHeight="1">
      <c r="A10" s="194" t="s">
        <v>21</v>
      </c>
      <c r="B10" s="832">
        <v>253</v>
      </c>
      <c r="C10" s="369">
        <v>24</v>
      </c>
      <c r="D10" s="369">
        <v>229</v>
      </c>
      <c r="E10" s="832">
        <v>181</v>
      </c>
      <c r="F10" s="369">
        <v>102</v>
      </c>
      <c r="G10" s="21">
        <v>79</v>
      </c>
      <c r="H10" s="832">
        <v>7149</v>
      </c>
      <c r="I10" s="1042">
        <v>2513</v>
      </c>
      <c r="J10" s="1430">
        <v>4636</v>
      </c>
      <c r="K10" s="1430">
        <v>1267</v>
      </c>
      <c r="L10" s="1430">
        <v>499</v>
      </c>
      <c r="M10" s="1430">
        <v>768</v>
      </c>
      <c r="N10" s="1430">
        <v>5882</v>
      </c>
      <c r="O10" s="1430">
        <v>2014</v>
      </c>
      <c r="P10" s="1435">
        <v>3868</v>
      </c>
    </row>
    <row r="11" spans="1:16" s="22" customFormat="1" ht="17.25" customHeight="1">
      <c r="A11" s="194" t="s">
        <v>22</v>
      </c>
      <c r="B11" s="832">
        <v>213</v>
      </c>
      <c r="C11" s="369">
        <v>18</v>
      </c>
      <c r="D11" s="369">
        <v>195</v>
      </c>
      <c r="E11" s="832">
        <v>194</v>
      </c>
      <c r="F11" s="369">
        <v>107</v>
      </c>
      <c r="G11" s="21">
        <v>87</v>
      </c>
      <c r="H11" s="832">
        <v>7247</v>
      </c>
      <c r="I11" s="1042">
        <v>2522</v>
      </c>
      <c r="J11" s="1430">
        <v>4725</v>
      </c>
      <c r="K11" s="1430">
        <v>1418</v>
      </c>
      <c r="L11" s="1430">
        <v>538</v>
      </c>
      <c r="M11" s="1430">
        <v>880</v>
      </c>
      <c r="N11" s="1430">
        <v>5829</v>
      </c>
      <c r="O11" s="1430">
        <v>1984</v>
      </c>
      <c r="P11" s="1435">
        <v>3845</v>
      </c>
    </row>
    <row r="12" spans="1:16" s="22" customFormat="1" ht="17.25" customHeight="1">
      <c r="A12" s="194" t="s">
        <v>23</v>
      </c>
      <c r="B12" s="832">
        <v>103</v>
      </c>
      <c r="C12" s="369">
        <v>8</v>
      </c>
      <c r="D12" s="369">
        <v>95</v>
      </c>
      <c r="E12" s="832">
        <v>147</v>
      </c>
      <c r="F12" s="369">
        <v>78</v>
      </c>
      <c r="G12" s="21">
        <v>69</v>
      </c>
      <c r="H12" s="832">
        <v>4817</v>
      </c>
      <c r="I12" s="1042">
        <v>1798</v>
      </c>
      <c r="J12" s="1430">
        <v>3019</v>
      </c>
      <c r="K12" s="1430">
        <v>672</v>
      </c>
      <c r="L12" s="1430">
        <v>260</v>
      </c>
      <c r="M12" s="1430">
        <v>412</v>
      </c>
      <c r="N12" s="1430">
        <v>4145</v>
      </c>
      <c r="O12" s="1430">
        <v>1538</v>
      </c>
      <c r="P12" s="1435">
        <v>2607</v>
      </c>
    </row>
    <row r="13" spans="1:16" s="22" customFormat="1" ht="17.25" customHeight="1">
      <c r="A13" s="194" t="s">
        <v>24</v>
      </c>
      <c r="B13" s="832">
        <v>280</v>
      </c>
      <c r="C13" s="369">
        <v>24</v>
      </c>
      <c r="D13" s="369">
        <v>256</v>
      </c>
      <c r="E13" s="832">
        <v>406</v>
      </c>
      <c r="F13" s="369">
        <v>219</v>
      </c>
      <c r="G13" s="21">
        <v>187</v>
      </c>
      <c r="H13" s="832">
        <v>13399</v>
      </c>
      <c r="I13" s="1042">
        <v>4868</v>
      </c>
      <c r="J13" s="1430">
        <v>8531</v>
      </c>
      <c r="K13" s="1430">
        <v>2502</v>
      </c>
      <c r="L13" s="1430">
        <v>947</v>
      </c>
      <c r="M13" s="1430">
        <v>1555</v>
      </c>
      <c r="N13" s="1430">
        <v>10897</v>
      </c>
      <c r="O13" s="1430">
        <v>3921</v>
      </c>
      <c r="P13" s="1435">
        <v>6976</v>
      </c>
    </row>
    <row r="14" spans="1:16" s="22" customFormat="1" ht="17.25" customHeight="1">
      <c r="A14" s="194" t="s">
        <v>25</v>
      </c>
      <c r="B14" s="832">
        <v>186</v>
      </c>
      <c r="C14" s="369">
        <v>18</v>
      </c>
      <c r="D14" s="369">
        <v>168</v>
      </c>
      <c r="E14" s="832">
        <v>220</v>
      </c>
      <c r="F14" s="369">
        <v>117</v>
      </c>
      <c r="G14" s="21">
        <v>103</v>
      </c>
      <c r="H14" s="832">
        <v>6965</v>
      </c>
      <c r="I14" s="1042">
        <v>2522</v>
      </c>
      <c r="J14" s="1430">
        <v>4443</v>
      </c>
      <c r="K14" s="1430">
        <v>1487</v>
      </c>
      <c r="L14" s="1430">
        <v>566</v>
      </c>
      <c r="M14" s="1430">
        <v>921</v>
      </c>
      <c r="N14" s="1430">
        <v>5478</v>
      </c>
      <c r="O14" s="1430">
        <v>1956</v>
      </c>
      <c r="P14" s="1435">
        <v>3522</v>
      </c>
    </row>
    <row r="15" spans="1:16" s="22" customFormat="1" ht="17.25" customHeight="1">
      <c r="A15" s="194" t="s">
        <v>26</v>
      </c>
      <c r="B15" s="832">
        <v>259</v>
      </c>
      <c r="C15" s="369">
        <v>24</v>
      </c>
      <c r="D15" s="369">
        <v>235</v>
      </c>
      <c r="E15" s="832">
        <v>218</v>
      </c>
      <c r="F15" s="369">
        <v>122</v>
      </c>
      <c r="G15" s="21">
        <v>96</v>
      </c>
      <c r="H15" s="832">
        <v>7520</v>
      </c>
      <c r="I15" s="1042">
        <v>2671</v>
      </c>
      <c r="J15" s="1430">
        <v>4849</v>
      </c>
      <c r="K15" s="1430">
        <v>1637</v>
      </c>
      <c r="L15" s="1430">
        <v>577</v>
      </c>
      <c r="M15" s="1430">
        <v>1060</v>
      </c>
      <c r="N15" s="1430">
        <v>5883</v>
      </c>
      <c r="O15" s="1430">
        <v>2094</v>
      </c>
      <c r="P15" s="1435">
        <v>3789</v>
      </c>
    </row>
    <row r="16" spans="1:16" s="22" customFormat="1" ht="17.25" customHeight="1">
      <c r="A16" s="194" t="s">
        <v>27</v>
      </c>
      <c r="B16" s="832">
        <v>234</v>
      </c>
      <c r="C16" s="369">
        <v>15</v>
      </c>
      <c r="D16" s="369">
        <v>219</v>
      </c>
      <c r="E16" s="832">
        <v>162</v>
      </c>
      <c r="F16" s="369">
        <v>82</v>
      </c>
      <c r="G16" s="21">
        <v>80</v>
      </c>
      <c r="H16" s="832">
        <v>6891</v>
      </c>
      <c r="I16" s="1042">
        <v>2466</v>
      </c>
      <c r="J16" s="1430">
        <v>4425</v>
      </c>
      <c r="K16" s="1430">
        <v>1128</v>
      </c>
      <c r="L16" s="1430">
        <v>420</v>
      </c>
      <c r="M16" s="1430">
        <v>708</v>
      </c>
      <c r="N16" s="1430">
        <v>5763</v>
      </c>
      <c r="O16" s="1430">
        <v>2046</v>
      </c>
      <c r="P16" s="1435">
        <v>3717</v>
      </c>
    </row>
    <row r="17" spans="1:16" s="22" customFormat="1" ht="17.25" customHeight="1">
      <c r="A17" s="194" t="s">
        <v>28</v>
      </c>
      <c r="B17" s="832">
        <v>236</v>
      </c>
      <c r="C17" s="369">
        <v>12</v>
      </c>
      <c r="D17" s="369">
        <v>224</v>
      </c>
      <c r="E17" s="832">
        <v>128</v>
      </c>
      <c r="F17" s="369">
        <v>65</v>
      </c>
      <c r="G17" s="21">
        <v>63</v>
      </c>
      <c r="H17" s="832">
        <v>6270</v>
      </c>
      <c r="I17" s="1042">
        <v>2145</v>
      </c>
      <c r="J17" s="1430">
        <v>4125</v>
      </c>
      <c r="K17" s="1430">
        <v>558</v>
      </c>
      <c r="L17" s="1430">
        <v>194</v>
      </c>
      <c r="M17" s="1430">
        <v>364</v>
      </c>
      <c r="N17" s="1430">
        <v>5712</v>
      </c>
      <c r="O17" s="1430">
        <v>1951</v>
      </c>
      <c r="P17" s="1435">
        <v>3761</v>
      </c>
    </row>
    <row r="18" spans="1:16" s="22" customFormat="1" ht="17.25" customHeight="1">
      <c r="A18" s="194" t="s">
        <v>29</v>
      </c>
      <c r="B18" s="832">
        <v>469</v>
      </c>
      <c r="C18" s="369">
        <v>26</v>
      </c>
      <c r="D18" s="369">
        <v>443</v>
      </c>
      <c r="E18" s="832">
        <v>345</v>
      </c>
      <c r="F18" s="369">
        <v>203</v>
      </c>
      <c r="G18" s="21">
        <v>142</v>
      </c>
      <c r="H18" s="832">
        <v>16194</v>
      </c>
      <c r="I18" s="1042">
        <v>5780</v>
      </c>
      <c r="J18" s="1430">
        <v>10414</v>
      </c>
      <c r="K18" s="1430">
        <v>2181</v>
      </c>
      <c r="L18" s="1430">
        <v>700</v>
      </c>
      <c r="M18" s="1430">
        <v>1481</v>
      </c>
      <c r="N18" s="1430">
        <v>14013</v>
      </c>
      <c r="O18" s="1430">
        <v>5080</v>
      </c>
      <c r="P18" s="1435">
        <v>8933</v>
      </c>
    </row>
    <row r="19" spans="1:16" s="22" customFormat="1" ht="17.25" customHeight="1">
      <c r="A19" s="194" t="s">
        <v>30</v>
      </c>
      <c r="B19" s="832">
        <v>273</v>
      </c>
      <c r="C19" s="369">
        <v>22</v>
      </c>
      <c r="D19" s="369">
        <v>263</v>
      </c>
      <c r="E19" s="832">
        <v>263</v>
      </c>
      <c r="F19" s="369">
        <v>142</v>
      </c>
      <c r="G19" s="21">
        <v>121</v>
      </c>
      <c r="H19" s="832">
        <v>9091</v>
      </c>
      <c r="I19" s="1042">
        <v>3243</v>
      </c>
      <c r="J19" s="1430">
        <v>5848</v>
      </c>
      <c r="K19" s="1430">
        <v>1659</v>
      </c>
      <c r="L19" s="1430">
        <v>628</v>
      </c>
      <c r="M19" s="1430">
        <v>1031</v>
      </c>
      <c r="N19" s="1430">
        <v>7432</v>
      </c>
      <c r="O19" s="1430">
        <v>2615</v>
      </c>
      <c r="P19" s="1435">
        <v>4817</v>
      </c>
    </row>
    <row r="20" spans="1:16" s="22" customFormat="1" ht="17.25" customHeight="1">
      <c r="A20" s="194" t="s">
        <v>31</v>
      </c>
      <c r="B20" s="832">
        <v>241</v>
      </c>
      <c r="C20" s="369">
        <v>21</v>
      </c>
      <c r="D20" s="369">
        <v>233</v>
      </c>
      <c r="E20" s="832">
        <v>176</v>
      </c>
      <c r="F20" s="369">
        <v>100</v>
      </c>
      <c r="G20" s="21">
        <v>76</v>
      </c>
      <c r="H20" s="832">
        <v>7218</v>
      </c>
      <c r="I20" s="1042">
        <v>2497</v>
      </c>
      <c r="J20" s="1430">
        <v>4721</v>
      </c>
      <c r="K20" s="1430">
        <v>1108</v>
      </c>
      <c r="L20" s="1430">
        <v>399</v>
      </c>
      <c r="M20" s="1430">
        <v>709</v>
      </c>
      <c r="N20" s="1430">
        <v>6110</v>
      </c>
      <c r="O20" s="1430">
        <v>2098</v>
      </c>
      <c r="P20" s="1435">
        <v>4012</v>
      </c>
    </row>
    <row r="21" spans="1:16" s="22" customFormat="1" ht="17.25" customHeight="1" thickBot="1">
      <c r="A21" s="192" t="s">
        <v>32</v>
      </c>
      <c r="B21" s="1427">
        <v>414</v>
      </c>
      <c r="C21" s="1428">
        <v>34</v>
      </c>
      <c r="D21" s="1428">
        <v>394</v>
      </c>
      <c r="E21" s="1427">
        <v>439</v>
      </c>
      <c r="F21" s="1428">
        <v>252</v>
      </c>
      <c r="G21" s="1429">
        <v>187</v>
      </c>
      <c r="H21" s="1427">
        <v>15859</v>
      </c>
      <c r="I21" s="1433">
        <v>5500</v>
      </c>
      <c r="J21" s="1431">
        <v>10359</v>
      </c>
      <c r="K21" s="1431">
        <v>2763</v>
      </c>
      <c r="L21" s="1431">
        <v>950</v>
      </c>
      <c r="M21" s="1431">
        <v>1813</v>
      </c>
      <c r="N21" s="1431">
        <v>13096</v>
      </c>
      <c r="O21" s="1431">
        <v>4550</v>
      </c>
      <c r="P21" s="1436">
        <v>8546</v>
      </c>
    </row>
    <row r="22" spans="1:16" s="7" customFormat="1" ht="17.25" customHeight="1">
      <c r="A22" s="937" t="s">
        <v>178</v>
      </c>
      <c r="E22" s="234"/>
      <c r="F22" s="234"/>
      <c r="G22" s="234"/>
      <c r="I22" s="234"/>
      <c r="L22" s="234"/>
      <c r="O22" s="234"/>
    </row>
    <row r="23" spans="1:16" s="234" customFormat="1" ht="17.25" customHeight="1">
      <c r="A23" s="937" t="s">
        <v>1041</v>
      </c>
    </row>
    <row r="24" spans="1:16" s="7" customFormat="1" ht="17.25" customHeight="1">
      <c r="A24" s="931" t="s">
        <v>1040</v>
      </c>
      <c r="E24" s="234"/>
      <c r="F24" s="234"/>
      <c r="G24" s="234"/>
      <c r="I24" s="234"/>
      <c r="L24" s="234"/>
      <c r="O24" s="234"/>
    </row>
    <row r="25" spans="1:16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</row>
  </sheetData>
  <mergeCells count="17">
    <mergeCell ref="A3:A6"/>
    <mergeCell ref="B3:D3"/>
    <mergeCell ref="H3:P3"/>
    <mergeCell ref="B4:B6"/>
    <mergeCell ref="C4:D4"/>
    <mergeCell ref="H4:H6"/>
    <mergeCell ref="C5:C6"/>
    <mergeCell ref="D5:D6"/>
    <mergeCell ref="K5:M5"/>
    <mergeCell ref="N5:P5"/>
    <mergeCell ref="K4:P4"/>
    <mergeCell ref="E3:G3"/>
    <mergeCell ref="E4:E6"/>
    <mergeCell ref="F4:G4"/>
    <mergeCell ref="F5:F6"/>
    <mergeCell ref="G5:G6"/>
    <mergeCell ref="I4:J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S23"/>
  <sheetViews>
    <sheetView zoomScaleNormal="100" workbookViewId="0"/>
  </sheetViews>
  <sheetFormatPr defaultRowHeight="15"/>
  <cols>
    <col min="1" max="1" width="17.5703125" customWidth="1"/>
    <col min="2" max="2" width="6.140625" customWidth="1"/>
    <col min="3" max="3" width="6.42578125" customWidth="1"/>
    <col min="4" max="4" width="7.28515625" customWidth="1"/>
    <col min="5" max="7" width="5.7109375" style="846" customWidth="1"/>
    <col min="8" max="9" width="6.42578125" customWidth="1"/>
    <col min="10" max="10" width="6.85546875" customWidth="1"/>
    <col min="11" max="20" width="6.42578125" customWidth="1"/>
  </cols>
  <sheetData>
    <row r="1" spans="1:19" s="2" customFormat="1" ht="17.25" customHeight="1">
      <c r="A1" s="232" t="s">
        <v>731</v>
      </c>
      <c r="E1" s="201"/>
      <c r="F1" s="201"/>
      <c r="G1" s="201"/>
      <c r="L1" s="164"/>
    </row>
    <row r="2" spans="1:19" s="3" customFormat="1" ht="17.25" customHeight="1" thickBot="1">
      <c r="A2" s="314" t="s">
        <v>192</v>
      </c>
      <c r="E2" s="202"/>
      <c r="F2" s="202"/>
      <c r="G2" s="202"/>
      <c r="O2" s="3" t="s">
        <v>0</v>
      </c>
    </row>
    <row r="3" spans="1:19" s="234" customFormat="1" ht="17.25" customHeight="1" thickBot="1">
      <c r="A3" s="1795" t="s">
        <v>189</v>
      </c>
      <c r="B3" s="1798" t="s">
        <v>199</v>
      </c>
      <c r="C3" s="1799"/>
      <c r="D3" s="1799"/>
      <c r="E3" s="1799"/>
      <c r="F3" s="1799"/>
      <c r="G3" s="1799"/>
      <c r="H3" s="1799"/>
      <c r="I3" s="1799"/>
      <c r="J3" s="1799"/>
      <c r="K3" s="1799"/>
      <c r="L3" s="1799"/>
      <c r="M3" s="1799"/>
      <c r="N3" s="1799"/>
      <c r="O3" s="1799"/>
      <c r="P3" s="1799"/>
      <c r="Q3" s="1799"/>
      <c r="R3" s="1799"/>
      <c r="S3" s="1800"/>
    </row>
    <row r="4" spans="1:19" s="206" customFormat="1" ht="17.25" customHeight="1">
      <c r="A4" s="1808"/>
      <c r="B4" s="1810" t="s">
        <v>34</v>
      </c>
      <c r="C4" s="1811"/>
      <c r="D4" s="1812"/>
      <c r="E4" s="1026"/>
      <c r="F4" s="1026" t="s">
        <v>35</v>
      </c>
      <c r="G4" s="1026"/>
      <c r="H4" s="1814" t="s">
        <v>33</v>
      </c>
      <c r="I4" s="1815"/>
      <c r="J4" s="1816"/>
      <c r="K4" s="1805" t="s">
        <v>474</v>
      </c>
      <c r="L4" s="1806"/>
      <c r="M4" s="1807"/>
      <c r="N4" s="1810" t="s">
        <v>226</v>
      </c>
      <c r="O4" s="1811"/>
      <c r="P4" s="1812"/>
      <c r="Q4" s="1813" t="s">
        <v>36</v>
      </c>
      <c r="R4" s="1811"/>
      <c r="S4" s="1812"/>
    </row>
    <row r="5" spans="1:19" s="93" customFormat="1" ht="15" customHeight="1">
      <c r="A5" s="1808"/>
      <c r="B5" s="1765" t="s">
        <v>1</v>
      </c>
      <c r="C5" s="1767" t="s">
        <v>37</v>
      </c>
      <c r="D5" s="1801" t="s">
        <v>3</v>
      </c>
      <c r="E5" s="1765" t="s">
        <v>1</v>
      </c>
      <c r="F5" s="1767" t="s">
        <v>37</v>
      </c>
      <c r="G5" s="1803" t="s">
        <v>3</v>
      </c>
      <c r="H5" s="1765" t="s">
        <v>1</v>
      </c>
      <c r="I5" s="1767" t="s">
        <v>37</v>
      </c>
      <c r="J5" s="1801" t="s">
        <v>3</v>
      </c>
      <c r="K5" s="1765" t="s">
        <v>1</v>
      </c>
      <c r="L5" s="1767" t="s">
        <v>37</v>
      </c>
      <c r="M5" s="1801" t="s">
        <v>3</v>
      </c>
      <c r="N5" s="1765" t="s">
        <v>1</v>
      </c>
      <c r="O5" s="1767" t="s">
        <v>37</v>
      </c>
      <c r="P5" s="1801" t="s">
        <v>3</v>
      </c>
      <c r="Q5" s="1765" t="s">
        <v>1</v>
      </c>
      <c r="R5" s="1767" t="s">
        <v>37</v>
      </c>
      <c r="S5" s="1801" t="s">
        <v>3</v>
      </c>
    </row>
    <row r="6" spans="1:19" s="93" customFormat="1" ht="15" customHeight="1" thickBot="1">
      <c r="A6" s="1809"/>
      <c r="B6" s="1766"/>
      <c r="C6" s="1768"/>
      <c r="D6" s="1802"/>
      <c r="E6" s="1766"/>
      <c r="F6" s="1768"/>
      <c r="G6" s="1804"/>
      <c r="H6" s="1766"/>
      <c r="I6" s="1768"/>
      <c r="J6" s="1802"/>
      <c r="K6" s="1766"/>
      <c r="L6" s="1768"/>
      <c r="M6" s="1802"/>
      <c r="N6" s="1766"/>
      <c r="O6" s="1768"/>
      <c r="P6" s="1802"/>
      <c r="Q6" s="1766"/>
      <c r="R6" s="1768"/>
      <c r="S6" s="1802"/>
    </row>
    <row r="7" spans="1:19" s="80" customFormat="1" ht="17.25" customHeight="1">
      <c r="A7" s="502" t="s">
        <v>18</v>
      </c>
      <c r="B7" s="1232">
        <v>4785</v>
      </c>
      <c r="C7" s="1234">
        <v>15804</v>
      </c>
      <c r="D7" s="1237">
        <v>349402</v>
      </c>
      <c r="E7" s="1232">
        <v>84</v>
      </c>
      <c r="F7" s="1234">
        <v>291</v>
      </c>
      <c r="G7" s="1240">
        <v>2717</v>
      </c>
      <c r="H7" s="1221">
        <v>7</v>
      </c>
      <c r="I7" s="1225">
        <v>21</v>
      </c>
      <c r="J7" s="1228">
        <v>167</v>
      </c>
      <c r="K7" s="1243">
        <v>1</v>
      </c>
      <c r="L7" s="1244">
        <v>2</v>
      </c>
      <c r="M7" s="1245">
        <v>36</v>
      </c>
      <c r="N7" s="1232">
        <v>447</v>
      </c>
      <c r="O7" s="1234">
        <v>894</v>
      </c>
      <c r="P7" s="1237">
        <v>14782</v>
      </c>
      <c r="Q7" s="1232">
        <v>50</v>
      </c>
      <c r="R7" s="1234">
        <v>108</v>
      </c>
      <c r="S7" s="1237">
        <v>2101</v>
      </c>
    </row>
    <row r="8" spans="1:19" s="80" customFormat="1" ht="17.25" customHeight="1">
      <c r="A8" s="72" t="s">
        <v>19</v>
      </c>
      <c r="B8" s="285">
        <v>299</v>
      </c>
      <c r="C8" s="1235">
        <v>1611</v>
      </c>
      <c r="D8" s="1238">
        <v>38487</v>
      </c>
      <c r="E8" s="285">
        <v>12</v>
      </c>
      <c r="F8" s="1235">
        <v>46</v>
      </c>
      <c r="G8" s="1241">
        <v>380</v>
      </c>
      <c r="H8" s="1222">
        <v>2</v>
      </c>
      <c r="I8" s="1226">
        <v>5</v>
      </c>
      <c r="J8" s="1229">
        <v>39</v>
      </c>
      <c r="K8" s="1222">
        <v>1</v>
      </c>
      <c r="L8" s="1226">
        <v>2</v>
      </c>
      <c r="M8" s="1229">
        <v>36</v>
      </c>
      <c r="N8" s="285">
        <v>117</v>
      </c>
      <c r="O8" s="1235">
        <v>274</v>
      </c>
      <c r="P8" s="1238">
        <v>4037</v>
      </c>
      <c r="Q8" s="285">
        <v>9</v>
      </c>
      <c r="R8" s="1235">
        <v>28</v>
      </c>
      <c r="S8" s="1238">
        <v>531</v>
      </c>
    </row>
    <row r="9" spans="1:19" s="80" customFormat="1" ht="17.25" customHeight="1">
      <c r="A9" s="72" t="s">
        <v>20</v>
      </c>
      <c r="B9" s="285">
        <v>708</v>
      </c>
      <c r="C9" s="1235">
        <v>2249</v>
      </c>
      <c r="D9" s="1238">
        <v>49939</v>
      </c>
      <c r="E9" s="285">
        <v>9</v>
      </c>
      <c r="F9" s="1235">
        <v>23</v>
      </c>
      <c r="G9" s="1241">
        <v>199</v>
      </c>
      <c r="H9" s="1223" t="s">
        <v>174</v>
      </c>
      <c r="I9" s="1203" t="s">
        <v>174</v>
      </c>
      <c r="J9" s="1230" t="s">
        <v>174</v>
      </c>
      <c r="K9" s="1223" t="s">
        <v>174</v>
      </c>
      <c r="L9" s="1203" t="s">
        <v>174</v>
      </c>
      <c r="M9" s="1230" t="s">
        <v>174</v>
      </c>
      <c r="N9" s="285">
        <v>86</v>
      </c>
      <c r="O9" s="1235">
        <v>176</v>
      </c>
      <c r="P9" s="1238">
        <v>2973</v>
      </c>
      <c r="Q9" s="285">
        <v>8</v>
      </c>
      <c r="R9" s="1235">
        <v>12</v>
      </c>
      <c r="S9" s="1238">
        <v>227</v>
      </c>
    </row>
    <row r="10" spans="1:19" s="80" customFormat="1" ht="17.25" customHeight="1">
      <c r="A10" s="72" t="s">
        <v>21</v>
      </c>
      <c r="B10" s="285">
        <v>301</v>
      </c>
      <c r="C10" s="1235">
        <v>1006</v>
      </c>
      <c r="D10" s="1238">
        <v>22544</v>
      </c>
      <c r="E10" s="285">
        <v>6</v>
      </c>
      <c r="F10" s="1235">
        <v>16</v>
      </c>
      <c r="G10" s="1241">
        <v>225</v>
      </c>
      <c r="H10" s="1222">
        <v>1</v>
      </c>
      <c r="I10" s="1226">
        <v>3</v>
      </c>
      <c r="J10" s="1229">
        <v>22</v>
      </c>
      <c r="K10" s="1223" t="s">
        <v>174</v>
      </c>
      <c r="L10" s="1203" t="s">
        <v>174</v>
      </c>
      <c r="M10" s="1230" t="s">
        <v>174</v>
      </c>
      <c r="N10" s="285">
        <v>21</v>
      </c>
      <c r="O10" s="1235">
        <v>33</v>
      </c>
      <c r="P10" s="1238">
        <v>498</v>
      </c>
      <c r="Q10" s="285">
        <v>4</v>
      </c>
      <c r="R10" s="1235">
        <v>12</v>
      </c>
      <c r="S10" s="1238">
        <v>247</v>
      </c>
    </row>
    <row r="11" spans="1:19" s="80" customFormat="1" ht="17.25" customHeight="1">
      <c r="A11" s="72" t="s">
        <v>22</v>
      </c>
      <c r="B11" s="285">
        <v>259</v>
      </c>
      <c r="C11" s="1235">
        <v>858</v>
      </c>
      <c r="D11" s="1238">
        <v>18962</v>
      </c>
      <c r="E11" s="285">
        <v>5</v>
      </c>
      <c r="F11" s="1235">
        <v>16</v>
      </c>
      <c r="G11" s="1241">
        <v>156</v>
      </c>
      <c r="H11" s="1223" t="s">
        <v>174</v>
      </c>
      <c r="I11" s="1203" t="s">
        <v>174</v>
      </c>
      <c r="J11" s="1230" t="s">
        <v>174</v>
      </c>
      <c r="K11" s="1223" t="s">
        <v>174</v>
      </c>
      <c r="L11" s="1203" t="s">
        <v>174</v>
      </c>
      <c r="M11" s="1230" t="s">
        <v>174</v>
      </c>
      <c r="N11" s="285">
        <v>16</v>
      </c>
      <c r="O11" s="1235">
        <v>27</v>
      </c>
      <c r="P11" s="1238">
        <v>506</v>
      </c>
      <c r="Q11" s="285">
        <v>1</v>
      </c>
      <c r="R11" s="1235">
        <v>4</v>
      </c>
      <c r="S11" s="1238">
        <v>86</v>
      </c>
    </row>
    <row r="12" spans="1:19" s="80" customFormat="1" ht="17.25" customHeight="1">
      <c r="A12" s="72" t="s">
        <v>23</v>
      </c>
      <c r="B12" s="285">
        <v>116</v>
      </c>
      <c r="C12" s="1235">
        <v>381</v>
      </c>
      <c r="D12" s="1238">
        <v>8323</v>
      </c>
      <c r="E12" s="1223" t="s">
        <v>174</v>
      </c>
      <c r="F12" s="1203">
        <v>0</v>
      </c>
      <c r="G12" s="1230">
        <v>0</v>
      </c>
      <c r="H12" s="1223" t="s">
        <v>174</v>
      </c>
      <c r="I12" s="1203" t="s">
        <v>174</v>
      </c>
      <c r="J12" s="1230" t="s">
        <v>174</v>
      </c>
      <c r="K12" s="1223" t="s">
        <v>174</v>
      </c>
      <c r="L12" s="1203" t="s">
        <v>174</v>
      </c>
      <c r="M12" s="1230" t="s">
        <v>174</v>
      </c>
      <c r="N12" s="285">
        <v>9</v>
      </c>
      <c r="O12" s="1235">
        <v>14</v>
      </c>
      <c r="P12" s="1238">
        <v>239</v>
      </c>
      <c r="Q12" s="285">
        <v>1</v>
      </c>
      <c r="R12" s="1235">
        <v>2</v>
      </c>
      <c r="S12" s="1238">
        <v>48</v>
      </c>
    </row>
    <row r="13" spans="1:19" s="80" customFormat="1" ht="17.25" customHeight="1">
      <c r="A13" s="72" t="s">
        <v>24</v>
      </c>
      <c r="B13" s="285">
        <v>327</v>
      </c>
      <c r="C13" s="1235">
        <v>1116</v>
      </c>
      <c r="D13" s="1238">
        <v>23520</v>
      </c>
      <c r="E13" s="285">
        <v>3</v>
      </c>
      <c r="F13" s="1235">
        <v>13</v>
      </c>
      <c r="G13" s="1241">
        <v>140</v>
      </c>
      <c r="H13" s="1223" t="s">
        <v>174</v>
      </c>
      <c r="I13" s="1203" t="s">
        <v>174</v>
      </c>
      <c r="J13" s="1230" t="s">
        <v>174</v>
      </c>
      <c r="K13" s="1223" t="s">
        <v>174</v>
      </c>
      <c r="L13" s="1203" t="s">
        <v>174</v>
      </c>
      <c r="M13" s="1230" t="s">
        <v>174</v>
      </c>
      <c r="N13" s="285">
        <v>25</v>
      </c>
      <c r="O13" s="1235">
        <v>51</v>
      </c>
      <c r="P13" s="1238">
        <v>895</v>
      </c>
      <c r="Q13" s="285">
        <v>4</v>
      </c>
      <c r="R13" s="1235">
        <v>5</v>
      </c>
      <c r="S13" s="1238">
        <v>95</v>
      </c>
    </row>
    <row r="14" spans="1:19" s="80" customFormat="1" ht="17.25" customHeight="1">
      <c r="A14" s="72" t="s">
        <v>25</v>
      </c>
      <c r="B14" s="285">
        <v>215</v>
      </c>
      <c r="C14" s="1235">
        <v>690</v>
      </c>
      <c r="D14" s="1238">
        <v>14747</v>
      </c>
      <c r="E14" s="285">
        <v>3</v>
      </c>
      <c r="F14" s="1235">
        <v>9</v>
      </c>
      <c r="G14" s="1241">
        <v>78</v>
      </c>
      <c r="H14" s="1223" t="s">
        <v>174</v>
      </c>
      <c r="I14" s="1203" t="s">
        <v>174</v>
      </c>
      <c r="J14" s="1230" t="s">
        <v>174</v>
      </c>
      <c r="K14" s="1223" t="s">
        <v>174</v>
      </c>
      <c r="L14" s="1203" t="s">
        <v>174</v>
      </c>
      <c r="M14" s="1230" t="s">
        <v>174</v>
      </c>
      <c r="N14" s="285">
        <v>16</v>
      </c>
      <c r="O14" s="1235">
        <v>33</v>
      </c>
      <c r="P14" s="1238">
        <v>619</v>
      </c>
      <c r="Q14" s="285">
        <v>1</v>
      </c>
      <c r="R14" s="1235">
        <v>2</v>
      </c>
      <c r="S14" s="1238">
        <v>46</v>
      </c>
    </row>
    <row r="15" spans="1:19" s="80" customFormat="1" ht="17.25" customHeight="1">
      <c r="A15" s="72" t="s">
        <v>26</v>
      </c>
      <c r="B15" s="285">
        <v>289</v>
      </c>
      <c r="C15" s="1235">
        <v>841</v>
      </c>
      <c r="D15" s="1238">
        <v>18033</v>
      </c>
      <c r="E15" s="285">
        <v>6</v>
      </c>
      <c r="F15" s="1235">
        <v>28</v>
      </c>
      <c r="G15" s="1241">
        <v>287</v>
      </c>
      <c r="H15" s="1223" t="s">
        <v>174</v>
      </c>
      <c r="I15" s="1203" t="s">
        <v>174</v>
      </c>
      <c r="J15" s="1230" t="s">
        <v>174</v>
      </c>
      <c r="K15" s="1223" t="s">
        <v>174</v>
      </c>
      <c r="L15" s="1203" t="s">
        <v>174</v>
      </c>
      <c r="M15" s="1230" t="s">
        <v>174</v>
      </c>
      <c r="N15" s="285">
        <v>17</v>
      </c>
      <c r="O15" s="1235">
        <v>24</v>
      </c>
      <c r="P15" s="1238">
        <v>425</v>
      </c>
      <c r="Q15" s="285">
        <v>2</v>
      </c>
      <c r="R15" s="1235">
        <v>4</v>
      </c>
      <c r="S15" s="1238">
        <v>83</v>
      </c>
    </row>
    <row r="16" spans="1:19" s="80" customFormat="1" ht="17.25" customHeight="1">
      <c r="A16" s="72" t="s">
        <v>27</v>
      </c>
      <c r="B16" s="285">
        <v>308</v>
      </c>
      <c r="C16" s="1235">
        <v>809</v>
      </c>
      <c r="D16" s="1238">
        <v>18196</v>
      </c>
      <c r="E16" s="285">
        <v>2</v>
      </c>
      <c r="F16" s="1235">
        <v>3</v>
      </c>
      <c r="G16" s="1241">
        <v>22</v>
      </c>
      <c r="H16" s="1223" t="s">
        <v>174</v>
      </c>
      <c r="I16" s="1203" t="s">
        <v>174</v>
      </c>
      <c r="J16" s="1230" t="s">
        <v>174</v>
      </c>
      <c r="K16" s="1223" t="s">
        <v>174</v>
      </c>
      <c r="L16" s="1203" t="s">
        <v>174</v>
      </c>
      <c r="M16" s="1230" t="s">
        <v>174</v>
      </c>
      <c r="N16" s="285">
        <v>11</v>
      </c>
      <c r="O16" s="1235">
        <v>14</v>
      </c>
      <c r="P16" s="1238">
        <v>268</v>
      </c>
      <c r="Q16" s="285">
        <v>1</v>
      </c>
      <c r="R16" s="1235">
        <v>1</v>
      </c>
      <c r="S16" s="1238">
        <v>25</v>
      </c>
    </row>
    <row r="17" spans="1:19" s="80" customFormat="1" ht="17.25" customHeight="1">
      <c r="A17" s="72" t="s">
        <v>28</v>
      </c>
      <c r="B17" s="285">
        <v>280</v>
      </c>
      <c r="C17" s="1235">
        <v>843</v>
      </c>
      <c r="D17" s="1238">
        <v>17727</v>
      </c>
      <c r="E17" s="1222">
        <v>0</v>
      </c>
      <c r="F17" s="1226">
        <v>0</v>
      </c>
      <c r="G17" s="1229">
        <v>0</v>
      </c>
      <c r="H17" s="1223" t="s">
        <v>174</v>
      </c>
      <c r="I17" s="1203" t="s">
        <v>174</v>
      </c>
      <c r="J17" s="1230" t="s">
        <v>174</v>
      </c>
      <c r="K17" s="1223" t="s">
        <v>174</v>
      </c>
      <c r="L17" s="1203" t="s">
        <v>174</v>
      </c>
      <c r="M17" s="1230" t="s">
        <v>174</v>
      </c>
      <c r="N17" s="285">
        <v>10</v>
      </c>
      <c r="O17" s="1235">
        <v>18</v>
      </c>
      <c r="P17" s="1238">
        <v>329</v>
      </c>
      <c r="Q17" s="285">
        <v>2</v>
      </c>
      <c r="R17" s="1235">
        <v>3</v>
      </c>
      <c r="S17" s="1238">
        <v>78</v>
      </c>
    </row>
    <row r="18" spans="1:19" s="80" customFormat="1" ht="17.25" customHeight="1">
      <c r="A18" s="72" t="s">
        <v>29</v>
      </c>
      <c r="B18" s="285">
        <v>628</v>
      </c>
      <c r="C18" s="1235">
        <v>1830</v>
      </c>
      <c r="D18" s="1238">
        <v>40552</v>
      </c>
      <c r="E18" s="285">
        <v>13</v>
      </c>
      <c r="F18" s="1235">
        <v>47</v>
      </c>
      <c r="G18" s="1241">
        <v>437</v>
      </c>
      <c r="H18" s="1222">
        <v>2</v>
      </c>
      <c r="I18" s="1226">
        <v>6</v>
      </c>
      <c r="J18" s="1229">
        <v>49</v>
      </c>
      <c r="K18" s="1223" t="s">
        <v>174</v>
      </c>
      <c r="L18" s="1203" t="s">
        <v>174</v>
      </c>
      <c r="M18" s="1230" t="s">
        <v>174</v>
      </c>
      <c r="N18" s="285">
        <v>37</v>
      </c>
      <c r="O18" s="1235">
        <v>68</v>
      </c>
      <c r="P18" s="1238">
        <v>1238</v>
      </c>
      <c r="Q18" s="285">
        <v>4</v>
      </c>
      <c r="R18" s="1235">
        <v>7</v>
      </c>
      <c r="S18" s="1238">
        <v>146</v>
      </c>
    </row>
    <row r="19" spans="1:19" s="80" customFormat="1" ht="17.25" customHeight="1">
      <c r="A19" s="72" t="s">
        <v>30</v>
      </c>
      <c r="B19" s="285">
        <v>349</v>
      </c>
      <c r="C19" s="1235">
        <v>996</v>
      </c>
      <c r="D19" s="1238">
        <v>21336</v>
      </c>
      <c r="E19" s="285">
        <v>9</v>
      </c>
      <c r="F19" s="1235">
        <v>31</v>
      </c>
      <c r="G19" s="1241">
        <v>272</v>
      </c>
      <c r="H19" s="1222">
        <v>1</v>
      </c>
      <c r="I19" s="1226">
        <v>4</v>
      </c>
      <c r="J19" s="1229">
        <v>23</v>
      </c>
      <c r="K19" s="1223" t="s">
        <v>174</v>
      </c>
      <c r="L19" s="1203" t="s">
        <v>174</v>
      </c>
      <c r="M19" s="1230" t="s">
        <v>174</v>
      </c>
      <c r="N19" s="285">
        <v>25</v>
      </c>
      <c r="O19" s="1235">
        <v>58</v>
      </c>
      <c r="P19" s="1238">
        <v>1021</v>
      </c>
      <c r="Q19" s="285">
        <v>5</v>
      </c>
      <c r="R19" s="1235">
        <v>9</v>
      </c>
      <c r="S19" s="1238">
        <v>196</v>
      </c>
    </row>
    <row r="20" spans="1:19" s="80" customFormat="1" ht="17.25" customHeight="1">
      <c r="A20" s="72" t="s">
        <v>31</v>
      </c>
      <c r="B20" s="285">
        <v>296</v>
      </c>
      <c r="C20" s="1235">
        <v>867</v>
      </c>
      <c r="D20" s="1238">
        <v>19489</v>
      </c>
      <c r="E20" s="285">
        <v>5</v>
      </c>
      <c r="F20" s="1235">
        <v>14</v>
      </c>
      <c r="G20" s="1241">
        <v>78</v>
      </c>
      <c r="H20" s="1222">
        <v>1</v>
      </c>
      <c r="I20" s="1226">
        <v>3</v>
      </c>
      <c r="J20" s="1229">
        <v>34</v>
      </c>
      <c r="K20" s="1223" t="s">
        <v>174</v>
      </c>
      <c r="L20" s="1203" t="s">
        <v>174</v>
      </c>
      <c r="M20" s="1230" t="s">
        <v>174</v>
      </c>
      <c r="N20" s="285">
        <v>17</v>
      </c>
      <c r="O20" s="1235">
        <v>33</v>
      </c>
      <c r="P20" s="1238">
        <v>595</v>
      </c>
      <c r="Q20" s="285">
        <v>1</v>
      </c>
      <c r="R20" s="1235">
        <v>2</v>
      </c>
      <c r="S20" s="1238">
        <v>45</v>
      </c>
    </row>
    <row r="21" spans="1:19" s="80" customFormat="1" ht="17.25" customHeight="1" thickBot="1">
      <c r="A21" s="510" t="s">
        <v>32</v>
      </c>
      <c r="B21" s="1233">
        <v>410</v>
      </c>
      <c r="C21" s="1236">
        <v>1707</v>
      </c>
      <c r="D21" s="1239">
        <v>37547</v>
      </c>
      <c r="E21" s="1233">
        <v>11</v>
      </c>
      <c r="F21" s="1236">
        <v>45</v>
      </c>
      <c r="G21" s="1242">
        <v>443</v>
      </c>
      <c r="H21" s="1224" t="s">
        <v>174</v>
      </c>
      <c r="I21" s="1227" t="s">
        <v>174</v>
      </c>
      <c r="J21" s="1231" t="s">
        <v>174</v>
      </c>
      <c r="K21" s="1224" t="s">
        <v>174</v>
      </c>
      <c r="L21" s="1227" t="s">
        <v>174</v>
      </c>
      <c r="M21" s="1231" t="s">
        <v>174</v>
      </c>
      <c r="N21" s="1233">
        <v>40</v>
      </c>
      <c r="O21" s="1236">
        <v>71</v>
      </c>
      <c r="P21" s="1239">
        <v>1139</v>
      </c>
      <c r="Q21" s="1233">
        <v>7</v>
      </c>
      <c r="R21" s="1236">
        <v>17</v>
      </c>
      <c r="S21" s="1239">
        <v>248</v>
      </c>
    </row>
    <row r="22" spans="1:19" ht="17.25" customHeight="1">
      <c r="A22" s="103" t="s">
        <v>536</v>
      </c>
      <c r="L22" s="163"/>
      <c r="M22" s="163"/>
    </row>
    <row r="23" spans="1:19">
      <c r="A23" s="821"/>
    </row>
  </sheetData>
  <mergeCells count="25">
    <mergeCell ref="A3:A6"/>
    <mergeCell ref="N4:P4"/>
    <mergeCell ref="Q4:S4"/>
    <mergeCell ref="N5:N6"/>
    <mergeCell ref="O5:O6"/>
    <mergeCell ref="P5:P6"/>
    <mergeCell ref="Q5:Q6"/>
    <mergeCell ref="R5:R6"/>
    <mergeCell ref="S5:S6"/>
    <mergeCell ref="B4:D4"/>
    <mergeCell ref="H4:J4"/>
    <mergeCell ref="B5:B6"/>
    <mergeCell ref="C5:C6"/>
    <mergeCell ref="D5:D6"/>
    <mergeCell ref="H5:H6"/>
    <mergeCell ref="I5:I6"/>
    <mergeCell ref="B3:S3"/>
    <mergeCell ref="J5:J6"/>
    <mergeCell ref="K5:K6"/>
    <mergeCell ref="L5:L6"/>
    <mergeCell ref="M5:M6"/>
    <mergeCell ref="E5:E6"/>
    <mergeCell ref="F5:F6"/>
    <mergeCell ref="G5:G6"/>
    <mergeCell ref="K4:M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Z44"/>
  <sheetViews>
    <sheetView zoomScaleNormal="100" workbookViewId="0"/>
  </sheetViews>
  <sheetFormatPr defaultColWidth="9.140625" defaultRowHeight="15"/>
  <cols>
    <col min="1" max="1" width="10.42578125" style="206" customWidth="1"/>
    <col min="2" max="2" width="4.28515625" style="206" customWidth="1"/>
    <col min="3" max="3" width="7.140625" style="206" customWidth="1"/>
    <col min="4" max="4" width="5.7109375" style="206" customWidth="1"/>
    <col min="5" max="5" width="7" style="206" customWidth="1"/>
    <col min="6" max="6" width="5" style="206" customWidth="1"/>
    <col min="7" max="7" width="6.42578125" style="206" customWidth="1"/>
    <col min="8" max="8" width="5" style="206" customWidth="1"/>
    <col min="9" max="9" width="6.140625" style="206" customWidth="1"/>
    <col min="10" max="10" width="5.7109375" style="206" customWidth="1"/>
    <col min="11" max="11" width="6.42578125" style="206" customWidth="1"/>
    <col min="12" max="12" width="4.7109375" style="206" bestFit="1" customWidth="1"/>
    <col min="13" max="13" width="6.140625" style="206" customWidth="1"/>
    <col min="14" max="14" width="6" style="206" customWidth="1"/>
    <col min="15" max="15" width="5.7109375" style="206" customWidth="1"/>
    <col min="16" max="16" width="5.28515625" style="206" customWidth="1"/>
    <col min="17" max="17" width="5.7109375" style="206" customWidth="1"/>
    <col min="18" max="18" width="5.28515625" style="206" customWidth="1"/>
    <col min="19" max="19" width="5.7109375" style="206" customWidth="1"/>
    <col min="20" max="20" width="5.28515625" style="206" customWidth="1"/>
    <col min="21" max="21" width="6" style="206" customWidth="1"/>
    <col min="22" max="22" width="5.28515625" style="206" customWidth="1"/>
    <col min="23" max="23" width="6" style="206" customWidth="1"/>
    <col min="24" max="24" width="5.7109375" style="206" customWidth="1"/>
    <col min="25" max="16384" width="9.140625" style="206"/>
  </cols>
  <sheetData>
    <row r="1" spans="1:26" ht="17.25" customHeight="1">
      <c r="A1" s="232" t="s">
        <v>784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483"/>
      <c r="U1" s="201"/>
      <c r="V1" s="201"/>
      <c r="W1" s="201"/>
      <c r="X1" s="201"/>
    </row>
    <row r="2" spans="1:26" s="202" customFormat="1" ht="17.25" customHeight="1" thickBot="1">
      <c r="A2" s="314" t="s">
        <v>192</v>
      </c>
      <c r="Q2" s="202" t="s">
        <v>0</v>
      </c>
    </row>
    <row r="3" spans="1:26" ht="17.25" customHeight="1">
      <c r="A3" s="1722" t="s">
        <v>197</v>
      </c>
      <c r="B3" s="1723"/>
      <c r="C3" s="2003" t="s">
        <v>70</v>
      </c>
      <c r="D3" s="1974"/>
      <c r="E3" s="1869" t="s">
        <v>498</v>
      </c>
      <c r="F3" s="1975"/>
      <c r="G3" s="1891" t="s">
        <v>44</v>
      </c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3"/>
    </row>
    <row r="4" spans="1:26" ht="17.25" customHeight="1">
      <c r="A4" s="1724"/>
      <c r="B4" s="1725"/>
      <c r="C4" s="2004"/>
      <c r="D4" s="2040"/>
      <c r="E4" s="2040"/>
      <c r="F4" s="2045"/>
      <c r="G4" s="1993" t="s">
        <v>163</v>
      </c>
      <c r="H4" s="1865"/>
      <c r="I4" s="1861" t="s">
        <v>164</v>
      </c>
      <c r="J4" s="1865"/>
      <c r="K4" s="2041" t="s">
        <v>46</v>
      </c>
      <c r="L4" s="2042"/>
      <c r="M4" s="1861" t="s">
        <v>49</v>
      </c>
      <c r="N4" s="1865"/>
      <c r="O4" s="1861" t="s">
        <v>47</v>
      </c>
      <c r="P4" s="1865"/>
      <c r="Q4" s="1861" t="s">
        <v>48</v>
      </c>
      <c r="R4" s="1865"/>
      <c r="S4" s="1861" t="s">
        <v>50</v>
      </c>
      <c r="T4" s="1865"/>
      <c r="U4" s="1861" t="s">
        <v>720</v>
      </c>
      <c r="V4" s="1865"/>
      <c r="W4" s="1861" t="s">
        <v>64</v>
      </c>
      <c r="X4" s="1892"/>
    </row>
    <row r="5" spans="1:26" ht="17.25" customHeight="1">
      <c r="A5" s="1724"/>
      <c r="B5" s="1725"/>
      <c r="C5" s="1878"/>
      <c r="D5" s="1877"/>
      <c r="E5" s="1877"/>
      <c r="F5" s="1880"/>
      <c r="G5" s="1761"/>
      <c r="H5" s="1866"/>
      <c r="I5" s="1863"/>
      <c r="J5" s="1866"/>
      <c r="K5" s="2043"/>
      <c r="L5" s="2044"/>
      <c r="M5" s="1863"/>
      <c r="N5" s="1866"/>
      <c r="O5" s="1863"/>
      <c r="P5" s="1866"/>
      <c r="Q5" s="1863"/>
      <c r="R5" s="1866"/>
      <c r="S5" s="1863"/>
      <c r="T5" s="1866"/>
      <c r="U5" s="1863"/>
      <c r="V5" s="1866"/>
      <c r="W5" s="1863"/>
      <c r="X5" s="1762"/>
    </row>
    <row r="6" spans="1:26" ht="17.25" customHeight="1" thickBot="1">
      <c r="A6" s="1724"/>
      <c r="B6" s="1725"/>
      <c r="C6" s="609" t="s">
        <v>145</v>
      </c>
      <c r="D6" s="610" t="s">
        <v>154</v>
      </c>
      <c r="E6" s="612" t="s">
        <v>145</v>
      </c>
      <c r="F6" s="622" t="s">
        <v>150</v>
      </c>
      <c r="G6" s="614" t="s">
        <v>145</v>
      </c>
      <c r="H6" s="615" t="s">
        <v>150</v>
      </c>
      <c r="I6" s="612" t="s">
        <v>145</v>
      </c>
      <c r="J6" s="615" t="s">
        <v>150</v>
      </c>
      <c r="K6" s="612" t="s">
        <v>145</v>
      </c>
      <c r="L6" s="615" t="s">
        <v>150</v>
      </c>
      <c r="M6" s="612" t="s">
        <v>145</v>
      </c>
      <c r="N6" s="615" t="s">
        <v>150</v>
      </c>
      <c r="O6" s="612" t="s">
        <v>145</v>
      </c>
      <c r="P6" s="615" t="s">
        <v>150</v>
      </c>
      <c r="Q6" s="612" t="s">
        <v>145</v>
      </c>
      <c r="R6" s="615" t="s">
        <v>150</v>
      </c>
      <c r="S6" s="612" t="s">
        <v>145</v>
      </c>
      <c r="T6" s="615" t="s">
        <v>150</v>
      </c>
      <c r="U6" s="612" t="s">
        <v>145</v>
      </c>
      <c r="V6" s="615" t="s">
        <v>150</v>
      </c>
      <c r="W6" s="612" t="s">
        <v>145</v>
      </c>
      <c r="X6" s="613" t="s">
        <v>150</v>
      </c>
    </row>
    <row r="7" spans="1:26" s="22" customFormat="1" ht="17.25" customHeight="1">
      <c r="A7" s="1775" t="s">
        <v>11</v>
      </c>
      <c r="B7" s="1776"/>
      <c r="C7" s="817">
        <v>72110</v>
      </c>
      <c r="D7" s="340">
        <v>8.9250572436413142E-2</v>
      </c>
      <c r="E7" s="333">
        <v>31222</v>
      </c>
      <c r="F7" s="370">
        <v>0.43297739564554155</v>
      </c>
      <c r="G7" s="200">
        <v>34521</v>
      </c>
      <c r="H7" s="343">
        <v>0.47872694494522255</v>
      </c>
      <c r="I7" s="333">
        <v>4437</v>
      </c>
      <c r="J7" s="243">
        <v>6.1530994314242131E-2</v>
      </c>
      <c r="K7" s="333">
        <v>18475</v>
      </c>
      <c r="L7" s="343">
        <v>0.2562057966994869</v>
      </c>
      <c r="M7" s="333">
        <v>3367</v>
      </c>
      <c r="N7" s="243">
        <v>4.6692553043960618E-2</v>
      </c>
      <c r="O7" s="333">
        <v>1113</v>
      </c>
      <c r="P7" s="243">
        <v>1.5434752461517126E-2</v>
      </c>
      <c r="Q7" s="333">
        <v>632</v>
      </c>
      <c r="R7" s="243">
        <v>8.7643877409513248E-3</v>
      </c>
      <c r="S7" s="333">
        <v>1256</v>
      </c>
      <c r="T7" s="243">
        <v>1.7417833864928581E-2</v>
      </c>
      <c r="U7" s="333">
        <v>3034</v>
      </c>
      <c r="V7" s="243">
        <v>4.2074608237415059E-2</v>
      </c>
      <c r="W7" s="333">
        <v>5275</v>
      </c>
      <c r="X7" s="245">
        <v>7.3152128692275692E-2</v>
      </c>
      <c r="Z7" s="879"/>
    </row>
    <row r="8" spans="1:26" s="22" customFormat="1" ht="17.25" customHeight="1">
      <c r="A8" s="1728" t="s">
        <v>12</v>
      </c>
      <c r="B8" s="1729"/>
      <c r="C8" s="817">
        <v>73629</v>
      </c>
      <c r="D8" s="340">
        <v>8.8961087604240416E-2</v>
      </c>
      <c r="E8" s="333">
        <v>30277</v>
      </c>
      <c r="F8" s="370">
        <v>0.41121025682815193</v>
      </c>
      <c r="G8" s="200">
        <v>35147</v>
      </c>
      <c r="H8" s="343">
        <v>0.47735267353895883</v>
      </c>
      <c r="I8" s="333">
        <v>5440</v>
      </c>
      <c r="J8" s="243">
        <v>7.3883931603036843E-2</v>
      </c>
      <c r="K8" s="333">
        <v>17231</v>
      </c>
      <c r="L8" s="343">
        <v>0.23402463703160439</v>
      </c>
      <c r="M8" s="333">
        <v>3826</v>
      </c>
      <c r="N8" s="243">
        <v>5.1963221013459369E-2</v>
      </c>
      <c r="O8" s="333">
        <v>1120</v>
      </c>
      <c r="P8" s="243">
        <v>1.5211397682978174E-2</v>
      </c>
      <c r="Q8" s="333">
        <v>631</v>
      </c>
      <c r="R8" s="243">
        <v>8.5699928017493113E-3</v>
      </c>
      <c r="S8" s="333">
        <v>1206</v>
      </c>
      <c r="T8" s="243">
        <v>1.6379415719349713E-2</v>
      </c>
      <c r="U8" s="333">
        <v>3549</v>
      </c>
      <c r="V8" s="243">
        <v>4.8201116407937089E-2</v>
      </c>
      <c r="W8" s="333">
        <v>5479</v>
      </c>
      <c r="X8" s="245">
        <v>7.4413614200926265E-2</v>
      </c>
      <c r="Z8" s="879"/>
    </row>
    <row r="9" spans="1:26" s="22" customFormat="1" ht="17.25" customHeight="1">
      <c r="A9" s="1728" t="s">
        <v>13</v>
      </c>
      <c r="B9" s="1729"/>
      <c r="C9" s="817">
        <v>75848</v>
      </c>
      <c r="D9" s="340">
        <v>8.8800742737991684E-2</v>
      </c>
      <c r="E9" s="333">
        <v>29995</v>
      </c>
      <c r="F9" s="370">
        <v>0.39546197658474846</v>
      </c>
      <c r="G9" s="200">
        <v>35471</v>
      </c>
      <c r="H9" s="343">
        <v>0.46765900221495621</v>
      </c>
      <c r="I9" s="333">
        <v>6669</v>
      </c>
      <c r="J9" s="243">
        <v>8.7925851703406818E-2</v>
      </c>
      <c r="K9" s="333">
        <v>16489</v>
      </c>
      <c r="L9" s="343">
        <v>0.21739531694968886</v>
      </c>
      <c r="M9" s="333">
        <v>4638</v>
      </c>
      <c r="N9" s="243">
        <v>6.1148613015504692E-2</v>
      </c>
      <c r="O9" s="333">
        <v>1183</v>
      </c>
      <c r="P9" s="243">
        <v>1.5596983440565341E-2</v>
      </c>
      <c r="Q9" s="333">
        <v>701</v>
      </c>
      <c r="R9" s="243">
        <v>9.2421685476215595E-3</v>
      </c>
      <c r="S9" s="333">
        <v>1145</v>
      </c>
      <c r="T9" s="243">
        <v>1.5095981436557325E-2</v>
      </c>
      <c r="U9" s="333">
        <v>4114</v>
      </c>
      <c r="V9" s="243">
        <v>5.4240059065499419E-2</v>
      </c>
      <c r="W9" s="333">
        <v>5438</v>
      </c>
      <c r="X9" s="245">
        <v>7.169602362619977E-2</v>
      </c>
      <c r="Z9" s="879"/>
    </row>
    <row r="10" spans="1:26" s="22" customFormat="1" ht="17.25" customHeight="1">
      <c r="A10" s="1728" t="s">
        <v>14</v>
      </c>
      <c r="B10" s="1729"/>
      <c r="C10" s="1020">
        <v>78717</v>
      </c>
      <c r="D10" s="340">
        <v>8.9425629735155082E-2</v>
      </c>
      <c r="E10" s="371">
        <v>29492</v>
      </c>
      <c r="F10" s="370">
        <v>0.37465858709046329</v>
      </c>
      <c r="G10" s="198">
        <v>35881</v>
      </c>
      <c r="H10" s="343">
        <v>0.45582275747297279</v>
      </c>
      <c r="I10" s="371">
        <v>7974</v>
      </c>
      <c r="J10" s="243">
        <v>0.10129959221006898</v>
      </c>
      <c r="K10" s="371">
        <v>15653</v>
      </c>
      <c r="L10" s="343">
        <v>0.19885158225033983</v>
      </c>
      <c r="M10" s="371">
        <v>5596</v>
      </c>
      <c r="N10" s="243">
        <v>7.1090107600645353E-2</v>
      </c>
      <c r="O10" s="371">
        <v>1258</v>
      </c>
      <c r="P10" s="243">
        <v>1.5981300100359516E-2</v>
      </c>
      <c r="Q10" s="371">
        <v>704</v>
      </c>
      <c r="R10" s="243">
        <v>8.9434302628403021E-3</v>
      </c>
      <c r="S10" s="371">
        <v>1152</v>
      </c>
      <c r="T10" s="243">
        <v>1.4634704066465947E-2</v>
      </c>
      <c r="U10" s="371">
        <v>4850</v>
      </c>
      <c r="V10" s="243">
        <v>6.1613120418715146E-2</v>
      </c>
      <c r="W10" s="371">
        <v>5649</v>
      </c>
      <c r="X10" s="245">
        <v>7.1763405617592133E-2</v>
      </c>
      <c r="Z10" s="879"/>
    </row>
    <row r="11" spans="1:26" s="22" customFormat="1" ht="17.25" customHeight="1">
      <c r="A11" s="1728" t="s">
        <v>15</v>
      </c>
      <c r="B11" s="1729"/>
      <c r="C11" s="1020">
        <v>81644</v>
      </c>
      <c r="D11" s="340">
        <v>9.0096094850075262E-2</v>
      </c>
      <c r="E11" s="371">
        <v>28438</v>
      </c>
      <c r="F11" s="370">
        <v>0.34831708392533439</v>
      </c>
      <c r="G11" s="198">
        <v>36638</v>
      </c>
      <c r="H11" s="343">
        <v>0.44875312331585909</v>
      </c>
      <c r="I11" s="371">
        <v>9225</v>
      </c>
      <c r="J11" s="243">
        <v>0.1129905443143403</v>
      </c>
      <c r="K11" s="371">
        <v>14831</v>
      </c>
      <c r="L11" s="343">
        <v>0.1816545000244966</v>
      </c>
      <c r="M11" s="371">
        <v>6414</v>
      </c>
      <c r="N11" s="243">
        <v>7.8560580079368975E-2</v>
      </c>
      <c r="O11" s="371">
        <v>1226</v>
      </c>
      <c r="P11" s="243">
        <v>1.501641271863211E-2</v>
      </c>
      <c r="Q11" s="371">
        <v>736</v>
      </c>
      <c r="R11" s="243">
        <v>9.0147469501739262E-3</v>
      </c>
      <c r="S11" s="371">
        <v>1199</v>
      </c>
      <c r="T11" s="243">
        <v>1.4685708686492577E-2</v>
      </c>
      <c r="U11" s="371">
        <v>5465</v>
      </c>
      <c r="V11" s="243">
        <v>6.6936945764538736E-2</v>
      </c>
      <c r="W11" s="371">
        <v>5910</v>
      </c>
      <c r="X11" s="245">
        <v>7.2387438146097688E-2</v>
      </c>
      <c r="Z11" s="879"/>
    </row>
    <row r="12" spans="1:26" s="22" customFormat="1" ht="17.25" customHeight="1">
      <c r="A12" s="1728" t="s">
        <v>138</v>
      </c>
      <c r="B12" s="1729"/>
      <c r="C12" s="1020">
        <v>95631</v>
      </c>
      <c r="D12" s="340">
        <v>0.10326117472260254</v>
      </c>
      <c r="E12" s="371">
        <v>27212</v>
      </c>
      <c r="F12" s="370">
        <v>0.28455208039234142</v>
      </c>
      <c r="G12" s="198">
        <v>44053</v>
      </c>
      <c r="H12" s="343">
        <v>0.46065606341040038</v>
      </c>
      <c r="I12" s="371">
        <v>12900</v>
      </c>
      <c r="J12" s="243">
        <v>0.13489349687862723</v>
      </c>
      <c r="K12" s="371">
        <v>13869</v>
      </c>
      <c r="L12" s="343">
        <v>0.14502619443485898</v>
      </c>
      <c r="M12" s="371">
        <v>7202</v>
      </c>
      <c r="N12" s="243">
        <v>7.5310307327121961E-2</v>
      </c>
      <c r="O12" s="371">
        <v>1173</v>
      </c>
      <c r="P12" s="243">
        <v>1.2265897041754244E-2</v>
      </c>
      <c r="Q12" s="371">
        <v>740</v>
      </c>
      <c r="R12" s="243">
        <v>7.7380765651305543E-3</v>
      </c>
      <c r="S12" s="371">
        <v>1108</v>
      </c>
      <c r="T12" s="243">
        <v>1.1586201127249531E-2</v>
      </c>
      <c r="U12" s="371">
        <v>3599</v>
      </c>
      <c r="V12" s="243">
        <v>3.7634239943114683E-2</v>
      </c>
      <c r="W12" s="371">
        <v>10987</v>
      </c>
      <c r="X12" s="245">
        <v>0.11488952327174243</v>
      </c>
      <c r="Z12" s="879"/>
    </row>
    <row r="13" spans="1:26" s="22" customFormat="1" ht="17.25" customHeight="1">
      <c r="A13" s="1728" t="s">
        <v>188</v>
      </c>
      <c r="B13" s="1729"/>
      <c r="C13" s="1020">
        <v>101983</v>
      </c>
      <c r="D13" s="340">
        <v>0.10838555128553938</v>
      </c>
      <c r="E13" s="371">
        <v>25946</v>
      </c>
      <c r="F13" s="370">
        <v>0.25441495151152643</v>
      </c>
      <c r="G13" s="198">
        <v>46153</v>
      </c>
      <c r="H13" s="343">
        <v>0.45255581812655049</v>
      </c>
      <c r="I13" s="371">
        <v>15855</v>
      </c>
      <c r="J13" s="243">
        <v>0.15546708765186354</v>
      </c>
      <c r="K13" s="371">
        <v>13651</v>
      </c>
      <c r="L13" s="343">
        <v>0.13385564260710117</v>
      </c>
      <c r="M13" s="371">
        <v>8525</v>
      </c>
      <c r="N13" s="243">
        <v>8.3592363433121208E-2</v>
      </c>
      <c r="O13" s="371">
        <v>1089</v>
      </c>
      <c r="P13" s="243">
        <v>1.0678250296618064E-2</v>
      </c>
      <c r="Q13" s="371">
        <v>780</v>
      </c>
      <c r="R13" s="243">
        <v>7.6483335457870425E-3</v>
      </c>
      <c r="S13" s="371">
        <v>1021</v>
      </c>
      <c r="T13" s="243">
        <v>1.0011472500318681E-2</v>
      </c>
      <c r="U13" s="371">
        <v>3374</v>
      </c>
      <c r="V13" s="243">
        <v>3.3083945363442925E-2</v>
      </c>
      <c r="W13" s="371">
        <v>11535</v>
      </c>
      <c r="X13" s="245">
        <v>0.11310708647519685</v>
      </c>
      <c r="Z13" s="879"/>
    </row>
    <row r="14" spans="1:26" s="22" customFormat="1" ht="17.25" customHeight="1">
      <c r="A14" s="1728" t="s">
        <v>449</v>
      </c>
      <c r="B14" s="1729"/>
      <c r="C14" s="1020">
        <v>110940</v>
      </c>
      <c r="D14" s="340">
        <v>0.11641792924258</v>
      </c>
      <c r="E14" s="371">
        <v>26930</v>
      </c>
      <c r="F14" s="370">
        <v>0.24274382549125653</v>
      </c>
      <c r="G14" s="198">
        <v>50398</v>
      </c>
      <c r="H14" s="343">
        <v>0.45428159365422749</v>
      </c>
      <c r="I14" s="371">
        <v>18329</v>
      </c>
      <c r="J14" s="243">
        <v>0.16521543176491799</v>
      </c>
      <c r="K14" s="371">
        <v>14558</v>
      </c>
      <c r="L14" s="343">
        <v>0.13122408509104019</v>
      </c>
      <c r="M14" s="371">
        <v>10124</v>
      </c>
      <c r="N14" s="243">
        <v>9.1256535063998556E-2</v>
      </c>
      <c r="O14" s="371">
        <v>1180</v>
      </c>
      <c r="P14" s="243">
        <v>1.0636380025238867E-2</v>
      </c>
      <c r="Q14" s="371">
        <v>839</v>
      </c>
      <c r="R14" s="243">
        <v>7.5626464755723811E-3</v>
      </c>
      <c r="S14" s="371">
        <v>1103</v>
      </c>
      <c r="T14" s="243">
        <v>9.9423111591851448E-3</v>
      </c>
      <c r="U14" s="371">
        <v>3979</v>
      </c>
      <c r="V14" s="243">
        <v>3.5866234000360556E-2</v>
      </c>
      <c r="W14" s="371">
        <v>10430</v>
      </c>
      <c r="X14" s="245">
        <v>9.4014782765458813E-2</v>
      </c>
      <c r="Z14" s="879"/>
    </row>
    <row r="15" spans="1:26" s="22" customFormat="1" ht="17.25" customHeight="1">
      <c r="A15" s="1728" t="s">
        <v>554</v>
      </c>
      <c r="B15" s="1729"/>
      <c r="C15" s="1020">
        <v>114108</v>
      </c>
      <c r="D15" s="340">
        <v>0.1185724914480001</v>
      </c>
      <c r="E15" s="371">
        <v>26802</v>
      </c>
      <c r="F15" s="370">
        <v>0.23488274266484382</v>
      </c>
      <c r="G15" s="198">
        <v>51239</v>
      </c>
      <c r="H15" s="343">
        <v>0.44903950643250257</v>
      </c>
      <c r="I15" s="371">
        <v>19374</v>
      </c>
      <c r="J15" s="243">
        <v>0.16978651803554529</v>
      </c>
      <c r="K15" s="371">
        <v>14766</v>
      </c>
      <c r="L15" s="343">
        <v>0.1294037227889368</v>
      </c>
      <c r="M15" s="371">
        <v>11317</v>
      </c>
      <c r="N15" s="243">
        <v>9.917797174606513E-2</v>
      </c>
      <c r="O15" s="371">
        <v>1222</v>
      </c>
      <c r="P15" s="243">
        <v>1.0709152732499037E-2</v>
      </c>
      <c r="Q15" s="371">
        <v>849</v>
      </c>
      <c r="R15" s="243">
        <v>7.4403196971290358E-3</v>
      </c>
      <c r="S15" s="371">
        <v>1151</v>
      </c>
      <c r="T15" s="243">
        <v>1.0086935184211448E-2</v>
      </c>
      <c r="U15" s="371">
        <v>4216</v>
      </c>
      <c r="V15" s="243">
        <v>3.6947453289865741E-2</v>
      </c>
      <c r="W15" s="371">
        <v>9974</v>
      </c>
      <c r="X15" s="245">
        <v>8.7408420093244996E-2</v>
      </c>
      <c r="Z15" s="879"/>
    </row>
    <row r="16" spans="1:26" s="22" customFormat="1" ht="17.25" customHeight="1">
      <c r="A16" s="1728" t="s">
        <v>627</v>
      </c>
      <c r="B16" s="1729"/>
      <c r="C16" s="1020">
        <v>111855</v>
      </c>
      <c r="D16" s="340">
        <v>0.11596346977049901</v>
      </c>
      <c r="E16" s="371">
        <v>27511</v>
      </c>
      <c r="F16" s="370">
        <v>0.24595234902328908</v>
      </c>
      <c r="G16" s="198">
        <v>47801</v>
      </c>
      <c r="H16" s="343">
        <v>0.42734790577086407</v>
      </c>
      <c r="I16" s="371">
        <v>19033</v>
      </c>
      <c r="J16" s="243">
        <v>0.17015779357203523</v>
      </c>
      <c r="K16" s="371">
        <v>15180</v>
      </c>
      <c r="L16" s="343">
        <v>0.13571141209601717</v>
      </c>
      <c r="M16" s="371">
        <v>12202</v>
      </c>
      <c r="N16" s="243">
        <v>0.10908765812882749</v>
      </c>
      <c r="O16" s="371">
        <v>1217</v>
      </c>
      <c r="P16" s="243">
        <v>1.0880157346564749E-2</v>
      </c>
      <c r="Q16" s="371">
        <v>867</v>
      </c>
      <c r="R16" s="243">
        <v>7.7511063430333914E-3</v>
      </c>
      <c r="S16" s="371">
        <v>1154</v>
      </c>
      <c r="T16" s="243">
        <v>1.0316928165929105E-2</v>
      </c>
      <c r="U16" s="371">
        <v>4214</v>
      </c>
      <c r="V16" s="243">
        <v>3.7673774082517549E-2</v>
      </c>
      <c r="W16" s="371">
        <v>10187</v>
      </c>
      <c r="X16" s="245">
        <v>9.1073264494211256E-2</v>
      </c>
      <c r="Z16" s="879"/>
    </row>
    <row r="17" spans="1:26" s="22" customFormat="1" ht="17.25" customHeight="1" thickBot="1">
      <c r="A17" s="1773" t="s">
        <v>725</v>
      </c>
      <c r="B17" s="1774"/>
      <c r="C17" s="1020">
        <v>117957</v>
      </c>
      <c r="D17" s="340">
        <v>0.11704661145609449</v>
      </c>
      <c r="E17" s="371">
        <v>28445</v>
      </c>
      <c r="F17" s="370">
        <v>0.24114719770763923</v>
      </c>
      <c r="G17" s="198">
        <v>49889</v>
      </c>
      <c r="H17" s="343">
        <v>0.4229422586196665</v>
      </c>
      <c r="I17" s="371">
        <v>20386</v>
      </c>
      <c r="J17" s="243">
        <v>0.17282569071780396</v>
      </c>
      <c r="K17" s="371">
        <v>15753</v>
      </c>
      <c r="L17" s="343">
        <v>0.13354866603931942</v>
      </c>
      <c r="M17" s="371">
        <v>13629</v>
      </c>
      <c r="N17" s="243">
        <v>0.11554210432615275</v>
      </c>
      <c r="O17" s="371">
        <v>1246</v>
      </c>
      <c r="P17" s="243">
        <v>1.0563171325143908E-2</v>
      </c>
      <c r="Q17" s="371">
        <v>926</v>
      </c>
      <c r="R17" s="243">
        <v>7.8503183363429051E-3</v>
      </c>
      <c r="S17" s="371">
        <v>1203</v>
      </c>
      <c r="T17" s="243">
        <v>1.0198631704773774E-2</v>
      </c>
      <c r="U17" s="371">
        <v>4390</v>
      </c>
      <c r="V17" s="243">
        <v>3.721695194011377E-2</v>
      </c>
      <c r="W17" s="371">
        <v>10535</v>
      </c>
      <c r="X17" s="245">
        <v>8.9312206990683041E-2</v>
      </c>
      <c r="Z17" s="879"/>
    </row>
    <row r="18" spans="1:26" s="234" customFormat="1" ht="17.25" customHeight="1">
      <c r="A18" s="2018" t="s">
        <v>721</v>
      </c>
      <c r="B18" s="548" t="s">
        <v>190</v>
      </c>
      <c r="C18" s="538">
        <f>C17-C16</f>
        <v>6102</v>
      </c>
      <c r="D18" s="592" t="s">
        <v>55</v>
      </c>
      <c r="E18" s="539">
        <f t="shared" ref="E18:K18" si="0">E17-E16</f>
        <v>934</v>
      </c>
      <c r="F18" s="653" t="s">
        <v>55</v>
      </c>
      <c r="G18" s="538">
        <f t="shared" si="0"/>
        <v>2088</v>
      </c>
      <c r="H18" s="592" t="s">
        <v>55</v>
      </c>
      <c r="I18" s="539">
        <f t="shared" si="0"/>
        <v>1353</v>
      </c>
      <c r="J18" s="592" t="s">
        <v>55</v>
      </c>
      <c r="K18" s="539">
        <f t="shared" si="0"/>
        <v>573</v>
      </c>
      <c r="L18" s="592" t="s">
        <v>55</v>
      </c>
      <c r="M18" s="539">
        <f>M17-M16</f>
        <v>1427</v>
      </c>
      <c r="N18" s="592" t="s">
        <v>55</v>
      </c>
      <c r="O18" s="539">
        <f>O17-O16</f>
        <v>29</v>
      </c>
      <c r="P18" s="592" t="s">
        <v>55</v>
      </c>
      <c r="Q18" s="539">
        <f>Q17-Q16</f>
        <v>59</v>
      </c>
      <c r="R18" s="592" t="s">
        <v>55</v>
      </c>
      <c r="S18" s="539">
        <f>S17-S16</f>
        <v>49</v>
      </c>
      <c r="T18" s="592" t="s">
        <v>55</v>
      </c>
      <c r="U18" s="539">
        <f>U17-U16</f>
        <v>176</v>
      </c>
      <c r="V18" s="592" t="s">
        <v>55</v>
      </c>
      <c r="W18" s="539">
        <f>W17-W16</f>
        <v>348</v>
      </c>
      <c r="X18" s="593" t="s">
        <v>55</v>
      </c>
    </row>
    <row r="19" spans="1:26" ht="17.25" customHeight="1">
      <c r="A19" s="1719"/>
      <c r="B19" s="542" t="s">
        <v>191</v>
      </c>
      <c r="C19" s="545">
        <f>C17/C16-1</f>
        <v>5.4552769210138186E-2</v>
      </c>
      <c r="D19" s="601" t="s">
        <v>55</v>
      </c>
      <c r="E19" s="546">
        <f t="shared" ref="E19:K19" si="1">E17/E16-1</f>
        <v>3.3950056341099932E-2</v>
      </c>
      <c r="F19" s="654" t="s">
        <v>55</v>
      </c>
      <c r="G19" s="545">
        <f t="shared" si="1"/>
        <v>4.3681094537771248E-2</v>
      </c>
      <c r="H19" s="601" t="s">
        <v>55</v>
      </c>
      <c r="I19" s="546">
        <f t="shared" si="1"/>
        <v>7.1087059318026613E-2</v>
      </c>
      <c r="J19" s="601" t="s">
        <v>55</v>
      </c>
      <c r="K19" s="546">
        <f t="shared" si="1"/>
        <v>3.7747035573122423E-2</v>
      </c>
      <c r="L19" s="601" t="s">
        <v>55</v>
      </c>
      <c r="M19" s="546">
        <f>M17/M16-1</f>
        <v>0.11694804130470415</v>
      </c>
      <c r="N19" s="601" t="s">
        <v>55</v>
      </c>
      <c r="O19" s="546">
        <f>O17/O16-1</f>
        <v>2.3829087921117598E-2</v>
      </c>
      <c r="P19" s="601" t="s">
        <v>55</v>
      </c>
      <c r="Q19" s="546">
        <f>Q17/Q16-1</f>
        <v>6.8050749711649372E-2</v>
      </c>
      <c r="R19" s="601" t="s">
        <v>55</v>
      </c>
      <c r="S19" s="546">
        <f>S17/S16-1</f>
        <v>4.2461005199306845E-2</v>
      </c>
      <c r="T19" s="601" t="s">
        <v>55</v>
      </c>
      <c r="U19" s="546">
        <f>U17/U16-1</f>
        <v>4.1765543426673046E-2</v>
      </c>
      <c r="V19" s="601" t="s">
        <v>55</v>
      </c>
      <c r="W19" s="546">
        <f>W17/W16-1</f>
        <v>3.4161185825071216E-2</v>
      </c>
      <c r="X19" s="602" t="s">
        <v>55</v>
      </c>
    </row>
    <row r="20" spans="1:26" ht="17.25" customHeight="1">
      <c r="A20" s="1720" t="s">
        <v>722</v>
      </c>
      <c r="B20" s="558" t="s">
        <v>190</v>
      </c>
      <c r="C20" s="561">
        <f>C17-C12</f>
        <v>22326</v>
      </c>
      <c r="D20" s="598" t="s">
        <v>55</v>
      </c>
      <c r="E20" s="562">
        <f t="shared" ref="E20:K20" si="2">E17-E12</f>
        <v>1233</v>
      </c>
      <c r="F20" s="656" t="s">
        <v>55</v>
      </c>
      <c r="G20" s="561">
        <f t="shared" si="2"/>
        <v>5836</v>
      </c>
      <c r="H20" s="598" t="s">
        <v>55</v>
      </c>
      <c r="I20" s="562">
        <f t="shared" si="2"/>
        <v>7486</v>
      </c>
      <c r="J20" s="598" t="s">
        <v>55</v>
      </c>
      <c r="K20" s="562">
        <f t="shared" si="2"/>
        <v>1884</v>
      </c>
      <c r="L20" s="598" t="s">
        <v>55</v>
      </c>
      <c r="M20" s="562">
        <f>M17-M12</f>
        <v>6427</v>
      </c>
      <c r="N20" s="598" t="s">
        <v>55</v>
      </c>
      <c r="O20" s="562">
        <f>O17-O12</f>
        <v>73</v>
      </c>
      <c r="P20" s="598" t="s">
        <v>55</v>
      </c>
      <c r="Q20" s="562">
        <f>Q17-Q12</f>
        <v>186</v>
      </c>
      <c r="R20" s="598" t="s">
        <v>55</v>
      </c>
      <c r="S20" s="562">
        <f>S17-S12</f>
        <v>95</v>
      </c>
      <c r="T20" s="598" t="s">
        <v>55</v>
      </c>
      <c r="U20" s="562">
        <f>U17-U12</f>
        <v>791</v>
      </c>
      <c r="V20" s="598" t="s">
        <v>55</v>
      </c>
      <c r="W20" s="562">
        <f>W17-W12</f>
        <v>-452</v>
      </c>
      <c r="X20" s="599" t="s">
        <v>55</v>
      </c>
    </row>
    <row r="21" spans="1:26" ht="17.25" customHeight="1">
      <c r="A21" s="1719"/>
      <c r="B21" s="542" t="s">
        <v>191</v>
      </c>
      <c r="C21" s="545">
        <f>C17/C12-1</f>
        <v>0.23345986134203334</v>
      </c>
      <c r="D21" s="601" t="s">
        <v>55</v>
      </c>
      <c r="E21" s="546">
        <f t="shared" ref="E21:K21" si="3">E17/E12-1</f>
        <v>4.5310892253417556E-2</v>
      </c>
      <c r="F21" s="654" t="s">
        <v>55</v>
      </c>
      <c r="G21" s="545">
        <f t="shared" si="3"/>
        <v>0.13247678932195317</v>
      </c>
      <c r="H21" s="601" t="s">
        <v>55</v>
      </c>
      <c r="I21" s="546">
        <f t="shared" si="3"/>
        <v>0.58031007751937991</v>
      </c>
      <c r="J21" s="601" t="s">
        <v>55</v>
      </c>
      <c r="K21" s="546">
        <f t="shared" si="3"/>
        <v>0.13584252649794504</v>
      </c>
      <c r="L21" s="601" t="s">
        <v>55</v>
      </c>
      <c r="M21" s="546">
        <f>M17/M12-1</f>
        <v>0.89239100249930581</v>
      </c>
      <c r="N21" s="601" t="s">
        <v>55</v>
      </c>
      <c r="O21" s="546">
        <f>O17/O12-1</f>
        <v>6.223358908780896E-2</v>
      </c>
      <c r="P21" s="601" t="s">
        <v>55</v>
      </c>
      <c r="Q21" s="546">
        <f>Q17/Q12-1</f>
        <v>0.25135135135135145</v>
      </c>
      <c r="R21" s="601" t="s">
        <v>55</v>
      </c>
      <c r="S21" s="546">
        <f>S17/S12-1</f>
        <v>8.5740072202166173E-2</v>
      </c>
      <c r="T21" s="601" t="s">
        <v>55</v>
      </c>
      <c r="U21" s="546">
        <f>U17/U12-1</f>
        <v>0.21978327313142532</v>
      </c>
      <c r="V21" s="601" t="s">
        <v>55</v>
      </c>
      <c r="W21" s="546">
        <f>W17/W12-1</f>
        <v>-4.1139528533721714E-2</v>
      </c>
      <c r="X21" s="602" t="s">
        <v>55</v>
      </c>
    </row>
    <row r="22" spans="1:26" ht="17.25" customHeight="1">
      <c r="A22" s="1720" t="s">
        <v>723</v>
      </c>
      <c r="B22" s="558" t="s">
        <v>190</v>
      </c>
      <c r="C22" s="561">
        <f>C17-C7</f>
        <v>45847</v>
      </c>
      <c r="D22" s="598" t="s">
        <v>55</v>
      </c>
      <c r="E22" s="562">
        <f t="shared" ref="E22:K22" si="4">E17-E7</f>
        <v>-2777</v>
      </c>
      <c r="F22" s="656" t="s">
        <v>55</v>
      </c>
      <c r="G22" s="561">
        <f t="shared" si="4"/>
        <v>15368</v>
      </c>
      <c r="H22" s="598" t="s">
        <v>55</v>
      </c>
      <c r="I22" s="562">
        <f t="shared" si="4"/>
        <v>15949</v>
      </c>
      <c r="J22" s="598" t="s">
        <v>55</v>
      </c>
      <c r="K22" s="562">
        <f t="shared" si="4"/>
        <v>-2722</v>
      </c>
      <c r="L22" s="598" t="s">
        <v>55</v>
      </c>
      <c r="M22" s="562">
        <f>M17-M7</f>
        <v>10262</v>
      </c>
      <c r="N22" s="598" t="s">
        <v>55</v>
      </c>
      <c r="O22" s="562">
        <f>O17-O7</f>
        <v>133</v>
      </c>
      <c r="P22" s="598" t="s">
        <v>55</v>
      </c>
      <c r="Q22" s="562">
        <f>Q17-Q7</f>
        <v>294</v>
      </c>
      <c r="R22" s="598" t="s">
        <v>55</v>
      </c>
      <c r="S22" s="562">
        <f>S17-S7</f>
        <v>-53</v>
      </c>
      <c r="T22" s="598" t="s">
        <v>55</v>
      </c>
      <c r="U22" s="562">
        <f>U17-U7</f>
        <v>1356</v>
      </c>
      <c r="V22" s="598" t="s">
        <v>55</v>
      </c>
      <c r="W22" s="562">
        <f>W17-W7</f>
        <v>5260</v>
      </c>
      <c r="X22" s="599" t="s">
        <v>55</v>
      </c>
    </row>
    <row r="23" spans="1:26" ht="17.25" customHeight="1" thickBot="1">
      <c r="A23" s="1721"/>
      <c r="B23" s="576" t="s">
        <v>191</v>
      </c>
      <c r="C23" s="577">
        <f>C17/C7-1</f>
        <v>0.63579253917625844</v>
      </c>
      <c r="D23" s="638" t="s">
        <v>55</v>
      </c>
      <c r="E23" s="578">
        <f t="shared" ref="E23:K23" si="5">E17/E7-1</f>
        <v>-8.8943693549420333E-2</v>
      </c>
      <c r="F23" s="657" t="s">
        <v>55</v>
      </c>
      <c r="G23" s="577">
        <f t="shared" si="5"/>
        <v>0.44517829726832936</v>
      </c>
      <c r="H23" s="638" t="s">
        <v>55</v>
      </c>
      <c r="I23" s="578">
        <f t="shared" si="5"/>
        <v>3.5945458643227406</v>
      </c>
      <c r="J23" s="638" t="s">
        <v>55</v>
      </c>
      <c r="K23" s="578">
        <f t="shared" si="5"/>
        <v>-0.14733423545331525</v>
      </c>
      <c r="L23" s="638" t="s">
        <v>55</v>
      </c>
      <c r="M23" s="578">
        <f>M17/M7-1</f>
        <v>3.0478170478170474</v>
      </c>
      <c r="N23" s="638" t="s">
        <v>55</v>
      </c>
      <c r="O23" s="578">
        <f>O17/O7-1</f>
        <v>0.11949685534591192</v>
      </c>
      <c r="P23" s="638" t="s">
        <v>55</v>
      </c>
      <c r="Q23" s="578">
        <f>Q17/Q7-1</f>
        <v>0.46518987341772156</v>
      </c>
      <c r="R23" s="638" t="s">
        <v>55</v>
      </c>
      <c r="S23" s="578">
        <f>S17/S7-1</f>
        <v>-4.2197452229299381E-2</v>
      </c>
      <c r="T23" s="638" t="s">
        <v>55</v>
      </c>
      <c r="U23" s="578">
        <f>U17/U7-1</f>
        <v>0.44693473961766639</v>
      </c>
      <c r="V23" s="638" t="s">
        <v>55</v>
      </c>
      <c r="W23" s="578">
        <f>W17/W7-1</f>
        <v>0.99715639810426548</v>
      </c>
      <c r="X23" s="639" t="s">
        <v>55</v>
      </c>
    </row>
    <row r="24" spans="1:26" ht="17.25" customHeight="1">
      <c r="A24" s="930" t="s">
        <v>177</v>
      </c>
    </row>
    <row r="25" spans="1:26" ht="17.25" customHeight="1">
      <c r="A25" s="931" t="s">
        <v>552</v>
      </c>
    </row>
    <row r="26" spans="1:26" ht="17.25" customHeight="1">
      <c r="A26" s="931" t="s">
        <v>373</v>
      </c>
      <c r="K26" s="113"/>
      <c r="L26" s="113"/>
      <c r="M26" s="113"/>
      <c r="N26" s="113"/>
      <c r="O26" s="113"/>
      <c r="P26" s="113"/>
      <c r="Q26" s="765"/>
      <c r="R26" s="765"/>
      <c r="S26" s="765"/>
      <c r="T26" s="765"/>
      <c r="U26" s="765"/>
    </row>
    <row r="27" spans="1:26" ht="17.25" customHeight="1">
      <c r="A27" s="931" t="s">
        <v>465</v>
      </c>
    </row>
    <row r="28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6">
      <c r="A29" s="451"/>
      <c r="B29" s="451"/>
      <c r="C29" s="809"/>
      <c r="D29" s="809"/>
      <c r="E29" s="809"/>
      <c r="F29" s="809"/>
      <c r="G29" s="810"/>
      <c r="H29" s="810"/>
      <c r="I29" s="811"/>
      <c r="J29" s="812"/>
      <c r="K29" s="812"/>
      <c r="L29" s="812"/>
      <c r="M29" s="812"/>
      <c r="N29" s="811"/>
      <c r="O29" s="811"/>
      <c r="P29" s="811"/>
    </row>
    <row r="30" spans="1:26">
      <c r="A30" s="451"/>
      <c r="B30" s="451"/>
      <c r="C30" s="809"/>
      <c r="D30" s="809"/>
      <c r="E30" s="809"/>
      <c r="F30" s="809"/>
      <c r="G30" s="810"/>
      <c r="H30" s="810"/>
      <c r="I30" s="811"/>
      <c r="J30" s="812"/>
      <c r="K30" s="812"/>
      <c r="L30" s="812"/>
      <c r="M30" s="812"/>
      <c r="N30" s="811"/>
      <c r="O30" s="811"/>
      <c r="P30" s="811"/>
    </row>
    <row r="31" spans="1:26">
      <c r="A31" s="451"/>
      <c r="B31" s="451"/>
      <c r="C31" s="809"/>
      <c r="D31" s="809"/>
      <c r="E31" s="809"/>
      <c r="F31" s="809"/>
      <c r="G31" s="810"/>
      <c r="H31" s="810"/>
      <c r="I31" s="811"/>
      <c r="J31" s="812"/>
      <c r="K31" s="812"/>
      <c r="L31" s="812"/>
      <c r="M31" s="812"/>
      <c r="N31" s="811"/>
      <c r="O31" s="811"/>
      <c r="P31" s="811"/>
    </row>
    <row r="32" spans="1:26">
      <c r="A32" s="451"/>
      <c r="B32" s="451"/>
      <c r="C32" s="809"/>
      <c r="D32" s="809"/>
      <c r="E32" s="809"/>
      <c r="F32" s="809"/>
      <c r="G32" s="810"/>
      <c r="H32" s="810"/>
      <c r="I32" s="811"/>
      <c r="J32" s="812"/>
      <c r="K32" s="812"/>
      <c r="L32" s="812"/>
      <c r="M32" s="812"/>
      <c r="N32" s="811"/>
      <c r="O32" s="811"/>
      <c r="P32" s="811"/>
    </row>
    <row r="33" spans="1:16">
      <c r="A33" s="451"/>
      <c r="B33" s="451"/>
      <c r="C33" s="809"/>
      <c r="D33" s="809"/>
      <c r="E33" s="809"/>
      <c r="F33" s="809"/>
      <c r="G33" s="810"/>
      <c r="H33" s="810"/>
      <c r="I33" s="813"/>
      <c r="J33" s="812"/>
      <c r="K33" s="812"/>
      <c r="L33" s="812"/>
      <c r="M33" s="812"/>
      <c r="N33" s="811"/>
      <c r="O33" s="811"/>
      <c r="P33" s="811"/>
    </row>
    <row r="34" spans="1:16">
      <c r="A34" s="451"/>
      <c r="B34" s="451"/>
      <c r="C34" s="809"/>
      <c r="D34" s="809"/>
      <c r="E34" s="809"/>
      <c r="F34" s="809"/>
      <c r="G34" s="810"/>
      <c r="H34" s="810"/>
      <c r="I34" s="813"/>
      <c r="J34" s="812"/>
      <c r="K34" s="812"/>
      <c r="L34" s="812"/>
      <c r="M34" s="812"/>
      <c r="N34" s="811"/>
      <c r="O34" s="811"/>
      <c r="P34" s="811"/>
    </row>
    <row r="35" spans="1:16">
      <c r="A35" s="451"/>
      <c r="B35" s="451"/>
      <c r="C35" s="809"/>
      <c r="D35" s="809"/>
      <c r="E35" s="809"/>
      <c r="F35" s="809"/>
      <c r="G35" s="810"/>
      <c r="H35" s="810"/>
      <c r="I35" s="813"/>
      <c r="J35" s="812"/>
      <c r="K35" s="812"/>
      <c r="L35" s="812"/>
      <c r="M35" s="812"/>
      <c r="N35" s="811"/>
      <c r="O35" s="811"/>
      <c r="P35" s="811"/>
    </row>
    <row r="36" spans="1:16">
      <c r="A36" s="451"/>
      <c r="B36" s="451"/>
      <c r="C36" s="809"/>
      <c r="D36" s="809"/>
      <c r="E36" s="809"/>
      <c r="F36" s="809"/>
      <c r="G36" s="810"/>
      <c r="H36" s="810"/>
      <c r="I36" s="813"/>
      <c r="J36" s="812"/>
      <c r="K36" s="812"/>
      <c r="L36" s="812"/>
      <c r="M36" s="812"/>
      <c r="N36" s="811"/>
      <c r="O36" s="811"/>
      <c r="P36" s="811"/>
    </row>
    <row r="37" spans="1:16">
      <c r="A37" s="451"/>
      <c r="B37" s="451"/>
      <c r="C37" s="809"/>
      <c r="D37" s="809"/>
      <c r="E37" s="809"/>
      <c r="F37" s="809"/>
      <c r="G37" s="810"/>
      <c r="H37" s="810"/>
      <c r="I37" s="813"/>
      <c r="J37" s="812"/>
      <c r="K37" s="812"/>
      <c r="L37" s="812"/>
      <c r="M37" s="812"/>
      <c r="N37" s="811"/>
      <c r="O37" s="811"/>
      <c r="P37" s="811"/>
    </row>
    <row r="38" spans="1:16">
      <c r="A38" s="450"/>
      <c r="B38" s="802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1:16">
      <c r="A39" s="450"/>
      <c r="B39" s="448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</row>
    <row r="40" spans="1:16">
      <c r="A40" s="450"/>
      <c r="B40" s="802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1:16">
      <c r="A41" s="450"/>
      <c r="B41" s="448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</row>
    <row r="42" spans="1:16">
      <c r="A42" s="450"/>
      <c r="B42" s="802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</row>
    <row r="43" spans="1:16">
      <c r="A43" s="450"/>
      <c r="B43" s="448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</row>
    <row r="44" spans="1:16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</row>
  </sheetData>
  <mergeCells count="27">
    <mergeCell ref="A20:A21"/>
    <mergeCell ref="A22:A23"/>
    <mergeCell ref="E3:F5"/>
    <mergeCell ref="A3:B6"/>
    <mergeCell ref="A11:B11"/>
    <mergeCell ref="A12:B12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8:A19"/>
    <mergeCell ref="S4:T5"/>
    <mergeCell ref="U4:V5"/>
    <mergeCell ref="W4:X5"/>
    <mergeCell ref="C3:D5"/>
    <mergeCell ref="G3:X3"/>
    <mergeCell ref="G4:H5"/>
    <mergeCell ref="K4:L5"/>
    <mergeCell ref="O4:P5"/>
    <mergeCell ref="I4:J5"/>
    <mergeCell ref="Q4:R5"/>
    <mergeCell ref="M4:N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X23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2"/>
  <dimension ref="A1:AI31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3" width="6.42578125" style="206" customWidth="1"/>
    <col min="4" max="5" width="5" style="206" customWidth="1"/>
    <col min="6" max="6" width="6.42578125" style="206" customWidth="1"/>
    <col min="7" max="7" width="5" style="206" customWidth="1"/>
    <col min="8" max="8" width="6.28515625" style="206" customWidth="1"/>
    <col min="9" max="9" width="5" style="206" customWidth="1"/>
    <col min="10" max="10" width="6.28515625" style="206" customWidth="1"/>
    <col min="11" max="11" width="5.85546875" style="206" customWidth="1"/>
    <col min="12" max="12" width="6.28515625" style="206" customWidth="1"/>
    <col min="13" max="13" width="5" style="206" customWidth="1"/>
    <col min="14" max="14" width="6" style="206" customWidth="1"/>
    <col min="15" max="15" width="5.42578125" style="206" customWidth="1"/>
    <col min="16" max="17" width="4.85546875" style="206" customWidth="1"/>
    <col min="18" max="18" width="5.140625" style="206" customWidth="1"/>
    <col min="19" max="19" width="4.85546875" style="206" customWidth="1"/>
    <col min="20" max="20" width="6" style="206" customWidth="1"/>
    <col min="21" max="21" width="4.85546875" style="206" customWidth="1"/>
    <col min="22" max="22" width="6" style="206" customWidth="1"/>
    <col min="23" max="23" width="4.85546875" style="206" customWidth="1"/>
    <col min="24" max="24" width="6.140625" style="206" customWidth="1"/>
    <col min="25" max="25" width="5.7109375" style="206" customWidth="1"/>
    <col min="26" max="16384" width="9.140625" style="206"/>
  </cols>
  <sheetData>
    <row r="1" spans="1:35" ht="17.25" customHeight="1">
      <c r="A1" s="232" t="s">
        <v>785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483"/>
      <c r="U1" s="201"/>
      <c r="V1" s="201"/>
      <c r="W1" s="201"/>
      <c r="X1" s="201"/>
      <c r="Y1" s="201"/>
    </row>
    <row r="2" spans="1:35" s="202" customFormat="1" ht="17.25" customHeight="1" thickBot="1">
      <c r="A2" s="314" t="s">
        <v>192</v>
      </c>
      <c r="R2" s="202" t="s">
        <v>0</v>
      </c>
    </row>
    <row r="3" spans="1:35" ht="17.25" customHeight="1">
      <c r="A3" s="1722" t="s">
        <v>197</v>
      </c>
      <c r="B3" s="1723"/>
      <c r="C3" s="2003" t="s">
        <v>70</v>
      </c>
      <c r="D3" s="2046"/>
      <c r="E3" s="1974"/>
      <c r="F3" s="1869" t="s">
        <v>498</v>
      </c>
      <c r="G3" s="1975"/>
      <c r="H3" s="1891" t="s">
        <v>44</v>
      </c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2"/>
      <c r="Y3" s="1883"/>
    </row>
    <row r="4" spans="1:35" ht="17.25" customHeight="1">
      <c r="A4" s="1724"/>
      <c r="B4" s="1725"/>
      <c r="C4" s="2004"/>
      <c r="D4" s="2006"/>
      <c r="E4" s="2040"/>
      <c r="F4" s="2040"/>
      <c r="G4" s="2045"/>
      <c r="H4" s="1993" t="s">
        <v>163</v>
      </c>
      <c r="I4" s="1865"/>
      <c r="J4" s="1861" t="s">
        <v>164</v>
      </c>
      <c r="K4" s="1865"/>
      <c r="L4" s="2041" t="s">
        <v>46</v>
      </c>
      <c r="M4" s="2042"/>
      <c r="N4" s="1861" t="s">
        <v>49</v>
      </c>
      <c r="O4" s="1865"/>
      <c r="P4" s="1861" t="s">
        <v>47</v>
      </c>
      <c r="Q4" s="1865"/>
      <c r="R4" s="1861" t="s">
        <v>48</v>
      </c>
      <c r="S4" s="1865"/>
      <c r="T4" s="1861" t="s">
        <v>50</v>
      </c>
      <c r="U4" s="1865"/>
      <c r="V4" s="1861" t="s">
        <v>720</v>
      </c>
      <c r="W4" s="1865"/>
      <c r="X4" s="1861" t="s">
        <v>64</v>
      </c>
      <c r="Y4" s="1892"/>
    </row>
    <row r="5" spans="1:35" ht="17.25" customHeight="1">
      <c r="A5" s="1724"/>
      <c r="B5" s="1725"/>
      <c r="C5" s="1878"/>
      <c r="D5" s="1866"/>
      <c r="E5" s="1877"/>
      <c r="F5" s="1877"/>
      <c r="G5" s="1880"/>
      <c r="H5" s="1761"/>
      <c r="I5" s="1866"/>
      <c r="J5" s="1863"/>
      <c r="K5" s="1866"/>
      <c r="L5" s="2043"/>
      <c r="M5" s="2044"/>
      <c r="N5" s="1863"/>
      <c r="O5" s="1866"/>
      <c r="P5" s="1863"/>
      <c r="Q5" s="1866"/>
      <c r="R5" s="1863"/>
      <c r="S5" s="1866"/>
      <c r="T5" s="1863"/>
      <c r="U5" s="1866"/>
      <c r="V5" s="1863"/>
      <c r="W5" s="1866"/>
      <c r="X5" s="1863"/>
      <c r="Y5" s="1762"/>
    </row>
    <row r="6" spans="1:35" ht="17.25" customHeight="1" thickBot="1">
      <c r="A6" s="1724"/>
      <c r="B6" s="1725"/>
      <c r="C6" s="609" t="s">
        <v>145</v>
      </c>
      <c r="D6" s="610" t="s">
        <v>154</v>
      </c>
      <c r="E6" s="610" t="s">
        <v>150</v>
      </c>
      <c r="F6" s="612" t="s">
        <v>145</v>
      </c>
      <c r="G6" s="622" t="s">
        <v>151</v>
      </c>
      <c r="H6" s="614" t="s">
        <v>145</v>
      </c>
      <c r="I6" s="615" t="s">
        <v>151</v>
      </c>
      <c r="J6" s="612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151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35" s="22" customFormat="1" ht="17.25" customHeight="1">
      <c r="A7" s="1775" t="s">
        <v>11</v>
      </c>
      <c r="B7" s="1776"/>
      <c r="C7" s="817">
        <v>23733</v>
      </c>
      <c r="D7" s="340">
        <v>6.0680362553213248E-2</v>
      </c>
      <c r="E7" s="343">
        <v>0.3291221744556927</v>
      </c>
      <c r="F7" s="333">
        <v>11553</v>
      </c>
      <c r="G7" s="370">
        <f t="shared" ref="G7:G13" si="0">F7/C7</f>
        <v>0.48679054481102263</v>
      </c>
      <c r="H7" s="200">
        <v>10514</v>
      </c>
      <c r="I7" s="343">
        <v>0.44301184005393335</v>
      </c>
      <c r="J7" s="333">
        <v>742</v>
      </c>
      <c r="K7" s="243">
        <v>3.12644840517423E-2</v>
      </c>
      <c r="L7" s="333">
        <v>7648</v>
      </c>
      <c r="M7" s="343">
        <v>0.32225171701849747</v>
      </c>
      <c r="N7" s="333">
        <v>937</v>
      </c>
      <c r="O7" s="243">
        <v>3.9480891585555976E-2</v>
      </c>
      <c r="P7" s="333">
        <v>509</v>
      </c>
      <c r="Q7" s="243">
        <v>2.1446930434416214E-2</v>
      </c>
      <c r="R7" s="333">
        <v>280</v>
      </c>
      <c r="S7" s="243">
        <v>1.1797918510091434E-2</v>
      </c>
      <c r="T7" s="333">
        <v>525</v>
      </c>
      <c r="U7" s="243">
        <v>2.2121097206421438E-2</v>
      </c>
      <c r="V7" s="333">
        <v>528</v>
      </c>
      <c r="W7" s="243">
        <v>2.2247503476172419E-2</v>
      </c>
      <c r="X7" s="333">
        <v>2050</v>
      </c>
      <c r="Y7" s="245">
        <v>8.6377617663169426E-2</v>
      </c>
      <c r="AA7" s="41"/>
      <c r="AI7" s="879"/>
    </row>
    <row r="8" spans="1:35" s="22" customFormat="1" ht="17.25" customHeight="1">
      <c r="A8" s="1728" t="s">
        <v>12</v>
      </c>
      <c r="B8" s="1729"/>
      <c r="C8" s="817">
        <v>23986</v>
      </c>
      <c r="D8" s="340">
        <v>5.9831277095691131E-2</v>
      </c>
      <c r="E8" s="343">
        <v>0.32576837930706654</v>
      </c>
      <c r="F8" s="333">
        <v>11092</v>
      </c>
      <c r="G8" s="370">
        <f t="shared" si="0"/>
        <v>0.46243642124572665</v>
      </c>
      <c r="H8" s="200">
        <v>10829</v>
      </c>
      <c r="I8" s="343">
        <v>0.45147169182022845</v>
      </c>
      <c r="J8" s="333">
        <v>923</v>
      </c>
      <c r="K8" s="243">
        <v>3.8480780455265574E-2</v>
      </c>
      <c r="L8" s="333">
        <v>7183</v>
      </c>
      <c r="M8" s="343">
        <v>0.29946635537396815</v>
      </c>
      <c r="N8" s="333">
        <v>1030</v>
      </c>
      <c r="O8" s="243">
        <v>4.2941716001000586E-2</v>
      </c>
      <c r="P8" s="333">
        <v>521</v>
      </c>
      <c r="Q8" s="243">
        <v>2.1721003918952722E-2</v>
      </c>
      <c r="R8" s="333">
        <v>290</v>
      </c>
      <c r="S8" s="243">
        <v>1.2090386058534144E-2</v>
      </c>
      <c r="T8" s="333">
        <v>515</v>
      </c>
      <c r="U8" s="243">
        <v>2.1470858000500293E-2</v>
      </c>
      <c r="V8" s="333">
        <v>604</v>
      </c>
      <c r="W8" s="243">
        <v>2.5181355790878011E-2</v>
      </c>
      <c r="X8" s="333">
        <v>2091</v>
      </c>
      <c r="Y8" s="245">
        <v>8.7175852580672064E-2</v>
      </c>
      <c r="AA8" s="41"/>
    </row>
    <row r="9" spans="1:35" s="22" customFormat="1" ht="17.25" customHeight="1">
      <c r="A9" s="1728" t="s">
        <v>13</v>
      </c>
      <c r="B9" s="1729"/>
      <c r="C9" s="817">
        <v>24542</v>
      </c>
      <c r="D9" s="340">
        <v>5.9232835583144877E-2</v>
      </c>
      <c r="E9" s="343">
        <v>0.32356818900959816</v>
      </c>
      <c r="F9" s="333">
        <v>10938</v>
      </c>
      <c r="G9" s="370">
        <f t="shared" si="0"/>
        <v>0.44568494825197619</v>
      </c>
      <c r="H9" s="200">
        <v>11006</v>
      </c>
      <c r="I9" s="343">
        <v>0.4484557085812077</v>
      </c>
      <c r="J9" s="333">
        <v>1216</v>
      </c>
      <c r="K9" s="243">
        <v>4.9547714122728383E-2</v>
      </c>
      <c r="L9" s="333">
        <v>6919</v>
      </c>
      <c r="M9" s="343">
        <v>0.28192486349930729</v>
      </c>
      <c r="N9" s="333">
        <v>1247</v>
      </c>
      <c r="O9" s="243">
        <v>5.0810854861054522E-2</v>
      </c>
      <c r="P9" s="333">
        <v>522</v>
      </c>
      <c r="Q9" s="243">
        <v>2.1269660174394914E-2</v>
      </c>
      <c r="R9" s="333">
        <v>316</v>
      </c>
      <c r="S9" s="243">
        <v>1.28758862358406E-2</v>
      </c>
      <c r="T9" s="333">
        <v>491</v>
      </c>
      <c r="U9" s="243">
        <v>2.0006519436068779E-2</v>
      </c>
      <c r="V9" s="333">
        <v>720</v>
      </c>
      <c r="W9" s="243">
        <v>2.9337462309510228E-2</v>
      </c>
      <c r="X9" s="333">
        <v>2105</v>
      </c>
      <c r="Y9" s="245">
        <v>8.5771330779887536E-2</v>
      </c>
      <c r="AA9" s="41"/>
    </row>
    <row r="10" spans="1:35" s="22" customFormat="1" ht="17.25" customHeight="1">
      <c r="A10" s="1728" t="s">
        <v>14</v>
      </c>
      <c r="B10" s="1729"/>
      <c r="C10" s="1020">
        <v>25307</v>
      </c>
      <c r="D10" s="340">
        <v>5.9206663001392025E-2</v>
      </c>
      <c r="E10" s="343">
        <v>0.32149345122400497</v>
      </c>
      <c r="F10" s="371">
        <v>10763</v>
      </c>
      <c r="G10" s="370">
        <f t="shared" si="0"/>
        <v>0.42529734855968704</v>
      </c>
      <c r="H10" s="198">
        <v>11231</v>
      </c>
      <c r="I10" s="343">
        <v>0.44379025566048919</v>
      </c>
      <c r="J10" s="371">
        <v>1480</v>
      </c>
      <c r="K10" s="243">
        <v>5.8481842968348678E-2</v>
      </c>
      <c r="L10" s="371">
        <v>6693</v>
      </c>
      <c r="M10" s="343">
        <v>0.26447228039672815</v>
      </c>
      <c r="N10" s="371">
        <v>1503</v>
      </c>
      <c r="O10" s="243">
        <v>5.9390682419883829E-2</v>
      </c>
      <c r="P10" s="371">
        <v>558</v>
      </c>
      <c r="Q10" s="243">
        <v>2.2049235389417946E-2</v>
      </c>
      <c r="R10" s="371">
        <v>307</v>
      </c>
      <c r="S10" s="243">
        <v>1.213103094005611E-2</v>
      </c>
      <c r="T10" s="371">
        <v>509</v>
      </c>
      <c r="U10" s="243">
        <v>2.0113012210060458E-2</v>
      </c>
      <c r="V10" s="371">
        <v>857</v>
      </c>
      <c r="W10" s="243">
        <v>3.3864148259374879E-2</v>
      </c>
      <c r="X10" s="371">
        <v>2169</v>
      </c>
      <c r="Y10" s="245">
        <v>8.5707511755640731E-2</v>
      </c>
      <c r="AA10" s="41"/>
    </row>
    <row r="11" spans="1:35" s="22" customFormat="1" ht="17.25" customHeight="1">
      <c r="A11" s="1728" t="s">
        <v>15</v>
      </c>
      <c r="B11" s="1729"/>
      <c r="C11" s="1020">
        <v>25992</v>
      </c>
      <c r="D11" s="340">
        <v>5.9040523350899508E-2</v>
      </c>
      <c r="E11" s="343">
        <v>0.31835774827299007</v>
      </c>
      <c r="F11" s="371">
        <v>10345</v>
      </c>
      <c r="G11" s="370">
        <f t="shared" si="0"/>
        <v>0.39800707910126193</v>
      </c>
      <c r="H11" s="198">
        <v>11554</v>
      </c>
      <c r="I11" s="343">
        <v>0.44452139119729145</v>
      </c>
      <c r="J11" s="371">
        <v>1691</v>
      </c>
      <c r="K11" s="243">
        <v>6.5058479532163746E-2</v>
      </c>
      <c r="L11" s="371">
        <v>6359</v>
      </c>
      <c r="M11" s="343">
        <v>0.24465220067713142</v>
      </c>
      <c r="N11" s="371">
        <v>1758</v>
      </c>
      <c r="O11" s="243">
        <v>6.7636195752539249E-2</v>
      </c>
      <c r="P11" s="371">
        <v>551</v>
      </c>
      <c r="Q11" s="243">
        <v>2.1198830409356724E-2</v>
      </c>
      <c r="R11" s="371">
        <v>333</v>
      </c>
      <c r="S11" s="243">
        <v>1.2811634349030472E-2</v>
      </c>
      <c r="T11" s="371">
        <v>536</v>
      </c>
      <c r="U11" s="243">
        <v>2.0621729763004002E-2</v>
      </c>
      <c r="V11" s="371">
        <v>968</v>
      </c>
      <c r="W11" s="243">
        <v>3.7242228377962448E-2</v>
      </c>
      <c r="X11" s="371">
        <v>2242</v>
      </c>
      <c r="Y11" s="245">
        <v>8.6257309941520463E-2</v>
      </c>
      <c r="AA11" s="41"/>
    </row>
    <row r="12" spans="1:35" s="22" customFormat="1" ht="17.25" customHeight="1">
      <c r="A12" s="1728" t="s">
        <v>138</v>
      </c>
      <c r="B12" s="1729"/>
      <c r="C12" s="1020">
        <v>30667</v>
      </c>
      <c r="D12" s="340">
        <v>6.8201328132297276E-2</v>
      </c>
      <c r="E12" s="343">
        <v>0.32068053246332257</v>
      </c>
      <c r="F12" s="371">
        <v>9880</v>
      </c>
      <c r="G12" s="370">
        <f t="shared" si="0"/>
        <v>0.32217041119118273</v>
      </c>
      <c r="H12" s="198">
        <v>14829</v>
      </c>
      <c r="I12" s="343">
        <v>0.48354909185769718</v>
      </c>
      <c r="J12" s="371">
        <v>2470</v>
      </c>
      <c r="K12" s="243">
        <v>8.0542602797795682E-2</v>
      </c>
      <c r="L12" s="371">
        <v>6052</v>
      </c>
      <c r="M12" s="343">
        <v>0.19734568102520625</v>
      </c>
      <c r="N12" s="371">
        <v>1968</v>
      </c>
      <c r="O12" s="243">
        <v>6.4173215508527087E-2</v>
      </c>
      <c r="P12" s="371">
        <v>542</v>
      </c>
      <c r="Q12" s="243">
        <v>1.7673720937815895E-2</v>
      </c>
      <c r="R12" s="371">
        <v>326</v>
      </c>
      <c r="S12" s="243">
        <v>1.0630319235660482E-2</v>
      </c>
      <c r="T12" s="371">
        <v>494</v>
      </c>
      <c r="U12" s="243">
        <v>1.6108520559559136E-2</v>
      </c>
      <c r="V12" s="371">
        <v>626</v>
      </c>
      <c r="W12" s="243">
        <v>2.0412821599765221E-2</v>
      </c>
      <c r="X12" s="371">
        <v>3360</v>
      </c>
      <c r="Y12" s="245">
        <v>0.10956402647797306</v>
      </c>
      <c r="AA12" s="41"/>
    </row>
    <row r="13" spans="1:35" s="22" customFormat="1" ht="17.25" customHeight="1">
      <c r="A13" s="1728" t="s">
        <v>188</v>
      </c>
      <c r="B13" s="1729"/>
      <c r="C13" s="1020">
        <v>32879</v>
      </c>
      <c r="D13" s="340">
        <v>7.1983571133009461E-2</v>
      </c>
      <c r="E13" s="343">
        <v>0.32239687006657974</v>
      </c>
      <c r="F13" s="371">
        <v>9382</v>
      </c>
      <c r="G13" s="370">
        <f t="shared" si="0"/>
        <v>0.28534931111043521</v>
      </c>
      <c r="H13" s="198">
        <v>16027</v>
      </c>
      <c r="I13" s="343">
        <v>0.48745399799263966</v>
      </c>
      <c r="J13" s="371">
        <v>3190</v>
      </c>
      <c r="K13" s="243">
        <v>9.702241552358648E-2</v>
      </c>
      <c r="L13" s="371">
        <v>5977</v>
      </c>
      <c r="M13" s="343">
        <v>0.18178776726786094</v>
      </c>
      <c r="N13" s="371">
        <v>2358</v>
      </c>
      <c r="O13" s="243">
        <v>7.171750965661973E-2</v>
      </c>
      <c r="P13" s="371">
        <v>513</v>
      </c>
      <c r="Q13" s="243">
        <v>1.5602664314608109E-2</v>
      </c>
      <c r="R13" s="371">
        <v>348</v>
      </c>
      <c r="S13" s="243">
        <v>1.058426351166398E-2</v>
      </c>
      <c r="T13" s="371">
        <v>456</v>
      </c>
      <c r="U13" s="243">
        <v>1.3869034946318319E-2</v>
      </c>
      <c r="V13" s="371">
        <v>558</v>
      </c>
      <c r="W13" s="243">
        <v>1.6971319079047417E-2</v>
      </c>
      <c r="X13" s="371">
        <v>3452</v>
      </c>
      <c r="Y13" s="245">
        <v>0.10499102770765534</v>
      </c>
      <c r="AA13" s="41"/>
    </row>
    <row r="14" spans="1:35" s="22" customFormat="1" ht="17.25" customHeight="1">
      <c r="A14" s="1728" t="s">
        <v>449</v>
      </c>
      <c r="B14" s="1729"/>
      <c r="C14" s="1020">
        <v>36134</v>
      </c>
      <c r="D14" s="340">
        <v>7.8059550272951347E-2</v>
      </c>
      <c r="E14" s="343">
        <v>0.32570758968811969</v>
      </c>
      <c r="F14" s="371">
        <v>9742</v>
      </c>
      <c r="G14" s="370">
        <v>0.26960757181601813</v>
      </c>
      <c r="H14" s="198">
        <v>17787</v>
      </c>
      <c r="I14" s="343">
        <v>0.49225106547849673</v>
      </c>
      <c r="J14" s="371">
        <v>3753</v>
      </c>
      <c r="K14" s="243">
        <v>0.10386339735429236</v>
      </c>
      <c r="L14" s="371">
        <v>6456</v>
      </c>
      <c r="M14" s="343">
        <v>0.17866829025294736</v>
      </c>
      <c r="N14" s="371">
        <v>2861</v>
      </c>
      <c r="O14" s="243">
        <v>7.9177505950074722E-2</v>
      </c>
      <c r="P14" s="371">
        <v>552</v>
      </c>
      <c r="Q14" s="243">
        <v>1.5276470913820778E-2</v>
      </c>
      <c r="R14" s="371">
        <v>370</v>
      </c>
      <c r="S14" s="243">
        <v>1.0239663474843638E-2</v>
      </c>
      <c r="T14" s="371">
        <v>516</v>
      </c>
      <c r="U14" s="243">
        <v>1.4280179332484641E-2</v>
      </c>
      <c r="V14" s="371">
        <v>666</v>
      </c>
      <c r="W14" s="243">
        <v>1.8431394254718549E-2</v>
      </c>
      <c r="X14" s="371">
        <v>3173</v>
      </c>
      <c r="Y14" s="245">
        <v>8.7812032988321242E-2</v>
      </c>
      <c r="AA14" s="41"/>
    </row>
    <row r="15" spans="1:35" s="22" customFormat="1" ht="17.25" customHeight="1">
      <c r="A15" s="1728" t="s">
        <v>554</v>
      </c>
      <c r="B15" s="1729"/>
      <c r="C15" s="1020">
        <v>37532</v>
      </c>
      <c r="D15" s="340">
        <v>8.0263810713246994E-2</v>
      </c>
      <c r="E15" s="343">
        <v>0.32891646510323552</v>
      </c>
      <c r="F15" s="371">
        <v>9662</v>
      </c>
      <c r="G15" s="370">
        <v>0.25743365661302353</v>
      </c>
      <c r="H15" s="198">
        <v>18426</v>
      </c>
      <c r="I15" s="343">
        <v>0.49094106362570605</v>
      </c>
      <c r="J15" s="371">
        <v>4095</v>
      </c>
      <c r="K15" s="243">
        <v>0.10910689544921667</v>
      </c>
      <c r="L15" s="371">
        <v>6477</v>
      </c>
      <c r="M15" s="343">
        <v>0.17257273793029948</v>
      </c>
      <c r="N15" s="371">
        <v>3247</v>
      </c>
      <c r="O15" s="243">
        <v>8.6512842374507085E-2</v>
      </c>
      <c r="P15" s="371">
        <v>566</v>
      </c>
      <c r="Q15" s="243">
        <v>1.508046467014814E-2</v>
      </c>
      <c r="R15" s="371">
        <v>381</v>
      </c>
      <c r="S15" s="243">
        <v>1.0151337525311733E-2</v>
      </c>
      <c r="T15" s="371">
        <v>536</v>
      </c>
      <c r="U15" s="243">
        <v>1.4281146754769264E-2</v>
      </c>
      <c r="V15" s="371">
        <v>731</v>
      </c>
      <c r="W15" s="243">
        <v>1.9476713204731964E-2</v>
      </c>
      <c r="X15" s="371">
        <v>3073</v>
      </c>
      <c r="Y15" s="245">
        <v>8.1876798465309597E-2</v>
      </c>
      <c r="AA15" s="41"/>
    </row>
    <row r="16" spans="1:35" s="22" customFormat="1" ht="17.25" customHeight="1">
      <c r="A16" s="1728" t="s">
        <v>627</v>
      </c>
      <c r="B16" s="1729"/>
      <c r="C16" s="1020">
        <v>37112</v>
      </c>
      <c r="D16" s="340">
        <v>7.9120785408960601E-2</v>
      </c>
      <c r="E16" s="343">
        <v>0.33178668812301643</v>
      </c>
      <c r="F16" s="371">
        <v>9934</v>
      </c>
      <c r="G16" s="370">
        <v>0.26767622332399221</v>
      </c>
      <c r="H16" s="198">
        <v>17354</v>
      </c>
      <c r="I16" s="343">
        <f>H16/$C16</f>
        <v>0.46761155421427031</v>
      </c>
      <c r="J16" s="371">
        <v>4157</v>
      </c>
      <c r="K16" s="243">
        <f>J16/$C16</f>
        <v>0.11201228713084717</v>
      </c>
      <c r="L16" s="371">
        <v>6688</v>
      </c>
      <c r="M16" s="343">
        <f>L16/$C16</f>
        <v>0.18021125242509162</v>
      </c>
      <c r="N16" s="371">
        <v>3506</v>
      </c>
      <c r="O16" s="243">
        <f>N16/$C16</f>
        <v>9.4470791118775599E-2</v>
      </c>
      <c r="P16" s="371">
        <v>558</v>
      </c>
      <c r="Q16" s="243">
        <f>P16/$C16</f>
        <v>1.5035568010347057E-2</v>
      </c>
      <c r="R16" s="371">
        <v>394</v>
      </c>
      <c r="S16" s="243">
        <f>R16/$C16</f>
        <v>1.0616512179348997E-2</v>
      </c>
      <c r="T16" s="371">
        <v>550</v>
      </c>
      <c r="U16" s="243">
        <f>T16/$C16</f>
        <v>1.4820004311273982E-2</v>
      </c>
      <c r="V16" s="371">
        <v>751</v>
      </c>
      <c r="W16" s="243">
        <f>V16/$C16</f>
        <v>2.0236042250485017E-2</v>
      </c>
      <c r="X16" s="371">
        <v>3154</v>
      </c>
      <c r="Y16" s="245">
        <f>X16/$C16</f>
        <v>8.4985988359560255E-2</v>
      </c>
      <c r="AA16" s="41"/>
    </row>
    <row r="17" spans="1:27" s="22" customFormat="1" ht="17.25" customHeight="1" thickBot="1">
      <c r="A17" s="1773" t="s">
        <v>725</v>
      </c>
      <c r="B17" s="1774"/>
      <c r="C17" s="1020">
        <v>39462</v>
      </c>
      <c r="D17" s="340">
        <v>8.0447515039824197E-2</v>
      </c>
      <c r="E17" s="343">
        <v>0.33454563951270377</v>
      </c>
      <c r="F17" s="371">
        <v>10384</v>
      </c>
      <c r="G17" s="370">
        <v>0.2631392225432061</v>
      </c>
      <c r="H17" s="198">
        <v>18378</v>
      </c>
      <c r="I17" s="343">
        <v>0.46571385129998477</v>
      </c>
      <c r="J17" s="371">
        <v>4584</v>
      </c>
      <c r="K17" s="243">
        <v>0.11616238406568344</v>
      </c>
      <c r="L17" s="371">
        <v>7033</v>
      </c>
      <c r="M17" s="343">
        <v>0.17822208707110637</v>
      </c>
      <c r="N17" s="371">
        <v>3938</v>
      </c>
      <c r="O17" s="243">
        <v>9.9792205159393854E-2</v>
      </c>
      <c r="P17" s="371">
        <v>571</v>
      </c>
      <c r="Q17" s="243">
        <v>1.4469616339769906E-2</v>
      </c>
      <c r="R17" s="371">
        <v>405</v>
      </c>
      <c r="S17" s="243">
        <v>1.0263037859206325E-2</v>
      </c>
      <c r="T17" s="371">
        <v>566</v>
      </c>
      <c r="U17" s="243">
        <v>1.4342912168668592E-2</v>
      </c>
      <c r="V17" s="371">
        <v>768</v>
      </c>
      <c r="W17" s="243">
        <v>1.9461760681161625E-2</v>
      </c>
      <c r="X17" s="371">
        <v>3219</v>
      </c>
      <c r="Y17" s="245">
        <v>8.1572145355025091E-2</v>
      </c>
      <c r="AA17" s="41"/>
    </row>
    <row r="18" spans="1:27" s="234" customFormat="1" ht="17.25" customHeight="1">
      <c r="A18" s="2018" t="s">
        <v>721</v>
      </c>
      <c r="B18" s="548" t="s">
        <v>190</v>
      </c>
      <c r="C18" s="538">
        <f>C17-C16</f>
        <v>2350</v>
      </c>
      <c r="D18" s="592" t="s">
        <v>55</v>
      </c>
      <c r="E18" s="592" t="s">
        <v>55</v>
      </c>
      <c r="F18" s="539">
        <f t="shared" ref="F18:L18" si="1">F17-F16</f>
        <v>450</v>
      </c>
      <c r="G18" s="653" t="s">
        <v>55</v>
      </c>
      <c r="H18" s="538">
        <f t="shared" si="1"/>
        <v>1024</v>
      </c>
      <c r="I18" s="592" t="s">
        <v>55</v>
      </c>
      <c r="J18" s="539">
        <f t="shared" si="1"/>
        <v>427</v>
      </c>
      <c r="K18" s="592" t="s">
        <v>55</v>
      </c>
      <c r="L18" s="539">
        <f t="shared" si="1"/>
        <v>345</v>
      </c>
      <c r="M18" s="592" t="s">
        <v>55</v>
      </c>
      <c r="N18" s="539">
        <f>N17-N16</f>
        <v>432</v>
      </c>
      <c r="O18" s="592" t="s">
        <v>55</v>
      </c>
      <c r="P18" s="539">
        <f>P17-P16</f>
        <v>13</v>
      </c>
      <c r="Q18" s="592" t="s">
        <v>55</v>
      </c>
      <c r="R18" s="539">
        <f>R17-R16</f>
        <v>11</v>
      </c>
      <c r="S18" s="592" t="s">
        <v>55</v>
      </c>
      <c r="T18" s="539">
        <f>T17-T16</f>
        <v>16</v>
      </c>
      <c r="U18" s="592" t="s">
        <v>55</v>
      </c>
      <c r="V18" s="539">
        <f>V17-V16</f>
        <v>17</v>
      </c>
      <c r="W18" s="592" t="s">
        <v>55</v>
      </c>
      <c r="X18" s="539">
        <f>X17-X16</f>
        <v>65</v>
      </c>
      <c r="Y18" s="593" t="s">
        <v>55</v>
      </c>
    </row>
    <row r="19" spans="1:27" ht="17.25" customHeight="1">
      <c r="A19" s="1719"/>
      <c r="B19" s="542" t="s">
        <v>191</v>
      </c>
      <c r="C19" s="545">
        <f>C17/C16-1</f>
        <v>6.3321836602716175E-2</v>
      </c>
      <c r="D19" s="601" t="s">
        <v>55</v>
      </c>
      <c r="E19" s="601" t="s">
        <v>55</v>
      </c>
      <c r="F19" s="546">
        <f t="shared" ref="F19:L19" si="2">F17/F16-1</f>
        <v>4.5298973223273586E-2</v>
      </c>
      <c r="G19" s="654" t="s">
        <v>55</v>
      </c>
      <c r="H19" s="545">
        <f t="shared" si="2"/>
        <v>5.9006569090699568E-2</v>
      </c>
      <c r="I19" s="601" t="s">
        <v>55</v>
      </c>
      <c r="J19" s="546">
        <f t="shared" si="2"/>
        <v>0.10271830647101265</v>
      </c>
      <c r="K19" s="601" t="s">
        <v>55</v>
      </c>
      <c r="L19" s="546">
        <f t="shared" si="2"/>
        <v>5.1584928229664984E-2</v>
      </c>
      <c r="M19" s="601" t="s">
        <v>55</v>
      </c>
      <c r="N19" s="546">
        <f>N17/N16-1</f>
        <v>0.12321734169994292</v>
      </c>
      <c r="O19" s="601" t="s">
        <v>55</v>
      </c>
      <c r="P19" s="546">
        <f>P17/P16-1</f>
        <v>2.3297491039426577E-2</v>
      </c>
      <c r="Q19" s="601" t="s">
        <v>55</v>
      </c>
      <c r="R19" s="546">
        <f>R17/R16-1</f>
        <v>2.7918781725888353E-2</v>
      </c>
      <c r="S19" s="601" t="s">
        <v>55</v>
      </c>
      <c r="T19" s="546">
        <f>T17/T16-1</f>
        <v>2.9090909090909056E-2</v>
      </c>
      <c r="U19" s="601" t="s">
        <v>55</v>
      </c>
      <c r="V19" s="546">
        <f>V17/V16-1</f>
        <v>2.2636484687083902E-2</v>
      </c>
      <c r="W19" s="601" t="s">
        <v>55</v>
      </c>
      <c r="X19" s="546">
        <f>X17/X16-1</f>
        <v>2.0608750792644237E-2</v>
      </c>
      <c r="Y19" s="602" t="s">
        <v>55</v>
      </c>
    </row>
    <row r="20" spans="1:27" ht="17.25" customHeight="1">
      <c r="A20" s="1720" t="s">
        <v>722</v>
      </c>
      <c r="B20" s="558" t="s">
        <v>190</v>
      </c>
      <c r="C20" s="561">
        <f>C17-C12</f>
        <v>8795</v>
      </c>
      <c r="D20" s="598" t="s">
        <v>55</v>
      </c>
      <c r="E20" s="598" t="s">
        <v>55</v>
      </c>
      <c r="F20" s="562">
        <f t="shared" ref="F20:L20" si="3">F17-F12</f>
        <v>504</v>
      </c>
      <c r="G20" s="656" t="s">
        <v>55</v>
      </c>
      <c r="H20" s="561">
        <f t="shared" si="3"/>
        <v>3549</v>
      </c>
      <c r="I20" s="598" t="s">
        <v>55</v>
      </c>
      <c r="J20" s="562">
        <f t="shared" si="3"/>
        <v>2114</v>
      </c>
      <c r="K20" s="598" t="s">
        <v>55</v>
      </c>
      <c r="L20" s="562">
        <f t="shared" si="3"/>
        <v>981</v>
      </c>
      <c r="M20" s="598" t="s">
        <v>55</v>
      </c>
      <c r="N20" s="562">
        <f>N17-N12</f>
        <v>1970</v>
      </c>
      <c r="O20" s="598" t="s">
        <v>55</v>
      </c>
      <c r="P20" s="562">
        <f>P17-P12</f>
        <v>29</v>
      </c>
      <c r="Q20" s="598" t="s">
        <v>55</v>
      </c>
      <c r="R20" s="562">
        <f>R17-R12</f>
        <v>79</v>
      </c>
      <c r="S20" s="598" t="s">
        <v>55</v>
      </c>
      <c r="T20" s="562">
        <f>T17-T12</f>
        <v>72</v>
      </c>
      <c r="U20" s="598" t="s">
        <v>55</v>
      </c>
      <c r="V20" s="562">
        <f>V17-V12</f>
        <v>142</v>
      </c>
      <c r="W20" s="598" t="s">
        <v>55</v>
      </c>
      <c r="X20" s="562">
        <f>X17-X12</f>
        <v>-141</v>
      </c>
      <c r="Y20" s="599" t="s">
        <v>55</v>
      </c>
    </row>
    <row r="21" spans="1:27" ht="17.25" customHeight="1">
      <c r="A21" s="1719"/>
      <c r="B21" s="542" t="s">
        <v>191</v>
      </c>
      <c r="C21" s="545">
        <f>C17/C12-1</f>
        <v>0.28679036097433719</v>
      </c>
      <c r="D21" s="601" t="s">
        <v>55</v>
      </c>
      <c r="E21" s="601" t="s">
        <v>55</v>
      </c>
      <c r="F21" s="546">
        <f t="shared" ref="F21:L21" si="4">F17/F12-1</f>
        <v>5.1012145748987825E-2</v>
      </c>
      <c r="G21" s="654" t="s">
        <v>55</v>
      </c>
      <c r="H21" s="545">
        <f t="shared" si="4"/>
        <v>0.23932834311147078</v>
      </c>
      <c r="I21" s="601" t="s">
        <v>55</v>
      </c>
      <c r="J21" s="546">
        <f t="shared" si="4"/>
        <v>0.85587044534412948</v>
      </c>
      <c r="K21" s="601" t="s">
        <v>55</v>
      </c>
      <c r="L21" s="546">
        <f t="shared" si="4"/>
        <v>0.16209517514871119</v>
      </c>
      <c r="M21" s="601" t="s">
        <v>55</v>
      </c>
      <c r="N21" s="546">
        <f>N17/N12-1</f>
        <v>1.0010162601626016</v>
      </c>
      <c r="O21" s="601" t="s">
        <v>55</v>
      </c>
      <c r="P21" s="546">
        <f>P17/P12-1</f>
        <v>5.3505535055350606E-2</v>
      </c>
      <c r="Q21" s="601" t="s">
        <v>55</v>
      </c>
      <c r="R21" s="546">
        <f>R17/R12-1</f>
        <v>0.24233128834355822</v>
      </c>
      <c r="S21" s="601" t="s">
        <v>55</v>
      </c>
      <c r="T21" s="546">
        <f>T17/T12-1</f>
        <v>0.14574898785425106</v>
      </c>
      <c r="U21" s="601" t="s">
        <v>55</v>
      </c>
      <c r="V21" s="546">
        <f>V17/V12-1</f>
        <v>0.22683706070287535</v>
      </c>
      <c r="W21" s="601" t="s">
        <v>55</v>
      </c>
      <c r="X21" s="546">
        <f>X17/X12-1</f>
        <v>-4.1964285714285676E-2</v>
      </c>
      <c r="Y21" s="602" t="s">
        <v>55</v>
      </c>
    </row>
    <row r="22" spans="1:27" ht="17.25" customHeight="1">
      <c r="A22" s="1720" t="s">
        <v>723</v>
      </c>
      <c r="B22" s="558" t="s">
        <v>190</v>
      </c>
      <c r="C22" s="561">
        <f>C17-C7</f>
        <v>15729</v>
      </c>
      <c r="D22" s="598" t="s">
        <v>55</v>
      </c>
      <c r="E22" s="598" t="s">
        <v>55</v>
      </c>
      <c r="F22" s="562">
        <f t="shared" ref="F22:L22" si="5">F17-F7</f>
        <v>-1169</v>
      </c>
      <c r="G22" s="656" t="s">
        <v>55</v>
      </c>
      <c r="H22" s="561">
        <f t="shared" si="5"/>
        <v>7864</v>
      </c>
      <c r="I22" s="598" t="s">
        <v>55</v>
      </c>
      <c r="J22" s="562">
        <f t="shared" si="5"/>
        <v>3842</v>
      </c>
      <c r="K22" s="598" t="s">
        <v>55</v>
      </c>
      <c r="L22" s="562">
        <f t="shared" si="5"/>
        <v>-615</v>
      </c>
      <c r="M22" s="598" t="s">
        <v>55</v>
      </c>
      <c r="N22" s="562">
        <f>N17-N7</f>
        <v>3001</v>
      </c>
      <c r="O22" s="598" t="s">
        <v>55</v>
      </c>
      <c r="P22" s="562">
        <f>P17-P7</f>
        <v>62</v>
      </c>
      <c r="Q22" s="598" t="s">
        <v>55</v>
      </c>
      <c r="R22" s="562">
        <f>R17-R7</f>
        <v>125</v>
      </c>
      <c r="S22" s="598" t="s">
        <v>55</v>
      </c>
      <c r="T22" s="562">
        <f>T17-T7</f>
        <v>41</v>
      </c>
      <c r="U22" s="598" t="s">
        <v>55</v>
      </c>
      <c r="V22" s="562">
        <f>V17-V7</f>
        <v>240</v>
      </c>
      <c r="W22" s="598" t="s">
        <v>55</v>
      </c>
      <c r="X22" s="562">
        <f>X17-X7</f>
        <v>1169</v>
      </c>
      <c r="Y22" s="599" t="s">
        <v>55</v>
      </c>
    </row>
    <row r="23" spans="1:27" ht="17.25" customHeight="1" thickBot="1">
      <c r="A23" s="1721"/>
      <c r="B23" s="576" t="s">
        <v>191</v>
      </c>
      <c r="C23" s="577">
        <f>C17/C7-1</f>
        <v>0.66274807230438637</v>
      </c>
      <c r="D23" s="638" t="s">
        <v>55</v>
      </c>
      <c r="E23" s="638" t="s">
        <v>55</v>
      </c>
      <c r="F23" s="578">
        <f t="shared" ref="F23:L23" si="6">F17/F7-1</f>
        <v>-0.10118583917597157</v>
      </c>
      <c r="G23" s="657" t="s">
        <v>55</v>
      </c>
      <c r="H23" s="577">
        <f t="shared" si="6"/>
        <v>0.74795510747574667</v>
      </c>
      <c r="I23" s="638" t="s">
        <v>55</v>
      </c>
      <c r="J23" s="578">
        <f t="shared" si="6"/>
        <v>5.177897574123989</v>
      </c>
      <c r="K23" s="638" t="s">
        <v>55</v>
      </c>
      <c r="L23" s="578">
        <f t="shared" si="6"/>
        <v>-8.0413179916318023E-2</v>
      </c>
      <c r="M23" s="638" t="s">
        <v>55</v>
      </c>
      <c r="N23" s="578">
        <f>N17/N7-1</f>
        <v>3.2027748132337246</v>
      </c>
      <c r="O23" s="638" t="s">
        <v>55</v>
      </c>
      <c r="P23" s="578">
        <f>P17/P7-1</f>
        <v>0.12180746561886058</v>
      </c>
      <c r="Q23" s="638" t="s">
        <v>55</v>
      </c>
      <c r="R23" s="578">
        <f>R17/R7-1</f>
        <v>0.4464285714285714</v>
      </c>
      <c r="S23" s="638" t="s">
        <v>55</v>
      </c>
      <c r="T23" s="578">
        <f>T17/T7-1</f>
        <v>7.8095238095237995E-2</v>
      </c>
      <c r="U23" s="638" t="s">
        <v>55</v>
      </c>
      <c r="V23" s="578">
        <f>V17/V7-1</f>
        <v>0.45454545454545459</v>
      </c>
      <c r="W23" s="638" t="s">
        <v>55</v>
      </c>
      <c r="X23" s="578">
        <f>X17/X7-1</f>
        <v>0.57024390243902445</v>
      </c>
      <c r="Y23" s="639" t="s">
        <v>55</v>
      </c>
    </row>
    <row r="24" spans="1:27" ht="17.25" customHeight="1">
      <c r="A24" s="931" t="s">
        <v>177</v>
      </c>
    </row>
    <row r="25" spans="1:27" ht="17.25" customHeight="1">
      <c r="A25" s="932" t="s">
        <v>179</v>
      </c>
    </row>
    <row r="26" spans="1:27" ht="17.25" customHeight="1">
      <c r="A26" s="932" t="s">
        <v>374</v>
      </c>
    </row>
    <row r="27" spans="1:27" ht="17.25" customHeight="1">
      <c r="A27" s="928" t="s">
        <v>461</v>
      </c>
    </row>
    <row r="28" spans="1:27">
      <c r="A28" s="890" t="s">
        <v>464</v>
      </c>
    </row>
    <row r="31" spans="1:27">
      <c r="C31" s="185"/>
    </row>
  </sheetData>
  <mergeCells count="27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3:B6"/>
    <mergeCell ref="F3:G5"/>
    <mergeCell ref="C3:E5"/>
    <mergeCell ref="H3:Y3"/>
    <mergeCell ref="N4:O5"/>
    <mergeCell ref="P4:Q5"/>
    <mergeCell ref="R4:S5"/>
    <mergeCell ref="T4:U5"/>
    <mergeCell ref="V4:W5"/>
    <mergeCell ref="X4:Y5"/>
    <mergeCell ref="H4:I5"/>
    <mergeCell ref="J4:K5"/>
    <mergeCell ref="L4:M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3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1"/>
  <dimension ref="A1:AA29"/>
  <sheetViews>
    <sheetView zoomScaleNormal="100" workbookViewId="0"/>
  </sheetViews>
  <sheetFormatPr defaultColWidth="9.140625" defaultRowHeight="15"/>
  <cols>
    <col min="1" max="1" width="12.85546875" style="206" customWidth="1"/>
    <col min="2" max="2" width="4.85546875" style="206" customWidth="1"/>
    <col min="3" max="3" width="6.42578125" style="206" customWidth="1"/>
    <col min="4" max="4" width="5.7109375" style="206" customWidth="1"/>
    <col min="5" max="5" width="5" style="206" customWidth="1"/>
    <col min="6" max="6" width="6.5703125" style="206" customWidth="1"/>
    <col min="7" max="7" width="5" style="206" customWidth="1"/>
    <col min="8" max="8" width="6.42578125" style="206" customWidth="1"/>
    <col min="9" max="9" width="5" style="206" customWidth="1"/>
    <col min="10" max="10" width="6.42578125" style="206" customWidth="1"/>
    <col min="11" max="11" width="5.5703125" style="206" customWidth="1"/>
    <col min="12" max="12" width="6.42578125" style="206" customWidth="1"/>
    <col min="13" max="13" width="5" style="206" customWidth="1"/>
    <col min="14" max="14" width="6" style="206" customWidth="1"/>
    <col min="15" max="15" width="6.5703125" style="206" customWidth="1"/>
    <col min="16" max="16" width="5.7109375" style="206" customWidth="1"/>
    <col min="17" max="17" width="4.85546875" style="206" customWidth="1"/>
    <col min="18" max="18" width="5.42578125" style="206" customWidth="1"/>
    <col min="19" max="19" width="4.85546875" style="206" customWidth="1"/>
    <col min="20" max="20" width="6" style="206" customWidth="1"/>
    <col min="21" max="21" width="4.85546875" style="206" customWidth="1"/>
    <col min="22" max="22" width="6" style="206" customWidth="1"/>
    <col min="23" max="23" width="4.85546875" style="206" customWidth="1"/>
    <col min="24" max="24" width="6.140625" style="206" customWidth="1"/>
    <col min="25" max="25" width="5.7109375" style="206" customWidth="1"/>
    <col min="26" max="16384" width="9.140625" style="206"/>
  </cols>
  <sheetData>
    <row r="1" spans="1:25" ht="17.25" customHeight="1">
      <c r="A1" s="232" t="s">
        <v>786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483"/>
      <c r="U1" s="201"/>
      <c r="V1" s="201"/>
      <c r="W1" s="201"/>
      <c r="X1" s="201"/>
      <c r="Y1" s="201"/>
    </row>
    <row r="2" spans="1:25" s="202" customFormat="1" ht="17.25" customHeight="1" thickBot="1">
      <c r="A2" s="314" t="s">
        <v>192</v>
      </c>
      <c r="R2" s="202" t="s">
        <v>0</v>
      </c>
    </row>
    <row r="3" spans="1:25" ht="17.25" customHeight="1">
      <c r="A3" s="1722" t="s">
        <v>197</v>
      </c>
      <c r="B3" s="1723"/>
      <c r="C3" s="2003" t="s">
        <v>70</v>
      </c>
      <c r="D3" s="2046"/>
      <c r="E3" s="1974"/>
      <c r="F3" s="1869" t="s">
        <v>498</v>
      </c>
      <c r="G3" s="1975"/>
      <c r="H3" s="1891" t="s">
        <v>44</v>
      </c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2"/>
      <c r="Y3" s="1883"/>
    </row>
    <row r="4" spans="1:25" ht="17.25" customHeight="1">
      <c r="A4" s="1724"/>
      <c r="B4" s="1725"/>
      <c r="C4" s="2004"/>
      <c r="D4" s="2006"/>
      <c r="E4" s="2040"/>
      <c r="F4" s="2040"/>
      <c r="G4" s="2045"/>
      <c r="H4" s="1993" t="s">
        <v>163</v>
      </c>
      <c r="I4" s="1865"/>
      <c r="J4" s="1861" t="s">
        <v>164</v>
      </c>
      <c r="K4" s="1865"/>
      <c r="L4" s="2041" t="s">
        <v>46</v>
      </c>
      <c r="M4" s="2042"/>
      <c r="N4" s="1861" t="s">
        <v>49</v>
      </c>
      <c r="O4" s="1865"/>
      <c r="P4" s="1861" t="s">
        <v>47</v>
      </c>
      <c r="Q4" s="1865"/>
      <c r="R4" s="1861" t="s">
        <v>48</v>
      </c>
      <c r="S4" s="1865"/>
      <c r="T4" s="1861" t="s">
        <v>50</v>
      </c>
      <c r="U4" s="1865"/>
      <c r="V4" s="1861" t="s">
        <v>720</v>
      </c>
      <c r="W4" s="1865"/>
      <c r="X4" s="1861" t="s">
        <v>64</v>
      </c>
      <c r="Y4" s="1892"/>
    </row>
    <row r="5" spans="1:25" ht="17.25" customHeight="1">
      <c r="A5" s="1724"/>
      <c r="B5" s="1725"/>
      <c r="C5" s="1878"/>
      <c r="D5" s="1866"/>
      <c r="E5" s="1877"/>
      <c r="F5" s="1877"/>
      <c r="G5" s="1880"/>
      <c r="H5" s="1761"/>
      <c r="I5" s="1866"/>
      <c r="J5" s="1863"/>
      <c r="K5" s="1866"/>
      <c r="L5" s="2043"/>
      <c r="M5" s="2044"/>
      <c r="N5" s="1863"/>
      <c r="O5" s="1866"/>
      <c r="P5" s="1863"/>
      <c r="Q5" s="1866"/>
      <c r="R5" s="1863"/>
      <c r="S5" s="1866"/>
      <c r="T5" s="1863"/>
      <c r="U5" s="1866"/>
      <c r="V5" s="1863"/>
      <c r="W5" s="1866"/>
      <c r="X5" s="1863"/>
      <c r="Y5" s="1762"/>
    </row>
    <row r="6" spans="1:25" ht="17.25" customHeight="1" thickBot="1">
      <c r="A6" s="1726"/>
      <c r="B6" s="1727"/>
      <c r="C6" s="609" t="s">
        <v>145</v>
      </c>
      <c r="D6" s="610" t="s">
        <v>154</v>
      </c>
      <c r="E6" s="610" t="s">
        <v>150</v>
      </c>
      <c r="F6" s="612" t="s">
        <v>145</v>
      </c>
      <c r="G6" s="622" t="s">
        <v>151</v>
      </c>
      <c r="H6" s="609" t="s">
        <v>145</v>
      </c>
      <c r="I6" s="615" t="s">
        <v>151</v>
      </c>
      <c r="J6" s="612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151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25" s="22" customFormat="1" ht="17.25" customHeight="1">
      <c r="A7" s="1728" t="s">
        <v>11</v>
      </c>
      <c r="B7" s="1729"/>
      <c r="C7" s="817">
        <v>48377</v>
      </c>
      <c r="D7" s="340">
        <v>0.11605791260330826</v>
      </c>
      <c r="E7" s="343">
        <v>0.6708778255443073</v>
      </c>
      <c r="F7" s="333">
        <v>19669</v>
      </c>
      <c r="G7" s="370">
        <v>0.40657750583955188</v>
      </c>
      <c r="H7" s="204">
        <v>24007</v>
      </c>
      <c r="I7" s="343">
        <v>0.49624821712797401</v>
      </c>
      <c r="J7" s="333">
        <v>3695</v>
      </c>
      <c r="K7" s="243">
        <v>7.6379271141244806E-2</v>
      </c>
      <c r="L7" s="333">
        <v>10827</v>
      </c>
      <c r="M7" s="343">
        <v>0.22380470058085453</v>
      </c>
      <c r="N7" s="333">
        <v>2430</v>
      </c>
      <c r="O7" s="243">
        <v>5.0230481427124461E-2</v>
      </c>
      <c r="P7" s="333">
        <v>604</v>
      </c>
      <c r="Q7" s="243">
        <v>1.2485271926742047E-2</v>
      </c>
      <c r="R7" s="333">
        <v>352</v>
      </c>
      <c r="S7" s="243">
        <v>7.2761849639291403E-3</v>
      </c>
      <c r="T7" s="333">
        <v>731</v>
      </c>
      <c r="U7" s="243">
        <v>1.5110486388159663E-2</v>
      </c>
      <c r="V7" s="333">
        <v>2506</v>
      </c>
      <c r="W7" s="243">
        <v>5.1801475907972794E-2</v>
      </c>
      <c r="X7" s="333">
        <v>3225</v>
      </c>
      <c r="Y7" s="245">
        <v>6.6663910535998516E-2</v>
      </c>
    </row>
    <row r="8" spans="1:25" s="22" customFormat="1" ht="17.25" customHeight="1">
      <c r="A8" s="1728" t="s">
        <v>12</v>
      </c>
      <c r="B8" s="1729"/>
      <c r="C8" s="817">
        <v>49643</v>
      </c>
      <c r="D8" s="340">
        <v>0.11632533508295061</v>
      </c>
      <c r="E8" s="343">
        <v>0.67423162069293352</v>
      </c>
      <c r="F8" s="333">
        <v>19185</v>
      </c>
      <c r="G8" s="370">
        <v>0.38645931954152651</v>
      </c>
      <c r="H8" s="204">
        <v>24318</v>
      </c>
      <c r="I8" s="343">
        <v>0.48985758314364564</v>
      </c>
      <c r="J8" s="333">
        <v>4517</v>
      </c>
      <c r="K8" s="243">
        <v>9.0989666216787862E-2</v>
      </c>
      <c r="L8" s="333">
        <v>10048</v>
      </c>
      <c r="M8" s="343">
        <v>0.20240517293475416</v>
      </c>
      <c r="N8" s="333">
        <v>2796</v>
      </c>
      <c r="O8" s="243">
        <v>5.6322140080172431E-2</v>
      </c>
      <c r="P8" s="333">
        <v>599</v>
      </c>
      <c r="Q8" s="243">
        <v>1.2066152327619201E-2</v>
      </c>
      <c r="R8" s="333">
        <v>341</v>
      </c>
      <c r="S8" s="243">
        <v>6.8690449811655216E-3</v>
      </c>
      <c r="T8" s="333">
        <v>691</v>
      </c>
      <c r="U8" s="243">
        <v>1.3919384404649196E-2</v>
      </c>
      <c r="V8" s="333">
        <v>2945</v>
      </c>
      <c r="W8" s="243">
        <v>5.9323570291884051E-2</v>
      </c>
      <c r="X8" s="333">
        <v>3388</v>
      </c>
      <c r="Y8" s="245">
        <v>6.824728561932196E-2</v>
      </c>
    </row>
    <row r="9" spans="1:25" s="22" customFormat="1" ht="17.25" customHeight="1">
      <c r="A9" s="1728" t="s">
        <v>13</v>
      </c>
      <c r="B9" s="1729"/>
      <c r="C9" s="817">
        <v>51306</v>
      </c>
      <c r="D9" s="340">
        <v>0.11665598013669663</v>
      </c>
      <c r="E9" s="343">
        <v>0.67643181099040184</v>
      </c>
      <c r="F9" s="333">
        <v>19057</v>
      </c>
      <c r="G9" s="370">
        <v>0.37143803843605039</v>
      </c>
      <c r="H9" s="204">
        <v>24465</v>
      </c>
      <c r="I9" s="343">
        <v>0.47684481347210855</v>
      </c>
      <c r="J9" s="333">
        <v>5453</v>
      </c>
      <c r="K9" s="243">
        <v>0.10628386543484193</v>
      </c>
      <c r="L9" s="333">
        <v>9570</v>
      </c>
      <c r="M9" s="343">
        <v>0.18652789147468132</v>
      </c>
      <c r="N9" s="333">
        <v>3391</v>
      </c>
      <c r="O9" s="243">
        <v>6.6093634272794605E-2</v>
      </c>
      <c r="P9" s="333">
        <v>661</v>
      </c>
      <c r="Q9" s="243">
        <v>1.2883483413246015E-2</v>
      </c>
      <c r="R9" s="333">
        <v>385</v>
      </c>
      <c r="S9" s="243">
        <v>7.5039956340389041E-3</v>
      </c>
      <c r="T9" s="333">
        <v>654</v>
      </c>
      <c r="U9" s="243">
        <v>1.2747047128990762E-2</v>
      </c>
      <c r="V9" s="333">
        <v>3394</v>
      </c>
      <c r="W9" s="243">
        <v>6.6152106966046856E-2</v>
      </c>
      <c r="X9" s="333">
        <v>3333</v>
      </c>
      <c r="Y9" s="245">
        <v>6.4963162203251087E-2</v>
      </c>
    </row>
    <row r="10" spans="1:25" s="22" customFormat="1" ht="17.25" customHeight="1">
      <c r="A10" s="1728" t="s">
        <v>14</v>
      </c>
      <c r="B10" s="1729"/>
      <c r="C10" s="1020">
        <v>53410</v>
      </c>
      <c r="D10" s="340">
        <v>0.1214399075956217</v>
      </c>
      <c r="E10" s="343">
        <v>0.67850654877599503</v>
      </c>
      <c r="F10" s="371">
        <v>18729</v>
      </c>
      <c r="G10" s="370">
        <v>0.35066466953753977</v>
      </c>
      <c r="H10" s="199">
        <v>24650</v>
      </c>
      <c r="I10" s="343">
        <v>0.46152405916495037</v>
      </c>
      <c r="J10" s="371">
        <v>6494</v>
      </c>
      <c r="K10" s="243">
        <v>0.12158771765586969</v>
      </c>
      <c r="L10" s="371">
        <v>8960</v>
      </c>
      <c r="M10" s="343">
        <v>0.16775884665792923</v>
      </c>
      <c r="N10" s="371">
        <v>4093</v>
      </c>
      <c r="O10" s="243">
        <v>7.6633589215502715E-2</v>
      </c>
      <c r="P10" s="371">
        <v>700</v>
      </c>
      <c r="Q10" s="243">
        <v>1.310615989515072E-2</v>
      </c>
      <c r="R10" s="371">
        <v>397</v>
      </c>
      <c r="S10" s="243">
        <v>7.4330649691069089E-3</v>
      </c>
      <c r="T10" s="371">
        <v>643</v>
      </c>
      <c r="U10" s="243">
        <v>1.2038944017974161E-2</v>
      </c>
      <c r="V10" s="371">
        <v>3993</v>
      </c>
      <c r="W10" s="243">
        <v>7.4761280659052617E-2</v>
      </c>
      <c r="X10" s="371">
        <v>3480</v>
      </c>
      <c r="Y10" s="245">
        <v>6.5156337764463584E-2</v>
      </c>
    </row>
    <row r="11" spans="1:25" s="22" customFormat="1" ht="17.25" customHeight="1">
      <c r="A11" s="1728" t="s">
        <v>15</v>
      </c>
      <c r="B11" s="1729"/>
      <c r="C11" s="1020">
        <v>55652</v>
      </c>
      <c r="D11" s="340">
        <v>0.11943822057396963</v>
      </c>
      <c r="E11" s="343">
        <v>0.68164225172700998</v>
      </c>
      <c r="F11" s="371">
        <v>18093</v>
      </c>
      <c r="G11" s="370">
        <v>0.32510960971753039</v>
      </c>
      <c r="H11" s="199">
        <v>25084</v>
      </c>
      <c r="I11" s="343">
        <v>0.45072953352979228</v>
      </c>
      <c r="J11" s="371">
        <v>7534</v>
      </c>
      <c r="K11" s="243">
        <v>0.13537698555307986</v>
      </c>
      <c r="L11" s="371">
        <v>8472</v>
      </c>
      <c r="M11" s="343">
        <v>0.1522317257241429</v>
      </c>
      <c r="N11" s="371">
        <v>4656</v>
      </c>
      <c r="O11" s="243">
        <v>8.3662761446129524E-2</v>
      </c>
      <c r="P11" s="371">
        <v>675</v>
      </c>
      <c r="Q11" s="243">
        <v>1.2128944152950478E-2</v>
      </c>
      <c r="R11" s="371">
        <v>403</v>
      </c>
      <c r="S11" s="243">
        <v>7.2414288794652483E-3</v>
      </c>
      <c r="T11" s="371">
        <v>663</v>
      </c>
      <c r="U11" s="243">
        <v>1.1913318479120248E-2</v>
      </c>
      <c r="V11" s="371">
        <v>4497</v>
      </c>
      <c r="W11" s="243">
        <v>8.0805721267878966E-2</v>
      </c>
      <c r="X11" s="371">
        <v>3668</v>
      </c>
      <c r="Y11" s="245">
        <v>6.5909580967440526E-2</v>
      </c>
    </row>
    <row r="12" spans="1:25" s="22" customFormat="1" ht="17.25" customHeight="1">
      <c r="A12" s="1728" t="s">
        <v>138</v>
      </c>
      <c r="B12" s="1729"/>
      <c r="C12" s="1020">
        <v>64964</v>
      </c>
      <c r="D12" s="340">
        <v>0.13634894449411697</v>
      </c>
      <c r="E12" s="343">
        <v>0.67931946753667749</v>
      </c>
      <c r="F12" s="371">
        <v>17332</v>
      </c>
      <c r="G12" s="370">
        <v>0.26679391663074936</v>
      </c>
      <c r="H12" s="199">
        <v>29224</v>
      </c>
      <c r="I12" s="343">
        <v>0.44984914721999875</v>
      </c>
      <c r="J12" s="371">
        <v>10430</v>
      </c>
      <c r="K12" s="243">
        <v>0.16055045871559634</v>
      </c>
      <c r="L12" s="371">
        <v>7817</v>
      </c>
      <c r="M12" s="343">
        <v>0.12032818176220676</v>
      </c>
      <c r="N12" s="371">
        <v>5234</v>
      </c>
      <c r="O12" s="243">
        <v>8.0567699033310763E-2</v>
      </c>
      <c r="P12" s="371">
        <v>631</v>
      </c>
      <c r="Q12" s="243">
        <v>9.7130718551813305E-3</v>
      </c>
      <c r="R12" s="371">
        <v>414</v>
      </c>
      <c r="S12" s="243">
        <v>6.3727602980112059E-3</v>
      </c>
      <c r="T12" s="371">
        <v>614</v>
      </c>
      <c r="U12" s="243">
        <v>9.4513884613016443E-3</v>
      </c>
      <c r="V12" s="371">
        <v>2973</v>
      </c>
      <c r="W12" s="243">
        <v>4.576380764731236E-2</v>
      </c>
      <c r="X12" s="371">
        <v>7627</v>
      </c>
      <c r="Y12" s="245">
        <v>0.11740348500708085</v>
      </c>
    </row>
    <row r="13" spans="1:25" s="22" customFormat="1" ht="17.25" customHeight="1">
      <c r="A13" s="1728" t="s">
        <v>188</v>
      </c>
      <c r="B13" s="1729"/>
      <c r="C13" s="1020">
        <v>69104</v>
      </c>
      <c r="D13" s="340">
        <v>0.14272643342951147</v>
      </c>
      <c r="E13" s="343">
        <v>0.67760312993342031</v>
      </c>
      <c r="F13" s="371">
        <v>16564</v>
      </c>
      <c r="G13" s="370">
        <v>0.23969668904839084</v>
      </c>
      <c r="H13" s="199">
        <v>30126</v>
      </c>
      <c r="I13" s="343">
        <v>0.43595160916878906</v>
      </c>
      <c r="J13" s="371">
        <v>12665</v>
      </c>
      <c r="K13" s="243">
        <v>0.18327448483445241</v>
      </c>
      <c r="L13" s="371">
        <v>7674</v>
      </c>
      <c r="M13" s="343">
        <v>0.11105001157675388</v>
      </c>
      <c r="N13" s="371">
        <v>6167</v>
      </c>
      <c r="O13" s="243">
        <v>8.9242301458670986E-2</v>
      </c>
      <c r="P13" s="371">
        <v>576</v>
      </c>
      <c r="Q13" s="243">
        <v>8.3352627923130359E-3</v>
      </c>
      <c r="R13" s="371">
        <v>432</v>
      </c>
      <c r="S13" s="243">
        <v>6.2514470942347765E-3</v>
      </c>
      <c r="T13" s="371">
        <v>565</v>
      </c>
      <c r="U13" s="243">
        <v>8.176082426487612E-3</v>
      </c>
      <c r="V13" s="371">
        <v>2816</v>
      </c>
      <c r="W13" s="243">
        <v>4.0750173651308175E-2</v>
      </c>
      <c r="X13" s="371">
        <v>8083</v>
      </c>
      <c r="Y13" s="245">
        <v>0.11696862699699004</v>
      </c>
    </row>
    <row r="14" spans="1:25" s="22" customFormat="1" ht="17.25" customHeight="1">
      <c r="A14" s="1728" t="s">
        <v>449</v>
      </c>
      <c r="B14" s="1729"/>
      <c r="C14" s="1020">
        <v>74806</v>
      </c>
      <c r="D14" s="340">
        <v>0.15265191013849805</v>
      </c>
      <c r="E14" s="343">
        <v>0.67429241031188025</v>
      </c>
      <c r="F14" s="371">
        <v>17188</v>
      </c>
      <c r="G14" s="370">
        <v>0.22976766569526508</v>
      </c>
      <c r="H14" s="199">
        <v>32611</v>
      </c>
      <c r="I14" s="343">
        <v>0.43594096730208809</v>
      </c>
      <c r="J14" s="371">
        <v>14576</v>
      </c>
      <c r="K14" s="243">
        <v>0.19485068042670375</v>
      </c>
      <c r="L14" s="371">
        <v>8102</v>
      </c>
      <c r="M14" s="343">
        <v>0.10830682030853141</v>
      </c>
      <c r="N14" s="371">
        <v>7263</v>
      </c>
      <c r="O14" s="243">
        <v>9.7091142421730878E-2</v>
      </c>
      <c r="P14" s="371">
        <v>628</v>
      </c>
      <c r="Q14" s="243">
        <v>8.3950485255193438E-3</v>
      </c>
      <c r="R14" s="371">
        <v>469</v>
      </c>
      <c r="S14" s="243">
        <v>6.2695505708098278E-3</v>
      </c>
      <c r="T14" s="371">
        <v>587</v>
      </c>
      <c r="U14" s="243">
        <v>7.8469641472609149E-3</v>
      </c>
      <c r="V14" s="371">
        <v>3313</v>
      </c>
      <c r="W14" s="243">
        <v>4.4287891345613985E-2</v>
      </c>
      <c r="X14" s="371">
        <v>7257</v>
      </c>
      <c r="Y14" s="245">
        <v>9.7010934951741845E-2</v>
      </c>
    </row>
    <row r="15" spans="1:25" s="22" customFormat="1" ht="17.25" customHeight="1">
      <c r="A15" s="1728" t="s">
        <v>554</v>
      </c>
      <c r="B15" s="1729"/>
      <c r="C15" s="1020">
        <v>76576</v>
      </c>
      <c r="D15" s="340">
        <v>0.15478028863645552</v>
      </c>
      <c r="E15" s="343">
        <v>0.67108353489676442</v>
      </c>
      <c r="F15" s="371">
        <v>17140</v>
      </c>
      <c r="G15" s="370">
        <v>0.22382992060175511</v>
      </c>
      <c r="H15" s="199">
        <v>32813</v>
      </c>
      <c r="I15" s="343">
        <v>0.42850240284162139</v>
      </c>
      <c r="J15" s="371">
        <v>15279</v>
      </c>
      <c r="K15" s="243">
        <v>0.19952726702883411</v>
      </c>
      <c r="L15" s="371">
        <v>8289</v>
      </c>
      <c r="M15" s="343">
        <v>0.10824540325950689</v>
      </c>
      <c r="N15" s="371">
        <v>8070</v>
      </c>
      <c r="O15" s="243">
        <v>0.10538549937317175</v>
      </c>
      <c r="P15" s="371">
        <v>656</v>
      </c>
      <c r="Q15" s="243">
        <v>8.5666527371500208E-3</v>
      </c>
      <c r="R15" s="371">
        <v>468</v>
      </c>
      <c r="S15" s="243">
        <v>6.1115754283326369E-3</v>
      </c>
      <c r="T15" s="371">
        <v>615</v>
      </c>
      <c r="U15" s="243">
        <v>8.0312369410781449E-3</v>
      </c>
      <c r="V15" s="371">
        <v>3485</v>
      </c>
      <c r="W15" s="243">
        <v>4.5510342666109489E-2</v>
      </c>
      <c r="X15" s="371">
        <v>6901</v>
      </c>
      <c r="Y15" s="245">
        <v>9.0119619724195577E-2</v>
      </c>
    </row>
    <row r="16" spans="1:25" s="22" customFormat="1" ht="17.25" customHeight="1">
      <c r="A16" s="1728" t="s">
        <v>627</v>
      </c>
      <c r="B16" s="1729"/>
      <c r="C16" s="1020">
        <v>74743</v>
      </c>
      <c r="D16" s="340">
        <v>0.1508387216558093</v>
      </c>
      <c r="E16" s="343">
        <v>0.66821331187698363</v>
      </c>
      <c r="F16" s="371">
        <v>17577</v>
      </c>
      <c r="G16" s="370">
        <v>0.23516583492768553</v>
      </c>
      <c r="H16" s="199">
        <v>30447</v>
      </c>
      <c r="I16" s="343">
        <v>0.40735587279076302</v>
      </c>
      <c r="J16" s="371">
        <v>14876</v>
      </c>
      <c r="K16" s="243">
        <v>0.1990286715812852</v>
      </c>
      <c r="L16" s="371">
        <v>8492</v>
      </c>
      <c r="M16" s="343">
        <v>0.11361599079512463</v>
      </c>
      <c r="N16" s="371">
        <v>8696</v>
      </c>
      <c r="O16" s="243">
        <v>0.11634534337663728</v>
      </c>
      <c r="P16" s="371">
        <v>659</v>
      </c>
      <c r="Q16" s="243">
        <v>8.8168791726315511E-3</v>
      </c>
      <c r="R16" s="371">
        <v>473</v>
      </c>
      <c r="S16" s="243">
        <v>6.3283518188994286E-3</v>
      </c>
      <c r="T16" s="371">
        <v>604</v>
      </c>
      <c r="U16" s="243">
        <v>8.0810243099688258E-3</v>
      </c>
      <c r="V16" s="371">
        <v>3463</v>
      </c>
      <c r="W16" s="243">
        <v>4.6332097989109346E-2</v>
      </c>
      <c r="X16" s="371">
        <v>7033</v>
      </c>
      <c r="Y16" s="245">
        <v>9.4095768165580726E-2</v>
      </c>
    </row>
    <row r="17" spans="1:27" s="22" customFormat="1" ht="17.25" customHeight="1" thickBot="1">
      <c r="A17" s="1773" t="s">
        <v>725</v>
      </c>
      <c r="B17" s="1774"/>
      <c r="C17" s="1020">
        <v>78495</v>
      </c>
      <c r="D17" s="340">
        <v>0.15175535092518661</v>
      </c>
      <c r="E17" s="343">
        <v>0.66545436048729623</v>
      </c>
      <c r="F17" s="371">
        <v>18061</v>
      </c>
      <c r="G17" s="370">
        <v>0.24595234902328908</v>
      </c>
      <c r="H17" s="199">
        <v>31511</v>
      </c>
      <c r="I17" s="343">
        <v>0.42734790577086407</v>
      </c>
      <c r="J17" s="371">
        <v>15802</v>
      </c>
      <c r="K17" s="243">
        <v>0.17015779357203523</v>
      </c>
      <c r="L17" s="371">
        <v>8720</v>
      </c>
      <c r="M17" s="343">
        <v>0.13571141209601717</v>
      </c>
      <c r="N17" s="371">
        <v>9691</v>
      </c>
      <c r="O17" s="243">
        <v>0.10908765812882749</v>
      </c>
      <c r="P17" s="371">
        <v>675</v>
      </c>
      <c r="Q17" s="243">
        <v>1.0880157346564749E-2</v>
      </c>
      <c r="R17" s="371">
        <v>521</v>
      </c>
      <c r="S17" s="243">
        <v>7.7511063430333914E-3</v>
      </c>
      <c r="T17" s="371">
        <v>637</v>
      </c>
      <c r="U17" s="243">
        <v>1.0316928165929105E-2</v>
      </c>
      <c r="V17" s="371">
        <v>3622</v>
      </c>
      <c r="W17" s="243">
        <v>3.7673774082517549E-2</v>
      </c>
      <c r="X17" s="371">
        <v>7316</v>
      </c>
      <c r="Y17" s="245">
        <v>9.1073264494211256E-2</v>
      </c>
      <c r="AA17" s="41"/>
    </row>
    <row r="18" spans="1:27" s="234" customFormat="1" ht="17.25" customHeight="1">
      <c r="A18" s="2018" t="s">
        <v>721</v>
      </c>
      <c r="B18" s="548" t="s">
        <v>190</v>
      </c>
      <c r="C18" s="538">
        <f>C17-C16</f>
        <v>3752</v>
      </c>
      <c r="D18" s="592" t="s">
        <v>55</v>
      </c>
      <c r="E18" s="592" t="s">
        <v>55</v>
      </c>
      <c r="F18" s="539">
        <f t="shared" ref="F18:L18" si="0">F17-F16</f>
        <v>484</v>
      </c>
      <c r="G18" s="653" t="s">
        <v>55</v>
      </c>
      <c r="H18" s="538">
        <f t="shared" si="0"/>
        <v>1064</v>
      </c>
      <c r="I18" s="592" t="s">
        <v>55</v>
      </c>
      <c r="J18" s="539">
        <f t="shared" si="0"/>
        <v>926</v>
      </c>
      <c r="K18" s="592" t="s">
        <v>55</v>
      </c>
      <c r="L18" s="539">
        <f t="shared" si="0"/>
        <v>228</v>
      </c>
      <c r="M18" s="592" t="s">
        <v>55</v>
      </c>
      <c r="N18" s="539">
        <f>N17-N16</f>
        <v>995</v>
      </c>
      <c r="O18" s="592" t="s">
        <v>55</v>
      </c>
      <c r="P18" s="539">
        <f>P17-P16</f>
        <v>16</v>
      </c>
      <c r="Q18" s="592" t="s">
        <v>55</v>
      </c>
      <c r="R18" s="539">
        <f>R17-R16</f>
        <v>48</v>
      </c>
      <c r="S18" s="592" t="s">
        <v>55</v>
      </c>
      <c r="T18" s="539">
        <f>T17-T16</f>
        <v>33</v>
      </c>
      <c r="U18" s="592" t="s">
        <v>55</v>
      </c>
      <c r="V18" s="539">
        <f>V17-V16</f>
        <v>159</v>
      </c>
      <c r="W18" s="592" t="s">
        <v>55</v>
      </c>
      <c r="X18" s="539">
        <f>X17-X16</f>
        <v>283</v>
      </c>
      <c r="Y18" s="593" t="s">
        <v>55</v>
      </c>
    </row>
    <row r="19" spans="1:27" ht="17.25" customHeight="1">
      <c r="A19" s="1719"/>
      <c r="B19" s="542" t="s">
        <v>191</v>
      </c>
      <c r="C19" s="545">
        <f>C17/C16-1</f>
        <v>5.0198680812918894E-2</v>
      </c>
      <c r="D19" s="601" t="s">
        <v>55</v>
      </c>
      <c r="E19" s="601" t="s">
        <v>55</v>
      </c>
      <c r="F19" s="546">
        <f t="shared" ref="F19:L19" si="1">F17/F16-1</f>
        <v>2.7535984525231871E-2</v>
      </c>
      <c r="G19" s="654" t="s">
        <v>55</v>
      </c>
      <c r="H19" s="545">
        <f t="shared" si="1"/>
        <v>3.4945971688507882E-2</v>
      </c>
      <c r="I19" s="601" t="s">
        <v>55</v>
      </c>
      <c r="J19" s="546">
        <f t="shared" si="1"/>
        <v>6.2247916106480172E-2</v>
      </c>
      <c r="K19" s="601" t="s">
        <v>55</v>
      </c>
      <c r="L19" s="546">
        <f t="shared" si="1"/>
        <v>2.6848798869524293E-2</v>
      </c>
      <c r="M19" s="601" t="s">
        <v>55</v>
      </c>
      <c r="N19" s="546">
        <f>N17/N16-1</f>
        <v>0.11442042318307277</v>
      </c>
      <c r="O19" s="601" t="s">
        <v>55</v>
      </c>
      <c r="P19" s="546">
        <f>P17/P16-1</f>
        <v>2.427921092564489E-2</v>
      </c>
      <c r="Q19" s="601" t="s">
        <v>55</v>
      </c>
      <c r="R19" s="546">
        <f>R17/R16-1</f>
        <v>0.10147991543340384</v>
      </c>
      <c r="S19" s="601" t="s">
        <v>55</v>
      </c>
      <c r="T19" s="546">
        <f>T17/T16-1</f>
        <v>5.4635761589403975E-2</v>
      </c>
      <c r="U19" s="601" t="s">
        <v>55</v>
      </c>
      <c r="V19" s="546">
        <f>V17/V16-1</f>
        <v>4.5913947444412351E-2</v>
      </c>
      <c r="W19" s="601" t="s">
        <v>55</v>
      </c>
      <c r="X19" s="546">
        <f>X17/X16-1</f>
        <v>4.0238873880278581E-2</v>
      </c>
      <c r="Y19" s="602" t="s">
        <v>55</v>
      </c>
    </row>
    <row r="20" spans="1:27" ht="17.25" customHeight="1">
      <c r="A20" s="1720" t="s">
        <v>722</v>
      </c>
      <c r="B20" s="558" t="s">
        <v>190</v>
      </c>
      <c r="C20" s="561">
        <f>C17-C12</f>
        <v>13531</v>
      </c>
      <c r="D20" s="598" t="s">
        <v>55</v>
      </c>
      <c r="E20" s="598" t="s">
        <v>55</v>
      </c>
      <c r="F20" s="562">
        <f t="shared" ref="F20:L20" si="2">F17-F12</f>
        <v>729</v>
      </c>
      <c r="G20" s="656" t="s">
        <v>55</v>
      </c>
      <c r="H20" s="561">
        <f t="shared" si="2"/>
        <v>2287</v>
      </c>
      <c r="I20" s="598" t="s">
        <v>55</v>
      </c>
      <c r="J20" s="562">
        <f t="shared" si="2"/>
        <v>5372</v>
      </c>
      <c r="K20" s="598" t="s">
        <v>55</v>
      </c>
      <c r="L20" s="562">
        <f t="shared" si="2"/>
        <v>903</v>
      </c>
      <c r="M20" s="598" t="s">
        <v>55</v>
      </c>
      <c r="N20" s="562">
        <f>N17-N12</f>
        <v>4457</v>
      </c>
      <c r="O20" s="598" t="s">
        <v>55</v>
      </c>
      <c r="P20" s="562">
        <f>P17-P12</f>
        <v>44</v>
      </c>
      <c r="Q20" s="598" t="s">
        <v>55</v>
      </c>
      <c r="R20" s="562">
        <f>R17-R12</f>
        <v>107</v>
      </c>
      <c r="S20" s="598" t="s">
        <v>55</v>
      </c>
      <c r="T20" s="562">
        <f>T17-T12</f>
        <v>23</v>
      </c>
      <c r="U20" s="598" t="s">
        <v>55</v>
      </c>
      <c r="V20" s="562">
        <f>V17-V12</f>
        <v>649</v>
      </c>
      <c r="W20" s="598" t="s">
        <v>55</v>
      </c>
      <c r="X20" s="562">
        <f>X17-X12</f>
        <v>-311</v>
      </c>
      <c r="Y20" s="599" t="s">
        <v>55</v>
      </c>
    </row>
    <row r="21" spans="1:27" ht="17.25" customHeight="1">
      <c r="A21" s="1719"/>
      <c r="B21" s="542" t="s">
        <v>191</v>
      </c>
      <c r="C21" s="545">
        <f>C17/C12-1</f>
        <v>0.20828458838741448</v>
      </c>
      <c r="D21" s="601" t="s">
        <v>55</v>
      </c>
      <c r="E21" s="601" t="s">
        <v>55</v>
      </c>
      <c r="F21" s="546">
        <f t="shared" ref="F21:L21" si="3">F17/F12-1</f>
        <v>4.2060927763674094E-2</v>
      </c>
      <c r="G21" s="654" t="s">
        <v>55</v>
      </c>
      <c r="H21" s="545">
        <f t="shared" si="3"/>
        <v>7.825759649603059E-2</v>
      </c>
      <c r="I21" s="601" t="s">
        <v>55</v>
      </c>
      <c r="J21" s="546">
        <f t="shared" si="3"/>
        <v>0.51505273250239703</v>
      </c>
      <c r="K21" s="601" t="s">
        <v>55</v>
      </c>
      <c r="L21" s="546">
        <f t="shared" si="3"/>
        <v>0.11551746194192147</v>
      </c>
      <c r="M21" s="601" t="s">
        <v>55</v>
      </c>
      <c r="N21" s="546">
        <f>N17/N12-1</f>
        <v>0.85154757355750865</v>
      </c>
      <c r="O21" s="601" t="s">
        <v>55</v>
      </c>
      <c r="P21" s="546">
        <f>P17/P12-1</f>
        <v>6.9730586370839953E-2</v>
      </c>
      <c r="Q21" s="601" t="s">
        <v>55</v>
      </c>
      <c r="R21" s="546">
        <f>R17/R12-1</f>
        <v>0.25845410628019327</v>
      </c>
      <c r="S21" s="601" t="s">
        <v>55</v>
      </c>
      <c r="T21" s="546">
        <f>T17/T12-1</f>
        <v>3.7459283387622166E-2</v>
      </c>
      <c r="U21" s="601" t="s">
        <v>55</v>
      </c>
      <c r="V21" s="546">
        <f>V17/V12-1</f>
        <v>0.21829801547258665</v>
      </c>
      <c r="W21" s="601" t="s">
        <v>55</v>
      </c>
      <c r="X21" s="546">
        <f>X17/X12-1</f>
        <v>-4.0776189851842171E-2</v>
      </c>
      <c r="Y21" s="602" t="s">
        <v>55</v>
      </c>
    </row>
    <row r="22" spans="1:27" ht="17.25" customHeight="1">
      <c r="A22" s="1720" t="s">
        <v>723</v>
      </c>
      <c r="B22" s="558" t="s">
        <v>190</v>
      </c>
      <c r="C22" s="561">
        <f>C17-C7</f>
        <v>30118</v>
      </c>
      <c r="D22" s="598" t="s">
        <v>55</v>
      </c>
      <c r="E22" s="598" t="s">
        <v>55</v>
      </c>
      <c r="F22" s="562">
        <f t="shared" ref="F22:L22" si="4">F17-F7</f>
        <v>-1608</v>
      </c>
      <c r="G22" s="656" t="s">
        <v>55</v>
      </c>
      <c r="H22" s="561">
        <f t="shared" si="4"/>
        <v>7504</v>
      </c>
      <c r="I22" s="598" t="s">
        <v>55</v>
      </c>
      <c r="J22" s="562">
        <f t="shared" si="4"/>
        <v>12107</v>
      </c>
      <c r="K22" s="598" t="s">
        <v>55</v>
      </c>
      <c r="L22" s="562">
        <f t="shared" si="4"/>
        <v>-2107</v>
      </c>
      <c r="M22" s="598" t="s">
        <v>55</v>
      </c>
      <c r="N22" s="562">
        <f>N17-N7</f>
        <v>7261</v>
      </c>
      <c r="O22" s="598" t="s">
        <v>55</v>
      </c>
      <c r="P22" s="562">
        <f>P17-P7</f>
        <v>71</v>
      </c>
      <c r="Q22" s="598" t="s">
        <v>55</v>
      </c>
      <c r="R22" s="562">
        <f>R17-R7</f>
        <v>169</v>
      </c>
      <c r="S22" s="598" t="s">
        <v>55</v>
      </c>
      <c r="T22" s="562">
        <f>T17-T7</f>
        <v>-94</v>
      </c>
      <c r="U22" s="598" t="s">
        <v>55</v>
      </c>
      <c r="V22" s="562">
        <f>V17-V7</f>
        <v>1116</v>
      </c>
      <c r="W22" s="598" t="s">
        <v>55</v>
      </c>
      <c r="X22" s="562">
        <f>X17-X7</f>
        <v>4091</v>
      </c>
      <c r="Y22" s="599" t="s">
        <v>55</v>
      </c>
    </row>
    <row r="23" spans="1:27" ht="17.25" customHeight="1" thickBot="1">
      <c r="A23" s="1721"/>
      <c r="B23" s="576" t="s">
        <v>191</v>
      </c>
      <c r="C23" s="577">
        <f>C17/C7-1</f>
        <v>0.62256857597618698</v>
      </c>
      <c r="D23" s="638" t="s">
        <v>55</v>
      </c>
      <c r="E23" s="638" t="s">
        <v>55</v>
      </c>
      <c r="F23" s="578">
        <f t="shared" ref="F23:L23" si="5">F17/F7-1</f>
        <v>-8.1753012354466414E-2</v>
      </c>
      <c r="G23" s="657" t="s">
        <v>55</v>
      </c>
      <c r="H23" s="577">
        <f t="shared" si="5"/>
        <v>0.31257549881284619</v>
      </c>
      <c r="I23" s="638" t="s">
        <v>55</v>
      </c>
      <c r="J23" s="578">
        <f t="shared" si="5"/>
        <v>3.2765899864682</v>
      </c>
      <c r="K23" s="638" t="s">
        <v>55</v>
      </c>
      <c r="L23" s="578">
        <f t="shared" si="5"/>
        <v>-0.19460607739909486</v>
      </c>
      <c r="M23" s="638" t="s">
        <v>55</v>
      </c>
      <c r="N23" s="578">
        <f>N17/N7-1</f>
        <v>2.9880658436213992</v>
      </c>
      <c r="O23" s="638" t="s">
        <v>55</v>
      </c>
      <c r="P23" s="578">
        <f>P17/P7-1</f>
        <v>0.11754966887417218</v>
      </c>
      <c r="Q23" s="638" t="s">
        <v>55</v>
      </c>
      <c r="R23" s="578">
        <f>R17/R7-1</f>
        <v>0.48011363636363646</v>
      </c>
      <c r="S23" s="638" t="s">
        <v>55</v>
      </c>
      <c r="T23" s="578">
        <f>T17/T7-1</f>
        <v>-0.12859097127222985</v>
      </c>
      <c r="U23" s="638" t="s">
        <v>55</v>
      </c>
      <c r="V23" s="578">
        <f>V17/V7-1</f>
        <v>0.44533120510774138</v>
      </c>
      <c r="W23" s="638" t="s">
        <v>55</v>
      </c>
      <c r="X23" s="578">
        <f>X17/X7-1</f>
        <v>1.2685271317829456</v>
      </c>
      <c r="Y23" s="639" t="s">
        <v>55</v>
      </c>
    </row>
    <row r="24" spans="1:27" ht="17.25" customHeight="1">
      <c r="A24" s="931" t="s">
        <v>177</v>
      </c>
    </row>
    <row r="25" spans="1:27" ht="17.25" customHeight="1">
      <c r="A25" s="932" t="s">
        <v>179</v>
      </c>
    </row>
    <row r="26" spans="1:27" ht="17.25" customHeight="1">
      <c r="A26" s="932" t="s">
        <v>375</v>
      </c>
      <c r="L26" s="846"/>
    </row>
    <row r="27" spans="1:27" ht="17.25" customHeight="1">
      <c r="A27" s="928" t="s">
        <v>462</v>
      </c>
    </row>
    <row r="28" spans="1:27">
      <c r="A28" s="890" t="s">
        <v>463</v>
      </c>
    </row>
    <row r="29" spans="1:27"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</row>
  </sheetData>
  <mergeCells count="27"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F3:G5"/>
    <mergeCell ref="C3:E5"/>
    <mergeCell ref="A3:B6"/>
    <mergeCell ref="R4:S5"/>
    <mergeCell ref="H3:Y3"/>
    <mergeCell ref="T4:U5"/>
    <mergeCell ref="V4:W5"/>
    <mergeCell ref="X4:Y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85" orientation="landscape" r:id="rId1"/>
  <ignoredErrors>
    <ignoredError sqref="C18:Y23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W25"/>
  <sheetViews>
    <sheetView zoomScaleNormal="100" workbookViewId="0"/>
  </sheetViews>
  <sheetFormatPr defaultColWidth="8.85546875" defaultRowHeight="11.25"/>
  <cols>
    <col min="1" max="1" width="17.140625" style="24" customWidth="1"/>
    <col min="2" max="2" width="6.85546875" style="24" customWidth="1"/>
    <col min="3" max="3" width="5.7109375" style="24" customWidth="1"/>
    <col min="4" max="4" width="6.42578125" style="24" customWidth="1"/>
    <col min="5" max="5" width="5.7109375" style="24" customWidth="1"/>
    <col min="6" max="6" width="6.42578125" style="24" customWidth="1"/>
    <col min="7" max="7" width="5.7109375" style="24" customWidth="1"/>
    <col min="8" max="8" width="6.42578125" style="24" customWidth="1"/>
    <col min="9" max="9" width="5.7109375" style="24" customWidth="1"/>
    <col min="10" max="10" width="6.42578125" style="24" customWidth="1"/>
    <col min="11" max="11" width="5.7109375" style="24" customWidth="1"/>
    <col min="12" max="12" width="6.140625" style="24" bestFit="1" customWidth="1"/>
    <col min="13" max="13" width="5.85546875" style="24" customWidth="1"/>
    <col min="14" max="14" width="5.7109375" style="24" customWidth="1"/>
    <col min="15" max="15" width="5.140625" style="24" customWidth="1"/>
    <col min="16" max="16" width="5.7109375" style="24" customWidth="1"/>
    <col min="17" max="17" width="5.140625" style="24" customWidth="1"/>
    <col min="18" max="18" width="5.7109375" style="24" customWidth="1"/>
    <col min="19" max="19" width="5.140625" style="24" customWidth="1"/>
    <col min="20" max="20" width="5.7109375" style="24" customWidth="1"/>
    <col min="21" max="21" width="5.140625" style="24" customWidth="1"/>
    <col min="22" max="22" width="5.85546875" style="24" customWidth="1"/>
    <col min="23" max="23" width="5.7109375" style="24" customWidth="1"/>
    <col min="24" max="16384" width="8.85546875" style="24"/>
  </cols>
  <sheetData>
    <row r="1" spans="1:23" ht="17.25" customHeight="1">
      <c r="A1" s="232" t="s">
        <v>787</v>
      </c>
      <c r="B1" s="138"/>
      <c r="C1" s="138"/>
      <c r="D1" s="201"/>
      <c r="E1" s="201"/>
      <c r="F1" s="138"/>
      <c r="G1" s="138"/>
      <c r="H1" s="138"/>
      <c r="I1" s="138"/>
      <c r="J1" s="138"/>
      <c r="K1" s="138"/>
      <c r="L1" s="138"/>
      <c r="M1" s="164"/>
      <c r="N1" s="138"/>
      <c r="O1" s="138"/>
      <c r="P1" s="138"/>
      <c r="Q1" s="138"/>
      <c r="R1" s="483"/>
      <c r="S1" s="138"/>
      <c r="T1" s="138"/>
      <c r="U1" s="138"/>
      <c r="V1" s="138"/>
      <c r="W1" s="138"/>
    </row>
    <row r="2" spans="1:23" s="3" customFormat="1" ht="17.25" customHeight="1" thickBot="1">
      <c r="A2" s="314" t="s">
        <v>192</v>
      </c>
      <c r="B2" s="139"/>
      <c r="C2" s="139"/>
      <c r="D2" s="202"/>
      <c r="E2" s="202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customFormat="1" ht="17.25" customHeight="1">
      <c r="A3" s="1838" t="s">
        <v>189</v>
      </c>
      <c r="B3" s="1973" t="s">
        <v>70</v>
      </c>
      <c r="C3" s="1974"/>
      <c r="D3" s="1869" t="s">
        <v>498</v>
      </c>
      <c r="E3" s="1975"/>
      <c r="F3" s="189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4"/>
      <c r="W3" s="1885"/>
    </row>
    <row r="4" spans="1:23" customFormat="1" ht="17.25" customHeight="1">
      <c r="A4" s="1854"/>
      <c r="B4" s="2047"/>
      <c r="C4" s="2048"/>
      <c r="D4" s="2048"/>
      <c r="E4" s="2052"/>
      <c r="F4" s="1830" t="s">
        <v>163</v>
      </c>
      <c r="G4" s="1876"/>
      <c r="H4" s="1769" t="s">
        <v>164</v>
      </c>
      <c r="I4" s="1876"/>
      <c r="J4" s="2049" t="s">
        <v>46</v>
      </c>
      <c r="K4" s="2050"/>
      <c r="L4" s="1769" t="s">
        <v>49</v>
      </c>
      <c r="M4" s="1876"/>
      <c r="N4" s="1769" t="s">
        <v>47</v>
      </c>
      <c r="O4" s="1876"/>
      <c r="P4" s="1769" t="s">
        <v>48</v>
      </c>
      <c r="Q4" s="1876"/>
      <c r="R4" s="1769" t="s">
        <v>50</v>
      </c>
      <c r="S4" s="1876"/>
      <c r="T4" s="1769" t="s">
        <v>720</v>
      </c>
      <c r="U4" s="1876"/>
      <c r="V4" s="1861" t="s">
        <v>64</v>
      </c>
      <c r="W4" s="1892"/>
    </row>
    <row r="5" spans="1:23" customFormat="1" ht="17.25" customHeight="1">
      <c r="A5" s="1854"/>
      <c r="B5" s="1878"/>
      <c r="C5" s="1877"/>
      <c r="D5" s="1877"/>
      <c r="E5" s="1880"/>
      <c r="F5" s="1866"/>
      <c r="G5" s="1877"/>
      <c r="H5" s="1877"/>
      <c r="I5" s="1877"/>
      <c r="J5" s="2051"/>
      <c r="K5" s="2051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63"/>
      <c r="W5" s="1762"/>
    </row>
    <row r="6" spans="1:23" customFormat="1" ht="17.25" customHeight="1" thickBot="1">
      <c r="A6" s="1841"/>
      <c r="B6" s="1304" t="s">
        <v>145</v>
      </c>
      <c r="C6" s="610" t="s">
        <v>154</v>
      </c>
      <c r="D6" s="612" t="s">
        <v>145</v>
      </c>
      <c r="E6" s="622" t="s">
        <v>150</v>
      </c>
      <c r="F6" s="614" t="s">
        <v>145</v>
      </c>
      <c r="G6" s="615" t="s">
        <v>150</v>
      </c>
      <c r="H6" s="612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5" t="s">
        <v>150</v>
      </c>
      <c r="V6" s="612" t="s">
        <v>145</v>
      </c>
      <c r="W6" s="613" t="s">
        <v>150</v>
      </c>
    </row>
    <row r="7" spans="1:23" s="5" customFormat="1" ht="17.25" customHeight="1">
      <c r="A7" s="197" t="s">
        <v>18</v>
      </c>
      <c r="B7" s="1278">
        <v>117957</v>
      </c>
      <c r="C7" s="1438">
        <v>0.11704661145609449</v>
      </c>
      <c r="D7" s="1254">
        <v>28445</v>
      </c>
      <c r="E7" s="1252">
        <f>D7/$B7</f>
        <v>0.24114719770763923</v>
      </c>
      <c r="F7" s="983">
        <v>49889</v>
      </c>
      <c r="G7" s="1251">
        <f>F7/$B7</f>
        <v>0.4229422586196665</v>
      </c>
      <c r="H7" s="983">
        <v>20386</v>
      </c>
      <c r="I7" s="1251">
        <f>H7/$B7</f>
        <v>0.17282569071780396</v>
      </c>
      <c r="J7" s="983">
        <v>15753</v>
      </c>
      <c r="K7" s="1251">
        <f>J7/$B7</f>
        <v>0.13354866603931942</v>
      </c>
      <c r="L7" s="1253">
        <v>13629</v>
      </c>
      <c r="M7" s="1251">
        <f>L7/$B7</f>
        <v>0.11554210432615275</v>
      </c>
      <c r="N7" s="1253">
        <v>1246</v>
      </c>
      <c r="O7" s="1251">
        <f>N7/$B7</f>
        <v>1.0563171325143908E-2</v>
      </c>
      <c r="P7" s="1253">
        <v>926</v>
      </c>
      <c r="Q7" s="1251">
        <f>P7/$B7</f>
        <v>7.8503183363429051E-3</v>
      </c>
      <c r="R7" s="1253">
        <v>1203</v>
      </c>
      <c r="S7" s="1251">
        <f>R7/$B7</f>
        <v>1.0198631704773774E-2</v>
      </c>
      <c r="T7" s="1253">
        <v>4390</v>
      </c>
      <c r="U7" s="1251">
        <f>T7/$B7</f>
        <v>3.721695194011377E-2</v>
      </c>
      <c r="V7" s="1253">
        <v>10535</v>
      </c>
      <c r="W7" s="1252">
        <f>V7/$B7</f>
        <v>8.9312206990683041E-2</v>
      </c>
    </row>
    <row r="8" spans="1:23" s="5" customFormat="1" ht="17.25" customHeight="1">
      <c r="A8" s="194" t="s">
        <v>19</v>
      </c>
      <c r="B8" s="790">
        <v>12233</v>
      </c>
      <c r="C8" s="1439">
        <v>0.10076523257633792</v>
      </c>
      <c r="D8" s="779">
        <v>3438</v>
      </c>
      <c r="E8" s="804">
        <f t="shared" ref="E8:E21" si="0">D8/$B8</f>
        <v>0.28104308019292079</v>
      </c>
      <c r="F8" s="818">
        <v>6062</v>
      </c>
      <c r="G8" s="1027">
        <f t="shared" ref="G8:I8" si="1">F8/$B8</f>
        <v>0.49554483773399821</v>
      </c>
      <c r="H8" s="818">
        <v>1375</v>
      </c>
      <c r="I8" s="1027">
        <f t="shared" si="1"/>
        <v>0.11240088285784354</v>
      </c>
      <c r="J8" s="818">
        <v>834</v>
      </c>
      <c r="K8" s="1027">
        <f t="shared" ref="K8" si="2">J8/$B8</f>
        <v>6.8176244584321102E-2</v>
      </c>
      <c r="L8" s="779">
        <v>1685</v>
      </c>
      <c r="M8" s="1027">
        <f t="shared" ref="M8" si="3">L8/$B8</f>
        <v>0.13774217281124826</v>
      </c>
      <c r="N8" s="779">
        <v>190</v>
      </c>
      <c r="O8" s="1027">
        <f t="shared" ref="O8" si="4">N8/$B8</f>
        <v>1.5531758358538379E-2</v>
      </c>
      <c r="P8" s="779">
        <v>180</v>
      </c>
      <c r="Q8" s="1027">
        <f t="shared" ref="Q8" si="5">P8/$B8</f>
        <v>1.4714297392299517E-2</v>
      </c>
      <c r="R8" s="779">
        <v>100</v>
      </c>
      <c r="S8" s="1027">
        <f t="shared" ref="S8" si="6">R8/$B8</f>
        <v>8.1746096623886207E-3</v>
      </c>
      <c r="T8" s="779">
        <v>378</v>
      </c>
      <c r="U8" s="1027">
        <f t="shared" ref="U8" si="7">T8/$B8</f>
        <v>3.0900024523828989E-2</v>
      </c>
      <c r="V8" s="779">
        <v>1429</v>
      </c>
      <c r="W8" s="804">
        <f t="shared" ref="W8" si="8">V8/$B8</f>
        <v>0.11681517207553339</v>
      </c>
    </row>
    <row r="9" spans="1:23" s="5" customFormat="1" ht="17.25" customHeight="1">
      <c r="A9" s="194" t="s">
        <v>20</v>
      </c>
      <c r="B9" s="790">
        <v>16136</v>
      </c>
      <c r="C9" s="1439">
        <v>0.1098561440057733</v>
      </c>
      <c r="D9" s="779">
        <v>2897</v>
      </c>
      <c r="E9" s="804">
        <f t="shared" si="0"/>
        <v>0.17953644025780863</v>
      </c>
      <c r="F9" s="818">
        <v>5799</v>
      </c>
      <c r="G9" s="1027">
        <f t="shared" ref="G9:I9" si="9">F9/$B9</f>
        <v>0.35938274665344572</v>
      </c>
      <c r="H9" s="818">
        <v>4349</v>
      </c>
      <c r="I9" s="1027">
        <f t="shared" si="9"/>
        <v>0.26952156668319288</v>
      </c>
      <c r="J9" s="818">
        <v>1755</v>
      </c>
      <c r="K9" s="1027">
        <f t="shared" ref="K9" si="10">J9/$B9</f>
        <v>0.10876301437778879</v>
      </c>
      <c r="L9" s="779">
        <v>2214</v>
      </c>
      <c r="M9" s="1027">
        <f t="shared" ref="M9" si="11">L9/$B9</f>
        <v>0.13720872583044125</v>
      </c>
      <c r="N9" s="779">
        <v>102</v>
      </c>
      <c r="O9" s="1027">
        <f t="shared" ref="O9" si="12">N9/$B9</f>
        <v>6.3212692117005451E-3</v>
      </c>
      <c r="P9" s="779">
        <v>153</v>
      </c>
      <c r="Q9" s="1027">
        <f t="shared" ref="Q9" si="13">P9/$B9</f>
        <v>9.4819038175508186E-3</v>
      </c>
      <c r="R9" s="779">
        <v>115</v>
      </c>
      <c r="S9" s="1027">
        <f t="shared" ref="S9" si="14">R9/$B9</f>
        <v>7.126921170054536E-3</v>
      </c>
      <c r="T9" s="779">
        <v>416</v>
      </c>
      <c r="U9" s="1027">
        <f t="shared" ref="U9" si="15">T9/$B9</f>
        <v>2.5780862667327716E-2</v>
      </c>
      <c r="V9" s="779">
        <v>1233</v>
      </c>
      <c r="W9" s="804">
        <f t="shared" ref="W9" si="16">V9/$B9</f>
        <v>7.6412989588497765E-2</v>
      </c>
    </row>
    <row r="10" spans="1:23" s="5" customFormat="1" ht="17.25" customHeight="1">
      <c r="A10" s="194" t="s">
        <v>21</v>
      </c>
      <c r="B10" s="790">
        <v>6084</v>
      </c>
      <c r="C10" s="1439">
        <v>0.10037947533410328</v>
      </c>
      <c r="D10" s="779">
        <v>1284</v>
      </c>
      <c r="E10" s="804">
        <f t="shared" si="0"/>
        <v>0.21104536489151873</v>
      </c>
      <c r="F10" s="818">
        <v>3094</v>
      </c>
      <c r="G10" s="1027">
        <f t="shared" ref="G10:I10" si="17">F10/$B10</f>
        <v>0.50854700854700852</v>
      </c>
      <c r="H10" s="818">
        <v>597</v>
      </c>
      <c r="I10" s="1027">
        <f t="shared" si="17"/>
        <v>9.8126232741617359E-2</v>
      </c>
      <c r="J10" s="818">
        <v>1030</v>
      </c>
      <c r="K10" s="1027">
        <f t="shared" ref="K10" si="18">J10/$B10</f>
        <v>0.16929651545036162</v>
      </c>
      <c r="L10" s="779">
        <v>648</v>
      </c>
      <c r="M10" s="1027">
        <f t="shared" ref="M10" si="19">L10/$B10</f>
        <v>0.10650887573964497</v>
      </c>
      <c r="N10" s="779">
        <v>72</v>
      </c>
      <c r="O10" s="1027">
        <f t="shared" ref="O10" si="20">N10/$B10</f>
        <v>1.1834319526627219E-2</v>
      </c>
      <c r="P10" s="779">
        <v>48</v>
      </c>
      <c r="Q10" s="1027">
        <f t="shared" ref="Q10" si="21">P10/$B10</f>
        <v>7.889546351084813E-3</v>
      </c>
      <c r="R10" s="779">
        <v>57</v>
      </c>
      <c r="S10" s="1027">
        <f t="shared" ref="S10" si="22">R10/$B10</f>
        <v>9.3688362919132143E-3</v>
      </c>
      <c r="T10" s="779">
        <v>184</v>
      </c>
      <c r="U10" s="1027">
        <f t="shared" ref="U10" si="23">T10/$B10</f>
        <v>3.0243261012491782E-2</v>
      </c>
      <c r="V10" s="779">
        <v>354</v>
      </c>
      <c r="W10" s="804">
        <f t="shared" ref="W10" si="24">V10/$B10</f>
        <v>5.8185404339250492E-2</v>
      </c>
    </row>
    <row r="11" spans="1:23" s="5" customFormat="1" ht="17.25" customHeight="1">
      <c r="A11" s="194" t="s">
        <v>22</v>
      </c>
      <c r="B11" s="790">
        <v>6003</v>
      </c>
      <c r="C11" s="1439">
        <v>0.10837305025996534</v>
      </c>
      <c r="D11" s="779">
        <v>1619</v>
      </c>
      <c r="E11" s="804">
        <f t="shared" si="0"/>
        <v>0.26969848409128772</v>
      </c>
      <c r="F11" s="818">
        <v>1807</v>
      </c>
      <c r="G11" s="1027">
        <f t="shared" ref="G11:I11" si="25">F11/$B11</f>
        <v>0.30101615858737296</v>
      </c>
      <c r="H11" s="818">
        <v>1486</v>
      </c>
      <c r="I11" s="1027">
        <f t="shared" si="25"/>
        <v>0.24754289521905715</v>
      </c>
      <c r="J11" s="818">
        <v>951</v>
      </c>
      <c r="K11" s="1027">
        <f t="shared" ref="K11" si="26">J11/$B11</f>
        <v>0.1584207896051974</v>
      </c>
      <c r="L11" s="779">
        <v>650</v>
      </c>
      <c r="M11" s="1027">
        <f t="shared" ref="M11" si="27">L11/$B11</f>
        <v>0.10827919373646511</v>
      </c>
      <c r="N11" s="779">
        <v>55</v>
      </c>
      <c r="O11" s="1027">
        <f t="shared" ref="O11" si="28">N11/$B11</f>
        <v>9.1620856238547391E-3</v>
      </c>
      <c r="P11" s="779">
        <v>39</v>
      </c>
      <c r="Q11" s="1027">
        <f t="shared" ref="Q11" si="29">P11/$B11</f>
        <v>6.4967516241879056E-3</v>
      </c>
      <c r="R11" s="779">
        <v>77</v>
      </c>
      <c r="S11" s="1027">
        <f t="shared" ref="S11" si="30">R11/$B11</f>
        <v>1.2826919873396635E-2</v>
      </c>
      <c r="T11" s="779">
        <v>144</v>
      </c>
      <c r="U11" s="1027">
        <f t="shared" ref="U11" si="31">T11/$B11</f>
        <v>2.3988005997001498E-2</v>
      </c>
      <c r="V11" s="779">
        <v>794</v>
      </c>
      <c r="W11" s="804">
        <f t="shared" ref="W11" si="32">V11/$B11</f>
        <v>0.13226719973346659</v>
      </c>
    </row>
    <row r="12" spans="1:23" s="5" customFormat="1" ht="17.25" customHeight="1">
      <c r="A12" s="194" t="s">
        <v>23</v>
      </c>
      <c r="B12" s="790">
        <v>4283</v>
      </c>
      <c r="C12" s="1439">
        <v>0.1641625143733231</v>
      </c>
      <c r="D12" s="779">
        <v>1275</v>
      </c>
      <c r="E12" s="804">
        <f t="shared" si="0"/>
        <v>0.29768853607284612</v>
      </c>
      <c r="F12" s="818">
        <v>2549</v>
      </c>
      <c r="G12" s="1027">
        <f t="shared" ref="G12:I12" si="33">F12/$B12</f>
        <v>0.59514359094092928</v>
      </c>
      <c r="H12" s="818">
        <v>335</v>
      </c>
      <c r="I12" s="1027">
        <f t="shared" si="33"/>
        <v>7.8216203595610559E-2</v>
      </c>
      <c r="J12" s="818">
        <v>634</v>
      </c>
      <c r="K12" s="1027">
        <f t="shared" ref="K12" si="34">J12/$B12</f>
        <v>0.14802708381975252</v>
      </c>
      <c r="L12" s="779">
        <v>255</v>
      </c>
      <c r="M12" s="1027">
        <f t="shared" ref="M12" si="35">L12/$B12</f>
        <v>5.9537707214569226E-2</v>
      </c>
      <c r="N12" s="779">
        <v>22</v>
      </c>
      <c r="O12" s="1027">
        <f t="shared" ref="O12" si="36">N12/$B12</f>
        <v>5.1365865047863649E-3</v>
      </c>
      <c r="P12" s="779">
        <v>24</v>
      </c>
      <c r="Q12" s="1027">
        <f t="shared" ref="Q12" si="37">P12/$B12</f>
        <v>5.6035489143123982E-3</v>
      </c>
      <c r="R12" s="779">
        <v>24</v>
      </c>
      <c r="S12" s="1027">
        <f t="shared" ref="S12" si="38">R12/$B12</f>
        <v>5.6035489143123982E-3</v>
      </c>
      <c r="T12" s="779">
        <v>29</v>
      </c>
      <c r="U12" s="1027">
        <f t="shared" ref="U12" si="39">T12/$B12</f>
        <v>6.7709549381274811E-3</v>
      </c>
      <c r="V12" s="779">
        <v>411</v>
      </c>
      <c r="W12" s="804">
        <f t="shared" ref="W12" si="40">V12/$B12</f>
        <v>9.5960775157599806E-2</v>
      </c>
    </row>
    <row r="13" spans="1:23" s="5" customFormat="1" ht="17.25" customHeight="1">
      <c r="A13" s="194" t="s">
        <v>24</v>
      </c>
      <c r="B13" s="790">
        <v>10895</v>
      </c>
      <c r="C13" s="1439">
        <v>0.14109221823644441</v>
      </c>
      <c r="D13" s="779">
        <v>3442</v>
      </c>
      <c r="E13" s="804">
        <f t="shared" si="0"/>
        <v>0.31592473611748506</v>
      </c>
      <c r="F13" s="818">
        <v>2809</v>
      </c>
      <c r="G13" s="1027">
        <f t="shared" ref="G13:I13" si="41">F13/$B13</f>
        <v>0.25782469022487381</v>
      </c>
      <c r="H13" s="818">
        <v>2238</v>
      </c>
      <c r="I13" s="1027">
        <f t="shared" si="41"/>
        <v>0.20541532813217073</v>
      </c>
      <c r="J13" s="818">
        <v>2549</v>
      </c>
      <c r="K13" s="1027">
        <f t="shared" ref="K13" si="42">J13/$B13</f>
        <v>0.23396053235429096</v>
      </c>
      <c r="L13" s="779">
        <v>1570</v>
      </c>
      <c r="M13" s="1027">
        <f t="shared" ref="M13" si="43">L13/$B13</f>
        <v>0.14410279944928867</v>
      </c>
      <c r="N13" s="779">
        <v>83</v>
      </c>
      <c r="O13" s="1027">
        <f t="shared" ref="O13" si="44">N13/$B13</f>
        <v>7.6181734740706749E-3</v>
      </c>
      <c r="P13" s="779">
        <v>71</v>
      </c>
      <c r="Q13" s="1027">
        <f t="shared" ref="Q13" si="45">P13/$B13</f>
        <v>6.5167508031206975E-3</v>
      </c>
      <c r="R13" s="779">
        <v>71</v>
      </c>
      <c r="S13" s="1027">
        <f t="shared" ref="S13" si="46">R13/$B13</f>
        <v>6.5167508031206975E-3</v>
      </c>
      <c r="T13" s="779">
        <v>218</v>
      </c>
      <c r="U13" s="1027">
        <f t="shared" ref="U13" si="47">T13/$B13</f>
        <v>2.0009178522257916E-2</v>
      </c>
      <c r="V13" s="779">
        <v>1286</v>
      </c>
      <c r="W13" s="804">
        <f t="shared" ref="W13" si="48">V13/$B13</f>
        <v>0.11803579623680588</v>
      </c>
    </row>
    <row r="14" spans="1:23" s="5" customFormat="1" ht="17.25" customHeight="1">
      <c r="A14" s="194" t="s">
        <v>25</v>
      </c>
      <c r="B14" s="790">
        <v>5604</v>
      </c>
      <c r="C14" s="1439">
        <v>0.12834959461316475</v>
      </c>
      <c r="D14" s="779">
        <v>1773</v>
      </c>
      <c r="E14" s="804">
        <f t="shared" si="0"/>
        <v>0.31638115631691649</v>
      </c>
      <c r="F14" s="818">
        <v>2225</v>
      </c>
      <c r="G14" s="1027">
        <f t="shared" ref="G14:I14" si="49">F14/$B14</f>
        <v>0.39703783012134192</v>
      </c>
      <c r="H14" s="818">
        <v>796</v>
      </c>
      <c r="I14" s="1027">
        <f t="shared" si="49"/>
        <v>0.14204139900071378</v>
      </c>
      <c r="J14" s="818">
        <v>1184</v>
      </c>
      <c r="K14" s="1027">
        <f t="shared" ref="K14" si="50">J14/$B14</f>
        <v>0.21127765881513205</v>
      </c>
      <c r="L14" s="779">
        <v>558</v>
      </c>
      <c r="M14" s="1027">
        <f t="shared" ref="M14" si="51">L14/$B14</f>
        <v>9.9571734475374735E-2</v>
      </c>
      <c r="N14" s="779">
        <v>60</v>
      </c>
      <c r="O14" s="1027">
        <f t="shared" ref="O14" si="52">N14/$B14</f>
        <v>1.0706638115631691E-2</v>
      </c>
      <c r="P14" s="779">
        <v>42</v>
      </c>
      <c r="Q14" s="1027">
        <f t="shared" ref="Q14" si="53">P14/$B14</f>
        <v>7.4946466809421844E-3</v>
      </c>
      <c r="R14" s="779">
        <v>55</v>
      </c>
      <c r="S14" s="1027">
        <f t="shared" ref="S14" si="54">R14/$B14</f>
        <v>9.8144182726623841E-3</v>
      </c>
      <c r="T14" s="779">
        <v>248</v>
      </c>
      <c r="U14" s="1027">
        <f t="shared" ref="U14" si="55">T14/$B14</f>
        <v>4.4254104211277658E-2</v>
      </c>
      <c r="V14" s="779">
        <v>436</v>
      </c>
      <c r="W14" s="804">
        <f t="shared" ref="W14" si="56">V14/$B14</f>
        <v>7.7801570306923626E-2</v>
      </c>
    </row>
    <row r="15" spans="1:23" s="5" customFormat="1" ht="17.25" customHeight="1">
      <c r="A15" s="194" t="s">
        <v>26</v>
      </c>
      <c r="B15" s="790">
        <v>6729</v>
      </c>
      <c r="C15" s="1439">
        <v>0.13062722031331897</v>
      </c>
      <c r="D15" s="779">
        <v>1729</v>
      </c>
      <c r="E15" s="804">
        <f t="shared" si="0"/>
        <v>0.25694754049635904</v>
      </c>
      <c r="F15" s="818">
        <v>3012</v>
      </c>
      <c r="G15" s="1027">
        <f t="shared" ref="G15:I15" si="57">F15/$B15</f>
        <v>0.44761480160499334</v>
      </c>
      <c r="H15" s="818">
        <v>886</v>
      </c>
      <c r="I15" s="1027">
        <f t="shared" si="57"/>
        <v>0.13166889582404517</v>
      </c>
      <c r="J15" s="818">
        <v>761</v>
      </c>
      <c r="K15" s="1027">
        <f t="shared" ref="K15" si="58">J15/$B15</f>
        <v>0.11309258433645415</v>
      </c>
      <c r="L15" s="779">
        <v>878</v>
      </c>
      <c r="M15" s="1027">
        <f t="shared" ref="M15" si="59">L15/$B15</f>
        <v>0.13048001188883934</v>
      </c>
      <c r="N15" s="779">
        <v>94</v>
      </c>
      <c r="O15" s="1027">
        <f t="shared" ref="O15" si="60">N15/$B15</f>
        <v>1.396938623866845E-2</v>
      </c>
      <c r="P15" s="779">
        <v>82</v>
      </c>
      <c r="Q15" s="1027">
        <f t="shared" ref="Q15" si="61">P15/$B15</f>
        <v>1.2186060335859712E-2</v>
      </c>
      <c r="R15" s="779">
        <v>83</v>
      </c>
      <c r="S15" s="1027">
        <f t="shared" ref="S15" si="62">R15/$B15</f>
        <v>1.2334670827760439E-2</v>
      </c>
      <c r="T15" s="779">
        <v>246</v>
      </c>
      <c r="U15" s="1027">
        <f t="shared" ref="U15" si="63">T15/$B15</f>
        <v>3.6558181007579134E-2</v>
      </c>
      <c r="V15" s="779">
        <v>687</v>
      </c>
      <c r="W15" s="804">
        <f t="shared" ref="W15" si="64">V15/$B15</f>
        <v>0.10209540793580027</v>
      </c>
    </row>
    <row r="16" spans="1:23" s="5" customFormat="1" ht="17.25" customHeight="1">
      <c r="A16" s="194" t="s">
        <v>27</v>
      </c>
      <c r="B16" s="790">
        <v>5197</v>
      </c>
      <c r="C16" s="1439">
        <v>0.1050939313664031</v>
      </c>
      <c r="D16" s="779">
        <v>1168</v>
      </c>
      <c r="E16" s="804">
        <f t="shared" si="0"/>
        <v>0.22474504521839522</v>
      </c>
      <c r="F16" s="818">
        <v>2273</v>
      </c>
      <c r="G16" s="1027">
        <f t="shared" ref="G16:I16" si="65">F16/$B16</f>
        <v>0.43736771214162018</v>
      </c>
      <c r="H16" s="818">
        <v>789</v>
      </c>
      <c r="I16" s="1027">
        <f t="shared" si="65"/>
        <v>0.15181835674427555</v>
      </c>
      <c r="J16" s="818">
        <v>810</v>
      </c>
      <c r="K16" s="1027">
        <f t="shared" ref="K16" si="66">J16/$B16</f>
        <v>0.1558591495093323</v>
      </c>
      <c r="L16" s="779">
        <v>565</v>
      </c>
      <c r="M16" s="1027">
        <f t="shared" ref="M16" si="67">L16/$B16</f>
        <v>0.10871656725033674</v>
      </c>
      <c r="N16" s="779">
        <v>43</v>
      </c>
      <c r="O16" s="1027">
        <f t="shared" ref="O16" si="68">N16/$B16</f>
        <v>8.274004233211469E-3</v>
      </c>
      <c r="P16" s="779">
        <v>35</v>
      </c>
      <c r="Q16" s="1027">
        <f t="shared" ref="Q16" si="69">P16/$B16</f>
        <v>6.7346546084279396E-3</v>
      </c>
      <c r="R16" s="779">
        <v>47</v>
      </c>
      <c r="S16" s="1027">
        <f t="shared" ref="S16" si="70">R16/$B16</f>
        <v>9.0436790456032319E-3</v>
      </c>
      <c r="T16" s="779">
        <v>159</v>
      </c>
      <c r="U16" s="1027">
        <f t="shared" ref="U16" si="71">T16/$B16</f>
        <v>3.0594573792572639E-2</v>
      </c>
      <c r="V16" s="779">
        <v>476</v>
      </c>
      <c r="W16" s="804">
        <f t="shared" ref="W16" si="72">V16/$B16</f>
        <v>9.159130267461997E-2</v>
      </c>
    </row>
    <row r="17" spans="1:23" s="5" customFormat="1" ht="17.25" customHeight="1">
      <c r="A17" s="194" t="s">
        <v>28</v>
      </c>
      <c r="B17" s="790">
        <v>4827</v>
      </c>
      <c r="C17" s="1439">
        <v>0.10232114467408585</v>
      </c>
      <c r="D17" s="779">
        <v>890</v>
      </c>
      <c r="E17" s="804">
        <f t="shared" si="0"/>
        <v>0.18437953180029004</v>
      </c>
      <c r="F17" s="818">
        <v>2462</v>
      </c>
      <c r="G17" s="1027">
        <f t="shared" ref="G17:I17" si="73">F17/$B17</f>
        <v>0.51004764864304952</v>
      </c>
      <c r="H17" s="818">
        <v>558</v>
      </c>
      <c r="I17" s="1027">
        <f t="shared" si="73"/>
        <v>0.11559975139838409</v>
      </c>
      <c r="J17" s="818">
        <v>763</v>
      </c>
      <c r="K17" s="1027">
        <f t="shared" ref="K17" si="74">J17/$B17</f>
        <v>0.15806919411642842</v>
      </c>
      <c r="L17" s="779">
        <v>241</v>
      </c>
      <c r="M17" s="1027">
        <f t="shared" ref="M17" si="75">L17/$B17</f>
        <v>4.9927491195359434E-2</v>
      </c>
      <c r="N17" s="779">
        <v>46</v>
      </c>
      <c r="O17" s="1027">
        <f t="shared" ref="O17" si="76">N17/$B17</f>
        <v>9.5297286099026313E-3</v>
      </c>
      <c r="P17" s="779">
        <v>42</v>
      </c>
      <c r="Q17" s="1027">
        <f t="shared" ref="Q17" si="77">P17/$B17</f>
        <v>8.7010565568676201E-3</v>
      </c>
      <c r="R17" s="779">
        <v>40</v>
      </c>
      <c r="S17" s="1027">
        <f t="shared" ref="S17" si="78">R17/$B17</f>
        <v>8.2867205303501137E-3</v>
      </c>
      <c r="T17" s="779">
        <v>159</v>
      </c>
      <c r="U17" s="1027">
        <f t="shared" ref="U17" si="79">T17/$B17</f>
        <v>3.2939714108141706E-2</v>
      </c>
      <c r="V17" s="779">
        <v>516</v>
      </c>
      <c r="W17" s="804">
        <f t="shared" ref="W17" si="80">V17/$B17</f>
        <v>0.10689869484151647</v>
      </c>
    </row>
    <row r="18" spans="1:23" s="5" customFormat="1" ht="17.25" customHeight="1">
      <c r="A18" s="194" t="s">
        <v>29</v>
      </c>
      <c r="B18" s="790">
        <v>13240</v>
      </c>
      <c r="C18" s="1439">
        <v>0.11733219900391698</v>
      </c>
      <c r="D18" s="779">
        <v>2515</v>
      </c>
      <c r="E18" s="804">
        <f t="shared" si="0"/>
        <v>0.18995468277945618</v>
      </c>
      <c r="F18" s="818">
        <v>6658</v>
      </c>
      <c r="G18" s="1027">
        <f t="shared" ref="G18:I18" si="81">F18/$B18</f>
        <v>0.5028700906344411</v>
      </c>
      <c r="H18" s="818">
        <v>2406</v>
      </c>
      <c r="I18" s="1027">
        <f t="shared" si="81"/>
        <v>0.18172205438066466</v>
      </c>
      <c r="J18" s="818">
        <v>1014</v>
      </c>
      <c r="K18" s="1027">
        <f t="shared" ref="K18" si="82">J18/$B18</f>
        <v>7.6586102719033239E-2</v>
      </c>
      <c r="L18" s="779">
        <v>1092</v>
      </c>
      <c r="M18" s="1027">
        <f t="shared" ref="M18" si="83">L18/$B18</f>
        <v>8.2477341389728093E-2</v>
      </c>
      <c r="N18" s="779">
        <v>135</v>
      </c>
      <c r="O18" s="1027">
        <f t="shared" ref="O18" si="84">N18/$B18</f>
        <v>1.0196374622356496E-2</v>
      </c>
      <c r="P18" s="779">
        <v>99</v>
      </c>
      <c r="Q18" s="1027">
        <f t="shared" ref="Q18" si="85">P18/$B18</f>
        <v>7.4773413897280963E-3</v>
      </c>
      <c r="R18" s="779">
        <v>144</v>
      </c>
      <c r="S18" s="1027">
        <f t="shared" ref="S18" si="86">R18/$B18</f>
        <v>1.0876132930513595E-2</v>
      </c>
      <c r="T18" s="779">
        <v>1052</v>
      </c>
      <c r="U18" s="1027">
        <f t="shared" ref="U18" si="87">T18/$B18</f>
        <v>7.9456193353474314E-2</v>
      </c>
      <c r="V18" s="779">
        <v>640</v>
      </c>
      <c r="W18" s="804">
        <f t="shared" ref="W18" si="88">V18/$B18</f>
        <v>4.8338368580060423E-2</v>
      </c>
    </row>
    <row r="19" spans="1:23" s="5" customFormat="1" ht="17.25" customHeight="1">
      <c r="A19" s="194" t="s">
        <v>30</v>
      </c>
      <c r="B19" s="790">
        <v>7538</v>
      </c>
      <c r="C19" s="1439">
        <v>0.1318339221378852</v>
      </c>
      <c r="D19" s="779">
        <v>1901</v>
      </c>
      <c r="E19" s="804">
        <f t="shared" si="0"/>
        <v>0.25218890952507295</v>
      </c>
      <c r="F19" s="818">
        <v>3478</v>
      </c>
      <c r="G19" s="1027">
        <f t="shared" ref="G19:I19" si="89">F19/$B19</f>
        <v>0.46139559564871319</v>
      </c>
      <c r="H19" s="818">
        <v>1266</v>
      </c>
      <c r="I19" s="1027">
        <f t="shared" si="89"/>
        <v>0.16794905810559829</v>
      </c>
      <c r="J19" s="803">
        <v>959</v>
      </c>
      <c r="K19" s="1027">
        <f t="shared" ref="K19" si="90">J19/$B19</f>
        <v>0.12722207482090742</v>
      </c>
      <c r="L19" s="779">
        <v>773</v>
      </c>
      <c r="M19" s="1027">
        <f t="shared" ref="M19" si="91">L19/$B19</f>
        <v>0.1025470947200849</v>
      </c>
      <c r="N19" s="779">
        <v>100</v>
      </c>
      <c r="O19" s="1027">
        <f t="shared" ref="O19" si="92">N19/$B19</f>
        <v>1.3266118333775537E-2</v>
      </c>
      <c r="P19" s="779">
        <v>43</v>
      </c>
      <c r="Q19" s="1027">
        <f t="shared" ref="Q19" si="93">P19/$B19</f>
        <v>5.7044308835234809E-3</v>
      </c>
      <c r="R19" s="779">
        <v>52</v>
      </c>
      <c r="S19" s="1027">
        <f t="shared" ref="S19" si="94">R19/$B19</f>
        <v>6.8983815335632798E-3</v>
      </c>
      <c r="T19" s="779">
        <v>120</v>
      </c>
      <c r="U19" s="1027">
        <f t="shared" ref="U19" si="95">T19/$B19</f>
        <v>1.5919342000530644E-2</v>
      </c>
      <c r="V19" s="779">
        <v>747</v>
      </c>
      <c r="W19" s="804">
        <f t="shared" ref="W19" si="96">V19/$B19</f>
        <v>9.9097903953303257E-2</v>
      </c>
    </row>
    <row r="20" spans="1:23" s="5" customFormat="1" ht="17.25" customHeight="1">
      <c r="A20" s="194" t="s">
        <v>31</v>
      </c>
      <c r="B20" s="800">
        <v>6478</v>
      </c>
      <c r="C20" s="1439">
        <v>0.12385049230475098</v>
      </c>
      <c r="D20" s="762">
        <v>1224</v>
      </c>
      <c r="E20" s="804">
        <f t="shared" si="0"/>
        <v>0.18894720592775549</v>
      </c>
      <c r="F20" s="803">
        <v>3093</v>
      </c>
      <c r="G20" s="1027">
        <f t="shared" ref="G20:I20" si="97">F20/$B20</f>
        <v>0.47746217968508797</v>
      </c>
      <c r="H20" s="803">
        <v>1273</v>
      </c>
      <c r="I20" s="1027">
        <f t="shared" si="97"/>
        <v>0.19651126891015747</v>
      </c>
      <c r="J20" s="803">
        <v>716</v>
      </c>
      <c r="K20" s="1027">
        <f t="shared" ref="K20" si="98">J20/$B20</f>
        <v>0.11052794072244521</v>
      </c>
      <c r="L20" s="762">
        <v>469</v>
      </c>
      <c r="M20" s="1027">
        <f t="shared" ref="M20" si="99">L20/$B20</f>
        <v>7.2398888545847487E-2</v>
      </c>
      <c r="N20" s="762">
        <v>100</v>
      </c>
      <c r="O20" s="1027">
        <f t="shared" ref="O20" si="100">N20/$B20</f>
        <v>1.5436863229391787E-2</v>
      </c>
      <c r="P20" s="762">
        <v>20</v>
      </c>
      <c r="Q20" s="1027">
        <f t="shared" ref="Q20" si="101">P20/$B20</f>
        <v>3.0873726458783574E-3</v>
      </c>
      <c r="R20" s="762">
        <v>113</v>
      </c>
      <c r="S20" s="1027">
        <f t="shared" ref="S20" si="102">R20/$B20</f>
        <v>1.7443655449212721E-2</v>
      </c>
      <c r="T20" s="762">
        <v>161</v>
      </c>
      <c r="U20" s="1027">
        <f t="shared" ref="U20" si="103">T20/$B20</f>
        <v>2.4853349799320777E-2</v>
      </c>
      <c r="V20" s="762">
        <v>533</v>
      </c>
      <c r="W20" s="804">
        <f t="shared" ref="W20" si="104">V20/$B20</f>
        <v>8.2278481012658222E-2</v>
      </c>
    </row>
    <row r="21" spans="1:23" s="5" customFormat="1" ht="17.25" customHeight="1" thickBot="1">
      <c r="A21" s="196" t="s">
        <v>32</v>
      </c>
      <c r="B21" s="188">
        <v>12710</v>
      </c>
      <c r="C21" s="1440">
        <v>0.11984121745853644</v>
      </c>
      <c r="D21" s="73">
        <v>3290</v>
      </c>
      <c r="E21" s="298">
        <f t="shared" si="0"/>
        <v>0.25885129819040126</v>
      </c>
      <c r="F21" s="242">
        <v>4568</v>
      </c>
      <c r="G21" s="251">
        <f t="shared" ref="G21:I21" si="105">F21/$B21</f>
        <v>0.35940204563335953</v>
      </c>
      <c r="H21" s="242">
        <v>2032</v>
      </c>
      <c r="I21" s="251">
        <f t="shared" si="105"/>
        <v>0.15987411487018097</v>
      </c>
      <c r="J21" s="242">
        <v>1793</v>
      </c>
      <c r="K21" s="251">
        <f t="shared" ref="K21" si="106">J21/$B21</f>
        <v>0.14107002360346185</v>
      </c>
      <c r="L21" s="73">
        <v>2031</v>
      </c>
      <c r="M21" s="251">
        <f t="shared" ref="M21" si="107">L21/$B21</f>
        <v>0.15979543666404405</v>
      </c>
      <c r="N21" s="73">
        <v>144</v>
      </c>
      <c r="O21" s="251">
        <f t="shared" ref="O21" si="108">N21/$B21</f>
        <v>1.1329661683713611E-2</v>
      </c>
      <c r="P21" s="73">
        <v>48</v>
      </c>
      <c r="Q21" s="251">
        <f t="shared" ref="Q21" si="109">P21/$B21</f>
        <v>3.7765538945712038E-3</v>
      </c>
      <c r="R21" s="73">
        <v>225</v>
      </c>
      <c r="S21" s="251">
        <f t="shared" ref="S21" si="110">R21/$B21</f>
        <v>1.7702596380802519E-2</v>
      </c>
      <c r="T21" s="73">
        <v>876</v>
      </c>
      <c r="U21" s="251">
        <f t="shared" ref="U21" si="111">T21/$B21</f>
        <v>6.8922108575924471E-2</v>
      </c>
      <c r="V21" s="73">
        <v>993</v>
      </c>
      <c r="W21" s="298">
        <f t="shared" ref="W21" si="112">V21/$B21</f>
        <v>7.8127458693941776E-2</v>
      </c>
    </row>
    <row r="22" spans="1:23" s="207" customFormat="1" ht="17.25" customHeight="1">
      <c r="A22" s="930" t="s">
        <v>177</v>
      </c>
      <c r="D22" s="234"/>
      <c r="E22" s="234"/>
    </row>
    <row r="23" spans="1:23" ht="17.25" customHeight="1">
      <c r="A23" s="931" t="s">
        <v>552</v>
      </c>
      <c r="B23" s="141"/>
      <c r="C23" s="141"/>
      <c r="D23" s="236"/>
      <c r="E23" s="236"/>
      <c r="F23" s="141"/>
      <c r="G23" s="141"/>
      <c r="H23" s="141"/>
      <c r="I23" s="141"/>
      <c r="J23" s="141"/>
      <c r="K23" s="141"/>
      <c r="L23" s="141"/>
      <c r="M23" s="141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spans="1:23" s="206" customFormat="1" ht="17.25" customHeight="1">
      <c r="A24" s="931" t="s">
        <v>284</v>
      </c>
    </row>
    <row r="25" spans="1:23" ht="17.25" customHeight="1">
      <c r="A25" s="931" t="s">
        <v>466</v>
      </c>
    </row>
  </sheetData>
  <mergeCells count="13">
    <mergeCell ref="A3:A6"/>
    <mergeCell ref="B3:C5"/>
    <mergeCell ref="F3:W3"/>
    <mergeCell ref="F4:G5"/>
    <mergeCell ref="J4:K5"/>
    <mergeCell ref="L4:M5"/>
    <mergeCell ref="N4:O5"/>
    <mergeCell ref="H4:I5"/>
    <mergeCell ref="P4:Q5"/>
    <mergeCell ref="R4:S5"/>
    <mergeCell ref="T4:U5"/>
    <mergeCell ref="V4:W5"/>
    <mergeCell ref="D3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/>
  </sheetViews>
  <sheetFormatPr defaultRowHeight="15"/>
  <cols>
    <col min="1" max="1" width="20.5703125" customWidth="1"/>
    <col min="2" max="2" width="6.42578125" customWidth="1"/>
    <col min="3" max="3" width="5.7109375" customWidth="1"/>
    <col min="4" max="4" width="7.42578125" customWidth="1"/>
    <col min="5" max="5" width="5.7109375" customWidth="1"/>
    <col min="6" max="6" width="7.5703125" customWidth="1"/>
    <col min="7" max="7" width="5.7109375" customWidth="1"/>
    <col min="8" max="8" width="6.28515625" customWidth="1"/>
    <col min="9" max="23" width="5.7109375" customWidth="1"/>
  </cols>
  <sheetData>
    <row r="1" spans="1:25">
      <c r="A1" s="232" t="s">
        <v>1063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64"/>
      <c r="N1" s="201"/>
      <c r="O1" s="201"/>
      <c r="P1" s="201"/>
      <c r="Q1" s="201"/>
      <c r="R1" s="483"/>
      <c r="S1" s="201"/>
      <c r="T1" s="201"/>
      <c r="U1" s="201"/>
      <c r="V1" s="201"/>
      <c r="W1" s="201"/>
    </row>
    <row r="2" spans="1:25" ht="15.75" thickBot="1">
      <c r="A2" s="314" t="s">
        <v>192</v>
      </c>
      <c r="B2" s="1437"/>
      <c r="C2" s="1437"/>
      <c r="D2" s="1437"/>
      <c r="E2" s="1437"/>
      <c r="F2" s="1437"/>
      <c r="G2" s="1437"/>
      <c r="H2" s="1437"/>
      <c r="I2" s="1437"/>
      <c r="J2" s="1437"/>
      <c r="K2" s="1437"/>
      <c r="L2" s="1437"/>
      <c r="M2" s="1437"/>
      <c r="N2" s="1437"/>
      <c r="O2" s="1437"/>
      <c r="P2" s="1437"/>
      <c r="Q2" s="1437"/>
      <c r="R2" s="1437"/>
      <c r="S2" s="1437"/>
      <c r="T2" s="1437"/>
      <c r="U2" s="1437"/>
      <c r="V2" s="1437"/>
      <c r="W2" s="1437"/>
    </row>
    <row r="3" spans="1:25">
      <c r="A3" s="1838" t="s">
        <v>189</v>
      </c>
      <c r="B3" s="1973" t="s">
        <v>70</v>
      </c>
      <c r="C3" s="1974"/>
      <c r="D3" s="1869" t="s">
        <v>498</v>
      </c>
      <c r="E3" s="1975"/>
      <c r="F3" s="189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4"/>
      <c r="W3" s="1885"/>
    </row>
    <row r="4" spans="1:25">
      <c r="A4" s="1854"/>
      <c r="B4" s="2047"/>
      <c r="C4" s="2048"/>
      <c r="D4" s="2048"/>
      <c r="E4" s="2052"/>
      <c r="F4" s="1830" t="s">
        <v>163</v>
      </c>
      <c r="G4" s="1876"/>
      <c r="H4" s="1769" t="s">
        <v>164</v>
      </c>
      <c r="I4" s="1876"/>
      <c r="J4" s="2049" t="s">
        <v>46</v>
      </c>
      <c r="K4" s="2050"/>
      <c r="L4" s="1769" t="s">
        <v>49</v>
      </c>
      <c r="M4" s="1876"/>
      <c r="N4" s="1769" t="s">
        <v>47</v>
      </c>
      <c r="O4" s="1876"/>
      <c r="P4" s="1769" t="s">
        <v>48</v>
      </c>
      <c r="Q4" s="1876"/>
      <c r="R4" s="1769" t="s">
        <v>50</v>
      </c>
      <c r="S4" s="1876"/>
      <c r="T4" s="1769" t="s">
        <v>720</v>
      </c>
      <c r="U4" s="1876"/>
      <c r="V4" s="1861" t="s">
        <v>64</v>
      </c>
      <c r="W4" s="1892"/>
    </row>
    <row r="5" spans="1:25">
      <c r="A5" s="1854"/>
      <c r="B5" s="1878"/>
      <c r="C5" s="1877"/>
      <c r="D5" s="1877"/>
      <c r="E5" s="1880"/>
      <c r="F5" s="1866"/>
      <c r="G5" s="1877"/>
      <c r="H5" s="1877"/>
      <c r="I5" s="1877"/>
      <c r="J5" s="2051"/>
      <c r="K5" s="2051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63"/>
      <c r="W5" s="1762"/>
    </row>
    <row r="6" spans="1:25" ht="15.75" thickBot="1">
      <c r="A6" s="1841"/>
      <c r="B6" s="1304" t="s">
        <v>145</v>
      </c>
      <c r="C6" s="610" t="s">
        <v>154</v>
      </c>
      <c r="D6" s="612" t="s">
        <v>145</v>
      </c>
      <c r="E6" s="622" t="s">
        <v>150</v>
      </c>
      <c r="F6" s="614" t="s">
        <v>145</v>
      </c>
      <c r="G6" s="615" t="s">
        <v>150</v>
      </c>
      <c r="H6" s="612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5" t="s">
        <v>150</v>
      </c>
      <c r="V6" s="612" t="s">
        <v>145</v>
      </c>
      <c r="W6" s="613" t="s">
        <v>150</v>
      </c>
    </row>
    <row r="7" spans="1:25">
      <c r="A7" s="197" t="s">
        <v>18</v>
      </c>
      <c r="B7" s="1278">
        <v>39462</v>
      </c>
      <c r="C7" s="1251">
        <v>8.0447515039824197E-2</v>
      </c>
      <c r="D7" s="1254">
        <v>10384</v>
      </c>
      <c r="E7" s="1252">
        <f>D7/$B7</f>
        <v>0.2631392225432061</v>
      </c>
      <c r="F7" s="983">
        <v>18378</v>
      </c>
      <c r="G7" s="1251">
        <f>F7/$B7</f>
        <v>0.46571385129998477</v>
      </c>
      <c r="H7" s="983">
        <v>4584</v>
      </c>
      <c r="I7" s="1251">
        <f>H7/$B7</f>
        <v>0.11616238406568344</v>
      </c>
      <c r="J7" s="1253">
        <v>7033</v>
      </c>
      <c r="K7" s="1251">
        <f>J7/$B7</f>
        <v>0.17822208707110637</v>
      </c>
      <c r="L7" s="1253">
        <v>3938</v>
      </c>
      <c r="M7" s="1251">
        <f>L7/$B7</f>
        <v>9.9792205159393854E-2</v>
      </c>
      <c r="N7" s="1253">
        <v>571</v>
      </c>
      <c r="O7" s="1251">
        <f>N7/$B7</f>
        <v>1.4469616339769906E-2</v>
      </c>
      <c r="P7" s="1253">
        <v>405</v>
      </c>
      <c r="Q7" s="1251">
        <f>P7/$B7</f>
        <v>1.0263037859206325E-2</v>
      </c>
      <c r="R7" s="1253">
        <v>566</v>
      </c>
      <c r="S7" s="1251">
        <f>R7/$B7</f>
        <v>1.4342912168668592E-2</v>
      </c>
      <c r="T7" s="1253">
        <v>768</v>
      </c>
      <c r="U7" s="1251">
        <f>T7/$B7</f>
        <v>1.9461760681161625E-2</v>
      </c>
      <c r="V7" s="1253">
        <v>3219</v>
      </c>
      <c r="W7" s="1252">
        <f>V7/$B7</f>
        <v>8.1572145355025091E-2</v>
      </c>
      <c r="Y7" s="185"/>
    </row>
    <row r="8" spans="1:25">
      <c r="A8" s="194" t="s">
        <v>19</v>
      </c>
      <c r="B8" s="790">
        <v>4070</v>
      </c>
      <c r="C8" s="1027">
        <v>6.8836045056320405E-2</v>
      </c>
      <c r="D8" s="779">
        <v>1128</v>
      </c>
      <c r="E8" s="804">
        <f t="shared" ref="E8:G21" si="0">D8/$B8</f>
        <v>0.27714987714987716</v>
      </c>
      <c r="F8" s="818">
        <v>2291</v>
      </c>
      <c r="G8" s="1027">
        <f t="shared" si="0"/>
        <v>0.56289926289926295</v>
      </c>
      <c r="H8" s="818">
        <v>245</v>
      </c>
      <c r="I8" s="1027">
        <f t="shared" ref="I8" si="1">H8/$B8</f>
        <v>6.0196560196560195E-2</v>
      </c>
      <c r="J8" s="779">
        <v>365</v>
      </c>
      <c r="K8" s="1027">
        <f t="shared" ref="K8" si="2">J8/$B8</f>
        <v>8.9680589680589687E-2</v>
      </c>
      <c r="L8" s="779">
        <v>485</v>
      </c>
      <c r="M8" s="1027">
        <f t="shared" ref="M8" si="3">L8/$B8</f>
        <v>0.11916461916461916</v>
      </c>
      <c r="N8" s="779">
        <v>89</v>
      </c>
      <c r="O8" s="1027">
        <f t="shared" ref="O8" si="4">N8/$B8</f>
        <v>2.1867321867321866E-2</v>
      </c>
      <c r="P8" s="779">
        <v>80</v>
      </c>
      <c r="Q8" s="1027">
        <f t="shared" ref="Q8" si="5">P8/$B8</f>
        <v>1.9656019656019656E-2</v>
      </c>
      <c r="R8" s="779">
        <v>39</v>
      </c>
      <c r="S8" s="1027">
        <f t="shared" ref="S8" si="6">R8/$B8</f>
        <v>9.5823095823095832E-3</v>
      </c>
      <c r="T8" s="779">
        <v>55</v>
      </c>
      <c r="U8" s="1027">
        <f t="shared" ref="U8" si="7">T8/$B8</f>
        <v>1.3513513513513514E-2</v>
      </c>
      <c r="V8" s="779">
        <v>421</v>
      </c>
      <c r="W8" s="804">
        <f t="shared" ref="W8" si="8">V8/$B8</f>
        <v>0.10343980343980344</v>
      </c>
      <c r="Y8" s="185"/>
    </row>
    <row r="9" spans="1:25">
      <c r="A9" s="194" t="s">
        <v>20</v>
      </c>
      <c r="B9" s="790">
        <v>5274</v>
      </c>
      <c r="C9" s="1027">
        <v>7.3533922645771174E-2</v>
      </c>
      <c r="D9" s="779">
        <v>1114</v>
      </c>
      <c r="E9" s="804">
        <f t="shared" si="0"/>
        <v>0.21122487675388699</v>
      </c>
      <c r="F9" s="818">
        <v>2083</v>
      </c>
      <c r="G9" s="1027">
        <f t="shared" si="0"/>
        <v>0.39495638983693593</v>
      </c>
      <c r="H9" s="818">
        <v>1089</v>
      </c>
      <c r="I9" s="1027">
        <f t="shared" ref="I9" si="9">H9/$B9</f>
        <v>0.20648464163822525</v>
      </c>
      <c r="J9" s="779">
        <v>810</v>
      </c>
      <c r="K9" s="1027">
        <f t="shared" ref="K9" si="10">J9/$B9</f>
        <v>0.15358361774744028</v>
      </c>
      <c r="L9" s="779">
        <v>660</v>
      </c>
      <c r="M9" s="1027">
        <f t="shared" ref="M9" si="11">L9/$B9</f>
        <v>0.12514220705346984</v>
      </c>
      <c r="N9" s="779">
        <v>48</v>
      </c>
      <c r="O9" s="1027">
        <f t="shared" ref="O9" si="12">N9/$B9</f>
        <v>9.1012514220705342E-3</v>
      </c>
      <c r="P9" s="779">
        <v>67</v>
      </c>
      <c r="Q9" s="1027">
        <f t="shared" ref="Q9" si="13">P9/$B9</f>
        <v>1.2703830109973455E-2</v>
      </c>
      <c r="R9" s="779">
        <v>58</v>
      </c>
      <c r="S9" s="1027">
        <f t="shared" ref="S9" si="14">R9/$B9</f>
        <v>1.0997345468335229E-2</v>
      </c>
      <c r="T9" s="779">
        <v>69</v>
      </c>
      <c r="U9" s="1027">
        <f t="shared" ref="U9" si="15">T9/$B9</f>
        <v>1.3083048919226393E-2</v>
      </c>
      <c r="V9" s="779">
        <v>390</v>
      </c>
      <c r="W9" s="804">
        <f t="shared" ref="W9" si="16">V9/$B9</f>
        <v>7.3947667804323089E-2</v>
      </c>
      <c r="Y9" s="185"/>
    </row>
    <row r="10" spans="1:25">
      <c r="A10" s="194" t="s">
        <v>21</v>
      </c>
      <c r="B10" s="790">
        <v>2053</v>
      </c>
      <c r="C10" s="1027">
        <v>6.987271118371792E-2</v>
      </c>
      <c r="D10" s="779">
        <v>506</v>
      </c>
      <c r="E10" s="804">
        <f t="shared" si="0"/>
        <v>0.24646858256210424</v>
      </c>
      <c r="F10" s="818">
        <v>1133</v>
      </c>
      <c r="G10" s="1027">
        <f t="shared" si="0"/>
        <v>0.55187530443253774</v>
      </c>
      <c r="H10" s="818">
        <v>99</v>
      </c>
      <c r="I10" s="1027">
        <f t="shared" ref="I10" si="17">H10/$B10</f>
        <v>4.8222113979542132E-2</v>
      </c>
      <c r="J10" s="779">
        <v>451</v>
      </c>
      <c r="K10" s="1027">
        <f t="shared" ref="K10" si="18">J10/$B10</f>
        <v>0.2196785192401364</v>
      </c>
      <c r="L10" s="779">
        <v>145</v>
      </c>
      <c r="M10" s="1027">
        <f t="shared" ref="M10" si="19">L10/$B10</f>
        <v>7.0628348757915252E-2</v>
      </c>
      <c r="N10" s="779">
        <v>27</v>
      </c>
      <c r="O10" s="1027">
        <f t="shared" ref="O10" si="20">N10/$B10</f>
        <v>1.3151485630784217E-2</v>
      </c>
      <c r="P10" s="779">
        <v>20</v>
      </c>
      <c r="Q10" s="1027">
        <f t="shared" ref="Q10" si="21">P10/$B10</f>
        <v>9.74184120798831E-3</v>
      </c>
      <c r="R10" s="779">
        <v>21</v>
      </c>
      <c r="S10" s="1027">
        <f t="shared" ref="S10" si="22">R10/$B10</f>
        <v>1.0228933268387726E-2</v>
      </c>
      <c r="T10" s="779">
        <v>37</v>
      </c>
      <c r="U10" s="1027">
        <f t="shared" ref="U10" si="23">T10/$B10</f>
        <v>1.8022406234778372E-2</v>
      </c>
      <c r="V10" s="779">
        <v>120</v>
      </c>
      <c r="W10" s="804">
        <f t="shared" ref="W10" si="24">V10/$B10</f>
        <v>5.8451047247929856E-2</v>
      </c>
      <c r="Y10" s="185"/>
    </row>
    <row r="11" spans="1:25">
      <c r="A11" s="194" t="s">
        <v>22</v>
      </c>
      <c r="B11" s="790">
        <v>1932</v>
      </c>
      <c r="C11" s="1027">
        <v>7.10921401236385E-2</v>
      </c>
      <c r="D11" s="779">
        <v>602</v>
      </c>
      <c r="E11" s="804">
        <f t="shared" si="0"/>
        <v>0.31159420289855072</v>
      </c>
      <c r="F11" s="818">
        <v>628</v>
      </c>
      <c r="G11" s="1027">
        <f t="shared" si="0"/>
        <v>0.32505175983436851</v>
      </c>
      <c r="H11" s="818">
        <v>360</v>
      </c>
      <c r="I11" s="1027">
        <f t="shared" ref="I11" si="25">H11/$B11</f>
        <v>0.18633540372670807</v>
      </c>
      <c r="J11" s="779">
        <v>422</v>
      </c>
      <c r="K11" s="1027">
        <f t="shared" ref="K11" si="26">J11/$B11</f>
        <v>0.21842650103519667</v>
      </c>
      <c r="L11" s="779">
        <v>194</v>
      </c>
      <c r="M11" s="1027">
        <f t="shared" ref="M11" si="27">L11/$B11</f>
        <v>0.10041407867494824</v>
      </c>
      <c r="N11" s="779">
        <v>25</v>
      </c>
      <c r="O11" s="1027">
        <f t="shared" ref="O11" si="28">N11/$B11</f>
        <v>1.2939958592132506E-2</v>
      </c>
      <c r="P11" s="779">
        <v>11</v>
      </c>
      <c r="Q11" s="1027">
        <f t="shared" ref="Q11" si="29">P11/$B11</f>
        <v>5.693581780538302E-3</v>
      </c>
      <c r="R11" s="779">
        <v>42</v>
      </c>
      <c r="S11" s="1027">
        <f t="shared" ref="S11" si="30">R11/$B11</f>
        <v>2.1739130434782608E-2</v>
      </c>
      <c r="T11" s="779">
        <v>24</v>
      </c>
      <c r="U11" s="1027">
        <f t="shared" ref="U11" si="31">T11/$B11</f>
        <v>1.2422360248447204E-2</v>
      </c>
      <c r="V11" s="779">
        <v>226</v>
      </c>
      <c r="W11" s="804">
        <f t="shared" ref="W11" si="32">V11/$B11</f>
        <v>0.11697722567287784</v>
      </c>
      <c r="Y11" s="185"/>
    </row>
    <row r="12" spans="1:25">
      <c r="A12" s="194" t="s">
        <v>23</v>
      </c>
      <c r="B12" s="790">
        <v>1532</v>
      </c>
      <c r="C12" s="1027">
        <v>0.12086785009861933</v>
      </c>
      <c r="D12" s="779">
        <v>493</v>
      </c>
      <c r="E12" s="804">
        <f t="shared" si="0"/>
        <v>0.32180156657963449</v>
      </c>
      <c r="F12" s="818">
        <v>931</v>
      </c>
      <c r="G12" s="1027">
        <f t="shared" si="0"/>
        <v>0.60770234986945171</v>
      </c>
      <c r="H12" s="818">
        <v>74</v>
      </c>
      <c r="I12" s="1027">
        <f t="shared" ref="I12" si="33">H12/$B12</f>
        <v>4.8302872062663184E-2</v>
      </c>
      <c r="J12" s="779">
        <v>295</v>
      </c>
      <c r="K12" s="1027">
        <f t="shared" ref="K12" si="34">J12/$B12</f>
        <v>0.19255874673629242</v>
      </c>
      <c r="L12" s="779">
        <v>75</v>
      </c>
      <c r="M12" s="1027">
        <f t="shared" ref="M12" si="35">L12/$B12</f>
        <v>4.89556135770235E-2</v>
      </c>
      <c r="N12" s="779">
        <v>8</v>
      </c>
      <c r="O12" s="1027">
        <f t="shared" ref="O12" si="36">N12/$B12</f>
        <v>5.2219321148825066E-3</v>
      </c>
      <c r="P12" s="779">
        <v>15</v>
      </c>
      <c r="Q12" s="1027">
        <f t="shared" ref="Q12" si="37">P12/$B12</f>
        <v>9.7911227154047001E-3</v>
      </c>
      <c r="R12" s="779">
        <v>12</v>
      </c>
      <c r="S12" s="1027">
        <f t="shared" ref="S12" si="38">R12/$B12</f>
        <v>7.832898172323759E-3</v>
      </c>
      <c r="T12" s="779">
        <v>6</v>
      </c>
      <c r="U12" s="1027">
        <f t="shared" ref="U12" si="39">T12/$B12</f>
        <v>3.9164490861618795E-3</v>
      </c>
      <c r="V12" s="779">
        <v>116</v>
      </c>
      <c r="W12" s="804">
        <f t="shared" ref="W12" si="40">V12/$B12</f>
        <v>7.5718015665796348E-2</v>
      </c>
      <c r="Y12" s="185"/>
    </row>
    <row r="13" spans="1:25">
      <c r="A13" s="194" t="s">
        <v>24</v>
      </c>
      <c r="B13" s="790">
        <v>3703</v>
      </c>
      <c r="C13" s="1027">
        <v>9.8709815002399101E-2</v>
      </c>
      <c r="D13" s="779">
        <v>1305</v>
      </c>
      <c r="E13" s="804">
        <f t="shared" si="0"/>
        <v>0.35241695922225225</v>
      </c>
      <c r="F13" s="818">
        <v>1012</v>
      </c>
      <c r="G13" s="1027">
        <f t="shared" si="0"/>
        <v>0.27329192546583853</v>
      </c>
      <c r="H13" s="818">
        <v>587</v>
      </c>
      <c r="I13" s="1027">
        <f t="shared" ref="I13" si="41">H13/$B13</f>
        <v>0.1585201188225763</v>
      </c>
      <c r="J13" s="779">
        <v>1130</v>
      </c>
      <c r="K13" s="1027">
        <f t="shared" ref="K13" si="42">J13/$B13</f>
        <v>0.30515798001620309</v>
      </c>
      <c r="L13" s="779">
        <v>457</v>
      </c>
      <c r="M13" s="1027">
        <f t="shared" ref="M13" si="43">L13/$B13</f>
        <v>0.1234134485552255</v>
      </c>
      <c r="N13" s="779">
        <v>36</v>
      </c>
      <c r="O13" s="1027">
        <f>N13/$B13</f>
        <v>9.7218471509586818E-3</v>
      </c>
      <c r="P13" s="779">
        <v>26</v>
      </c>
      <c r="Q13" s="1027">
        <f t="shared" ref="Q13" si="44">P13/$B13</f>
        <v>7.0213340534701595E-3</v>
      </c>
      <c r="R13" s="779">
        <v>29</v>
      </c>
      <c r="S13" s="1027">
        <f t="shared" ref="S13" si="45">R13/$B13</f>
        <v>7.8314879827167169E-3</v>
      </c>
      <c r="T13" s="779">
        <v>39</v>
      </c>
      <c r="U13" s="1027">
        <f t="shared" ref="U13" si="46">T13/$B13</f>
        <v>1.0532001080205239E-2</v>
      </c>
      <c r="V13" s="779">
        <v>387</v>
      </c>
      <c r="W13" s="804">
        <f>V13/$B13</f>
        <v>0.10450985687280584</v>
      </c>
      <c r="Y13" s="185"/>
    </row>
    <row r="14" spans="1:25">
      <c r="A14" s="194" t="s">
        <v>25</v>
      </c>
      <c r="B14" s="790">
        <v>1950</v>
      </c>
      <c r="C14" s="1027">
        <v>9.1946435307431157E-2</v>
      </c>
      <c r="D14" s="779">
        <v>686</v>
      </c>
      <c r="E14" s="804">
        <f t="shared" si="0"/>
        <v>0.35179487179487179</v>
      </c>
      <c r="F14" s="818">
        <v>831</v>
      </c>
      <c r="G14" s="1027">
        <f t="shared" si="0"/>
        <v>0.42615384615384616</v>
      </c>
      <c r="H14" s="818">
        <v>156</v>
      </c>
      <c r="I14" s="1027">
        <f t="shared" ref="I14" si="47">H14/$B14</f>
        <v>0.08</v>
      </c>
      <c r="J14" s="779">
        <v>526</v>
      </c>
      <c r="K14" s="1027">
        <f t="shared" ref="K14" si="48">J14/$B14</f>
        <v>0.26974358974358975</v>
      </c>
      <c r="L14" s="779">
        <v>173</v>
      </c>
      <c r="M14" s="1027">
        <f t="shared" ref="M14" si="49">L14/$B14</f>
        <v>8.8717948717948719E-2</v>
      </c>
      <c r="N14" s="779">
        <v>28</v>
      </c>
      <c r="O14" s="1027">
        <f t="shared" ref="O14" si="50">N14/$B14</f>
        <v>1.4358974358974359E-2</v>
      </c>
      <c r="P14" s="779">
        <v>21</v>
      </c>
      <c r="Q14" s="1027">
        <f t="shared" ref="Q14" si="51">P14/$B14</f>
        <v>1.0769230769230769E-2</v>
      </c>
      <c r="R14" s="779">
        <v>31</v>
      </c>
      <c r="S14" s="1027">
        <f t="shared" ref="S14" si="52">R14/$B14</f>
        <v>1.5897435897435898E-2</v>
      </c>
      <c r="T14" s="779">
        <v>44</v>
      </c>
      <c r="U14" s="1027">
        <f t="shared" ref="U14" si="53">T14/$B14</f>
        <v>2.2564102564102566E-2</v>
      </c>
      <c r="V14" s="779">
        <v>140</v>
      </c>
      <c r="W14" s="804">
        <f t="shared" ref="W14" si="54">V14/$B14</f>
        <v>7.179487179487179E-2</v>
      </c>
      <c r="Y14" s="185"/>
    </row>
    <row r="15" spans="1:25">
      <c r="A15" s="194" t="s">
        <v>26</v>
      </c>
      <c r="B15" s="790">
        <v>2318</v>
      </c>
      <c r="C15" s="1027">
        <v>9.2679221142697207E-2</v>
      </c>
      <c r="D15" s="779">
        <v>621</v>
      </c>
      <c r="E15" s="804">
        <f t="shared" si="0"/>
        <v>0.26790336496980155</v>
      </c>
      <c r="F15" s="818">
        <v>1148</v>
      </c>
      <c r="G15" s="1027">
        <f t="shared" si="0"/>
        <v>0.49525452976704054</v>
      </c>
      <c r="H15" s="818">
        <v>212</v>
      </c>
      <c r="I15" s="1027">
        <f t="shared" ref="I15" si="55">H15/$B15</f>
        <v>9.1458153580672996E-2</v>
      </c>
      <c r="J15" s="779">
        <v>356</v>
      </c>
      <c r="K15" s="1027">
        <f t="shared" ref="K15" si="56">J15/$B15</f>
        <v>0.1535806729939603</v>
      </c>
      <c r="L15" s="779">
        <v>247</v>
      </c>
      <c r="M15" s="1027">
        <f t="shared" ref="M15" si="57">L15/$B15</f>
        <v>0.10655737704918032</v>
      </c>
      <c r="N15" s="779">
        <v>42</v>
      </c>
      <c r="O15" s="1027">
        <f t="shared" ref="O15" si="58">N15/$B15</f>
        <v>1.8119068162208801E-2</v>
      </c>
      <c r="P15" s="779">
        <v>39</v>
      </c>
      <c r="Q15" s="1027">
        <f t="shared" ref="Q15" si="59">P15/$B15</f>
        <v>1.6824849007765316E-2</v>
      </c>
      <c r="R15" s="779">
        <v>39</v>
      </c>
      <c r="S15" s="1027">
        <f t="shared" ref="S15" si="60">R15/$B15</f>
        <v>1.6824849007765316E-2</v>
      </c>
      <c r="T15" s="779">
        <v>36</v>
      </c>
      <c r="U15" s="1027">
        <f t="shared" ref="U15" si="61">T15/$B15</f>
        <v>1.5530629853321829E-2</v>
      </c>
      <c r="V15" s="779">
        <v>199</v>
      </c>
      <c r="W15" s="804">
        <f t="shared" ref="W15" si="62">V15/$B15</f>
        <v>8.5849870578084561E-2</v>
      </c>
      <c r="Y15" s="185"/>
    </row>
    <row r="16" spans="1:25">
      <c r="A16" s="194" t="s">
        <v>27</v>
      </c>
      <c r="B16" s="790">
        <v>1738</v>
      </c>
      <c r="C16" s="1027">
        <v>7.2065348094704981E-2</v>
      </c>
      <c r="D16" s="779">
        <v>435</v>
      </c>
      <c r="E16" s="804">
        <f t="shared" si="0"/>
        <v>0.25028768699654774</v>
      </c>
      <c r="F16" s="818">
        <v>820</v>
      </c>
      <c r="G16" s="1027">
        <f t="shared" si="0"/>
        <v>0.47180667433831991</v>
      </c>
      <c r="H16" s="818">
        <v>159</v>
      </c>
      <c r="I16" s="1027">
        <f t="shared" ref="I16" si="63">H16/$B16</f>
        <v>9.1484464902186424E-2</v>
      </c>
      <c r="J16" s="779">
        <v>361</v>
      </c>
      <c r="K16" s="1027">
        <f t="shared" ref="K16" si="64">J16/$B16</f>
        <v>0.20771001150747986</v>
      </c>
      <c r="L16" s="779">
        <v>171</v>
      </c>
      <c r="M16" s="1027">
        <f t="shared" ref="M16" si="65">L16/$B16</f>
        <v>9.8388952819332562E-2</v>
      </c>
      <c r="N16" s="779">
        <v>20</v>
      </c>
      <c r="O16" s="1027">
        <f t="shared" ref="O16" si="66">N16/$B16</f>
        <v>1.1507479861910242E-2</v>
      </c>
      <c r="P16" s="779">
        <v>15</v>
      </c>
      <c r="Q16" s="1027">
        <f t="shared" ref="Q16" si="67">P16/$B16</f>
        <v>8.6306098964326807E-3</v>
      </c>
      <c r="R16" s="779">
        <v>21</v>
      </c>
      <c r="S16" s="1027">
        <f t="shared" ref="S16" si="68">R16/$B16</f>
        <v>1.2082853855005753E-2</v>
      </c>
      <c r="T16" s="779">
        <v>26</v>
      </c>
      <c r="U16" s="1027">
        <f t="shared" ref="U16" si="69">T16/$B16</f>
        <v>1.4959723820483314E-2</v>
      </c>
      <c r="V16" s="779">
        <v>145</v>
      </c>
      <c r="W16" s="804">
        <f t="shared" ref="W16" si="70">V16/$B16</f>
        <v>8.3429228998849247E-2</v>
      </c>
      <c r="Y16" s="185"/>
    </row>
    <row r="17" spans="1:25">
      <c r="A17" s="194" t="s">
        <v>28</v>
      </c>
      <c r="B17" s="790">
        <v>1532</v>
      </c>
      <c r="C17" s="1027">
        <v>6.6844103145861505E-2</v>
      </c>
      <c r="D17" s="779">
        <v>333</v>
      </c>
      <c r="E17" s="804">
        <f t="shared" si="0"/>
        <v>0.21736292428198434</v>
      </c>
      <c r="F17" s="818">
        <v>800</v>
      </c>
      <c r="G17" s="1027">
        <f t="shared" si="0"/>
        <v>0.52219321148825071</v>
      </c>
      <c r="H17" s="818">
        <v>106</v>
      </c>
      <c r="I17" s="1027">
        <f t="shared" ref="I17" si="71">H17/$B17</f>
        <v>6.919060052219321E-2</v>
      </c>
      <c r="J17" s="779">
        <v>345</v>
      </c>
      <c r="K17" s="1027">
        <f t="shared" ref="K17" si="72">J17/$B17</f>
        <v>0.22519582245430808</v>
      </c>
      <c r="L17" s="779">
        <v>67</v>
      </c>
      <c r="M17" s="1027">
        <f t="shared" ref="M17" si="73">L17/$B17</f>
        <v>4.3733681462140996E-2</v>
      </c>
      <c r="N17" s="779">
        <v>15</v>
      </c>
      <c r="O17" s="1027">
        <f t="shared" ref="O17" si="74">N17/$B17</f>
        <v>9.7911227154047001E-3</v>
      </c>
      <c r="P17" s="779">
        <v>17</v>
      </c>
      <c r="Q17" s="1027">
        <f t="shared" ref="Q17" si="75">P17/$B17</f>
        <v>1.1096605744125326E-2</v>
      </c>
      <c r="R17" s="779">
        <v>16</v>
      </c>
      <c r="S17" s="1027">
        <f t="shared" ref="S17" si="76">R17/$B17</f>
        <v>1.0443864229765013E-2</v>
      </c>
      <c r="T17" s="779">
        <v>20</v>
      </c>
      <c r="U17" s="1027">
        <f t="shared" ref="U17" si="77">T17/$B17</f>
        <v>1.3054830287206266E-2</v>
      </c>
      <c r="V17" s="779">
        <v>146</v>
      </c>
      <c r="W17" s="804">
        <f t="shared" ref="W17" si="78">V17/$B17</f>
        <v>9.5300261096605748E-2</v>
      </c>
      <c r="Y17" s="185"/>
    </row>
    <row r="18" spans="1:25">
      <c r="A18" s="194" t="s">
        <v>29</v>
      </c>
      <c r="B18" s="790">
        <v>4474</v>
      </c>
      <c r="C18" s="1027">
        <v>8.1188981236163027E-2</v>
      </c>
      <c r="D18" s="779">
        <v>848</v>
      </c>
      <c r="E18" s="804">
        <f t="shared" si="0"/>
        <v>0.1895395619132767</v>
      </c>
      <c r="F18" s="818">
        <v>2604</v>
      </c>
      <c r="G18" s="1027">
        <f t="shared" si="0"/>
        <v>0.58202950379973173</v>
      </c>
      <c r="H18" s="818">
        <v>513</v>
      </c>
      <c r="I18" s="1027">
        <f t="shared" ref="I18" si="79">H18/$B18</f>
        <v>0.11466249441215914</v>
      </c>
      <c r="J18" s="779">
        <v>453</v>
      </c>
      <c r="K18" s="1027">
        <f t="shared" ref="K18" si="80">J18/$B18</f>
        <v>0.10125167635225749</v>
      </c>
      <c r="L18" s="779">
        <v>309</v>
      </c>
      <c r="M18" s="1027">
        <f t="shared" ref="M18" si="81">L18/$B18</f>
        <v>6.9065713008493512E-2</v>
      </c>
      <c r="N18" s="779">
        <v>63</v>
      </c>
      <c r="O18" s="1027">
        <f t="shared" ref="O18" si="82">N18/$B18</f>
        <v>1.4081358962896737E-2</v>
      </c>
      <c r="P18" s="779">
        <v>43</v>
      </c>
      <c r="Q18" s="1027">
        <f t="shared" ref="Q18" si="83">P18/$B18</f>
        <v>9.6110862762628525E-3</v>
      </c>
      <c r="R18" s="779">
        <v>73</v>
      </c>
      <c r="S18" s="1027">
        <f t="shared" ref="S18" si="84">R18/$B18</f>
        <v>1.631649530621368E-2</v>
      </c>
      <c r="T18" s="779">
        <v>204</v>
      </c>
      <c r="U18" s="1027">
        <f t="shared" ref="U18" si="85">T18/$B18</f>
        <v>4.5596781403665625E-2</v>
      </c>
      <c r="V18" s="779">
        <v>212</v>
      </c>
      <c r="W18" s="804">
        <f t="shared" ref="W18" si="86">V18/$B18</f>
        <v>4.7384890478319175E-2</v>
      </c>
      <c r="Y18" s="185"/>
    </row>
    <row r="19" spans="1:25">
      <c r="A19" s="194" t="s">
        <v>30</v>
      </c>
      <c r="B19" s="790">
        <v>2530</v>
      </c>
      <c r="C19" s="1027">
        <v>9.0984284532671628E-2</v>
      </c>
      <c r="D19" s="779">
        <v>714</v>
      </c>
      <c r="E19" s="804">
        <f t="shared" si="0"/>
        <v>0.28221343873517785</v>
      </c>
      <c r="F19" s="818">
        <v>1262</v>
      </c>
      <c r="G19" s="1027">
        <f t="shared" si="0"/>
        <v>0.49881422924901186</v>
      </c>
      <c r="H19" s="818">
        <v>241</v>
      </c>
      <c r="I19" s="1027">
        <f t="shared" ref="I19" si="87">H19/$B19</f>
        <v>9.5256916996047436E-2</v>
      </c>
      <c r="J19" s="762">
        <v>446</v>
      </c>
      <c r="K19" s="1027">
        <f t="shared" ref="K19" si="88">J19/$B19</f>
        <v>0.17628458498023716</v>
      </c>
      <c r="L19" s="779">
        <v>233</v>
      </c>
      <c r="M19" s="1027">
        <f t="shared" ref="M19" si="89">L19/$B19</f>
        <v>9.2094861660079047E-2</v>
      </c>
      <c r="N19" s="779">
        <v>50</v>
      </c>
      <c r="O19" s="1027">
        <f t="shared" ref="O19" si="90">N19/$B19</f>
        <v>1.9762845849802372E-2</v>
      </c>
      <c r="P19" s="779">
        <v>23</v>
      </c>
      <c r="Q19" s="1027">
        <f t="shared" ref="Q19" si="91">P19/$B19</f>
        <v>9.0909090909090905E-3</v>
      </c>
      <c r="R19" s="779">
        <v>26</v>
      </c>
      <c r="S19" s="1027">
        <f t="shared" ref="S19" si="92">R19/$B19</f>
        <v>1.0276679841897233E-2</v>
      </c>
      <c r="T19" s="779">
        <v>19</v>
      </c>
      <c r="U19" s="1027">
        <f t="shared" ref="U19" si="93">T19/$B19</f>
        <v>7.5098814229249012E-3</v>
      </c>
      <c r="V19" s="779">
        <v>230</v>
      </c>
      <c r="W19" s="804">
        <f t="shared" ref="W19" si="94">V19/$B19</f>
        <v>9.0909090909090912E-2</v>
      </c>
      <c r="Y19" s="185"/>
    </row>
    <row r="20" spans="1:25">
      <c r="A20" s="194" t="s">
        <v>31</v>
      </c>
      <c r="B20" s="800">
        <v>2197</v>
      </c>
      <c r="C20" s="1027">
        <v>8.6875716714777174E-2</v>
      </c>
      <c r="D20" s="762">
        <v>440</v>
      </c>
      <c r="E20" s="804">
        <f t="shared" si="0"/>
        <v>0.20027309968138371</v>
      </c>
      <c r="F20" s="803">
        <v>1172</v>
      </c>
      <c r="G20" s="1027">
        <f t="shared" si="0"/>
        <v>0.53345471096950392</v>
      </c>
      <c r="H20" s="803">
        <v>295</v>
      </c>
      <c r="I20" s="1027">
        <f t="shared" ref="I20" si="95">H20/$B20</f>
        <v>0.13427401001365499</v>
      </c>
      <c r="J20" s="762">
        <v>283</v>
      </c>
      <c r="K20" s="1027">
        <f t="shared" ref="K20" si="96">J20/$B20</f>
        <v>0.12881201638598089</v>
      </c>
      <c r="L20" s="762">
        <v>137</v>
      </c>
      <c r="M20" s="1027">
        <f t="shared" ref="M20" si="97">L20/$B20</f>
        <v>6.2357760582612651E-2</v>
      </c>
      <c r="N20" s="762">
        <v>55</v>
      </c>
      <c r="O20" s="1027">
        <f t="shared" ref="O20" si="98">N20/$B20</f>
        <v>2.5034137460172964E-2</v>
      </c>
      <c r="P20" s="762">
        <v>8</v>
      </c>
      <c r="Q20" s="1027">
        <f t="shared" ref="Q20" si="99">P20/$B20</f>
        <v>3.6413290851160674E-3</v>
      </c>
      <c r="R20" s="762">
        <v>54</v>
      </c>
      <c r="S20" s="1027">
        <f t="shared" ref="S20" si="100">R20/$B20</f>
        <v>2.4578971324533454E-2</v>
      </c>
      <c r="T20" s="762">
        <v>29</v>
      </c>
      <c r="U20" s="1027">
        <f t="shared" ref="U20" si="101">T20/$B20</f>
        <v>1.3199817933545745E-2</v>
      </c>
      <c r="V20" s="762">
        <v>164</v>
      </c>
      <c r="W20" s="804">
        <f t="shared" ref="W20" si="102">V20/$B20</f>
        <v>7.4647246244879381E-2</v>
      </c>
      <c r="Y20" s="185"/>
    </row>
    <row r="21" spans="1:25" ht="15.75" thickBot="1">
      <c r="A21" s="196" t="s">
        <v>32</v>
      </c>
      <c r="B21" s="188">
        <v>4159</v>
      </c>
      <c r="C21" s="251">
        <v>8.079022514034849E-2</v>
      </c>
      <c r="D21" s="73">
        <v>1159</v>
      </c>
      <c r="E21" s="298">
        <f t="shared" si="0"/>
        <v>0.27867275787448909</v>
      </c>
      <c r="F21" s="242">
        <v>1663</v>
      </c>
      <c r="G21" s="251">
        <f t="shared" si="0"/>
        <v>0.39985573455157492</v>
      </c>
      <c r="H21" s="242">
        <v>448</v>
      </c>
      <c r="I21" s="251">
        <f t="shared" ref="I21" si="103">H21/$B21</f>
        <v>0.10771820149074297</v>
      </c>
      <c r="J21" s="73">
        <v>790</v>
      </c>
      <c r="K21" s="251">
        <f t="shared" ref="K21" si="104">J21/$B21</f>
        <v>0.18994950709305122</v>
      </c>
      <c r="L21" s="73">
        <v>585</v>
      </c>
      <c r="M21" s="251">
        <f t="shared" ref="M21" si="105">L21/$B21</f>
        <v>0.14065881221447463</v>
      </c>
      <c r="N21" s="73">
        <v>65</v>
      </c>
      <c r="O21" s="251">
        <f t="shared" ref="O21" si="106">N21/$B21</f>
        <v>1.5628756912719404E-2</v>
      </c>
      <c r="P21" s="73">
        <v>20</v>
      </c>
      <c r="Q21" s="251">
        <f t="shared" ref="Q21" si="107">P21/$B21</f>
        <v>4.8088482808367394E-3</v>
      </c>
      <c r="R21" s="73">
        <v>105</v>
      </c>
      <c r="S21" s="251">
        <f t="shared" ref="S21" si="108">R21/$B21</f>
        <v>2.5246453474392881E-2</v>
      </c>
      <c r="T21" s="73">
        <v>160</v>
      </c>
      <c r="U21" s="251">
        <f t="shared" ref="U21" si="109">T21/$B21</f>
        <v>3.8470786246693915E-2</v>
      </c>
      <c r="V21" s="73">
        <v>323</v>
      </c>
      <c r="W21" s="298">
        <f t="shared" ref="W21" si="110">V21/$B21</f>
        <v>7.7662899735513338E-2</v>
      </c>
      <c r="Y21" s="185"/>
    </row>
    <row r="22" spans="1:25">
      <c r="A22" s="930" t="s">
        <v>177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</row>
    <row r="23" spans="1:25">
      <c r="A23" s="931" t="s">
        <v>552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4"/>
      <c r="O23" s="234"/>
      <c r="P23" s="234"/>
      <c r="Q23" s="234"/>
      <c r="R23" s="234"/>
      <c r="S23" s="234"/>
      <c r="T23" s="234"/>
      <c r="U23" s="234"/>
      <c r="V23" s="234"/>
      <c r="W23" s="234"/>
    </row>
    <row r="24" spans="1:25">
      <c r="A24" s="931" t="s">
        <v>284</v>
      </c>
      <c r="B24" s="846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6"/>
      <c r="T24" s="846"/>
      <c r="U24" s="846"/>
      <c r="V24" s="846"/>
      <c r="W24" s="846"/>
    </row>
    <row r="25" spans="1:25">
      <c r="A25" s="931" t="s">
        <v>466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RowHeight="15"/>
  <cols>
    <col min="1" max="1" width="20.28515625" customWidth="1"/>
    <col min="2" max="23" width="6.42578125" customWidth="1"/>
  </cols>
  <sheetData>
    <row r="1" spans="1:23">
      <c r="A1" s="232" t="s">
        <v>1062</v>
      </c>
    </row>
    <row r="2" spans="1:23" ht="15.75" thickBot="1">
      <c r="A2" s="314" t="s">
        <v>192</v>
      </c>
    </row>
    <row r="3" spans="1:23" ht="15" customHeight="1">
      <c r="A3" s="1838" t="s">
        <v>189</v>
      </c>
      <c r="B3" s="1973" t="s">
        <v>70</v>
      </c>
      <c r="C3" s="1974"/>
      <c r="D3" s="1869" t="s">
        <v>498</v>
      </c>
      <c r="E3" s="1975"/>
      <c r="F3" s="189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4"/>
      <c r="W3" s="1885"/>
    </row>
    <row r="4" spans="1:23">
      <c r="A4" s="1854"/>
      <c r="B4" s="2047"/>
      <c r="C4" s="2048"/>
      <c r="D4" s="2048"/>
      <c r="E4" s="2052"/>
      <c r="F4" s="1830" t="s">
        <v>163</v>
      </c>
      <c r="G4" s="1876"/>
      <c r="H4" s="1769" t="s">
        <v>164</v>
      </c>
      <c r="I4" s="1876"/>
      <c r="J4" s="2049" t="s">
        <v>46</v>
      </c>
      <c r="K4" s="2050"/>
      <c r="L4" s="1769" t="s">
        <v>49</v>
      </c>
      <c r="M4" s="1876"/>
      <c r="N4" s="1769" t="s">
        <v>47</v>
      </c>
      <c r="O4" s="1876"/>
      <c r="P4" s="1769" t="s">
        <v>48</v>
      </c>
      <c r="Q4" s="1876"/>
      <c r="R4" s="1769" t="s">
        <v>50</v>
      </c>
      <c r="S4" s="1876"/>
      <c r="T4" s="1769" t="s">
        <v>720</v>
      </c>
      <c r="U4" s="1876"/>
      <c r="V4" s="1861" t="s">
        <v>64</v>
      </c>
      <c r="W4" s="1892"/>
    </row>
    <row r="5" spans="1:23">
      <c r="A5" s="1854"/>
      <c r="B5" s="1878"/>
      <c r="C5" s="1877"/>
      <c r="D5" s="1877"/>
      <c r="E5" s="1880"/>
      <c r="F5" s="1866"/>
      <c r="G5" s="1877"/>
      <c r="H5" s="1877"/>
      <c r="I5" s="1877"/>
      <c r="J5" s="2051"/>
      <c r="K5" s="2051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63"/>
      <c r="W5" s="1762"/>
    </row>
    <row r="6" spans="1:23" ht="15.75" thickBot="1">
      <c r="A6" s="1841"/>
      <c r="B6" s="1304" t="s">
        <v>145</v>
      </c>
      <c r="C6" s="610" t="s">
        <v>154</v>
      </c>
      <c r="D6" s="612" t="s">
        <v>145</v>
      </c>
      <c r="E6" s="622" t="s">
        <v>150</v>
      </c>
      <c r="F6" s="614" t="s">
        <v>145</v>
      </c>
      <c r="G6" s="615" t="s">
        <v>150</v>
      </c>
      <c r="H6" s="612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5" t="s">
        <v>150</v>
      </c>
      <c r="V6" s="612" t="s">
        <v>145</v>
      </c>
      <c r="W6" s="613" t="s">
        <v>150</v>
      </c>
    </row>
    <row r="7" spans="1:23">
      <c r="A7" s="197" t="s">
        <v>18</v>
      </c>
      <c r="B7" s="1266">
        <v>78495</v>
      </c>
      <c r="C7" s="1251">
        <v>0.15175535092518661</v>
      </c>
      <c r="D7" s="1254">
        <v>18061</v>
      </c>
      <c r="E7" s="1438">
        <f>D7/$B7</f>
        <v>0.23009108860436969</v>
      </c>
      <c r="F7" s="1254">
        <v>31511</v>
      </c>
      <c r="G7" s="1251">
        <f>F7/$B7</f>
        <v>0.40143958213898973</v>
      </c>
      <c r="H7" s="1261">
        <v>15802</v>
      </c>
      <c r="I7" s="1251">
        <f>H7/$B7</f>
        <v>0.20131218548952162</v>
      </c>
      <c r="J7" s="1254">
        <v>8720</v>
      </c>
      <c r="K7" s="1251">
        <f>J7/$B7</f>
        <v>0.11108987833619975</v>
      </c>
      <c r="L7" s="1254">
        <v>9691</v>
      </c>
      <c r="M7" s="1251">
        <f>L7/$B7</f>
        <v>0.12346009299955411</v>
      </c>
      <c r="N7" s="1254">
        <v>675</v>
      </c>
      <c r="O7" s="1251">
        <f>N7/$B7</f>
        <v>8.5992738390980317E-3</v>
      </c>
      <c r="P7" s="1254">
        <v>521</v>
      </c>
      <c r="Q7" s="1251">
        <f>P7/$B7</f>
        <v>6.6373654372889994E-3</v>
      </c>
      <c r="R7" s="1254">
        <v>637</v>
      </c>
      <c r="S7" s="1251">
        <f>R7/$B7</f>
        <v>8.1151665711191798E-3</v>
      </c>
      <c r="T7" s="1254">
        <v>3622</v>
      </c>
      <c r="U7" s="1251">
        <f>T7/$B7</f>
        <v>4.6143066437352699E-2</v>
      </c>
      <c r="V7" s="1254">
        <v>7316</v>
      </c>
      <c r="W7" s="1252">
        <f>V7/$B7</f>
        <v>9.3203388750875846E-2</v>
      </c>
    </row>
    <row r="8" spans="1:23">
      <c r="A8" s="194" t="s">
        <v>19</v>
      </c>
      <c r="B8" s="790">
        <v>8163</v>
      </c>
      <c r="C8" s="1027">
        <v>0.13107988759534323</v>
      </c>
      <c r="D8" s="779">
        <v>2310</v>
      </c>
      <c r="E8" s="1439">
        <f t="shared" ref="E8:G21" si="0">D8/$B8</f>
        <v>0.28298419698640204</v>
      </c>
      <c r="F8" s="779">
        <v>3771</v>
      </c>
      <c r="G8" s="1027">
        <f t="shared" si="0"/>
        <v>0.46196251378169789</v>
      </c>
      <c r="H8" s="818">
        <v>1130</v>
      </c>
      <c r="I8" s="1027">
        <f t="shared" ref="I8" si="1">H8/$B8</f>
        <v>0.13842949895871615</v>
      </c>
      <c r="J8" s="779">
        <v>469</v>
      </c>
      <c r="K8" s="1027">
        <f t="shared" ref="K8" si="2">J8/$B8</f>
        <v>5.7454367266936174E-2</v>
      </c>
      <c r="L8" s="779">
        <v>1200</v>
      </c>
      <c r="M8" s="1027">
        <f t="shared" ref="M8" si="3">L8/$B8</f>
        <v>0.14700477765527378</v>
      </c>
      <c r="N8" s="779">
        <v>101</v>
      </c>
      <c r="O8" s="1027">
        <f t="shared" ref="O8:Q8" si="4">N8/$B8</f>
        <v>1.2372902119318878E-2</v>
      </c>
      <c r="P8" s="779">
        <v>100</v>
      </c>
      <c r="Q8" s="1027">
        <f t="shared" si="4"/>
        <v>1.2250398137939484E-2</v>
      </c>
      <c r="R8" s="779">
        <v>61</v>
      </c>
      <c r="S8" s="1027">
        <f t="shared" ref="S8" si="5">R8/$B8</f>
        <v>7.4727428641430844E-3</v>
      </c>
      <c r="T8" s="779">
        <v>323</v>
      </c>
      <c r="U8" s="1027">
        <f t="shared" ref="U8" si="6">T8/$B8</f>
        <v>3.956878598554453E-2</v>
      </c>
      <c r="V8" s="779">
        <v>1008</v>
      </c>
      <c r="W8" s="804">
        <f t="shared" ref="W8" si="7">V8/$B8</f>
        <v>0.12348401323042998</v>
      </c>
    </row>
    <row r="9" spans="1:23">
      <c r="A9" s="194" t="s">
        <v>20</v>
      </c>
      <c r="B9" s="790">
        <v>10862</v>
      </c>
      <c r="C9" s="1027">
        <v>0.14451643804632722</v>
      </c>
      <c r="D9" s="779">
        <v>1783</v>
      </c>
      <c r="E9" s="1439">
        <f t="shared" si="0"/>
        <v>0.16415024857300681</v>
      </c>
      <c r="F9" s="779">
        <v>3716</v>
      </c>
      <c r="G9" s="1027">
        <f t="shared" si="0"/>
        <v>0.34211010863561037</v>
      </c>
      <c r="H9" s="818">
        <v>3260</v>
      </c>
      <c r="I9" s="1027">
        <f t="shared" ref="I9" si="8">H9/$B9</f>
        <v>0.30012888970723622</v>
      </c>
      <c r="J9" s="779">
        <v>945</v>
      </c>
      <c r="K9" s="1027">
        <f t="shared" ref="K9" si="9">J9/$B9</f>
        <v>8.7000552384459584E-2</v>
      </c>
      <c r="L9" s="779">
        <v>1554</v>
      </c>
      <c r="M9" s="1027">
        <f t="shared" ref="M9" si="10">L9/$B9</f>
        <v>0.14306757503222242</v>
      </c>
      <c r="N9" s="779">
        <v>54</v>
      </c>
      <c r="O9" s="1027">
        <f t="shared" ref="O9:Q9" si="11">N9/$B9</f>
        <v>4.9714601362548334E-3</v>
      </c>
      <c r="P9" s="779">
        <v>86</v>
      </c>
      <c r="Q9" s="1027">
        <f t="shared" si="11"/>
        <v>7.917510587368809E-3</v>
      </c>
      <c r="R9" s="779">
        <v>57</v>
      </c>
      <c r="S9" s="1027">
        <f t="shared" ref="S9" si="12">R9/$B9</f>
        <v>5.2476523660467686E-3</v>
      </c>
      <c r="T9" s="779">
        <v>347</v>
      </c>
      <c r="U9" s="1027">
        <f t="shared" ref="U9" si="13">T9/$B9</f>
        <v>3.1946234579267173E-2</v>
      </c>
      <c r="V9" s="779">
        <v>843</v>
      </c>
      <c r="W9" s="804">
        <f t="shared" ref="W9" si="14">V9/$B9</f>
        <v>7.7610016571533783E-2</v>
      </c>
    </row>
    <row r="10" spans="1:23">
      <c r="A10" s="194" t="s">
        <v>21</v>
      </c>
      <c r="B10" s="790">
        <v>4031</v>
      </c>
      <c r="C10" s="1027">
        <v>0.12908287434353785</v>
      </c>
      <c r="D10" s="779">
        <v>778</v>
      </c>
      <c r="E10" s="1439">
        <f t="shared" si="0"/>
        <v>0.19300421731580253</v>
      </c>
      <c r="F10" s="779">
        <v>1961</v>
      </c>
      <c r="G10" s="1027">
        <f t="shared" si="0"/>
        <v>0.48647978169188788</v>
      </c>
      <c r="H10" s="818">
        <v>498</v>
      </c>
      <c r="I10" s="1027">
        <f t="shared" ref="I10" si="15">H10/$B10</f>
        <v>0.12354254527412553</v>
      </c>
      <c r="J10" s="779">
        <v>579</v>
      </c>
      <c r="K10" s="1027">
        <f t="shared" ref="K10" si="16">J10/$B10</f>
        <v>0.14363681468618208</v>
      </c>
      <c r="L10" s="779">
        <v>503</v>
      </c>
      <c r="M10" s="1027">
        <f t="shared" ref="M10" si="17">L10/$B10</f>
        <v>0.12478293227486977</v>
      </c>
      <c r="N10" s="779">
        <v>45</v>
      </c>
      <c r="O10" s="1027">
        <f t="shared" ref="O10:Q10" si="18">N10/$B10</f>
        <v>1.116348300669809E-2</v>
      </c>
      <c r="P10" s="779">
        <v>28</v>
      </c>
      <c r="Q10" s="1027">
        <f t="shared" si="18"/>
        <v>6.9461672041677006E-3</v>
      </c>
      <c r="R10" s="779">
        <v>36</v>
      </c>
      <c r="S10" s="1027">
        <f t="shared" ref="S10" si="19">R10/$B10</f>
        <v>8.9307864053584721E-3</v>
      </c>
      <c r="T10" s="779">
        <v>147</v>
      </c>
      <c r="U10" s="1027">
        <f t="shared" ref="U10" si="20">T10/$B10</f>
        <v>3.6467377821880427E-2</v>
      </c>
      <c r="V10" s="779">
        <v>234</v>
      </c>
      <c r="W10" s="804">
        <f t="shared" ref="W10" si="21">V10/$B10</f>
        <v>5.8050111634830065E-2</v>
      </c>
    </row>
    <row r="11" spans="1:23">
      <c r="A11" s="194" t="s">
        <v>22</v>
      </c>
      <c r="B11" s="790">
        <v>4071</v>
      </c>
      <c r="C11" s="1027">
        <v>0.14427984122483697</v>
      </c>
      <c r="D11" s="779">
        <v>1017</v>
      </c>
      <c r="E11" s="1439">
        <f t="shared" si="0"/>
        <v>0.24981577008106118</v>
      </c>
      <c r="F11" s="779">
        <v>1179</v>
      </c>
      <c r="G11" s="1027">
        <f t="shared" si="0"/>
        <v>0.28960943257184968</v>
      </c>
      <c r="H11" s="818">
        <v>1126</v>
      </c>
      <c r="I11" s="1027">
        <f t="shared" ref="I11" si="22">H11/$B11</f>
        <v>0.27659051830017195</v>
      </c>
      <c r="J11" s="779">
        <v>529</v>
      </c>
      <c r="K11" s="1027">
        <f t="shared" ref="K11" si="23">J11/$B11</f>
        <v>0.12994350282485875</v>
      </c>
      <c r="L11" s="779">
        <v>456</v>
      </c>
      <c r="M11" s="1027">
        <f t="shared" ref="M11" si="24">L11/$B11</f>
        <v>0.11201179071481208</v>
      </c>
      <c r="N11" s="779">
        <v>30</v>
      </c>
      <c r="O11" s="1027">
        <f t="shared" ref="O11:Q11" si="25">N11/$B11</f>
        <v>7.3691967575534268E-3</v>
      </c>
      <c r="P11" s="779">
        <v>28</v>
      </c>
      <c r="Q11" s="1027">
        <f t="shared" si="25"/>
        <v>6.8779169737165314E-3</v>
      </c>
      <c r="R11" s="779">
        <v>35</v>
      </c>
      <c r="S11" s="1027">
        <f t="shared" ref="S11" si="26">R11/$B11</f>
        <v>8.5973962171456645E-3</v>
      </c>
      <c r="T11" s="779">
        <v>120</v>
      </c>
      <c r="U11" s="1027">
        <f t="shared" ref="U11" si="27">T11/$B11</f>
        <v>2.9476787030213707E-2</v>
      </c>
      <c r="V11" s="779">
        <v>568</v>
      </c>
      <c r="W11" s="804">
        <f t="shared" ref="W11" si="28">V11/$B11</f>
        <v>0.13952345860967821</v>
      </c>
    </row>
    <row r="12" spans="1:23">
      <c r="A12" s="194" t="s">
        <v>23</v>
      </c>
      <c r="B12" s="790">
        <v>2751</v>
      </c>
      <c r="C12" s="1027">
        <v>0.20506895266492731</v>
      </c>
      <c r="D12" s="779">
        <v>782</v>
      </c>
      <c r="E12" s="1439">
        <f t="shared" si="0"/>
        <v>0.28426026899309342</v>
      </c>
      <c r="F12" s="779">
        <v>1618</v>
      </c>
      <c r="G12" s="1027">
        <f t="shared" si="0"/>
        <v>0.58814976372228278</v>
      </c>
      <c r="H12" s="818">
        <v>261</v>
      </c>
      <c r="I12" s="1027">
        <f t="shared" ref="I12" si="29">H12/$B12</f>
        <v>9.4874591057797164E-2</v>
      </c>
      <c r="J12" s="779">
        <v>339</v>
      </c>
      <c r="K12" s="1027">
        <f t="shared" ref="K12" si="30">J12/$B12</f>
        <v>0.12322791712104689</v>
      </c>
      <c r="L12" s="779">
        <v>180</v>
      </c>
      <c r="M12" s="1027">
        <f t="shared" ref="M12" si="31">L12/$B12</f>
        <v>6.5430752453653221E-2</v>
      </c>
      <c r="N12" s="779">
        <v>14</v>
      </c>
      <c r="O12" s="1027">
        <f t="shared" ref="O12:Q12" si="32">N12/$B12</f>
        <v>5.0890585241730284E-3</v>
      </c>
      <c r="P12" s="779">
        <v>9</v>
      </c>
      <c r="Q12" s="1027">
        <f t="shared" si="32"/>
        <v>3.2715376226826608E-3</v>
      </c>
      <c r="R12" s="779">
        <v>12</v>
      </c>
      <c r="S12" s="1027">
        <f t="shared" ref="S12" si="33">R12/$B12</f>
        <v>4.3620501635768813E-3</v>
      </c>
      <c r="T12" s="779">
        <v>23</v>
      </c>
      <c r="U12" s="1027">
        <f t="shared" ref="U12" si="34">T12/$B12</f>
        <v>8.3605961468556887E-3</v>
      </c>
      <c r="V12" s="779">
        <v>295</v>
      </c>
      <c r="W12" s="804">
        <f t="shared" ref="W12" si="35">V12/$B12</f>
        <v>0.10723373318793167</v>
      </c>
    </row>
    <row r="13" spans="1:23">
      <c r="A13" s="194" t="s">
        <v>24</v>
      </c>
      <c r="B13" s="790">
        <v>7192</v>
      </c>
      <c r="C13" s="1027">
        <v>0.18113587709356505</v>
      </c>
      <c r="D13" s="779">
        <v>2137</v>
      </c>
      <c r="E13" s="1439">
        <f t="shared" si="0"/>
        <v>0.29713570634037823</v>
      </c>
      <c r="F13" s="779">
        <v>1797</v>
      </c>
      <c r="G13" s="1027">
        <f t="shared" si="0"/>
        <v>0.24986095661846497</v>
      </c>
      <c r="H13" s="818">
        <v>1651</v>
      </c>
      <c r="I13" s="1027">
        <f t="shared" ref="I13" si="36">H13/$B13</f>
        <v>0.22956062291434928</v>
      </c>
      <c r="J13" s="779">
        <v>1419</v>
      </c>
      <c r="K13" s="1027">
        <f t="shared" ref="K13" si="37">J13/$B13</f>
        <v>0.19730255839822025</v>
      </c>
      <c r="L13" s="779">
        <v>1113</v>
      </c>
      <c r="M13" s="1027">
        <f t="shared" ref="M13" si="38">L13/$B13</f>
        <v>0.15475528364849833</v>
      </c>
      <c r="N13" s="779">
        <v>47</v>
      </c>
      <c r="O13" s="1027">
        <f t="shared" ref="O13:Q13" si="39">N13/$B13</f>
        <v>6.5350389321468302E-3</v>
      </c>
      <c r="P13" s="779">
        <v>45</v>
      </c>
      <c r="Q13" s="1027">
        <f t="shared" si="39"/>
        <v>6.2569521690767523E-3</v>
      </c>
      <c r="R13" s="779">
        <v>42</v>
      </c>
      <c r="S13" s="1027">
        <f t="shared" ref="S13" si="40">R13/$B13</f>
        <v>5.8398220244716354E-3</v>
      </c>
      <c r="T13" s="779">
        <v>179</v>
      </c>
      <c r="U13" s="1027">
        <f t="shared" ref="U13" si="41">T13/$B13</f>
        <v>2.4888765294771967E-2</v>
      </c>
      <c r="V13" s="779">
        <v>899</v>
      </c>
      <c r="W13" s="804">
        <f t="shared" ref="W13" si="42">V13/$B13</f>
        <v>0.125</v>
      </c>
    </row>
    <row r="14" spans="1:23">
      <c r="A14" s="194" t="s">
        <v>25</v>
      </c>
      <c r="B14" s="790">
        <v>3654</v>
      </c>
      <c r="C14" s="1027">
        <v>0.16273269796027434</v>
      </c>
      <c r="D14" s="779">
        <v>1087</v>
      </c>
      <c r="E14" s="1439">
        <f t="shared" si="0"/>
        <v>0.29748221127531471</v>
      </c>
      <c r="F14" s="779">
        <v>1394</v>
      </c>
      <c r="G14" s="1027">
        <f t="shared" si="0"/>
        <v>0.38149972632731255</v>
      </c>
      <c r="H14" s="818">
        <v>640</v>
      </c>
      <c r="I14" s="1027">
        <f t="shared" ref="I14" si="43">H14/$B14</f>
        <v>0.17515051997810618</v>
      </c>
      <c r="J14" s="779">
        <v>658</v>
      </c>
      <c r="K14" s="1027">
        <f t="shared" ref="K14" si="44">J14/$B14</f>
        <v>0.18007662835249041</v>
      </c>
      <c r="L14" s="779">
        <v>385</v>
      </c>
      <c r="M14" s="1027">
        <f t="shared" ref="M14" si="45">L14/$B14</f>
        <v>0.1053639846743295</v>
      </c>
      <c r="N14" s="779">
        <v>32</v>
      </c>
      <c r="O14" s="1027">
        <f t="shared" ref="O14:Q14" si="46">N14/$B14</f>
        <v>8.7575259989053095E-3</v>
      </c>
      <c r="P14" s="779">
        <v>21</v>
      </c>
      <c r="Q14" s="1027">
        <f t="shared" si="46"/>
        <v>5.7471264367816091E-3</v>
      </c>
      <c r="R14" s="779">
        <v>24</v>
      </c>
      <c r="S14" s="1027">
        <f t="shared" ref="S14" si="47">R14/$B14</f>
        <v>6.5681444991789817E-3</v>
      </c>
      <c r="T14" s="779">
        <v>204</v>
      </c>
      <c r="U14" s="1027">
        <f t="shared" ref="U14" si="48">T14/$B14</f>
        <v>5.5829228243021348E-2</v>
      </c>
      <c r="V14" s="779">
        <v>296</v>
      </c>
      <c r="W14" s="804">
        <f t="shared" ref="W14" si="49">V14/$B14</f>
        <v>8.1007115489874104E-2</v>
      </c>
    </row>
    <row r="15" spans="1:23">
      <c r="A15" s="194" t="s">
        <v>26</v>
      </c>
      <c r="B15" s="790">
        <v>4411</v>
      </c>
      <c r="C15" s="1027">
        <v>0.16644026865896913</v>
      </c>
      <c r="D15" s="779">
        <v>1108</v>
      </c>
      <c r="E15" s="1439">
        <f t="shared" si="0"/>
        <v>0.25119020630242578</v>
      </c>
      <c r="F15" s="779">
        <v>1864</v>
      </c>
      <c r="G15" s="1027">
        <f t="shared" si="0"/>
        <v>0.42257991385173432</v>
      </c>
      <c r="H15" s="818">
        <v>674</v>
      </c>
      <c r="I15" s="1027">
        <f t="shared" ref="I15" si="50">H15/$B15</f>
        <v>0.15279981863523009</v>
      </c>
      <c r="J15" s="779">
        <v>405</v>
      </c>
      <c r="K15" s="1027">
        <f t="shared" ref="K15" si="51">J15/$B15</f>
        <v>9.1815914758558145E-2</v>
      </c>
      <c r="L15" s="779">
        <v>631</v>
      </c>
      <c r="M15" s="1027">
        <f t="shared" ref="M15" si="52">L15/$B15</f>
        <v>0.14305146225345727</v>
      </c>
      <c r="N15" s="779">
        <v>52</v>
      </c>
      <c r="O15" s="1027">
        <f t="shared" ref="O15:Q15" si="53">N15/$B15</f>
        <v>1.1788710043074134E-2</v>
      </c>
      <c r="P15" s="779">
        <v>43</v>
      </c>
      <c r="Q15" s="1027">
        <f t="shared" si="53"/>
        <v>9.7483563817728405E-3</v>
      </c>
      <c r="R15" s="779">
        <v>44</v>
      </c>
      <c r="S15" s="1027">
        <f t="shared" ref="S15" si="54">R15/$B15</f>
        <v>9.9750623441396506E-3</v>
      </c>
      <c r="T15" s="779">
        <v>210</v>
      </c>
      <c r="U15" s="1027">
        <f t="shared" ref="U15" si="55">T15/$B15</f>
        <v>4.7608252097030151E-2</v>
      </c>
      <c r="V15" s="779">
        <v>488</v>
      </c>
      <c r="W15" s="804">
        <f t="shared" ref="W15" si="56">V15/$B15</f>
        <v>0.1106325096350034</v>
      </c>
    </row>
    <row r="16" spans="1:23">
      <c r="A16" s="194" t="s">
        <v>27</v>
      </c>
      <c r="B16" s="790">
        <v>3459</v>
      </c>
      <c r="C16" s="1027">
        <v>0.13653588063472014</v>
      </c>
      <c r="D16" s="779">
        <v>733</v>
      </c>
      <c r="E16" s="1439">
        <f t="shared" si="0"/>
        <v>0.21191095692396647</v>
      </c>
      <c r="F16" s="779">
        <v>1453</v>
      </c>
      <c r="G16" s="1027">
        <f t="shared" si="0"/>
        <v>0.42006360219716682</v>
      </c>
      <c r="H16" s="818">
        <v>630</v>
      </c>
      <c r="I16" s="1027">
        <f t="shared" ref="I16" si="57">H16/$B16</f>
        <v>0.18213356461405031</v>
      </c>
      <c r="J16" s="779">
        <v>449</v>
      </c>
      <c r="K16" s="1027">
        <f t="shared" ref="K16" si="58">J16/$B16</f>
        <v>0.12980630239953744</v>
      </c>
      <c r="L16" s="779">
        <v>394</v>
      </c>
      <c r="M16" s="1027">
        <f t="shared" ref="M16" si="59">L16/$B16</f>
        <v>0.11390575310783463</v>
      </c>
      <c r="N16" s="779">
        <v>23</v>
      </c>
      <c r="O16" s="1027">
        <f t="shared" ref="O16:Q16" si="60">N16/$B16</f>
        <v>6.6493206128938999E-3</v>
      </c>
      <c r="P16" s="779">
        <v>20</v>
      </c>
      <c r="Q16" s="1027">
        <f t="shared" si="60"/>
        <v>5.7820179242555649E-3</v>
      </c>
      <c r="R16" s="779">
        <v>26</v>
      </c>
      <c r="S16" s="1027">
        <f t="shared" ref="S16" si="61">R16/$B16</f>
        <v>7.516623301532235E-3</v>
      </c>
      <c r="T16" s="779">
        <v>133</v>
      </c>
      <c r="U16" s="1027">
        <f t="shared" ref="U16" si="62">T16/$B16</f>
        <v>3.8450419196299511E-2</v>
      </c>
      <c r="V16" s="779">
        <v>331</v>
      </c>
      <c r="W16" s="804">
        <f t="shared" ref="W16" si="63">V16/$B16</f>
        <v>9.5692396646429603E-2</v>
      </c>
    </row>
    <row r="17" spans="1:23">
      <c r="A17" s="194" t="s">
        <v>28</v>
      </c>
      <c r="B17" s="790">
        <v>3295</v>
      </c>
      <c r="C17" s="1027">
        <v>0.13584267810026385</v>
      </c>
      <c r="D17" s="779">
        <v>557</v>
      </c>
      <c r="E17" s="1439">
        <f t="shared" si="0"/>
        <v>0.16904400606980274</v>
      </c>
      <c r="F17" s="779">
        <v>1662</v>
      </c>
      <c r="G17" s="1027">
        <f t="shared" si="0"/>
        <v>0.50440060698027311</v>
      </c>
      <c r="H17" s="818">
        <v>452</v>
      </c>
      <c r="I17" s="1027">
        <f t="shared" ref="I17" si="64">H17/$B17</f>
        <v>0.13717754172989377</v>
      </c>
      <c r="J17" s="779">
        <v>418</v>
      </c>
      <c r="K17" s="1027">
        <f t="shared" ref="K17" si="65">J17/$B17</f>
        <v>0.12685887708649468</v>
      </c>
      <c r="L17" s="779">
        <v>174</v>
      </c>
      <c r="M17" s="1027">
        <f t="shared" ref="M17" si="66">L17/$B17</f>
        <v>5.2807283763277695E-2</v>
      </c>
      <c r="N17" s="779">
        <v>31</v>
      </c>
      <c r="O17" s="1027">
        <f t="shared" ref="O17:Q17" si="67">N17/$B17</f>
        <v>9.4081942336874044E-3</v>
      </c>
      <c r="P17" s="779">
        <v>25</v>
      </c>
      <c r="Q17" s="1027">
        <f t="shared" si="67"/>
        <v>7.5872534142640367E-3</v>
      </c>
      <c r="R17" s="779">
        <v>24</v>
      </c>
      <c r="S17" s="1027">
        <f t="shared" ref="S17" si="68">R17/$B17</f>
        <v>7.2837632776934754E-3</v>
      </c>
      <c r="T17" s="779">
        <v>139</v>
      </c>
      <c r="U17" s="1027">
        <f t="shared" ref="U17" si="69">T17/$B17</f>
        <v>4.2185128983308041E-2</v>
      </c>
      <c r="V17" s="779">
        <v>370</v>
      </c>
      <c r="W17" s="804">
        <f t="shared" ref="W17" si="70">V17/$B17</f>
        <v>0.11229135053110774</v>
      </c>
    </row>
    <row r="18" spans="1:23">
      <c r="A18" s="194" t="s">
        <v>29</v>
      </c>
      <c r="B18" s="790">
        <v>8766</v>
      </c>
      <c r="C18" s="1027">
        <v>0.15182901482610503</v>
      </c>
      <c r="D18" s="779">
        <v>1667</v>
      </c>
      <c r="E18" s="1439">
        <f t="shared" si="0"/>
        <v>0.19016655258955054</v>
      </c>
      <c r="F18" s="779">
        <v>4054</v>
      </c>
      <c r="G18" s="1027">
        <f t="shared" si="0"/>
        <v>0.46246862879306411</v>
      </c>
      <c r="H18" s="818">
        <v>1893</v>
      </c>
      <c r="I18" s="1027">
        <f t="shared" ref="I18" si="71">H18/$B18</f>
        <v>0.21594798083504449</v>
      </c>
      <c r="J18" s="779">
        <v>561</v>
      </c>
      <c r="K18" s="1027">
        <f t="shared" ref="K18" si="72">J18/$B18</f>
        <v>6.3997262149212863E-2</v>
      </c>
      <c r="L18" s="779">
        <v>783</v>
      </c>
      <c r="M18" s="1027">
        <f t="shared" ref="M18" si="73">L18/$B18</f>
        <v>8.932238193018481E-2</v>
      </c>
      <c r="N18" s="779">
        <v>72</v>
      </c>
      <c r="O18" s="1027">
        <f t="shared" ref="O18:Q18" si="74">N18/$B18</f>
        <v>8.2135523613963042E-3</v>
      </c>
      <c r="P18" s="779">
        <v>56</v>
      </c>
      <c r="Q18" s="1027">
        <f t="shared" si="74"/>
        <v>6.3883185033082367E-3</v>
      </c>
      <c r="R18" s="779">
        <v>71</v>
      </c>
      <c r="S18" s="1027">
        <f t="shared" ref="S18" si="75">R18/$B18</f>
        <v>8.0994752452657991E-3</v>
      </c>
      <c r="T18" s="779">
        <v>848</v>
      </c>
      <c r="U18" s="1027">
        <f t="shared" ref="U18" si="76">T18/$B18</f>
        <v>9.6737394478667582E-2</v>
      </c>
      <c r="V18" s="779">
        <v>428</v>
      </c>
      <c r="W18" s="804">
        <f t="shared" ref="W18" si="77">V18/$B18</f>
        <v>4.8825005703855805E-2</v>
      </c>
    </row>
    <row r="19" spans="1:23">
      <c r="A19" s="194" t="s">
        <v>30</v>
      </c>
      <c r="B19" s="790">
        <v>5008</v>
      </c>
      <c r="C19" s="1027">
        <v>0.1705083245378094</v>
      </c>
      <c r="D19" s="779">
        <v>1187</v>
      </c>
      <c r="E19" s="1439">
        <f t="shared" si="0"/>
        <v>0.23702076677316294</v>
      </c>
      <c r="F19" s="779">
        <v>2216</v>
      </c>
      <c r="G19" s="1027">
        <f t="shared" si="0"/>
        <v>0.44249201277955269</v>
      </c>
      <c r="H19" s="818">
        <v>1025</v>
      </c>
      <c r="I19" s="1027">
        <f t="shared" ref="I19" si="78">H19/$B19</f>
        <v>0.20467252396166133</v>
      </c>
      <c r="J19" s="779">
        <v>513</v>
      </c>
      <c r="K19" s="1027">
        <f t="shared" ref="K19" si="79">J19/$B19</f>
        <v>0.10243610223642173</v>
      </c>
      <c r="L19" s="779">
        <v>540</v>
      </c>
      <c r="M19" s="1027">
        <f t="shared" ref="M19" si="80">L19/$B19</f>
        <v>0.10782747603833866</v>
      </c>
      <c r="N19" s="779">
        <v>50</v>
      </c>
      <c r="O19" s="1027">
        <f t="shared" ref="O19:Q19" si="81">N19/$B19</f>
        <v>9.9840255591054309E-3</v>
      </c>
      <c r="P19" s="779">
        <v>20</v>
      </c>
      <c r="Q19" s="1027">
        <f t="shared" si="81"/>
        <v>3.9936102236421724E-3</v>
      </c>
      <c r="R19" s="779">
        <v>26</v>
      </c>
      <c r="S19" s="1027">
        <f t="shared" ref="S19" si="82">R19/$B19</f>
        <v>5.1916932907348241E-3</v>
      </c>
      <c r="T19" s="779">
        <v>101</v>
      </c>
      <c r="U19" s="1027">
        <f t="shared" ref="U19" si="83">T19/$B19</f>
        <v>2.016773162939297E-2</v>
      </c>
      <c r="V19" s="779">
        <v>517</v>
      </c>
      <c r="W19" s="804">
        <f t="shared" ref="W19" si="84">V19/$B19</f>
        <v>0.10323482428115016</v>
      </c>
    </row>
    <row r="20" spans="1:23">
      <c r="A20" s="194" t="s">
        <v>31</v>
      </c>
      <c r="B20" s="800">
        <v>4281</v>
      </c>
      <c r="C20" s="1027">
        <v>0.15846165235416049</v>
      </c>
      <c r="D20" s="762">
        <v>784</v>
      </c>
      <c r="E20" s="1439">
        <f t="shared" si="0"/>
        <v>0.18313478159308572</v>
      </c>
      <c r="F20" s="762">
        <v>1921</v>
      </c>
      <c r="G20" s="1027">
        <f t="shared" si="0"/>
        <v>0.44872693295958888</v>
      </c>
      <c r="H20" s="803">
        <v>978</v>
      </c>
      <c r="I20" s="1027">
        <f t="shared" ref="I20" si="85">H20/$B20</f>
        <v>0.22845129642606868</v>
      </c>
      <c r="J20" s="762">
        <v>433</v>
      </c>
      <c r="K20" s="1027">
        <f t="shared" ref="K20" si="86">J20/$B20</f>
        <v>0.10114459238495678</v>
      </c>
      <c r="L20" s="762">
        <v>332</v>
      </c>
      <c r="M20" s="1027">
        <f t="shared" ref="M20" si="87">L20/$B20</f>
        <v>7.7551973837888338E-2</v>
      </c>
      <c r="N20" s="762">
        <v>45</v>
      </c>
      <c r="O20" s="1027">
        <f t="shared" ref="O20:Q20" si="88">N20/$B20</f>
        <v>1.051156271899089E-2</v>
      </c>
      <c r="P20" s="762">
        <v>12</v>
      </c>
      <c r="Q20" s="1027">
        <f t="shared" si="88"/>
        <v>2.8030833917309038E-3</v>
      </c>
      <c r="R20" s="762">
        <v>59</v>
      </c>
      <c r="S20" s="1027">
        <f t="shared" ref="S20" si="89">R20/$B20</f>
        <v>1.3781826676010278E-2</v>
      </c>
      <c r="T20" s="762">
        <v>132</v>
      </c>
      <c r="U20" s="1027">
        <f t="shared" ref="U20" si="90">T20/$B20</f>
        <v>3.0833917309039945E-2</v>
      </c>
      <c r="V20" s="762">
        <v>369</v>
      </c>
      <c r="W20" s="804">
        <f t="shared" ref="W20" si="91">V20/$B20</f>
        <v>8.61948142957253E-2</v>
      </c>
    </row>
    <row r="21" spans="1:23" ht="15.75" thickBot="1">
      <c r="A21" s="196" t="s">
        <v>32</v>
      </c>
      <c r="B21" s="188">
        <v>8551</v>
      </c>
      <c r="C21" s="251">
        <v>0.15667485067243211</v>
      </c>
      <c r="D21" s="73">
        <v>2131</v>
      </c>
      <c r="E21" s="1440">
        <f t="shared" si="0"/>
        <v>0.24921061864109462</v>
      </c>
      <c r="F21" s="73">
        <v>2905</v>
      </c>
      <c r="G21" s="251">
        <f t="shared" si="0"/>
        <v>0.33972634779557948</v>
      </c>
      <c r="H21" s="242">
        <v>1584</v>
      </c>
      <c r="I21" s="251">
        <f t="shared" ref="I21" si="92">H21/$B21</f>
        <v>0.1852414922231318</v>
      </c>
      <c r="J21" s="73">
        <v>1003</v>
      </c>
      <c r="K21" s="251">
        <f t="shared" ref="K21" si="93">J21/$B21</f>
        <v>0.1172962226640159</v>
      </c>
      <c r="L21" s="73">
        <v>1446</v>
      </c>
      <c r="M21" s="251">
        <f t="shared" ref="M21" si="94">L21/$B21</f>
        <v>0.16910302888551046</v>
      </c>
      <c r="N21" s="73">
        <v>79</v>
      </c>
      <c r="O21" s="251">
        <f t="shared" ref="O21:Q21" si="95">N21/$B21</f>
        <v>9.2386855338556888E-3</v>
      </c>
      <c r="P21" s="73">
        <v>28</v>
      </c>
      <c r="Q21" s="251">
        <f t="shared" si="95"/>
        <v>3.2744708221260671E-3</v>
      </c>
      <c r="R21" s="73">
        <v>120</v>
      </c>
      <c r="S21" s="251">
        <f t="shared" ref="S21" si="96">R21/$B21</f>
        <v>1.4033446380540288E-2</v>
      </c>
      <c r="T21" s="73">
        <v>716</v>
      </c>
      <c r="U21" s="251">
        <f t="shared" ref="U21" si="97">T21/$B21</f>
        <v>8.3732896737223714E-2</v>
      </c>
      <c r="V21" s="73">
        <v>670</v>
      </c>
      <c r="W21" s="298">
        <f t="shared" ref="W21" si="98">V21/$B21</f>
        <v>7.835340895801661E-2</v>
      </c>
    </row>
    <row r="22" spans="1:23">
      <c r="A22" s="930" t="s">
        <v>177</v>
      </c>
    </row>
    <row r="23" spans="1:23">
      <c r="A23" s="931" t="s">
        <v>552</v>
      </c>
    </row>
    <row r="24" spans="1:23">
      <c r="A24" s="931" t="s">
        <v>284</v>
      </c>
    </row>
    <row r="25" spans="1:23">
      <c r="A25" s="931" t="s">
        <v>466</v>
      </c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7" s="44" customFormat="1" ht="17.25" customHeight="1">
      <c r="A1" s="160" t="s">
        <v>1061</v>
      </c>
      <c r="B1" s="164"/>
      <c r="C1" s="164"/>
      <c r="D1" s="164"/>
      <c r="E1" s="74"/>
      <c r="F1" s="74"/>
      <c r="G1" s="74"/>
      <c r="H1" s="74"/>
      <c r="I1" s="74"/>
      <c r="O1" s="483"/>
    </row>
    <row r="2" spans="1:27" ht="17.25" customHeight="1" thickBot="1">
      <c r="A2" s="314" t="s">
        <v>192</v>
      </c>
      <c r="B2" s="202"/>
      <c r="C2" s="202"/>
    </row>
    <row r="3" spans="1:27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2053"/>
      <c r="L3" s="1828"/>
      <c r="M3" s="1822" t="s">
        <v>721</v>
      </c>
      <c r="N3" s="2054"/>
      <c r="O3" s="1824" t="s">
        <v>722</v>
      </c>
      <c r="P3" s="1825"/>
      <c r="Q3" s="1826" t="s">
        <v>723</v>
      </c>
      <c r="R3" s="1827"/>
    </row>
    <row r="4" spans="1:27" ht="17.25" customHeight="1" thickBot="1">
      <c r="A4" s="1818"/>
      <c r="B4" s="1441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814" t="s">
        <v>138</v>
      </c>
      <c r="H4" s="583" t="s">
        <v>188</v>
      </c>
      <c r="I4" s="583" t="s">
        <v>449</v>
      </c>
      <c r="J4" s="583" t="s">
        <v>554</v>
      </c>
      <c r="K4" s="814" t="s">
        <v>627</v>
      </c>
      <c r="L4" s="749" t="s">
        <v>725</v>
      </c>
      <c r="M4" s="587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7" ht="17.25" customHeight="1">
      <c r="A5" s="191" t="s">
        <v>18</v>
      </c>
      <c r="B5" s="1442">
        <v>72110</v>
      </c>
      <c r="C5" s="750">
        <v>73629</v>
      </c>
      <c r="D5" s="750">
        <v>75848</v>
      </c>
      <c r="E5" s="750">
        <v>78717</v>
      </c>
      <c r="F5" s="750">
        <v>81644</v>
      </c>
      <c r="G5" s="746">
        <v>95631</v>
      </c>
      <c r="H5" s="750">
        <v>101983</v>
      </c>
      <c r="I5" s="750">
        <v>110940</v>
      </c>
      <c r="J5" s="750">
        <v>114108</v>
      </c>
      <c r="K5" s="746">
        <v>111855</v>
      </c>
      <c r="L5" s="753">
        <v>117957</v>
      </c>
      <c r="M5" s="397">
        <f>L5-K5</f>
        <v>6102</v>
      </c>
      <c r="N5" s="320">
        <f>L5/K5-1</f>
        <v>5.4552769210138186E-2</v>
      </c>
      <c r="O5" s="319">
        <f>L5-G5</f>
        <v>22326</v>
      </c>
      <c r="P5" s="320">
        <f>L5/G5-1</f>
        <v>0.23345986134203334</v>
      </c>
      <c r="Q5" s="319">
        <f>L5-B5</f>
        <v>45847</v>
      </c>
      <c r="R5" s="323">
        <f>L5/B5-1</f>
        <v>0.63579253917625844</v>
      </c>
      <c r="T5"/>
      <c r="U5"/>
      <c r="V5"/>
      <c r="W5"/>
      <c r="X5"/>
      <c r="Y5"/>
      <c r="Z5"/>
      <c r="AA5"/>
    </row>
    <row r="6" spans="1:27" ht="17.25" customHeight="1">
      <c r="A6" s="194" t="s">
        <v>19</v>
      </c>
      <c r="B6" s="1443">
        <v>7549</v>
      </c>
      <c r="C6" s="748">
        <v>7785</v>
      </c>
      <c r="D6" s="748">
        <v>8391</v>
      </c>
      <c r="E6" s="748">
        <v>8713</v>
      </c>
      <c r="F6" s="748">
        <v>8887</v>
      </c>
      <c r="G6" s="751">
        <v>9798</v>
      </c>
      <c r="H6" s="748">
        <v>9869</v>
      </c>
      <c r="I6" s="748">
        <v>10757</v>
      </c>
      <c r="J6" s="748">
        <v>11026</v>
      </c>
      <c r="K6" s="751">
        <v>11192</v>
      </c>
      <c r="L6" s="752">
        <v>12233</v>
      </c>
      <c r="M6" s="403">
        <f t="shared" ref="M6:M19" si="0">L6-K6</f>
        <v>1041</v>
      </c>
      <c r="N6" s="322">
        <f t="shared" ref="N6:N19" si="1">L6/K6-1</f>
        <v>9.3012866333095134E-2</v>
      </c>
      <c r="O6" s="321">
        <f t="shared" ref="O6:O19" si="2">L6-G6</f>
        <v>2435</v>
      </c>
      <c r="P6" s="322">
        <f t="shared" ref="P6:P19" si="3">L6/G6-1</f>
        <v>0.24852010614411113</v>
      </c>
      <c r="Q6" s="321">
        <f t="shared" ref="Q6:Q19" si="4">L6-B6</f>
        <v>4684</v>
      </c>
      <c r="R6" s="324">
        <f t="shared" ref="R6:R19" si="5">L6/B6-1</f>
        <v>0.62047953371307463</v>
      </c>
      <c r="T6"/>
      <c r="U6"/>
      <c r="V6"/>
      <c r="W6"/>
      <c r="X6"/>
      <c r="Y6"/>
      <c r="Z6"/>
      <c r="AA6"/>
    </row>
    <row r="7" spans="1:27" ht="17.25" customHeight="1">
      <c r="A7" s="194" t="s">
        <v>20</v>
      </c>
      <c r="B7" s="1443">
        <v>8019</v>
      </c>
      <c r="C7" s="748">
        <v>8407</v>
      </c>
      <c r="D7" s="748">
        <v>8817</v>
      </c>
      <c r="E7" s="748">
        <v>9661</v>
      </c>
      <c r="F7" s="748">
        <v>10634</v>
      </c>
      <c r="G7" s="751">
        <v>12930</v>
      </c>
      <c r="H7" s="748">
        <v>13764</v>
      </c>
      <c r="I7" s="748">
        <v>14825</v>
      </c>
      <c r="J7" s="748">
        <v>15407</v>
      </c>
      <c r="K7" s="751">
        <v>15503</v>
      </c>
      <c r="L7" s="752">
        <v>16136</v>
      </c>
      <c r="M7" s="403">
        <f t="shared" si="0"/>
        <v>633</v>
      </c>
      <c r="N7" s="322">
        <f t="shared" si="1"/>
        <v>4.0830806940592046E-2</v>
      </c>
      <c r="O7" s="321">
        <f t="shared" si="2"/>
        <v>3206</v>
      </c>
      <c r="P7" s="322">
        <f t="shared" si="3"/>
        <v>0.24795050270688312</v>
      </c>
      <c r="Q7" s="321">
        <f t="shared" si="4"/>
        <v>8117</v>
      </c>
      <c r="R7" s="324">
        <f t="shared" si="5"/>
        <v>1.0122209751839382</v>
      </c>
      <c r="T7"/>
      <c r="U7"/>
      <c r="V7"/>
      <c r="W7"/>
      <c r="X7"/>
      <c r="Y7"/>
      <c r="Z7"/>
      <c r="AA7"/>
    </row>
    <row r="8" spans="1:27" ht="17.25" customHeight="1">
      <c r="A8" s="194" t="s">
        <v>21</v>
      </c>
      <c r="B8" s="1443">
        <v>2288</v>
      </c>
      <c r="C8" s="748">
        <v>2451</v>
      </c>
      <c r="D8" s="748">
        <v>2518</v>
      </c>
      <c r="E8" s="748">
        <v>2596</v>
      </c>
      <c r="F8" s="748">
        <v>2713</v>
      </c>
      <c r="G8" s="751">
        <v>3754</v>
      </c>
      <c r="H8" s="748">
        <v>4420</v>
      </c>
      <c r="I8" s="748">
        <v>4946</v>
      </c>
      <c r="J8" s="748">
        <v>5215</v>
      </c>
      <c r="K8" s="751">
        <v>5438</v>
      </c>
      <c r="L8" s="752">
        <v>6084</v>
      </c>
      <c r="M8" s="403">
        <f t="shared" si="0"/>
        <v>646</v>
      </c>
      <c r="N8" s="322">
        <f t="shared" si="1"/>
        <v>0.11879367414490627</v>
      </c>
      <c r="O8" s="321">
        <f t="shared" si="2"/>
        <v>2330</v>
      </c>
      <c r="P8" s="322">
        <f t="shared" si="3"/>
        <v>0.62067128396377202</v>
      </c>
      <c r="Q8" s="321">
        <f t="shared" si="4"/>
        <v>3796</v>
      </c>
      <c r="R8" s="324">
        <f t="shared" si="5"/>
        <v>1.6590909090909092</v>
      </c>
      <c r="T8"/>
      <c r="U8"/>
      <c r="V8"/>
      <c r="W8"/>
      <c r="X8"/>
      <c r="Y8"/>
      <c r="Z8"/>
      <c r="AA8"/>
    </row>
    <row r="9" spans="1:27" ht="17.25" customHeight="1">
      <c r="A9" s="194" t="s">
        <v>22</v>
      </c>
      <c r="B9" s="1443">
        <v>4470</v>
      </c>
      <c r="C9" s="748">
        <v>4212</v>
      </c>
      <c r="D9" s="748">
        <v>4277</v>
      </c>
      <c r="E9" s="748">
        <v>4407</v>
      </c>
      <c r="F9" s="748">
        <v>4489</v>
      </c>
      <c r="G9" s="751">
        <v>4980</v>
      </c>
      <c r="H9" s="748">
        <v>5445</v>
      </c>
      <c r="I9" s="748">
        <v>6070</v>
      </c>
      <c r="J9" s="748">
        <v>6179</v>
      </c>
      <c r="K9" s="751">
        <v>5826</v>
      </c>
      <c r="L9" s="752">
        <v>6003</v>
      </c>
      <c r="M9" s="403">
        <f t="shared" si="0"/>
        <v>177</v>
      </c>
      <c r="N9" s="322">
        <f t="shared" si="1"/>
        <v>3.0381050463439863E-2</v>
      </c>
      <c r="O9" s="321">
        <f t="shared" si="2"/>
        <v>1023</v>
      </c>
      <c r="P9" s="322">
        <f t="shared" si="3"/>
        <v>0.20542168674698802</v>
      </c>
      <c r="Q9" s="321">
        <f t="shared" si="4"/>
        <v>1533</v>
      </c>
      <c r="R9" s="324">
        <f t="shared" si="5"/>
        <v>0.34295302013422813</v>
      </c>
      <c r="T9"/>
      <c r="U9"/>
      <c r="V9"/>
      <c r="W9"/>
      <c r="X9"/>
      <c r="Y9"/>
      <c r="Z9"/>
      <c r="AA9"/>
    </row>
    <row r="10" spans="1:27" ht="17.25" customHeight="1">
      <c r="A10" s="194" t="s">
        <v>23</v>
      </c>
      <c r="B10" s="1443">
        <v>2089</v>
      </c>
      <c r="C10" s="748">
        <v>2237</v>
      </c>
      <c r="D10" s="748">
        <v>2528</v>
      </c>
      <c r="E10" s="748">
        <v>2675</v>
      </c>
      <c r="F10" s="748">
        <v>2927</v>
      </c>
      <c r="G10" s="751">
        <v>3134</v>
      </c>
      <c r="H10" s="748">
        <v>3432</v>
      </c>
      <c r="I10" s="748">
        <v>3913</v>
      </c>
      <c r="J10" s="748">
        <v>4026</v>
      </c>
      <c r="K10" s="751">
        <v>3979</v>
      </c>
      <c r="L10" s="752">
        <v>4283</v>
      </c>
      <c r="M10" s="403">
        <f t="shared" si="0"/>
        <v>304</v>
      </c>
      <c r="N10" s="322">
        <f t="shared" si="1"/>
        <v>7.6401105805478764E-2</v>
      </c>
      <c r="O10" s="321">
        <f t="shared" si="2"/>
        <v>1149</v>
      </c>
      <c r="P10" s="322">
        <f t="shared" si="3"/>
        <v>0.36662412252712184</v>
      </c>
      <c r="Q10" s="321">
        <f t="shared" si="4"/>
        <v>2194</v>
      </c>
      <c r="R10" s="324">
        <f t="shared" si="5"/>
        <v>1.0502632838678791</v>
      </c>
      <c r="T10"/>
      <c r="U10"/>
      <c r="V10"/>
      <c r="W10"/>
      <c r="X10"/>
      <c r="Y10"/>
      <c r="Z10"/>
      <c r="AA10"/>
    </row>
    <row r="11" spans="1:27" ht="17.25" customHeight="1">
      <c r="A11" s="194" t="s">
        <v>24</v>
      </c>
      <c r="B11" s="1443">
        <v>8201</v>
      </c>
      <c r="C11" s="748">
        <v>8371</v>
      </c>
      <c r="D11" s="748">
        <v>8373</v>
      </c>
      <c r="E11" s="748">
        <v>8247</v>
      </c>
      <c r="F11" s="748">
        <v>8242</v>
      </c>
      <c r="G11" s="751">
        <v>8933</v>
      </c>
      <c r="H11" s="748">
        <v>9319</v>
      </c>
      <c r="I11" s="748">
        <v>10399</v>
      </c>
      <c r="J11" s="748">
        <v>10706</v>
      </c>
      <c r="K11" s="751">
        <v>10376</v>
      </c>
      <c r="L11" s="752">
        <v>10895</v>
      </c>
      <c r="M11" s="403">
        <f t="shared" si="0"/>
        <v>519</v>
      </c>
      <c r="N11" s="322">
        <f t="shared" si="1"/>
        <v>5.0019275250578366E-2</v>
      </c>
      <c r="O11" s="321">
        <f t="shared" si="2"/>
        <v>1962</v>
      </c>
      <c r="P11" s="322">
        <f t="shared" si="3"/>
        <v>0.21963506100973906</v>
      </c>
      <c r="Q11" s="321">
        <f t="shared" si="4"/>
        <v>2694</v>
      </c>
      <c r="R11" s="324">
        <f t="shared" si="5"/>
        <v>0.32849652481404701</v>
      </c>
      <c r="T11"/>
      <c r="U11"/>
      <c r="V11"/>
      <c r="W11"/>
      <c r="X11"/>
      <c r="Y11"/>
      <c r="Z11"/>
      <c r="AA11"/>
    </row>
    <row r="12" spans="1:27" ht="17.25" customHeight="1">
      <c r="A12" s="194" t="s">
        <v>25</v>
      </c>
      <c r="B12" s="1443">
        <v>3075</v>
      </c>
      <c r="C12" s="748">
        <v>3143</v>
      </c>
      <c r="D12" s="748">
        <v>3299</v>
      </c>
      <c r="E12" s="748">
        <v>3454</v>
      </c>
      <c r="F12" s="748">
        <v>3599</v>
      </c>
      <c r="G12" s="751">
        <v>4219</v>
      </c>
      <c r="H12" s="748">
        <v>4494</v>
      </c>
      <c r="I12" s="748">
        <v>5249</v>
      </c>
      <c r="J12" s="748">
        <v>5321</v>
      </c>
      <c r="K12" s="751">
        <v>5331</v>
      </c>
      <c r="L12" s="752">
        <v>5604</v>
      </c>
      <c r="M12" s="403">
        <f t="shared" si="0"/>
        <v>273</v>
      </c>
      <c r="N12" s="322">
        <f t="shared" si="1"/>
        <v>5.1209904333145762E-2</v>
      </c>
      <c r="O12" s="321">
        <f t="shared" si="2"/>
        <v>1385</v>
      </c>
      <c r="P12" s="322">
        <f t="shared" si="3"/>
        <v>0.3282768428537568</v>
      </c>
      <c r="Q12" s="321">
        <f t="shared" si="4"/>
        <v>2529</v>
      </c>
      <c r="R12" s="324">
        <f t="shared" si="5"/>
        <v>0.82243902439024397</v>
      </c>
      <c r="T12"/>
      <c r="U12"/>
      <c r="V12"/>
      <c r="W12"/>
      <c r="X12"/>
      <c r="Y12"/>
      <c r="Z12"/>
      <c r="AA12"/>
    </row>
    <row r="13" spans="1:27" ht="17.25" customHeight="1">
      <c r="A13" s="194" t="s">
        <v>26</v>
      </c>
      <c r="B13" s="1443">
        <v>6004</v>
      </c>
      <c r="C13" s="748">
        <v>5885</v>
      </c>
      <c r="D13" s="748">
        <v>5910</v>
      </c>
      <c r="E13" s="748">
        <v>5761</v>
      </c>
      <c r="F13" s="748">
        <v>5692</v>
      </c>
      <c r="G13" s="751">
        <v>5992</v>
      </c>
      <c r="H13" s="748">
        <v>5838</v>
      </c>
      <c r="I13" s="748">
        <v>6490</v>
      </c>
      <c r="J13" s="748">
        <v>6713</v>
      </c>
      <c r="K13" s="751">
        <v>6482</v>
      </c>
      <c r="L13" s="752">
        <v>6729</v>
      </c>
      <c r="M13" s="403">
        <f t="shared" si="0"/>
        <v>247</v>
      </c>
      <c r="N13" s="322">
        <f t="shared" si="1"/>
        <v>3.8105522986732421E-2</v>
      </c>
      <c r="O13" s="383">
        <f t="shared" si="2"/>
        <v>737</v>
      </c>
      <c r="P13" s="322">
        <f t="shared" si="3"/>
        <v>0.12299732977303068</v>
      </c>
      <c r="Q13" s="383">
        <f t="shared" si="4"/>
        <v>725</v>
      </c>
      <c r="R13" s="324">
        <f t="shared" si="5"/>
        <v>0.12075283144570292</v>
      </c>
      <c r="T13"/>
      <c r="U13"/>
      <c r="V13"/>
      <c r="W13"/>
      <c r="X13"/>
      <c r="Y13"/>
      <c r="Z13"/>
      <c r="AA13"/>
    </row>
    <row r="14" spans="1:27" ht="17.25" customHeight="1">
      <c r="A14" s="194" t="s">
        <v>27</v>
      </c>
      <c r="B14" s="1443">
        <v>3546</v>
      </c>
      <c r="C14" s="748">
        <v>3640</v>
      </c>
      <c r="D14" s="748">
        <v>3666</v>
      </c>
      <c r="E14" s="748">
        <v>3669</v>
      </c>
      <c r="F14" s="748">
        <v>4023</v>
      </c>
      <c r="G14" s="751">
        <v>4923</v>
      </c>
      <c r="H14" s="748">
        <v>4993</v>
      </c>
      <c r="I14" s="748">
        <v>5060</v>
      </c>
      <c r="J14" s="748">
        <v>5038</v>
      </c>
      <c r="K14" s="751">
        <v>5022</v>
      </c>
      <c r="L14" s="752">
        <v>5197</v>
      </c>
      <c r="M14" s="403">
        <f t="shared" si="0"/>
        <v>175</v>
      </c>
      <c r="N14" s="322">
        <f t="shared" si="1"/>
        <v>3.4846674631620944E-2</v>
      </c>
      <c r="O14" s="321">
        <f t="shared" si="2"/>
        <v>274</v>
      </c>
      <c r="P14" s="322">
        <f t="shared" si="3"/>
        <v>5.5657119642494424E-2</v>
      </c>
      <c r="Q14" s="321">
        <f t="shared" si="4"/>
        <v>1651</v>
      </c>
      <c r="R14" s="324">
        <f t="shared" si="5"/>
        <v>0.46559503666102642</v>
      </c>
      <c r="T14"/>
      <c r="U14"/>
      <c r="V14"/>
      <c r="W14"/>
      <c r="X14"/>
      <c r="Y14"/>
      <c r="Z14"/>
      <c r="AA14"/>
    </row>
    <row r="15" spans="1:27" ht="17.25" customHeight="1">
      <c r="A15" s="194" t="s">
        <v>28</v>
      </c>
      <c r="B15" s="1443">
        <v>3223</v>
      </c>
      <c r="C15" s="748">
        <v>3487</v>
      </c>
      <c r="D15" s="748">
        <v>3733</v>
      </c>
      <c r="E15" s="748">
        <v>3915</v>
      </c>
      <c r="F15" s="748">
        <v>4024</v>
      </c>
      <c r="G15" s="751">
        <v>4556</v>
      </c>
      <c r="H15" s="748">
        <v>4816</v>
      </c>
      <c r="I15" s="748">
        <v>5083</v>
      </c>
      <c r="J15" s="748">
        <v>5205</v>
      </c>
      <c r="K15" s="751">
        <v>4724</v>
      </c>
      <c r="L15" s="752">
        <v>4827</v>
      </c>
      <c r="M15" s="403">
        <f t="shared" si="0"/>
        <v>103</v>
      </c>
      <c r="N15" s="322">
        <f t="shared" si="1"/>
        <v>2.180355630821329E-2</v>
      </c>
      <c r="O15" s="321">
        <f t="shared" si="2"/>
        <v>271</v>
      </c>
      <c r="P15" s="322">
        <f t="shared" si="3"/>
        <v>5.9482001755926328E-2</v>
      </c>
      <c r="Q15" s="321">
        <f t="shared" si="4"/>
        <v>1604</v>
      </c>
      <c r="R15" s="324">
        <f t="shared" si="5"/>
        <v>0.49767297548867506</v>
      </c>
      <c r="T15"/>
      <c r="U15"/>
      <c r="V15"/>
      <c r="W15"/>
      <c r="X15"/>
      <c r="Y15"/>
      <c r="Z15"/>
      <c r="AA15"/>
    </row>
    <row r="16" spans="1:27" ht="17.25" customHeight="1">
      <c r="A16" s="194" t="s">
        <v>29</v>
      </c>
      <c r="B16" s="1443">
        <v>5933</v>
      </c>
      <c r="C16" s="748">
        <v>6422</v>
      </c>
      <c r="D16" s="748">
        <v>6206</v>
      </c>
      <c r="E16" s="748">
        <v>6542</v>
      </c>
      <c r="F16" s="748">
        <v>6892</v>
      </c>
      <c r="G16" s="751">
        <v>9843</v>
      </c>
      <c r="H16" s="748">
        <v>11235</v>
      </c>
      <c r="I16" s="748">
        <v>11981</v>
      </c>
      <c r="J16" s="748">
        <v>12774</v>
      </c>
      <c r="K16" s="751">
        <v>12469</v>
      </c>
      <c r="L16" s="752">
        <v>13240</v>
      </c>
      <c r="M16" s="403">
        <f t="shared" si="0"/>
        <v>771</v>
      </c>
      <c r="N16" s="322">
        <f t="shared" si="1"/>
        <v>6.183334669981555E-2</v>
      </c>
      <c r="O16" s="321">
        <f t="shared" si="2"/>
        <v>3397</v>
      </c>
      <c r="P16" s="322">
        <f t="shared" si="3"/>
        <v>0.34511835822411863</v>
      </c>
      <c r="Q16" s="321">
        <f t="shared" si="4"/>
        <v>7307</v>
      </c>
      <c r="R16" s="324">
        <f t="shared" si="5"/>
        <v>1.2315860441597843</v>
      </c>
      <c r="T16"/>
      <c r="U16"/>
      <c r="V16"/>
      <c r="W16"/>
      <c r="X16"/>
      <c r="Y16"/>
      <c r="Z16"/>
      <c r="AA16"/>
    </row>
    <row r="17" spans="1:27" ht="17.25" customHeight="1">
      <c r="A17" s="194" t="s">
        <v>30</v>
      </c>
      <c r="B17" s="1443">
        <v>4459</v>
      </c>
      <c r="C17" s="748">
        <v>4373</v>
      </c>
      <c r="D17" s="748">
        <v>4532</v>
      </c>
      <c r="E17" s="748">
        <v>4781</v>
      </c>
      <c r="F17" s="748">
        <v>4916</v>
      </c>
      <c r="G17" s="751">
        <v>6009</v>
      </c>
      <c r="H17" s="748">
        <v>6652</v>
      </c>
      <c r="I17" s="748">
        <v>7206</v>
      </c>
      <c r="J17" s="748">
        <v>7484</v>
      </c>
      <c r="K17" s="751">
        <v>7249</v>
      </c>
      <c r="L17" s="752">
        <v>7538</v>
      </c>
      <c r="M17" s="403">
        <f t="shared" si="0"/>
        <v>289</v>
      </c>
      <c r="N17" s="322">
        <f t="shared" si="1"/>
        <v>3.9867567940405468E-2</v>
      </c>
      <c r="O17" s="321">
        <f t="shared" si="2"/>
        <v>1529</v>
      </c>
      <c r="P17" s="322">
        <f t="shared" si="3"/>
        <v>0.25445165584955909</v>
      </c>
      <c r="Q17" s="321">
        <f t="shared" si="4"/>
        <v>3079</v>
      </c>
      <c r="R17" s="324">
        <f t="shared" si="5"/>
        <v>0.69051356806458841</v>
      </c>
      <c r="T17"/>
      <c r="U17"/>
      <c r="V17"/>
      <c r="W17"/>
      <c r="X17"/>
      <c r="Y17"/>
      <c r="Z17"/>
      <c r="AA17"/>
    </row>
    <row r="18" spans="1:27" ht="17.25" customHeight="1">
      <c r="A18" s="194" t="s">
        <v>31</v>
      </c>
      <c r="B18" s="1443">
        <v>3469</v>
      </c>
      <c r="C18" s="748">
        <v>3220</v>
      </c>
      <c r="D18" s="748">
        <v>3077</v>
      </c>
      <c r="E18" s="748">
        <v>3284</v>
      </c>
      <c r="F18" s="748">
        <v>3413</v>
      </c>
      <c r="G18" s="751">
        <v>4849</v>
      </c>
      <c r="H18" s="748">
        <v>5803</v>
      </c>
      <c r="I18" s="748">
        <v>6108</v>
      </c>
      <c r="J18" s="748">
        <v>6211</v>
      </c>
      <c r="K18" s="751">
        <v>5869</v>
      </c>
      <c r="L18" s="752">
        <v>6478</v>
      </c>
      <c r="M18" s="403">
        <f t="shared" si="0"/>
        <v>609</v>
      </c>
      <c r="N18" s="322">
        <f t="shared" si="1"/>
        <v>0.10376554779349112</v>
      </c>
      <c r="O18" s="321">
        <f t="shared" si="2"/>
        <v>1629</v>
      </c>
      <c r="P18" s="322">
        <f t="shared" si="3"/>
        <v>0.33594555578469798</v>
      </c>
      <c r="Q18" s="321">
        <f t="shared" si="4"/>
        <v>3009</v>
      </c>
      <c r="R18" s="324">
        <f t="shared" si="5"/>
        <v>0.86739694436437009</v>
      </c>
      <c r="T18"/>
      <c r="U18"/>
      <c r="V18"/>
      <c r="W18"/>
      <c r="X18"/>
      <c r="Y18"/>
      <c r="Z18"/>
      <c r="AA18"/>
    </row>
    <row r="19" spans="1:27" ht="17.25" customHeight="1" thickBot="1">
      <c r="A19" s="192" t="s">
        <v>32</v>
      </c>
      <c r="B19" s="1444">
        <v>9785</v>
      </c>
      <c r="C19" s="225">
        <v>9996</v>
      </c>
      <c r="D19" s="225">
        <v>10521</v>
      </c>
      <c r="E19" s="225">
        <v>11012</v>
      </c>
      <c r="F19" s="225">
        <v>11193</v>
      </c>
      <c r="G19" s="747">
        <v>11711</v>
      </c>
      <c r="H19" s="225">
        <v>11903</v>
      </c>
      <c r="I19" s="225">
        <v>12853</v>
      </c>
      <c r="J19" s="225">
        <v>12803</v>
      </c>
      <c r="K19" s="747">
        <v>12395</v>
      </c>
      <c r="L19" s="318">
        <v>12710</v>
      </c>
      <c r="M19" s="409">
        <f t="shared" si="0"/>
        <v>315</v>
      </c>
      <c r="N19" s="325">
        <f t="shared" si="1"/>
        <v>2.5413473174667134E-2</v>
      </c>
      <c r="O19" s="326">
        <f t="shared" si="2"/>
        <v>999</v>
      </c>
      <c r="P19" s="325">
        <f t="shared" si="3"/>
        <v>8.5304414652890515E-2</v>
      </c>
      <c r="Q19" s="326">
        <f t="shared" si="4"/>
        <v>2925</v>
      </c>
      <c r="R19" s="327">
        <f t="shared" si="5"/>
        <v>0.29892692897291773</v>
      </c>
      <c r="T19"/>
      <c r="U19"/>
      <c r="V19"/>
      <c r="W19"/>
      <c r="X19"/>
      <c r="Y19"/>
      <c r="Z19"/>
      <c r="AA19"/>
    </row>
    <row r="20" spans="1:27" s="24" customFormat="1" ht="17.25" customHeight="1">
      <c r="A20" s="103"/>
      <c r="B20" s="462"/>
      <c r="C20" s="462"/>
      <c r="D20" s="462"/>
      <c r="E20" s="462"/>
      <c r="F20" s="462"/>
      <c r="G20" s="462"/>
      <c r="H20" s="462"/>
      <c r="I20" s="462"/>
      <c r="J20" s="462"/>
      <c r="K20" s="206"/>
      <c r="L20" s="206"/>
      <c r="M20" s="206"/>
      <c r="N20" s="206"/>
      <c r="O20" s="206"/>
      <c r="P20" s="206"/>
      <c r="T20"/>
    </row>
    <row r="21" spans="1:27">
      <c r="A21"/>
      <c r="B21"/>
      <c r="C21"/>
      <c r="D21"/>
      <c r="E21"/>
      <c r="F21"/>
      <c r="G21"/>
      <c r="H21"/>
      <c r="I21"/>
      <c r="J21"/>
      <c r="K21"/>
      <c r="L21" s="462"/>
      <c r="M21"/>
      <c r="N21"/>
      <c r="O21"/>
      <c r="P21"/>
      <c r="Q21"/>
      <c r="R21"/>
      <c r="S21"/>
      <c r="T21"/>
    </row>
    <row r="22" spans="1:2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26"/>
  <sheetViews>
    <sheetView zoomScaleNormal="100" workbookViewId="0"/>
  </sheetViews>
  <sheetFormatPr defaultColWidth="8.85546875" defaultRowHeight="15"/>
  <cols>
    <col min="1" max="1" width="13.140625" style="24" customWidth="1"/>
    <col min="2" max="2" width="5.7109375" style="24" customWidth="1"/>
    <col min="3" max="3" width="7.5703125" style="24" customWidth="1"/>
    <col min="4" max="4" width="7" style="24" customWidth="1"/>
    <col min="5" max="5" width="7.140625" style="24" customWidth="1"/>
    <col min="6" max="6" width="8.140625" style="24" customWidth="1"/>
    <col min="7" max="7" width="9" style="24" customWidth="1"/>
    <col min="8" max="8" width="8.140625" style="24" customWidth="1"/>
    <col min="9" max="9" width="9" style="24" customWidth="1"/>
    <col min="10" max="10" width="8.140625" style="24" customWidth="1"/>
    <col min="11" max="11" width="9" style="24" customWidth="1"/>
    <col min="12" max="12" width="8.42578125" style="24" customWidth="1"/>
    <col min="13" max="14" width="9" style="24" customWidth="1"/>
    <col min="15" max="15" width="8.7109375" style="24" customWidth="1"/>
    <col min="17" max="16384" width="8.85546875" style="24"/>
  </cols>
  <sheetData>
    <row r="1" spans="1:18" s="42" customFormat="1" ht="17.25" customHeight="1">
      <c r="A1" s="232" t="s">
        <v>788</v>
      </c>
      <c r="B1" s="143"/>
      <c r="C1" s="143"/>
      <c r="D1" s="143"/>
      <c r="E1" s="143"/>
      <c r="F1" s="143"/>
      <c r="G1" s="143"/>
      <c r="H1" s="143"/>
      <c r="I1" s="143"/>
      <c r="J1" s="142"/>
      <c r="K1" s="142"/>
      <c r="L1" s="142"/>
      <c r="M1" s="142"/>
      <c r="N1" s="483"/>
      <c r="O1" s="142"/>
    </row>
    <row r="2" spans="1:18" s="3" customFormat="1" ht="17.25" customHeight="1" thickBot="1">
      <c r="A2" s="314" t="s">
        <v>192</v>
      </c>
      <c r="B2" s="142"/>
      <c r="C2" s="142"/>
      <c r="D2" s="142"/>
      <c r="E2" s="846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8" s="43" customFormat="1" ht="27.75" customHeight="1">
      <c r="A3" s="1722" t="s">
        <v>197</v>
      </c>
      <c r="B3" s="1723"/>
      <c r="C3" s="1918" t="s">
        <v>193</v>
      </c>
      <c r="D3" s="1787"/>
      <c r="E3" s="2035"/>
      <c r="F3" s="1787" t="s">
        <v>194</v>
      </c>
      <c r="G3" s="1837"/>
      <c r="H3" s="1782" t="s">
        <v>208</v>
      </c>
      <c r="I3" s="1783"/>
      <c r="J3" s="1782" t="s">
        <v>285</v>
      </c>
      <c r="K3" s="1783"/>
      <c r="L3" s="1918" t="s">
        <v>402</v>
      </c>
      <c r="M3" s="1837"/>
      <c r="N3" s="1782" t="s">
        <v>196</v>
      </c>
      <c r="O3" s="1783"/>
    </row>
    <row r="4" spans="1:18" s="43" customFormat="1" ht="15" customHeight="1">
      <c r="A4" s="1724"/>
      <c r="B4" s="1725"/>
      <c r="C4" s="1784" t="s">
        <v>4</v>
      </c>
      <c r="D4" s="1955" t="s">
        <v>718</v>
      </c>
      <c r="E4" s="2058"/>
      <c r="F4" s="1753" t="s">
        <v>4</v>
      </c>
      <c r="G4" s="2058" t="s">
        <v>719</v>
      </c>
      <c r="H4" s="1784" t="s">
        <v>4</v>
      </c>
      <c r="I4" s="2055" t="s">
        <v>286</v>
      </c>
      <c r="J4" s="1784" t="s">
        <v>4</v>
      </c>
      <c r="K4" s="2055" t="s">
        <v>287</v>
      </c>
      <c r="L4" s="1784" t="s">
        <v>4</v>
      </c>
      <c r="M4" s="2055" t="s">
        <v>288</v>
      </c>
      <c r="N4" s="1959" t="s">
        <v>4</v>
      </c>
      <c r="O4" s="2055" t="s">
        <v>633</v>
      </c>
    </row>
    <row r="5" spans="1:18" s="43" customFormat="1" ht="15" customHeight="1">
      <c r="A5" s="1724"/>
      <c r="B5" s="1725"/>
      <c r="C5" s="1916"/>
      <c r="D5" s="2061"/>
      <c r="E5" s="2062"/>
      <c r="F5" s="1941"/>
      <c r="G5" s="2059"/>
      <c r="H5" s="1916"/>
      <c r="I5" s="2056"/>
      <c r="J5" s="1916"/>
      <c r="K5" s="2056"/>
      <c r="L5" s="1916"/>
      <c r="M5" s="2056"/>
      <c r="N5" s="1960"/>
      <c r="O5" s="2056"/>
    </row>
    <row r="6" spans="1:18" s="43" customFormat="1" ht="15" customHeight="1" thickBot="1">
      <c r="A6" s="1724"/>
      <c r="B6" s="1725"/>
      <c r="C6" s="1786"/>
      <c r="D6" s="1183" t="s">
        <v>171</v>
      </c>
      <c r="E6" s="1184" t="s">
        <v>42</v>
      </c>
      <c r="F6" s="1755"/>
      <c r="G6" s="2060"/>
      <c r="H6" s="1786"/>
      <c r="I6" s="2057"/>
      <c r="J6" s="1786"/>
      <c r="K6" s="2057"/>
      <c r="L6" s="1786"/>
      <c r="M6" s="2057"/>
      <c r="N6" s="1961"/>
      <c r="O6" s="2057"/>
    </row>
    <row r="7" spans="1:18" s="43" customFormat="1" ht="17.25" customHeight="1">
      <c r="A7" s="1775" t="s">
        <v>11</v>
      </c>
      <c r="B7" s="1776"/>
      <c r="C7" s="1021">
        <v>1347</v>
      </c>
      <c r="D7" s="1181">
        <v>1337</v>
      </c>
      <c r="E7" s="272">
        <v>404</v>
      </c>
      <c r="F7" s="1021">
        <v>20918</v>
      </c>
      <c r="G7" s="272">
        <v>19440</v>
      </c>
      <c r="H7" s="1007">
        <v>470754</v>
      </c>
      <c r="I7" s="990">
        <v>443719</v>
      </c>
      <c r="J7" s="1007">
        <v>121583</v>
      </c>
      <c r="K7" s="789">
        <v>111927</v>
      </c>
      <c r="L7" s="1007">
        <v>101055</v>
      </c>
      <c r="M7" s="789">
        <v>95588</v>
      </c>
      <c r="N7" s="1163">
        <v>41788.800000000003</v>
      </c>
      <c r="O7" s="768">
        <v>3983.4</v>
      </c>
      <c r="P7" s="966"/>
      <c r="R7" s="1185"/>
    </row>
    <row r="8" spans="1:18" s="43" customFormat="1" ht="17.25" customHeight="1">
      <c r="A8" s="1728" t="s">
        <v>12</v>
      </c>
      <c r="B8" s="1729"/>
      <c r="C8" s="1021">
        <v>1331</v>
      </c>
      <c r="D8" s="1181">
        <v>1323</v>
      </c>
      <c r="E8" s="272">
        <v>383</v>
      </c>
      <c r="F8" s="1021">
        <v>20192</v>
      </c>
      <c r="G8" s="272">
        <v>18823</v>
      </c>
      <c r="H8" s="1007">
        <v>448792</v>
      </c>
      <c r="I8" s="990">
        <v>423863</v>
      </c>
      <c r="J8" s="1007">
        <v>120053</v>
      </c>
      <c r="K8" s="789">
        <v>110402</v>
      </c>
      <c r="L8" s="1007">
        <v>90076</v>
      </c>
      <c r="M8" s="789">
        <v>85454</v>
      </c>
      <c r="N8" s="1163">
        <v>40214.1</v>
      </c>
      <c r="O8" s="768">
        <v>3514.1</v>
      </c>
      <c r="R8" s="1185"/>
    </row>
    <row r="9" spans="1:18" s="43" customFormat="1" ht="17.25" customHeight="1">
      <c r="A9" s="1728" t="s">
        <v>13</v>
      </c>
      <c r="B9" s="1729"/>
      <c r="C9" s="1021">
        <v>1310</v>
      </c>
      <c r="D9" s="1181">
        <v>1299</v>
      </c>
      <c r="E9" s="272">
        <v>362</v>
      </c>
      <c r="F9" s="1021">
        <v>19771</v>
      </c>
      <c r="G9" s="272">
        <v>18455</v>
      </c>
      <c r="H9" s="1007">
        <v>435542</v>
      </c>
      <c r="I9" s="990">
        <v>412532</v>
      </c>
      <c r="J9" s="1007">
        <v>117725</v>
      </c>
      <c r="K9" s="789">
        <v>109105</v>
      </c>
      <c r="L9" s="1008">
        <v>83822</v>
      </c>
      <c r="M9" s="789">
        <v>79619</v>
      </c>
      <c r="N9" s="1163">
        <v>39070.1</v>
      </c>
      <c r="O9" s="768">
        <v>3644.7</v>
      </c>
      <c r="R9" s="1185"/>
    </row>
    <row r="10" spans="1:18" s="43" customFormat="1" ht="17.25" customHeight="1">
      <c r="A10" s="1728" t="s">
        <v>14</v>
      </c>
      <c r="B10" s="1729"/>
      <c r="C10" s="1021">
        <v>1304</v>
      </c>
      <c r="D10" s="1181">
        <v>1294</v>
      </c>
      <c r="E10" s="272">
        <v>351</v>
      </c>
      <c r="F10" s="1021">
        <v>19546</v>
      </c>
      <c r="G10" s="272">
        <v>18269</v>
      </c>
      <c r="H10" s="1007">
        <v>427107</v>
      </c>
      <c r="I10" s="990">
        <v>405631</v>
      </c>
      <c r="J10" s="1007">
        <v>116077</v>
      </c>
      <c r="K10" s="789">
        <v>108053</v>
      </c>
      <c r="L10" s="1008">
        <v>78385</v>
      </c>
      <c r="M10" s="789">
        <v>74303</v>
      </c>
      <c r="N10" s="1163">
        <v>38385.9</v>
      </c>
      <c r="O10" s="768">
        <v>3453.8</v>
      </c>
      <c r="R10" s="1185"/>
    </row>
    <row r="11" spans="1:18" s="43" customFormat="1" ht="17.25" customHeight="1">
      <c r="A11" s="1728" t="s">
        <v>15</v>
      </c>
      <c r="B11" s="1729"/>
      <c r="C11" s="1021">
        <v>1307</v>
      </c>
      <c r="D11" s="1181">
        <v>1297</v>
      </c>
      <c r="E11" s="272">
        <v>340</v>
      </c>
      <c r="F11" s="1021">
        <v>19380</v>
      </c>
      <c r="G11" s="272">
        <v>18127</v>
      </c>
      <c r="H11" s="1008">
        <v>424849</v>
      </c>
      <c r="I11" s="990">
        <v>404087</v>
      </c>
      <c r="J11" s="1008">
        <v>115617</v>
      </c>
      <c r="K11" s="789">
        <v>107399</v>
      </c>
      <c r="L11" s="1008">
        <v>78602</v>
      </c>
      <c r="M11" s="789">
        <v>74363</v>
      </c>
      <c r="N11" s="1163">
        <v>38069.599999999999</v>
      </c>
      <c r="O11" s="1164">
        <v>3583</v>
      </c>
      <c r="P11" s="966"/>
      <c r="R11" s="1185"/>
    </row>
    <row r="12" spans="1:18" s="43" customFormat="1" ht="17.25" customHeight="1">
      <c r="A12" s="1728" t="s">
        <v>138</v>
      </c>
      <c r="B12" s="1729"/>
      <c r="C12" s="1021">
        <v>1308</v>
      </c>
      <c r="D12" s="1181">
        <v>1297</v>
      </c>
      <c r="E12" s="272">
        <v>319</v>
      </c>
      <c r="F12" s="1021">
        <v>19266</v>
      </c>
      <c r="G12" s="272">
        <v>18088</v>
      </c>
      <c r="H12" s="1008">
        <v>421535</v>
      </c>
      <c r="I12" s="990">
        <v>403018</v>
      </c>
      <c r="J12" s="1008">
        <v>114041</v>
      </c>
      <c r="K12" s="789">
        <v>107316</v>
      </c>
      <c r="L12" s="1008">
        <v>78056</v>
      </c>
      <c r="M12" s="789">
        <v>74271</v>
      </c>
      <c r="N12" s="1163">
        <v>38114.9</v>
      </c>
      <c r="O12" s="1164">
        <v>3690.8</v>
      </c>
      <c r="R12" s="1185"/>
    </row>
    <row r="13" spans="1:18" s="43" customFormat="1" ht="17.25" customHeight="1">
      <c r="A13" s="1728" t="s">
        <v>188</v>
      </c>
      <c r="B13" s="1729"/>
      <c r="C13" s="1021">
        <v>1290</v>
      </c>
      <c r="D13" s="1181">
        <v>1279</v>
      </c>
      <c r="E13" s="272">
        <v>302</v>
      </c>
      <c r="F13" s="1021">
        <v>19225</v>
      </c>
      <c r="G13" s="272">
        <v>18164</v>
      </c>
      <c r="H13" s="1008">
        <v>420814</v>
      </c>
      <c r="I13" s="990">
        <v>403957</v>
      </c>
      <c r="J13" s="1008">
        <v>113513</v>
      </c>
      <c r="K13" s="789">
        <v>107509</v>
      </c>
      <c r="L13" s="1008">
        <v>79477</v>
      </c>
      <c r="M13" s="789">
        <v>75432</v>
      </c>
      <c r="N13" s="1163">
        <v>38223.4</v>
      </c>
      <c r="O13" s="1164">
        <v>3722.5</v>
      </c>
      <c r="R13" s="1185"/>
    </row>
    <row r="14" spans="1:18" s="43" customFormat="1" ht="17.25" customHeight="1">
      <c r="A14" s="1728" t="s">
        <v>449</v>
      </c>
      <c r="B14" s="1729"/>
      <c r="C14" s="1021">
        <v>1284</v>
      </c>
      <c r="D14" s="1181">
        <v>1273</v>
      </c>
      <c r="E14" s="272">
        <v>260</v>
      </c>
      <c r="F14" s="1021">
        <v>19303</v>
      </c>
      <c r="G14" s="272">
        <v>18280</v>
      </c>
      <c r="H14" s="1008">
        <v>423838</v>
      </c>
      <c r="I14" s="990">
        <v>408088</v>
      </c>
      <c r="J14" s="1008">
        <v>116183</v>
      </c>
      <c r="K14" s="789">
        <v>110095</v>
      </c>
      <c r="L14" s="1008">
        <v>84462</v>
      </c>
      <c r="M14" s="789">
        <v>80350</v>
      </c>
      <c r="N14" s="1163">
        <v>39133.300000000003</v>
      </c>
      <c r="O14" s="1164">
        <v>3688.3</v>
      </c>
      <c r="R14" s="1185"/>
    </row>
    <row r="15" spans="1:18" s="43" customFormat="1" ht="17.25" customHeight="1">
      <c r="A15" s="1728" t="s">
        <v>554</v>
      </c>
      <c r="B15" s="1729"/>
      <c r="C15" s="1021">
        <v>1280</v>
      </c>
      <c r="D15" s="1181">
        <v>1269</v>
      </c>
      <c r="E15" s="272">
        <v>238</v>
      </c>
      <c r="F15" s="1021">
        <v>19569</v>
      </c>
      <c r="G15" s="272">
        <v>18595</v>
      </c>
      <c r="H15" s="1008">
        <v>432906</v>
      </c>
      <c r="I15" s="990">
        <v>417302</v>
      </c>
      <c r="J15" s="1008">
        <v>118293</v>
      </c>
      <c r="K15" s="789">
        <v>112295</v>
      </c>
      <c r="L15" s="1008">
        <v>90012</v>
      </c>
      <c r="M15" s="789">
        <v>85489</v>
      </c>
      <c r="N15" s="1163">
        <v>40193.300000000003</v>
      </c>
      <c r="O15" s="1164">
        <v>3708.6</v>
      </c>
      <c r="R15" s="1185"/>
    </row>
    <row r="16" spans="1:18" s="43" customFormat="1" ht="17.25" customHeight="1">
      <c r="A16" s="1728" t="s">
        <v>627</v>
      </c>
      <c r="B16" s="1729"/>
      <c r="C16" s="1021">
        <v>1285</v>
      </c>
      <c r="D16" s="1181">
        <v>1274</v>
      </c>
      <c r="E16" s="272">
        <v>230</v>
      </c>
      <c r="F16" s="1021">
        <v>19995</v>
      </c>
      <c r="G16" s="272">
        <v>19029</v>
      </c>
      <c r="H16" s="1008">
        <v>446254</v>
      </c>
      <c r="I16" s="990">
        <v>430216</v>
      </c>
      <c r="J16" s="1008">
        <v>125167</v>
      </c>
      <c r="K16" s="789">
        <v>118401</v>
      </c>
      <c r="L16" s="1008">
        <v>85492</v>
      </c>
      <c r="M16" s="789">
        <v>81729</v>
      </c>
      <c r="N16" s="1163">
        <v>41305.800000000003</v>
      </c>
      <c r="O16" s="1164">
        <v>3933.6</v>
      </c>
      <c r="R16" s="1185"/>
    </row>
    <row r="17" spans="1:18" s="7" customFormat="1" ht="17.25" customHeight="1" thickBot="1">
      <c r="A17" s="1773" t="s">
        <v>725</v>
      </c>
      <c r="B17" s="1774"/>
      <c r="C17" s="1021">
        <v>1294</v>
      </c>
      <c r="D17" s="1182">
        <v>1284</v>
      </c>
      <c r="E17" s="272">
        <v>208</v>
      </c>
      <c r="F17" s="1021">
        <v>20378</v>
      </c>
      <c r="G17" s="272">
        <v>19446</v>
      </c>
      <c r="H17" s="1008">
        <v>463200</v>
      </c>
      <c r="I17" s="990">
        <v>447796</v>
      </c>
      <c r="J17" s="1008">
        <v>133416</v>
      </c>
      <c r="K17" s="789">
        <v>127446</v>
      </c>
      <c r="L17" s="1009" t="s">
        <v>54</v>
      </c>
      <c r="M17" s="975" t="s">
        <v>54</v>
      </c>
      <c r="N17" s="1163">
        <v>42488.4</v>
      </c>
      <c r="O17" s="1164">
        <v>3874.8</v>
      </c>
      <c r="P17" s="966"/>
      <c r="Q17" s="43"/>
      <c r="R17" s="1185"/>
    </row>
    <row r="18" spans="1:18" s="7" customFormat="1" ht="17.25" customHeight="1">
      <c r="A18" s="2018" t="s">
        <v>721</v>
      </c>
      <c r="B18" s="548" t="s">
        <v>190</v>
      </c>
      <c r="C18" s="538">
        <f>C17-C16</f>
        <v>9</v>
      </c>
      <c r="D18" s="591">
        <f t="shared" ref="D18:O18" si="0">D17-D16</f>
        <v>10</v>
      </c>
      <c r="E18" s="660">
        <f t="shared" ref="E18" si="1">E17-E16</f>
        <v>-22</v>
      </c>
      <c r="F18" s="591">
        <f t="shared" si="0"/>
        <v>383</v>
      </c>
      <c r="G18" s="591">
        <f>G17-G16</f>
        <v>417</v>
      </c>
      <c r="H18" s="538">
        <f t="shared" si="0"/>
        <v>16946</v>
      </c>
      <c r="I18" s="591">
        <f t="shared" si="0"/>
        <v>17580</v>
      </c>
      <c r="J18" s="538">
        <f t="shared" si="0"/>
        <v>8249</v>
      </c>
      <c r="K18" s="591">
        <f t="shared" si="0"/>
        <v>9045</v>
      </c>
      <c r="L18" s="658" t="s">
        <v>54</v>
      </c>
      <c r="M18" s="659" t="s">
        <v>54</v>
      </c>
      <c r="N18" s="1150">
        <f t="shared" si="0"/>
        <v>1182.5999999999985</v>
      </c>
      <c r="O18" s="541">
        <f t="shared" si="0"/>
        <v>-58.799999999999727</v>
      </c>
    </row>
    <row r="19" spans="1:18" s="7" customFormat="1" ht="17.25" customHeight="1">
      <c r="A19" s="1719"/>
      <c r="B19" s="542" t="s">
        <v>191</v>
      </c>
      <c r="C19" s="545">
        <f>C17/C16-1</f>
        <v>7.0038910505836327E-3</v>
      </c>
      <c r="D19" s="600">
        <f t="shared" ref="D19:O19" si="2">D17/D16-1</f>
        <v>7.8492935635792183E-3</v>
      </c>
      <c r="E19" s="663">
        <f t="shared" ref="E19" si="3">E17/E16-1</f>
        <v>-9.5652173913043481E-2</v>
      </c>
      <c r="F19" s="600">
        <f t="shared" si="2"/>
        <v>1.9154788697174352E-2</v>
      </c>
      <c r="G19" s="600">
        <f t="shared" si="2"/>
        <v>2.1913920857638436E-2</v>
      </c>
      <c r="H19" s="545">
        <f t="shared" si="2"/>
        <v>3.7973889309675712E-2</v>
      </c>
      <c r="I19" s="600">
        <f t="shared" si="2"/>
        <v>4.0863194302396932E-2</v>
      </c>
      <c r="J19" s="545">
        <f t="shared" si="2"/>
        <v>6.590395231970092E-2</v>
      </c>
      <c r="K19" s="600">
        <f>K17/K16-1</f>
        <v>7.6392935870474021E-2</v>
      </c>
      <c r="L19" s="661" t="s">
        <v>54</v>
      </c>
      <c r="M19" s="662" t="s">
        <v>54</v>
      </c>
      <c r="N19" s="649">
        <f t="shared" si="2"/>
        <v>2.8630361837804763E-2</v>
      </c>
      <c r="O19" s="547">
        <f t="shared" si="2"/>
        <v>-1.4948139109212888E-2</v>
      </c>
    </row>
    <row r="20" spans="1:18" s="234" customFormat="1" ht="17.25" customHeight="1">
      <c r="A20" s="1720" t="s">
        <v>722</v>
      </c>
      <c r="B20" s="558" t="s">
        <v>190</v>
      </c>
      <c r="C20" s="561">
        <f>C17-C12</f>
        <v>-14</v>
      </c>
      <c r="D20" s="597">
        <f t="shared" ref="D20:O20" si="4">D17-D12</f>
        <v>-13</v>
      </c>
      <c r="E20" s="666">
        <f t="shared" ref="E20" si="5">E17-E12</f>
        <v>-111</v>
      </c>
      <c r="F20" s="597">
        <f t="shared" si="4"/>
        <v>1112</v>
      </c>
      <c r="G20" s="597">
        <f>G17-G12</f>
        <v>1358</v>
      </c>
      <c r="H20" s="561">
        <f t="shared" si="4"/>
        <v>41665</v>
      </c>
      <c r="I20" s="597">
        <f t="shared" si="4"/>
        <v>44778</v>
      </c>
      <c r="J20" s="561">
        <f t="shared" si="4"/>
        <v>19375</v>
      </c>
      <c r="K20" s="597">
        <f t="shared" si="4"/>
        <v>20130</v>
      </c>
      <c r="L20" s="664" t="s">
        <v>54</v>
      </c>
      <c r="M20" s="665" t="s">
        <v>54</v>
      </c>
      <c r="N20" s="1151">
        <f t="shared" si="4"/>
        <v>4373.5</v>
      </c>
      <c r="O20" s="564">
        <f t="shared" si="4"/>
        <v>184</v>
      </c>
    </row>
    <row r="21" spans="1:18" s="234" customFormat="1" ht="17.25" customHeight="1">
      <c r="A21" s="1719"/>
      <c r="B21" s="542" t="s">
        <v>191</v>
      </c>
      <c r="C21" s="545">
        <f>C17/C12-1</f>
        <v>-1.0703363914373099E-2</v>
      </c>
      <c r="D21" s="600">
        <f t="shared" ref="D21:O21" si="6">D17/D12-1</f>
        <v>-1.0023130300693905E-2</v>
      </c>
      <c r="E21" s="663">
        <f t="shared" ref="E21" si="7">E17/E12-1</f>
        <v>-0.34796238244514111</v>
      </c>
      <c r="F21" s="600">
        <f t="shared" si="6"/>
        <v>5.7718260147409994E-2</v>
      </c>
      <c r="G21" s="600">
        <f t="shared" si="6"/>
        <v>7.5077399380804932E-2</v>
      </c>
      <c r="H21" s="545">
        <f t="shared" si="6"/>
        <v>9.8841140118851367E-2</v>
      </c>
      <c r="I21" s="600">
        <f t="shared" si="6"/>
        <v>0.11110669994888567</v>
      </c>
      <c r="J21" s="545">
        <f t="shared" si="6"/>
        <v>0.16989503774958137</v>
      </c>
      <c r="K21" s="600">
        <f t="shared" si="6"/>
        <v>0.1875768757687577</v>
      </c>
      <c r="L21" s="661" t="s">
        <v>54</v>
      </c>
      <c r="M21" s="662" t="s">
        <v>54</v>
      </c>
      <c r="N21" s="649">
        <f t="shared" si="6"/>
        <v>0.11474515215834225</v>
      </c>
      <c r="O21" s="547">
        <f t="shared" si="6"/>
        <v>4.9853690256854932E-2</v>
      </c>
    </row>
    <row r="22" spans="1:18" ht="17.25" customHeight="1">
      <c r="A22" s="1720" t="s">
        <v>723</v>
      </c>
      <c r="B22" s="558" t="s">
        <v>190</v>
      </c>
      <c r="C22" s="561">
        <f>C17-C7</f>
        <v>-53</v>
      </c>
      <c r="D22" s="597">
        <f t="shared" ref="D22:O22" si="8">D17-D7</f>
        <v>-53</v>
      </c>
      <c r="E22" s="666">
        <f t="shared" ref="E22" si="9">E17-E7</f>
        <v>-196</v>
      </c>
      <c r="F22" s="597">
        <f t="shared" si="8"/>
        <v>-540</v>
      </c>
      <c r="G22" s="597">
        <f t="shared" si="8"/>
        <v>6</v>
      </c>
      <c r="H22" s="561">
        <f t="shared" si="8"/>
        <v>-7554</v>
      </c>
      <c r="I22" s="597">
        <f t="shared" si="8"/>
        <v>4077</v>
      </c>
      <c r="J22" s="561">
        <f t="shared" si="8"/>
        <v>11833</v>
      </c>
      <c r="K22" s="597">
        <f t="shared" si="8"/>
        <v>15519</v>
      </c>
      <c r="L22" s="664" t="s">
        <v>54</v>
      </c>
      <c r="M22" s="665" t="s">
        <v>54</v>
      </c>
      <c r="N22" s="1151">
        <f t="shared" si="8"/>
        <v>699.59999999999854</v>
      </c>
      <c r="O22" s="564">
        <f t="shared" si="8"/>
        <v>-108.59999999999991</v>
      </c>
    </row>
    <row r="23" spans="1:18" ht="17.25" customHeight="1" thickBot="1">
      <c r="A23" s="1721"/>
      <c r="B23" s="576" t="s">
        <v>191</v>
      </c>
      <c r="C23" s="577">
        <f>C17/C7-1</f>
        <v>-3.9346696362286604E-2</v>
      </c>
      <c r="D23" s="640">
        <f t="shared" ref="D23:O23" si="10">D17/D7-1</f>
        <v>-3.9640987284966345E-2</v>
      </c>
      <c r="E23" s="669">
        <f t="shared" ref="E23" si="11">E17/E7-1</f>
        <v>-0.48514851485148514</v>
      </c>
      <c r="F23" s="640">
        <f t="shared" si="10"/>
        <v>-2.5815087484463151E-2</v>
      </c>
      <c r="G23" s="640">
        <f t="shared" si="10"/>
        <v>3.0864197530866555E-4</v>
      </c>
      <c r="H23" s="577">
        <f t="shared" si="10"/>
        <v>-1.6046597586000355E-2</v>
      </c>
      <c r="I23" s="640">
        <f t="shared" si="10"/>
        <v>9.188247517009529E-3</v>
      </c>
      <c r="J23" s="577">
        <f t="shared" si="10"/>
        <v>9.7324461478989654E-2</v>
      </c>
      <c r="K23" s="640">
        <f t="shared" si="10"/>
        <v>0.13865287196118903</v>
      </c>
      <c r="L23" s="667" t="s">
        <v>54</v>
      </c>
      <c r="M23" s="668" t="s">
        <v>54</v>
      </c>
      <c r="N23" s="651">
        <f t="shared" si="10"/>
        <v>1.6741327819894236E-2</v>
      </c>
      <c r="O23" s="641">
        <f t="shared" si="10"/>
        <v>-2.7263142039463784E-2</v>
      </c>
    </row>
    <row r="24" spans="1:18" ht="17.25" customHeight="1">
      <c r="A24" s="1088" t="s">
        <v>678</v>
      </c>
    </row>
    <row r="25" spans="1:18" ht="17.25" customHeight="1">
      <c r="A25" s="931" t="s">
        <v>634</v>
      </c>
    </row>
    <row r="26" spans="1:18" ht="17.25" customHeight="1">
      <c r="A26" s="467"/>
    </row>
  </sheetData>
  <mergeCells count="33">
    <mergeCell ref="F4:F6"/>
    <mergeCell ref="F3:G3"/>
    <mergeCell ref="G4:G6"/>
    <mergeCell ref="C4:C6"/>
    <mergeCell ref="C3:E3"/>
    <mergeCell ref="D4:E5"/>
    <mergeCell ref="H3:I3"/>
    <mergeCell ref="N3:O3"/>
    <mergeCell ref="H4:H6"/>
    <mergeCell ref="N4:N6"/>
    <mergeCell ref="I4:I6"/>
    <mergeCell ref="J3:K3"/>
    <mergeCell ref="J4:J6"/>
    <mergeCell ref="K4:K6"/>
    <mergeCell ref="L3:M3"/>
    <mergeCell ref="L4:L6"/>
    <mergeCell ref="M4:M6"/>
    <mergeCell ref="O4:O6"/>
    <mergeCell ref="A22:A23"/>
    <mergeCell ref="A9:B9"/>
    <mergeCell ref="A10:B10"/>
    <mergeCell ref="A11:B11"/>
    <mergeCell ref="A12:B12"/>
    <mergeCell ref="A13:B13"/>
    <mergeCell ref="A14:B14"/>
    <mergeCell ref="A15:B15"/>
    <mergeCell ref="A17:B17"/>
    <mergeCell ref="A16:B16"/>
    <mergeCell ref="A3:B6"/>
    <mergeCell ref="A7:B7"/>
    <mergeCell ref="A8:B8"/>
    <mergeCell ref="A18:A19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F18:K23 N18:O23 C18:D23 E18:E23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9"/>
  <dimension ref="A1:U26"/>
  <sheetViews>
    <sheetView zoomScaleNormal="100" workbookViewId="0"/>
  </sheetViews>
  <sheetFormatPr defaultRowHeight="15"/>
  <cols>
    <col min="1" max="1" width="10.5703125" customWidth="1"/>
    <col min="2" max="2" width="4.85546875" customWidth="1"/>
    <col min="3" max="3" width="5.7109375" customWidth="1"/>
    <col min="4" max="4" width="6.140625" customWidth="1"/>
    <col min="5" max="5" width="7.42578125" customWidth="1"/>
    <col min="6" max="7" width="7.85546875" style="206" customWidth="1"/>
    <col min="8" max="8" width="7.140625" style="206" customWidth="1"/>
    <col min="9" max="9" width="6.85546875" style="206" customWidth="1"/>
    <col min="10" max="10" width="7.5703125" style="206" customWidth="1"/>
    <col min="11" max="11" width="7.5703125" customWidth="1"/>
    <col min="12" max="13" width="5.7109375" customWidth="1"/>
    <col min="14" max="14" width="6.42578125" customWidth="1"/>
    <col min="15" max="16" width="6.42578125" style="206" customWidth="1"/>
    <col min="17" max="18" width="6.5703125" style="206" customWidth="1"/>
    <col min="19" max="19" width="7.5703125" style="206" customWidth="1"/>
    <col min="20" max="20" width="7.5703125" customWidth="1"/>
  </cols>
  <sheetData>
    <row r="1" spans="1:21" ht="17.25" customHeight="1">
      <c r="A1" s="232" t="s">
        <v>789</v>
      </c>
      <c r="B1" s="145"/>
      <c r="C1" s="145"/>
      <c r="D1" s="145"/>
      <c r="E1" s="145"/>
      <c r="F1" s="201"/>
      <c r="G1" s="201"/>
      <c r="H1" s="201"/>
      <c r="I1" s="201"/>
      <c r="J1" s="201"/>
      <c r="K1" s="145"/>
      <c r="L1" s="145"/>
      <c r="M1" s="145"/>
      <c r="N1" s="145"/>
      <c r="O1" s="201"/>
      <c r="P1" s="201"/>
      <c r="Q1" s="483"/>
      <c r="R1" s="201"/>
      <c r="S1" s="201"/>
      <c r="T1" s="145"/>
    </row>
    <row r="2" spans="1:21" ht="17.25" customHeight="1" thickBot="1">
      <c r="A2" s="314" t="s">
        <v>192</v>
      </c>
      <c r="B2" s="144"/>
      <c r="C2" s="144"/>
      <c r="D2" s="144"/>
      <c r="E2" s="144"/>
      <c r="F2" s="202"/>
      <c r="G2" s="202"/>
      <c r="H2" s="202"/>
      <c r="I2" s="202"/>
      <c r="J2" s="202"/>
      <c r="K2" s="144"/>
      <c r="L2" s="144"/>
      <c r="M2" s="144"/>
      <c r="N2" s="144"/>
      <c r="O2" s="202"/>
      <c r="P2" s="202"/>
      <c r="Q2" s="202"/>
      <c r="R2" s="202"/>
      <c r="S2" s="202"/>
      <c r="T2" s="144"/>
    </row>
    <row r="3" spans="1:21" ht="30.75" customHeight="1">
      <c r="A3" s="1722" t="s">
        <v>197</v>
      </c>
      <c r="B3" s="1723"/>
      <c r="C3" s="1757" t="s">
        <v>289</v>
      </c>
      <c r="D3" s="1758"/>
      <c r="E3" s="1758"/>
      <c r="F3" s="1758"/>
      <c r="G3" s="1758"/>
      <c r="H3" s="1758"/>
      <c r="I3" s="1758"/>
      <c r="J3" s="1758"/>
      <c r="K3" s="1758"/>
      <c r="L3" s="1757" t="s">
        <v>295</v>
      </c>
      <c r="M3" s="1758"/>
      <c r="N3" s="1758"/>
      <c r="O3" s="1758"/>
      <c r="P3" s="1758"/>
      <c r="Q3" s="1758"/>
      <c r="R3" s="1758"/>
      <c r="S3" s="1758"/>
      <c r="T3" s="1759"/>
    </row>
    <row r="4" spans="1:21" ht="15" customHeight="1">
      <c r="A4" s="1724"/>
      <c r="B4" s="1725"/>
      <c r="C4" s="1760"/>
      <c r="D4" s="1761"/>
      <c r="E4" s="1761"/>
      <c r="F4" s="1761"/>
      <c r="G4" s="1761"/>
      <c r="H4" s="1761"/>
      <c r="I4" s="1761"/>
      <c r="J4" s="1761"/>
      <c r="K4" s="1761"/>
      <c r="L4" s="1760"/>
      <c r="M4" s="1761"/>
      <c r="N4" s="1761"/>
      <c r="O4" s="1761"/>
      <c r="P4" s="1761"/>
      <c r="Q4" s="1761"/>
      <c r="R4" s="1761"/>
      <c r="S4" s="1761"/>
      <c r="T4" s="1762"/>
    </row>
    <row r="5" spans="1:21" ht="30" customHeight="1">
      <c r="A5" s="1724"/>
      <c r="B5" s="1725"/>
      <c r="C5" s="1765" t="s">
        <v>1</v>
      </c>
      <c r="D5" s="1769" t="s">
        <v>37</v>
      </c>
      <c r="E5" s="1867" t="s">
        <v>56</v>
      </c>
      <c r="F5" s="1745"/>
      <c r="G5" s="1867" t="s">
        <v>296</v>
      </c>
      <c r="H5" s="1745"/>
      <c r="I5" s="1867" t="s">
        <v>66</v>
      </c>
      <c r="J5" s="1756"/>
      <c r="K5" s="1792" t="s">
        <v>17</v>
      </c>
      <c r="L5" s="1843" t="s">
        <v>1</v>
      </c>
      <c r="M5" s="1769" t="s">
        <v>37</v>
      </c>
      <c r="N5" s="1867" t="s">
        <v>56</v>
      </c>
      <c r="O5" s="1745"/>
      <c r="P5" s="1867" t="s">
        <v>296</v>
      </c>
      <c r="Q5" s="1745"/>
      <c r="R5" s="1867" t="s">
        <v>66</v>
      </c>
      <c r="S5" s="1756"/>
      <c r="T5" s="2063" t="s">
        <v>17</v>
      </c>
    </row>
    <row r="6" spans="1:21" ht="46.5" customHeight="1" thickBot="1">
      <c r="A6" s="1726"/>
      <c r="B6" s="1727"/>
      <c r="C6" s="1766"/>
      <c r="D6" s="1770"/>
      <c r="E6" s="612" t="s">
        <v>4</v>
      </c>
      <c r="F6" s="612" t="s">
        <v>286</v>
      </c>
      <c r="G6" s="612" t="s">
        <v>4</v>
      </c>
      <c r="H6" s="612" t="s">
        <v>287</v>
      </c>
      <c r="I6" s="612" t="s">
        <v>4</v>
      </c>
      <c r="J6" s="644" t="s">
        <v>288</v>
      </c>
      <c r="K6" s="1902"/>
      <c r="L6" s="1844"/>
      <c r="M6" s="1770"/>
      <c r="N6" s="612" t="s">
        <v>4</v>
      </c>
      <c r="O6" s="612" t="s">
        <v>286</v>
      </c>
      <c r="P6" s="612" t="s">
        <v>4</v>
      </c>
      <c r="Q6" s="612" t="s">
        <v>287</v>
      </c>
      <c r="R6" s="612" t="s">
        <v>4</v>
      </c>
      <c r="S6" s="644" t="s">
        <v>288</v>
      </c>
      <c r="T6" s="2064"/>
    </row>
    <row r="7" spans="1:21" ht="17.25" customHeight="1">
      <c r="A7" s="1728" t="s">
        <v>11</v>
      </c>
      <c r="B7" s="1729"/>
      <c r="C7" s="823">
        <v>997</v>
      </c>
      <c r="D7" s="334">
        <v>17185</v>
      </c>
      <c r="E7" s="334">
        <v>402765</v>
      </c>
      <c r="F7" s="334">
        <v>386493</v>
      </c>
      <c r="G7" s="334">
        <v>104006</v>
      </c>
      <c r="H7" s="334">
        <v>97649</v>
      </c>
      <c r="I7" s="334">
        <v>86542</v>
      </c>
      <c r="J7" s="819">
        <v>87646</v>
      </c>
      <c r="K7" s="1170">
        <v>36018.400000000001</v>
      </c>
      <c r="L7" s="788">
        <v>350</v>
      </c>
      <c r="M7" s="787">
        <v>3733</v>
      </c>
      <c r="N7" s="787">
        <v>67989</v>
      </c>
      <c r="O7" s="787">
        <v>57226</v>
      </c>
      <c r="P7" s="787">
        <v>17577</v>
      </c>
      <c r="Q7" s="787">
        <v>14278</v>
      </c>
      <c r="R7" s="787">
        <v>14513</v>
      </c>
      <c r="S7" s="819">
        <v>13078</v>
      </c>
      <c r="T7" s="1171">
        <v>5770.4</v>
      </c>
      <c r="U7" s="216"/>
    </row>
    <row r="8" spans="1:21" ht="17.25" customHeight="1">
      <c r="A8" s="1728" t="s">
        <v>12</v>
      </c>
      <c r="B8" s="1729"/>
      <c r="C8" s="823">
        <v>988</v>
      </c>
      <c r="D8" s="334">
        <v>16553</v>
      </c>
      <c r="E8" s="334">
        <v>383898</v>
      </c>
      <c r="F8" s="334">
        <v>368732</v>
      </c>
      <c r="G8" s="334">
        <v>102342</v>
      </c>
      <c r="H8" s="334">
        <v>96039</v>
      </c>
      <c r="I8" s="335">
        <v>77714</v>
      </c>
      <c r="J8" s="819">
        <v>83444</v>
      </c>
      <c r="K8" s="1170">
        <v>34728.300000000003</v>
      </c>
      <c r="L8" s="788">
        <v>343</v>
      </c>
      <c r="M8" s="787">
        <v>3639</v>
      </c>
      <c r="N8" s="787">
        <v>64894</v>
      </c>
      <c r="O8" s="787">
        <v>55131</v>
      </c>
      <c r="P8" s="787">
        <v>17711</v>
      </c>
      <c r="Q8" s="787">
        <v>14363</v>
      </c>
      <c r="R8" s="779">
        <v>12362</v>
      </c>
      <c r="S8" s="819">
        <v>12144</v>
      </c>
      <c r="T8" s="1171">
        <v>5485.8</v>
      </c>
      <c r="U8" s="216"/>
    </row>
    <row r="9" spans="1:21" ht="17.25" customHeight="1">
      <c r="A9" s="1728" t="s">
        <v>13</v>
      </c>
      <c r="B9" s="1729"/>
      <c r="C9" s="823">
        <v>972</v>
      </c>
      <c r="D9" s="335">
        <v>16127</v>
      </c>
      <c r="E9" s="335">
        <v>370935</v>
      </c>
      <c r="F9" s="335">
        <v>357694</v>
      </c>
      <c r="G9" s="335">
        <v>99293</v>
      </c>
      <c r="H9" s="335">
        <v>94232</v>
      </c>
      <c r="I9" s="335">
        <v>72296</v>
      </c>
      <c r="J9" s="820">
        <v>75173</v>
      </c>
      <c r="K9" s="1170">
        <v>33710.6</v>
      </c>
      <c r="L9" s="790">
        <v>338</v>
      </c>
      <c r="M9" s="779">
        <v>3644</v>
      </c>
      <c r="N9" s="779">
        <v>64607</v>
      </c>
      <c r="O9" s="779">
        <v>54838</v>
      </c>
      <c r="P9" s="779">
        <v>18432</v>
      </c>
      <c r="Q9" s="779">
        <v>14873</v>
      </c>
      <c r="R9" s="779">
        <v>11526</v>
      </c>
      <c r="S9" s="820">
        <v>10281</v>
      </c>
      <c r="T9" s="1171">
        <v>5359.5</v>
      </c>
      <c r="U9" s="216"/>
    </row>
    <row r="10" spans="1:21" ht="17.25" customHeight="1">
      <c r="A10" s="1728" t="s">
        <v>14</v>
      </c>
      <c r="B10" s="1729"/>
      <c r="C10" s="823">
        <v>972</v>
      </c>
      <c r="D10" s="335">
        <v>15893</v>
      </c>
      <c r="E10" s="335">
        <v>362298</v>
      </c>
      <c r="F10" s="335">
        <v>350248</v>
      </c>
      <c r="G10" s="335">
        <v>97936</v>
      </c>
      <c r="H10" s="335">
        <v>93218</v>
      </c>
      <c r="I10" s="335">
        <v>67275</v>
      </c>
      <c r="J10" s="820">
        <v>70144</v>
      </c>
      <c r="K10" s="1170">
        <v>33036.6</v>
      </c>
      <c r="L10" s="790">
        <v>332</v>
      </c>
      <c r="M10" s="779">
        <v>3653</v>
      </c>
      <c r="N10" s="779">
        <v>64809</v>
      </c>
      <c r="O10" s="779">
        <v>55383</v>
      </c>
      <c r="P10" s="779">
        <v>18141</v>
      </c>
      <c r="Q10" s="779">
        <v>14835</v>
      </c>
      <c r="R10" s="779">
        <v>11110</v>
      </c>
      <c r="S10" s="820">
        <v>9475</v>
      </c>
      <c r="T10" s="1171">
        <v>5349.2999999999993</v>
      </c>
      <c r="U10" s="216"/>
    </row>
    <row r="11" spans="1:21" ht="17.25" customHeight="1">
      <c r="A11" s="1728" t="s">
        <v>15</v>
      </c>
      <c r="B11" s="1729"/>
      <c r="C11" s="818">
        <v>973</v>
      </c>
      <c r="D11" s="335">
        <v>15648</v>
      </c>
      <c r="E11" s="335">
        <v>358169</v>
      </c>
      <c r="F11" s="335">
        <v>347136</v>
      </c>
      <c r="G11" s="335">
        <v>96823</v>
      </c>
      <c r="H11" s="335">
        <v>92269</v>
      </c>
      <c r="I11" s="335">
        <v>67115</v>
      </c>
      <c r="J11" s="820">
        <v>65288</v>
      </c>
      <c r="K11" s="1170">
        <v>32630.9</v>
      </c>
      <c r="L11" s="790">
        <v>334</v>
      </c>
      <c r="M11" s="779">
        <v>3732</v>
      </c>
      <c r="N11" s="779">
        <v>66680</v>
      </c>
      <c r="O11" s="779">
        <v>56951</v>
      </c>
      <c r="P11" s="779">
        <v>18794</v>
      </c>
      <c r="Q11" s="779">
        <v>15130</v>
      </c>
      <c r="R11" s="779">
        <v>11487</v>
      </c>
      <c r="S11" s="820">
        <v>9015</v>
      </c>
      <c r="T11" s="1171">
        <v>5438.7</v>
      </c>
      <c r="U11" s="216"/>
    </row>
    <row r="12" spans="1:21" ht="17.25" customHeight="1">
      <c r="A12" s="1728" t="s">
        <v>138</v>
      </c>
      <c r="B12" s="1729"/>
      <c r="C12" s="818">
        <v>977</v>
      </c>
      <c r="D12" s="335">
        <v>15456</v>
      </c>
      <c r="E12" s="335">
        <v>353759</v>
      </c>
      <c r="F12" s="335">
        <v>344591</v>
      </c>
      <c r="G12" s="335">
        <v>95379</v>
      </c>
      <c r="H12" s="335">
        <v>92026</v>
      </c>
      <c r="I12" s="335">
        <v>66152</v>
      </c>
      <c r="J12" s="820">
        <v>65162</v>
      </c>
      <c r="K12" s="1170">
        <v>32568.2</v>
      </c>
      <c r="L12" s="790">
        <v>331</v>
      </c>
      <c r="M12" s="779">
        <v>3810</v>
      </c>
      <c r="N12" s="779">
        <v>67776</v>
      </c>
      <c r="O12" s="779">
        <v>58427</v>
      </c>
      <c r="P12" s="779">
        <v>18662</v>
      </c>
      <c r="Q12" s="779">
        <v>15290</v>
      </c>
      <c r="R12" s="779">
        <v>11904</v>
      </c>
      <c r="S12" s="820">
        <v>9201</v>
      </c>
      <c r="T12" s="1171">
        <v>5546.7000000000007</v>
      </c>
      <c r="U12" s="216"/>
    </row>
    <row r="13" spans="1:21" ht="17.25" customHeight="1">
      <c r="A13" s="1728" t="s">
        <v>188</v>
      </c>
      <c r="B13" s="1729"/>
      <c r="C13" s="818">
        <v>962</v>
      </c>
      <c r="D13" s="335">
        <v>15444</v>
      </c>
      <c r="E13" s="335">
        <v>352861</v>
      </c>
      <c r="F13" s="335">
        <v>345109</v>
      </c>
      <c r="G13" s="335">
        <v>94997</v>
      </c>
      <c r="H13" s="335">
        <v>92271</v>
      </c>
      <c r="I13" s="335">
        <v>67320</v>
      </c>
      <c r="J13" s="820">
        <v>65493</v>
      </c>
      <c r="K13" s="1170">
        <v>32616.400000000001</v>
      </c>
      <c r="L13" s="790">
        <v>328</v>
      </c>
      <c r="M13" s="779">
        <v>3781</v>
      </c>
      <c r="N13" s="779">
        <v>67953</v>
      </c>
      <c r="O13" s="779">
        <v>58848</v>
      </c>
      <c r="P13" s="779">
        <v>18516</v>
      </c>
      <c r="Q13" s="779">
        <v>15238</v>
      </c>
      <c r="R13" s="779">
        <v>12157</v>
      </c>
      <c r="S13" s="820">
        <v>9939</v>
      </c>
      <c r="T13" s="1171">
        <v>5607</v>
      </c>
      <c r="U13" s="216"/>
    </row>
    <row r="14" spans="1:21" ht="17.25" customHeight="1">
      <c r="A14" s="1728" t="s">
        <v>449</v>
      </c>
      <c r="B14" s="1729"/>
      <c r="C14" s="818">
        <v>959</v>
      </c>
      <c r="D14" s="335">
        <v>15471</v>
      </c>
      <c r="E14" s="335">
        <v>354338</v>
      </c>
      <c r="F14" s="335">
        <v>347625</v>
      </c>
      <c r="G14" s="335">
        <v>96720</v>
      </c>
      <c r="H14" s="335">
        <v>94021</v>
      </c>
      <c r="I14" s="335">
        <v>71251</v>
      </c>
      <c r="J14" s="820">
        <v>69655</v>
      </c>
      <c r="K14" s="1170">
        <v>33454.199999999997</v>
      </c>
      <c r="L14" s="790">
        <v>325</v>
      </c>
      <c r="M14" s="779">
        <v>3832</v>
      </c>
      <c r="N14" s="779">
        <v>69500</v>
      </c>
      <c r="O14" s="779">
        <v>60463</v>
      </c>
      <c r="P14" s="779">
        <v>19463</v>
      </c>
      <c r="Q14" s="779">
        <v>16074</v>
      </c>
      <c r="R14" s="779">
        <v>13211</v>
      </c>
      <c r="S14" s="820">
        <v>10695</v>
      </c>
      <c r="T14" s="1171">
        <v>5679.1</v>
      </c>
      <c r="U14" s="216"/>
    </row>
    <row r="15" spans="1:21" ht="17.25" customHeight="1">
      <c r="A15" s="1728" t="s">
        <v>554</v>
      </c>
      <c r="B15" s="1729"/>
      <c r="C15" s="818">
        <v>954</v>
      </c>
      <c r="D15" s="335">
        <v>15684</v>
      </c>
      <c r="E15" s="335">
        <v>360759</v>
      </c>
      <c r="F15" s="335">
        <v>354391</v>
      </c>
      <c r="G15" s="335">
        <v>98037</v>
      </c>
      <c r="H15" s="335">
        <v>95619</v>
      </c>
      <c r="I15" s="335">
        <v>75689</v>
      </c>
      <c r="J15" s="820">
        <v>73904</v>
      </c>
      <c r="K15" s="1170">
        <v>34326.299999999996</v>
      </c>
      <c r="L15" s="790">
        <v>326</v>
      </c>
      <c r="M15" s="779">
        <v>3885</v>
      </c>
      <c r="N15" s="779">
        <v>72147</v>
      </c>
      <c r="O15" s="779">
        <v>62911</v>
      </c>
      <c r="P15" s="779">
        <v>20256</v>
      </c>
      <c r="Q15" s="779">
        <v>16676</v>
      </c>
      <c r="R15" s="974">
        <v>14323</v>
      </c>
      <c r="S15" s="820">
        <v>11585</v>
      </c>
      <c r="T15" s="1171">
        <v>5867</v>
      </c>
      <c r="U15" s="216"/>
    </row>
    <row r="16" spans="1:21" ht="17.25" customHeight="1">
      <c r="A16" s="1728" t="s">
        <v>627</v>
      </c>
      <c r="B16" s="1729"/>
      <c r="C16" s="818">
        <v>954</v>
      </c>
      <c r="D16" s="335">
        <v>16013</v>
      </c>
      <c r="E16" s="335">
        <v>369823</v>
      </c>
      <c r="F16" s="335">
        <v>363381</v>
      </c>
      <c r="G16" s="335">
        <v>102911</v>
      </c>
      <c r="H16" s="335">
        <v>100037</v>
      </c>
      <c r="I16" s="335">
        <v>71612</v>
      </c>
      <c r="J16" s="335">
        <v>70210</v>
      </c>
      <c r="K16" s="1170">
        <v>35209.1</v>
      </c>
      <c r="L16" s="790">
        <v>331</v>
      </c>
      <c r="M16" s="779">
        <v>3982</v>
      </c>
      <c r="N16" s="779">
        <v>76431</v>
      </c>
      <c r="O16" s="779">
        <v>66835</v>
      </c>
      <c r="P16" s="779">
        <v>22256</v>
      </c>
      <c r="Q16" s="779">
        <v>18364</v>
      </c>
      <c r="R16" s="974">
        <v>13880</v>
      </c>
      <c r="S16" s="820">
        <v>11519</v>
      </c>
      <c r="T16" s="1171">
        <v>6096.7</v>
      </c>
      <c r="U16" s="216"/>
    </row>
    <row r="17" spans="1:21" s="206" customFormat="1" ht="17.25" customHeight="1" thickBot="1">
      <c r="A17" s="1773" t="s">
        <v>725</v>
      </c>
      <c r="B17" s="1774"/>
      <c r="C17" s="818">
        <v>953</v>
      </c>
      <c r="D17" s="335">
        <v>16254</v>
      </c>
      <c r="E17" s="335">
        <v>381860</v>
      </c>
      <c r="F17" s="335">
        <v>376172</v>
      </c>
      <c r="G17" s="335">
        <v>109438</v>
      </c>
      <c r="H17" s="335">
        <v>107300</v>
      </c>
      <c r="I17" s="354" t="s">
        <v>54</v>
      </c>
      <c r="J17" s="1165" t="s">
        <v>54</v>
      </c>
      <c r="K17" s="1170">
        <v>36084.300000000003</v>
      </c>
      <c r="L17" s="790">
        <v>341</v>
      </c>
      <c r="M17" s="779">
        <v>4124</v>
      </c>
      <c r="N17" s="779">
        <v>81340</v>
      </c>
      <c r="O17" s="779">
        <v>71624</v>
      </c>
      <c r="P17" s="779">
        <v>23978</v>
      </c>
      <c r="Q17" s="779">
        <v>20146</v>
      </c>
      <c r="R17" s="974" t="s">
        <v>54</v>
      </c>
      <c r="S17" s="1165" t="s">
        <v>54</v>
      </c>
      <c r="T17" s="1171">
        <v>6404.0999999999995</v>
      </c>
      <c r="U17" s="216"/>
    </row>
    <row r="18" spans="1:21" ht="17.25" customHeight="1">
      <c r="A18" s="2018" t="s">
        <v>721</v>
      </c>
      <c r="B18" s="548" t="s">
        <v>190</v>
      </c>
      <c r="C18" s="538">
        <f>C17-C16</f>
        <v>-1</v>
      </c>
      <c r="D18" s="539">
        <f>D17-D16</f>
        <v>241</v>
      </c>
      <c r="E18" s="539">
        <f>E17-E16</f>
        <v>12037</v>
      </c>
      <c r="F18" s="539">
        <f t="shared" ref="F18:T18" si="0">F17-F16</f>
        <v>12791</v>
      </c>
      <c r="G18" s="539">
        <f t="shared" si="0"/>
        <v>6527</v>
      </c>
      <c r="H18" s="539">
        <f t="shared" si="0"/>
        <v>7263</v>
      </c>
      <c r="I18" s="592" t="s">
        <v>54</v>
      </c>
      <c r="J18" s="1166" t="s">
        <v>54</v>
      </c>
      <c r="K18" s="1095">
        <f t="shared" si="0"/>
        <v>875.20000000000437</v>
      </c>
      <c r="L18" s="538">
        <f t="shared" si="0"/>
        <v>10</v>
      </c>
      <c r="M18" s="539">
        <f t="shared" si="0"/>
        <v>142</v>
      </c>
      <c r="N18" s="539">
        <f t="shared" si="0"/>
        <v>4909</v>
      </c>
      <c r="O18" s="539">
        <f t="shared" si="0"/>
        <v>4789</v>
      </c>
      <c r="P18" s="539">
        <f t="shared" si="0"/>
        <v>1722</v>
      </c>
      <c r="Q18" s="539">
        <f t="shared" si="0"/>
        <v>1782</v>
      </c>
      <c r="R18" s="592" t="s">
        <v>54</v>
      </c>
      <c r="S18" s="1166" t="s">
        <v>54</v>
      </c>
      <c r="T18" s="541">
        <f t="shared" si="0"/>
        <v>307.39999999999964</v>
      </c>
      <c r="U18" s="109"/>
    </row>
    <row r="19" spans="1:21" ht="17.25" customHeight="1">
      <c r="A19" s="1719"/>
      <c r="B19" s="542" t="s">
        <v>191</v>
      </c>
      <c r="C19" s="545">
        <f>C17/C16-1</f>
        <v>-1.0482180293500676E-3</v>
      </c>
      <c r="D19" s="546">
        <f>D17/D16-1</f>
        <v>1.5050271654280856E-2</v>
      </c>
      <c r="E19" s="546">
        <f>E17/E16-1</f>
        <v>3.2548002693180145E-2</v>
      </c>
      <c r="F19" s="546">
        <f t="shared" ref="F19:T19" si="1">F17/F16-1</f>
        <v>3.519996917835555E-2</v>
      </c>
      <c r="G19" s="546">
        <f t="shared" si="1"/>
        <v>6.3423735072052567E-2</v>
      </c>
      <c r="H19" s="546">
        <f t="shared" si="1"/>
        <v>7.2603136839369364E-2</v>
      </c>
      <c r="I19" s="601" t="s">
        <v>54</v>
      </c>
      <c r="J19" s="1167" t="s">
        <v>54</v>
      </c>
      <c r="K19" s="739">
        <f t="shared" si="1"/>
        <v>2.4857210209860536E-2</v>
      </c>
      <c r="L19" s="545">
        <f t="shared" si="1"/>
        <v>3.0211480362537735E-2</v>
      </c>
      <c r="M19" s="546">
        <f t="shared" si="1"/>
        <v>3.5660472124560583E-2</v>
      </c>
      <c r="N19" s="546">
        <f t="shared" si="1"/>
        <v>6.4227865656605321E-2</v>
      </c>
      <c r="O19" s="546">
        <f t="shared" si="1"/>
        <v>7.1654073464502144E-2</v>
      </c>
      <c r="P19" s="546">
        <f t="shared" si="1"/>
        <v>7.7372393961179009E-2</v>
      </c>
      <c r="Q19" s="546">
        <f t="shared" si="1"/>
        <v>9.7037682422130178E-2</v>
      </c>
      <c r="R19" s="601" t="s">
        <v>54</v>
      </c>
      <c r="S19" s="1167" t="s">
        <v>54</v>
      </c>
      <c r="T19" s="547">
        <f t="shared" si="1"/>
        <v>5.0420719405579906E-2</v>
      </c>
    </row>
    <row r="20" spans="1:21" ht="17.25" customHeight="1">
      <c r="A20" s="1720" t="s">
        <v>728</v>
      </c>
      <c r="B20" s="558" t="s">
        <v>190</v>
      </c>
      <c r="C20" s="561">
        <f>C17-C12</f>
        <v>-24</v>
      </c>
      <c r="D20" s="562">
        <f>D17-D12</f>
        <v>798</v>
      </c>
      <c r="E20" s="562">
        <f>E17-E12</f>
        <v>28101</v>
      </c>
      <c r="F20" s="562">
        <f t="shared" ref="F20:T20" si="2">F17-F12</f>
        <v>31581</v>
      </c>
      <c r="G20" s="562">
        <f t="shared" si="2"/>
        <v>14059</v>
      </c>
      <c r="H20" s="562">
        <f t="shared" si="2"/>
        <v>15274</v>
      </c>
      <c r="I20" s="598" t="s">
        <v>54</v>
      </c>
      <c r="J20" s="1168" t="s">
        <v>54</v>
      </c>
      <c r="K20" s="1099">
        <f t="shared" si="2"/>
        <v>3516.1000000000022</v>
      </c>
      <c r="L20" s="561">
        <f t="shared" si="2"/>
        <v>10</v>
      </c>
      <c r="M20" s="562">
        <f t="shared" si="2"/>
        <v>314</v>
      </c>
      <c r="N20" s="562">
        <f t="shared" si="2"/>
        <v>13564</v>
      </c>
      <c r="O20" s="562">
        <f t="shared" si="2"/>
        <v>13197</v>
      </c>
      <c r="P20" s="562">
        <f t="shared" si="2"/>
        <v>5316</v>
      </c>
      <c r="Q20" s="562">
        <f t="shared" si="2"/>
        <v>4856</v>
      </c>
      <c r="R20" s="598" t="s">
        <v>54</v>
      </c>
      <c r="S20" s="1168" t="s">
        <v>54</v>
      </c>
      <c r="T20" s="564">
        <f t="shared" si="2"/>
        <v>857.39999999999873</v>
      </c>
    </row>
    <row r="21" spans="1:21" ht="17.25" customHeight="1">
      <c r="A21" s="1719"/>
      <c r="B21" s="542" t="s">
        <v>191</v>
      </c>
      <c r="C21" s="545">
        <f>C17/C12-1</f>
        <v>-2.456499488229269E-2</v>
      </c>
      <c r="D21" s="546">
        <f>D17/D12-1</f>
        <v>5.1630434782608647E-2</v>
      </c>
      <c r="E21" s="546">
        <f>E17/E12-1</f>
        <v>7.9435434858194487E-2</v>
      </c>
      <c r="F21" s="546">
        <f t="shared" ref="F21:T21" si="3">F17/F12-1</f>
        <v>9.164777954154335E-2</v>
      </c>
      <c r="G21" s="546">
        <f t="shared" si="3"/>
        <v>0.14740141959970221</v>
      </c>
      <c r="H21" s="546">
        <f t="shared" si="3"/>
        <v>0.16597483319931317</v>
      </c>
      <c r="I21" s="601" t="s">
        <v>54</v>
      </c>
      <c r="J21" s="1167" t="s">
        <v>54</v>
      </c>
      <c r="K21" s="739">
        <f t="shared" si="3"/>
        <v>0.1079611400077376</v>
      </c>
      <c r="L21" s="545">
        <f t="shared" si="3"/>
        <v>3.0211480362537735E-2</v>
      </c>
      <c r="M21" s="546">
        <f t="shared" si="3"/>
        <v>8.2414698162729616E-2</v>
      </c>
      <c r="N21" s="546">
        <f t="shared" si="3"/>
        <v>0.20012983947119922</v>
      </c>
      <c r="O21" s="546">
        <f t="shared" si="3"/>
        <v>0.22587160045869203</v>
      </c>
      <c r="P21" s="546">
        <f t="shared" si="3"/>
        <v>0.28485692851784372</v>
      </c>
      <c r="Q21" s="546">
        <f t="shared" si="3"/>
        <v>0.31759319816873766</v>
      </c>
      <c r="R21" s="601" t="s">
        <v>54</v>
      </c>
      <c r="S21" s="1167" t="s">
        <v>54</v>
      </c>
      <c r="T21" s="547">
        <f t="shared" si="3"/>
        <v>0.15457839796635819</v>
      </c>
    </row>
    <row r="22" spans="1:21" ht="17.25" customHeight="1">
      <c r="A22" s="1720" t="s">
        <v>872</v>
      </c>
      <c r="B22" s="558" t="s">
        <v>190</v>
      </c>
      <c r="C22" s="561">
        <f>C17-C7</f>
        <v>-44</v>
      </c>
      <c r="D22" s="562">
        <f>D17-D7</f>
        <v>-931</v>
      </c>
      <c r="E22" s="562">
        <f>E17-E7</f>
        <v>-20905</v>
      </c>
      <c r="F22" s="562">
        <f t="shared" ref="F22:T22" si="4">F17-F7</f>
        <v>-10321</v>
      </c>
      <c r="G22" s="562">
        <f t="shared" si="4"/>
        <v>5432</v>
      </c>
      <c r="H22" s="562">
        <f t="shared" si="4"/>
        <v>9651</v>
      </c>
      <c r="I22" s="598" t="s">
        <v>54</v>
      </c>
      <c r="J22" s="1168" t="s">
        <v>54</v>
      </c>
      <c r="K22" s="1099">
        <f t="shared" si="4"/>
        <v>65.900000000001455</v>
      </c>
      <c r="L22" s="561">
        <f t="shared" si="4"/>
        <v>-9</v>
      </c>
      <c r="M22" s="562">
        <f t="shared" si="4"/>
        <v>391</v>
      </c>
      <c r="N22" s="562">
        <f t="shared" si="4"/>
        <v>13351</v>
      </c>
      <c r="O22" s="562">
        <f t="shared" si="4"/>
        <v>14398</v>
      </c>
      <c r="P22" s="562">
        <f t="shared" si="4"/>
        <v>6401</v>
      </c>
      <c r="Q22" s="562">
        <f t="shared" si="4"/>
        <v>5868</v>
      </c>
      <c r="R22" s="598" t="s">
        <v>54</v>
      </c>
      <c r="S22" s="1168" t="s">
        <v>54</v>
      </c>
      <c r="T22" s="564">
        <f t="shared" si="4"/>
        <v>633.69999999999982</v>
      </c>
    </row>
    <row r="23" spans="1:21" ht="17.25" customHeight="1" thickBot="1">
      <c r="A23" s="1721"/>
      <c r="B23" s="576" t="s">
        <v>191</v>
      </c>
      <c r="C23" s="577">
        <f>C17/C7-1</f>
        <v>-4.413239719157469E-2</v>
      </c>
      <c r="D23" s="578">
        <f>D17/D7-1</f>
        <v>-5.4175152749490807E-2</v>
      </c>
      <c r="E23" s="578">
        <f>E17/E7-1</f>
        <v>-5.1903715566149033E-2</v>
      </c>
      <c r="F23" s="578">
        <f t="shared" ref="F23:T23" si="5">F17/F7-1</f>
        <v>-2.670423526428678E-2</v>
      </c>
      <c r="G23" s="578">
        <f t="shared" si="5"/>
        <v>5.2227756090994726E-2</v>
      </c>
      <c r="H23" s="578">
        <f t="shared" si="5"/>
        <v>9.8833577404786599E-2</v>
      </c>
      <c r="I23" s="638" t="s">
        <v>54</v>
      </c>
      <c r="J23" s="1169" t="s">
        <v>54</v>
      </c>
      <c r="K23" s="857">
        <f t="shared" si="5"/>
        <v>1.829620416231803E-3</v>
      </c>
      <c r="L23" s="577">
        <f t="shared" si="5"/>
        <v>-2.571428571428569E-2</v>
      </c>
      <c r="M23" s="578">
        <f t="shared" si="5"/>
        <v>0.10474149477631922</v>
      </c>
      <c r="N23" s="578">
        <f t="shared" si="5"/>
        <v>0.19637000102957836</v>
      </c>
      <c r="O23" s="578">
        <f t="shared" si="5"/>
        <v>0.25159892356621105</v>
      </c>
      <c r="P23" s="578">
        <f t="shared" si="5"/>
        <v>0.36416908459919206</v>
      </c>
      <c r="Q23" s="578">
        <f t="shared" si="5"/>
        <v>0.41098193024233076</v>
      </c>
      <c r="R23" s="638" t="s">
        <v>54</v>
      </c>
      <c r="S23" s="1169" t="s">
        <v>54</v>
      </c>
      <c r="T23" s="641">
        <f t="shared" si="5"/>
        <v>0.10981907666712876</v>
      </c>
    </row>
    <row r="24" spans="1:21" ht="17.25" customHeight="1">
      <c r="A24" s="1088" t="s">
        <v>678</v>
      </c>
    </row>
    <row r="25" spans="1:21" ht="17.25" customHeight="1">
      <c r="A25" s="930" t="s">
        <v>536</v>
      </c>
      <c r="E25" s="109"/>
      <c r="F25" s="109"/>
      <c r="N25" s="765"/>
    </row>
    <row r="26" spans="1:21">
      <c r="C26" s="185"/>
      <c r="D26" s="185"/>
      <c r="E26" s="913"/>
      <c r="F26" s="842"/>
      <c r="G26" s="842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</row>
  </sheetData>
  <mergeCells count="29">
    <mergeCell ref="A22:A23"/>
    <mergeCell ref="A17:B17"/>
    <mergeCell ref="A15:B15"/>
    <mergeCell ref="A16:B16"/>
    <mergeCell ref="A18:A19"/>
    <mergeCell ref="A20:A21"/>
    <mergeCell ref="A12:B12"/>
    <mergeCell ref="A13:B13"/>
    <mergeCell ref="A14:B14"/>
    <mergeCell ref="A3:B6"/>
    <mergeCell ref="C3:K4"/>
    <mergeCell ref="A7:B7"/>
    <mergeCell ref="A8:B8"/>
    <mergeCell ref="A9:B9"/>
    <mergeCell ref="A10:B10"/>
    <mergeCell ref="A11:B11"/>
    <mergeCell ref="L3:T4"/>
    <mergeCell ref="C5:C6"/>
    <mergeCell ref="D5:D6"/>
    <mergeCell ref="K5:K6"/>
    <mergeCell ref="L5:L6"/>
    <mergeCell ref="E5:F5"/>
    <mergeCell ref="G5:H5"/>
    <mergeCell ref="T5:T6"/>
    <mergeCell ref="N5:O5"/>
    <mergeCell ref="I5:J5"/>
    <mergeCell ref="R5:S5"/>
    <mergeCell ref="P5:Q5"/>
    <mergeCell ref="M5:M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colBreaks count="1" manualBreakCount="1">
    <brk id="20" max="1048575" man="1"/>
  </colBreaks>
  <ignoredErrors>
    <ignoredError sqref="C23:H23 C18:H18 K18:Q18 C19:H19 K19:Q19 C20:H20 K20:Q20 C21:H21 K21:Q21 C22:H22 K22:Q22 K23:Q23 T18 T19 T20 T21 T22 T23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O25"/>
  <sheetViews>
    <sheetView zoomScaleNormal="100" workbookViewId="0"/>
  </sheetViews>
  <sheetFormatPr defaultRowHeight="15"/>
  <cols>
    <col min="1" max="1" width="19.140625" customWidth="1"/>
    <col min="2" max="13" width="9.28515625" customWidth="1"/>
  </cols>
  <sheetData>
    <row r="1" spans="1:15" s="44" customFormat="1" ht="17.25" customHeight="1">
      <c r="A1" s="232" t="s">
        <v>790</v>
      </c>
      <c r="B1" s="42"/>
      <c r="C1" s="42"/>
      <c r="D1" s="42"/>
      <c r="E1" s="42"/>
      <c r="F1" s="42"/>
      <c r="G1" s="273"/>
      <c r="H1" s="42"/>
      <c r="I1" s="42"/>
      <c r="J1" s="42"/>
      <c r="K1" s="42"/>
      <c r="L1" s="483"/>
      <c r="M1" s="42"/>
    </row>
    <row r="2" spans="1:15" s="3" customFormat="1" ht="17.25" customHeight="1" thickBot="1">
      <c r="A2" s="314" t="s">
        <v>192</v>
      </c>
    </row>
    <row r="3" spans="1:15" ht="24.75" customHeight="1">
      <c r="A3" s="1838" t="s">
        <v>189</v>
      </c>
      <c r="B3" s="1918" t="s">
        <v>193</v>
      </c>
      <c r="C3" s="1837"/>
      <c r="D3" s="1918" t="s">
        <v>194</v>
      </c>
      <c r="E3" s="1837"/>
      <c r="F3" s="1782" t="s">
        <v>208</v>
      </c>
      <c r="G3" s="1783"/>
      <c r="H3" s="1782" t="s">
        <v>285</v>
      </c>
      <c r="I3" s="1783"/>
      <c r="J3" s="1918" t="s">
        <v>1066</v>
      </c>
      <c r="K3" s="1837"/>
      <c r="L3" s="1782" t="s">
        <v>196</v>
      </c>
      <c r="M3" s="1783"/>
    </row>
    <row r="4" spans="1:15" ht="22.5" customHeight="1">
      <c r="A4" s="1854"/>
      <c r="B4" s="1784" t="s">
        <v>4</v>
      </c>
      <c r="C4" s="2058" t="s">
        <v>290</v>
      </c>
      <c r="D4" s="1784" t="s">
        <v>4</v>
      </c>
      <c r="E4" s="2058" t="s">
        <v>290</v>
      </c>
      <c r="F4" s="1784" t="s">
        <v>4</v>
      </c>
      <c r="G4" s="2055" t="s">
        <v>167</v>
      </c>
      <c r="H4" s="1784" t="s">
        <v>4</v>
      </c>
      <c r="I4" s="2055" t="s">
        <v>168</v>
      </c>
      <c r="J4" s="1784" t="s">
        <v>4</v>
      </c>
      <c r="K4" s="2055" t="s">
        <v>169</v>
      </c>
      <c r="L4" s="1784" t="s">
        <v>4</v>
      </c>
      <c r="M4" s="2055" t="s">
        <v>633</v>
      </c>
    </row>
    <row r="5" spans="1:15" ht="12.75" customHeight="1">
      <c r="A5" s="1854"/>
      <c r="B5" s="1916"/>
      <c r="C5" s="2059"/>
      <c r="D5" s="1916"/>
      <c r="E5" s="2059"/>
      <c r="F5" s="1916"/>
      <c r="G5" s="2065"/>
      <c r="H5" s="1916"/>
      <c r="I5" s="2065"/>
      <c r="J5" s="1916"/>
      <c r="K5" s="2065"/>
      <c r="L5" s="1916"/>
      <c r="M5" s="2065"/>
    </row>
    <row r="6" spans="1:15" ht="13.5" customHeight="1" thickBot="1">
      <c r="A6" s="1841"/>
      <c r="B6" s="1786"/>
      <c r="C6" s="2060"/>
      <c r="D6" s="1786"/>
      <c r="E6" s="2060"/>
      <c r="F6" s="1786"/>
      <c r="G6" s="2057"/>
      <c r="H6" s="1786"/>
      <c r="I6" s="2057"/>
      <c r="J6" s="1786"/>
      <c r="K6" s="2057"/>
      <c r="L6" s="1786"/>
      <c r="M6" s="2057"/>
    </row>
    <row r="7" spans="1:15" s="22" customFormat="1" ht="17.25" customHeight="1">
      <c r="A7" s="502" t="s">
        <v>18</v>
      </c>
      <c r="B7" s="1341">
        <v>1294</v>
      </c>
      <c r="C7" s="1342">
        <v>1284</v>
      </c>
      <c r="D7" s="1341">
        <v>20378</v>
      </c>
      <c r="E7" s="1342">
        <v>19446</v>
      </c>
      <c r="F7" s="1341">
        <v>463200</v>
      </c>
      <c r="G7" s="1339">
        <v>447796</v>
      </c>
      <c r="H7" s="1341">
        <v>133416</v>
      </c>
      <c r="I7" s="1379">
        <v>127446</v>
      </c>
      <c r="J7" s="1341">
        <v>85492</v>
      </c>
      <c r="K7" s="1379">
        <v>81729</v>
      </c>
      <c r="L7" s="1445">
        <v>42488.4</v>
      </c>
      <c r="M7" s="1448">
        <v>3874.8</v>
      </c>
    </row>
    <row r="8" spans="1:15" s="22" customFormat="1" ht="17.25" customHeight="1">
      <c r="A8" s="72" t="s">
        <v>19</v>
      </c>
      <c r="B8" s="183">
        <v>190</v>
      </c>
      <c r="C8" s="1313">
        <v>188</v>
      </c>
      <c r="D8" s="183">
        <v>3129</v>
      </c>
      <c r="E8" s="1313">
        <v>2888</v>
      </c>
      <c r="F8" s="183">
        <v>73984</v>
      </c>
      <c r="G8" s="215">
        <v>69687</v>
      </c>
      <c r="H8" s="183">
        <v>20009</v>
      </c>
      <c r="I8" s="217">
        <v>18260</v>
      </c>
      <c r="J8" s="183">
        <v>12859</v>
      </c>
      <c r="K8" s="217">
        <v>11828</v>
      </c>
      <c r="L8" s="1446">
        <v>6500.4</v>
      </c>
      <c r="M8" s="1449">
        <v>726.8</v>
      </c>
      <c r="O8" s="1180"/>
    </row>
    <row r="9" spans="1:15" s="782" customFormat="1" ht="17.25" customHeight="1">
      <c r="A9" s="72" t="s">
        <v>20</v>
      </c>
      <c r="B9" s="183">
        <v>146</v>
      </c>
      <c r="C9" s="1313">
        <v>144</v>
      </c>
      <c r="D9" s="183">
        <v>2015</v>
      </c>
      <c r="E9" s="1313">
        <v>1911</v>
      </c>
      <c r="F9" s="183">
        <v>45157</v>
      </c>
      <c r="G9" s="215">
        <v>43224</v>
      </c>
      <c r="H9" s="183">
        <v>13702</v>
      </c>
      <c r="I9" s="217">
        <v>12927</v>
      </c>
      <c r="J9" s="183">
        <v>8059</v>
      </c>
      <c r="K9" s="217">
        <v>7523</v>
      </c>
      <c r="L9" s="1446">
        <v>4026.9</v>
      </c>
      <c r="M9" s="1449">
        <v>311.60000000000002</v>
      </c>
      <c r="O9" s="1180"/>
    </row>
    <row r="10" spans="1:15" s="782" customFormat="1" ht="17.25" customHeight="1">
      <c r="A10" s="72" t="s">
        <v>21</v>
      </c>
      <c r="B10" s="183">
        <v>89</v>
      </c>
      <c r="C10" s="1313">
        <v>89</v>
      </c>
      <c r="D10" s="183">
        <v>1273</v>
      </c>
      <c r="E10" s="1313">
        <v>1232</v>
      </c>
      <c r="F10" s="183">
        <v>29356</v>
      </c>
      <c r="G10" s="215">
        <v>28758</v>
      </c>
      <c r="H10" s="183">
        <v>8536</v>
      </c>
      <c r="I10" s="217">
        <v>8260</v>
      </c>
      <c r="J10" s="183">
        <v>5610</v>
      </c>
      <c r="K10" s="217">
        <v>5465</v>
      </c>
      <c r="L10" s="1446">
        <v>2740.3</v>
      </c>
      <c r="M10" s="1449">
        <v>195</v>
      </c>
      <c r="O10" s="1180"/>
    </row>
    <row r="11" spans="1:15" s="782" customFormat="1" ht="17.25" customHeight="1">
      <c r="A11" s="72" t="s">
        <v>22</v>
      </c>
      <c r="B11" s="183">
        <v>56</v>
      </c>
      <c r="C11" s="1313">
        <v>55</v>
      </c>
      <c r="D11" s="183">
        <v>1063</v>
      </c>
      <c r="E11" s="1313">
        <v>1013</v>
      </c>
      <c r="F11" s="183">
        <v>24965</v>
      </c>
      <c r="G11" s="215">
        <v>24190</v>
      </c>
      <c r="H11" s="183">
        <v>7408</v>
      </c>
      <c r="I11" s="217">
        <v>7077</v>
      </c>
      <c r="J11" s="183">
        <v>4584</v>
      </c>
      <c r="K11" s="217">
        <v>4362</v>
      </c>
      <c r="L11" s="1446">
        <v>2202.1999999999998</v>
      </c>
      <c r="M11" s="1449">
        <v>178.4</v>
      </c>
      <c r="O11" s="1180"/>
    </row>
    <row r="12" spans="1:15" s="782" customFormat="1" ht="17.25" customHeight="1">
      <c r="A12" s="72" t="s">
        <v>23</v>
      </c>
      <c r="B12" s="183">
        <v>31</v>
      </c>
      <c r="C12" s="1313">
        <v>31</v>
      </c>
      <c r="D12" s="183">
        <v>489</v>
      </c>
      <c r="E12" s="1313">
        <v>471</v>
      </c>
      <c r="F12" s="183">
        <v>10987</v>
      </c>
      <c r="G12" s="215">
        <v>10783</v>
      </c>
      <c r="H12" s="183">
        <v>3192</v>
      </c>
      <c r="I12" s="217">
        <v>3145</v>
      </c>
      <c r="J12" s="183">
        <v>1856</v>
      </c>
      <c r="K12" s="217">
        <v>1836</v>
      </c>
      <c r="L12" s="1446">
        <v>953</v>
      </c>
      <c r="M12" s="1449">
        <v>79.7</v>
      </c>
      <c r="O12" s="1180"/>
    </row>
    <row r="13" spans="1:15" s="782" customFormat="1" ht="17.25" customHeight="1">
      <c r="A13" s="72" t="s">
        <v>24</v>
      </c>
      <c r="B13" s="183">
        <v>95</v>
      </c>
      <c r="C13" s="1313">
        <v>94</v>
      </c>
      <c r="D13" s="183">
        <v>1667</v>
      </c>
      <c r="E13" s="1313">
        <v>1587</v>
      </c>
      <c r="F13" s="183">
        <v>34888</v>
      </c>
      <c r="G13" s="215">
        <v>33717</v>
      </c>
      <c r="H13" s="183">
        <v>10521</v>
      </c>
      <c r="I13" s="217">
        <v>10072</v>
      </c>
      <c r="J13" s="183">
        <v>6106</v>
      </c>
      <c r="K13" s="217">
        <v>5881</v>
      </c>
      <c r="L13" s="1446">
        <v>3194.9</v>
      </c>
      <c r="M13" s="1449">
        <v>175.8</v>
      </c>
      <c r="O13" s="1180"/>
    </row>
    <row r="14" spans="1:15" s="782" customFormat="1" ht="17.25" customHeight="1">
      <c r="A14" s="72" t="s">
        <v>25</v>
      </c>
      <c r="B14" s="183">
        <v>49</v>
      </c>
      <c r="C14" s="1313">
        <v>49</v>
      </c>
      <c r="D14" s="183">
        <v>724</v>
      </c>
      <c r="E14" s="1313">
        <v>708</v>
      </c>
      <c r="F14" s="183">
        <v>17328</v>
      </c>
      <c r="G14" s="215">
        <v>17046</v>
      </c>
      <c r="H14" s="183">
        <v>5278</v>
      </c>
      <c r="I14" s="217">
        <v>5159</v>
      </c>
      <c r="J14" s="183">
        <v>3030</v>
      </c>
      <c r="K14" s="217">
        <v>2978</v>
      </c>
      <c r="L14" s="1446">
        <v>1621.1</v>
      </c>
      <c r="M14" s="1449">
        <v>96.2</v>
      </c>
      <c r="O14" s="1180"/>
    </row>
    <row r="15" spans="1:15" s="782" customFormat="1" ht="17.25" customHeight="1">
      <c r="A15" s="72" t="s">
        <v>26</v>
      </c>
      <c r="B15" s="183">
        <v>75</v>
      </c>
      <c r="C15" s="1313">
        <v>75</v>
      </c>
      <c r="D15" s="183">
        <v>1114</v>
      </c>
      <c r="E15" s="1313">
        <v>1093</v>
      </c>
      <c r="F15" s="183">
        <v>24609</v>
      </c>
      <c r="G15" s="215">
        <v>24314</v>
      </c>
      <c r="H15" s="183">
        <v>6893</v>
      </c>
      <c r="I15" s="217">
        <v>6816</v>
      </c>
      <c r="J15" s="183">
        <v>4448</v>
      </c>
      <c r="K15" s="217">
        <v>4374</v>
      </c>
      <c r="L15" s="1446">
        <v>2394.8000000000002</v>
      </c>
      <c r="M15" s="1449">
        <v>144.1</v>
      </c>
      <c r="O15" s="1180"/>
    </row>
    <row r="16" spans="1:15" s="782" customFormat="1" ht="17.25" customHeight="1">
      <c r="A16" s="72" t="s">
        <v>27</v>
      </c>
      <c r="B16" s="183">
        <v>75</v>
      </c>
      <c r="C16" s="1313">
        <v>74</v>
      </c>
      <c r="D16" s="183">
        <v>1080</v>
      </c>
      <c r="E16" s="1313">
        <v>1029</v>
      </c>
      <c r="F16" s="183">
        <v>24057</v>
      </c>
      <c r="G16" s="215">
        <v>23119</v>
      </c>
      <c r="H16" s="183">
        <v>6948</v>
      </c>
      <c r="I16" s="217">
        <v>6650</v>
      </c>
      <c r="J16" s="183">
        <v>4369</v>
      </c>
      <c r="K16" s="217">
        <v>4244</v>
      </c>
      <c r="L16" s="1446">
        <v>2278.1</v>
      </c>
      <c r="M16" s="1449">
        <v>138.19999999999999</v>
      </c>
      <c r="O16" s="1180"/>
    </row>
    <row r="17" spans="1:15" s="782" customFormat="1" ht="17.25" customHeight="1">
      <c r="A17" s="72" t="s">
        <v>28</v>
      </c>
      <c r="B17" s="183">
        <v>63</v>
      </c>
      <c r="C17" s="1313">
        <v>62</v>
      </c>
      <c r="D17" s="183">
        <v>1007</v>
      </c>
      <c r="E17" s="1313">
        <v>938</v>
      </c>
      <c r="F17" s="183">
        <v>22978</v>
      </c>
      <c r="G17" s="215">
        <v>21484</v>
      </c>
      <c r="H17" s="183">
        <v>6642</v>
      </c>
      <c r="I17" s="217">
        <v>6030</v>
      </c>
      <c r="J17" s="183">
        <v>4767</v>
      </c>
      <c r="K17" s="217">
        <v>4198</v>
      </c>
      <c r="L17" s="1446">
        <v>2113.8000000000002</v>
      </c>
      <c r="M17" s="1449">
        <v>202.4</v>
      </c>
      <c r="O17" s="1180"/>
    </row>
    <row r="18" spans="1:15" s="782" customFormat="1" ht="17.25" customHeight="1">
      <c r="A18" s="72" t="s">
        <v>29</v>
      </c>
      <c r="B18" s="183">
        <v>126</v>
      </c>
      <c r="C18" s="1313">
        <v>126</v>
      </c>
      <c r="D18" s="183">
        <v>2142</v>
      </c>
      <c r="E18" s="1313">
        <v>2091</v>
      </c>
      <c r="F18" s="183">
        <v>49863</v>
      </c>
      <c r="G18" s="215">
        <v>49172</v>
      </c>
      <c r="H18" s="183">
        <v>14419</v>
      </c>
      <c r="I18" s="217">
        <v>14159</v>
      </c>
      <c r="J18" s="183">
        <v>9463</v>
      </c>
      <c r="K18" s="217">
        <v>9297</v>
      </c>
      <c r="L18" s="1446">
        <v>4643.8999999999996</v>
      </c>
      <c r="M18" s="1449">
        <v>560.4</v>
      </c>
      <c r="O18" s="1180"/>
    </row>
    <row r="19" spans="1:15" s="782" customFormat="1" ht="17.25" customHeight="1">
      <c r="A19" s="72" t="s">
        <v>30</v>
      </c>
      <c r="B19" s="183">
        <v>92</v>
      </c>
      <c r="C19" s="1313">
        <v>92</v>
      </c>
      <c r="D19" s="183">
        <v>1323</v>
      </c>
      <c r="E19" s="1313">
        <v>1283</v>
      </c>
      <c r="F19" s="183">
        <v>28853</v>
      </c>
      <c r="G19" s="215">
        <v>28210</v>
      </c>
      <c r="H19" s="183">
        <v>8192</v>
      </c>
      <c r="I19" s="217">
        <v>7985</v>
      </c>
      <c r="J19" s="183">
        <v>5588</v>
      </c>
      <c r="K19" s="217">
        <v>5458</v>
      </c>
      <c r="L19" s="1446">
        <v>2782.9</v>
      </c>
      <c r="M19" s="1449">
        <v>256.5</v>
      </c>
      <c r="O19" s="1180"/>
    </row>
    <row r="20" spans="1:15" s="782" customFormat="1" ht="17.25" customHeight="1">
      <c r="A20" s="72" t="s">
        <v>31</v>
      </c>
      <c r="B20" s="183">
        <v>71</v>
      </c>
      <c r="C20" s="1313">
        <v>69</v>
      </c>
      <c r="D20" s="183">
        <v>1133</v>
      </c>
      <c r="E20" s="1313">
        <v>1083</v>
      </c>
      <c r="F20" s="183">
        <v>25826</v>
      </c>
      <c r="G20" s="215">
        <v>25119</v>
      </c>
      <c r="H20" s="183">
        <v>7258</v>
      </c>
      <c r="I20" s="217">
        <v>6972</v>
      </c>
      <c r="J20" s="183">
        <v>5439</v>
      </c>
      <c r="K20" s="217">
        <v>5186</v>
      </c>
      <c r="L20" s="1446">
        <v>2407.5</v>
      </c>
      <c r="M20" s="1449">
        <v>276.3</v>
      </c>
      <c r="O20" s="1180"/>
    </row>
    <row r="21" spans="1:15" s="22" customFormat="1" ht="17.25" customHeight="1" thickBot="1">
      <c r="A21" s="510" t="s">
        <v>32</v>
      </c>
      <c r="B21" s="175">
        <v>136</v>
      </c>
      <c r="C21" s="271">
        <v>136</v>
      </c>
      <c r="D21" s="175">
        <v>2219</v>
      </c>
      <c r="E21" s="271">
        <v>2119</v>
      </c>
      <c r="F21" s="175">
        <v>50349</v>
      </c>
      <c r="G21" s="1340">
        <v>48973</v>
      </c>
      <c r="H21" s="175">
        <v>14418</v>
      </c>
      <c r="I21" s="152">
        <v>13934</v>
      </c>
      <c r="J21" s="175">
        <v>9314</v>
      </c>
      <c r="K21" s="152">
        <v>9099</v>
      </c>
      <c r="L21" s="1447">
        <v>4628.6000000000004</v>
      </c>
      <c r="M21" s="1450">
        <v>533.4</v>
      </c>
      <c r="O21" s="1180"/>
    </row>
    <row r="22" spans="1:15" s="7" customFormat="1" ht="17.25" customHeight="1">
      <c r="A22" s="1088" t="s">
        <v>678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5" s="24" customFormat="1" ht="17.25" customHeight="1">
      <c r="A23" s="931" t="s">
        <v>634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5" ht="17.25" customHeight="1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15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</sheetData>
  <mergeCells count="19">
    <mergeCell ref="A3:A6"/>
    <mergeCell ref="G4:G6"/>
    <mergeCell ref="J4:J6"/>
    <mergeCell ref="F3:G3"/>
    <mergeCell ref="H3:I3"/>
    <mergeCell ref="J3:K3"/>
    <mergeCell ref="B3:C3"/>
    <mergeCell ref="B4:B6"/>
    <mergeCell ref="C4:C6"/>
    <mergeCell ref="D3:E3"/>
    <mergeCell ref="D4:D6"/>
    <mergeCell ref="E4:E6"/>
    <mergeCell ref="H4:H6"/>
    <mergeCell ref="I4:I6"/>
    <mergeCell ref="K4:K6"/>
    <mergeCell ref="L4:L6"/>
    <mergeCell ref="M4:M6"/>
    <mergeCell ref="L3:M3"/>
    <mergeCell ref="F4:F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S30"/>
  <sheetViews>
    <sheetView zoomScaleNormal="100" workbookViewId="0"/>
  </sheetViews>
  <sheetFormatPr defaultRowHeight="15"/>
  <cols>
    <col min="1" max="1" width="18" customWidth="1"/>
    <col min="2" max="11" width="6.7109375" customWidth="1"/>
    <col min="12" max="12" width="6.7109375" style="206" customWidth="1"/>
    <col min="13" max="18" width="6.42578125" customWidth="1"/>
  </cols>
  <sheetData>
    <row r="1" spans="1:19" s="44" customFormat="1" ht="17.25" customHeight="1">
      <c r="A1" s="160" t="s">
        <v>732</v>
      </c>
      <c r="B1" s="164"/>
      <c r="C1" s="164"/>
      <c r="D1" s="164"/>
      <c r="E1" s="74"/>
      <c r="F1" s="74"/>
      <c r="G1" s="74"/>
      <c r="H1" s="74"/>
      <c r="I1" s="74"/>
      <c r="S1" s="483"/>
    </row>
    <row r="2" spans="1:19" s="731" customFormat="1" ht="17.25" customHeight="1" thickBot="1">
      <c r="A2" s="314" t="s">
        <v>192</v>
      </c>
      <c r="B2" s="730"/>
      <c r="C2" s="730"/>
    </row>
    <row r="3" spans="1:19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1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19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2" t="s">
        <v>138</v>
      </c>
      <c r="H4" s="583" t="s">
        <v>188</v>
      </c>
      <c r="I4" s="721" t="s">
        <v>449</v>
      </c>
      <c r="J4" s="583" t="s">
        <v>554</v>
      </c>
      <c r="K4" s="583" t="s">
        <v>627</v>
      </c>
      <c r="L4" s="749" t="s">
        <v>725</v>
      </c>
      <c r="M4" s="587" t="s">
        <v>190</v>
      </c>
      <c r="N4" s="586" t="s">
        <v>191</v>
      </c>
      <c r="O4" s="587" t="s">
        <v>190</v>
      </c>
      <c r="P4" s="586" t="s">
        <v>191</v>
      </c>
      <c r="Q4" s="587" t="s">
        <v>190</v>
      </c>
      <c r="R4" s="588" t="s">
        <v>191</v>
      </c>
    </row>
    <row r="5" spans="1:19" ht="17.25" customHeight="1">
      <c r="A5" s="502" t="s">
        <v>18</v>
      </c>
      <c r="B5" s="418">
        <v>14972</v>
      </c>
      <c r="C5" s="418">
        <v>15390</v>
      </c>
      <c r="D5" s="418">
        <v>15729</v>
      </c>
      <c r="E5" s="418">
        <v>15848</v>
      </c>
      <c r="F5" s="418">
        <v>15856</v>
      </c>
      <c r="G5" s="418">
        <v>15969</v>
      </c>
      <c r="H5" s="418">
        <v>16064</v>
      </c>
      <c r="I5" s="746">
        <v>16295</v>
      </c>
      <c r="J5" s="418">
        <v>16526</v>
      </c>
      <c r="K5" s="418">
        <v>16800</v>
      </c>
      <c r="L5" s="755">
        <v>17120</v>
      </c>
      <c r="M5" s="504">
        <f>L5-K5</f>
        <v>320</v>
      </c>
      <c r="N5" s="503">
        <f>L5/K5-1</f>
        <v>1.904761904761898E-2</v>
      </c>
      <c r="O5" s="504">
        <f>L5-G5</f>
        <v>1151</v>
      </c>
      <c r="P5" s="503">
        <f>L5/G5-1</f>
        <v>7.2077149477111968E-2</v>
      </c>
      <c r="Q5" s="504">
        <f>L5-B5</f>
        <v>2148</v>
      </c>
      <c r="R5" s="505">
        <f>L5/B5-1</f>
        <v>0.14346780657226832</v>
      </c>
    </row>
    <row r="6" spans="1:19" ht="17.25" customHeight="1">
      <c r="A6" s="72" t="s">
        <v>19</v>
      </c>
      <c r="B6" s="342">
        <v>1562</v>
      </c>
      <c r="C6" s="342">
        <v>1649</v>
      </c>
      <c r="D6" s="342">
        <v>1736</v>
      </c>
      <c r="E6" s="342">
        <v>1775</v>
      </c>
      <c r="F6" s="342">
        <v>1801</v>
      </c>
      <c r="G6" s="342">
        <v>1847</v>
      </c>
      <c r="H6" s="342">
        <v>1862</v>
      </c>
      <c r="I6" s="751">
        <v>1879</v>
      </c>
      <c r="J6" s="342">
        <v>1901</v>
      </c>
      <c r="K6" s="342">
        <v>1928</v>
      </c>
      <c r="L6" s="210">
        <v>1966</v>
      </c>
      <c r="M6" s="507">
        <f t="shared" ref="M6:M19" si="0">L6-K6</f>
        <v>38</v>
      </c>
      <c r="N6" s="506">
        <f t="shared" ref="N6:N19" si="1">L6/K6-1</f>
        <v>1.970954356846466E-2</v>
      </c>
      <c r="O6" s="507">
        <f t="shared" ref="O6:O19" si="2">L6-G6</f>
        <v>119</v>
      </c>
      <c r="P6" s="506">
        <f t="shared" ref="P6:P19" si="3">L6/G6-1</f>
        <v>6.4428803465078399E-2</v>
      </c>
      <c r="Q6" s="507">
        <f t="shared" ref="Q6:Q19" si="4">L6-B6</f>
        <v>404</v>
      </c>
      <c r="R6" s="508">
        <f t="shared" ref="R6:R19" si="5">L6/B6-1</f>
        <v>0.2586427656850192</v>
      </c>
    </row>
    <row r="7" spans="1:19" ht="17.25" customHeight="1">
      <c r="A7" s="72" t="s">
        <v>20</v>
      </c>
      <c r="B7" s="342">
        <v>1916</v>
      </c>
      <c r="C7" s="342">
        <v>2030</v>
      </c>
      <c r="D7" s="342">
        <v>2109</v>
      </c>
      <c r="E7" s="342">
        <v>2168</v>
      </c>
      <c r="F7" s="342">
        <v>2188</v>
      </c>
      <c r="G7" s="342">
        <v>2226</v>
      </c>
      <c r="H7" s="342">
        <v>2258</v>
      </c>
      <c r="I7" s="751">
        <v>2306</v>
      </c>
      <c r="J7" s="342">
        <v>2364</v>
      </c>
      <c r="K7" s="342">
        <v>2402</v>
      </c>
      <c r="L7" s="210">
        <v>2460</v>
      </c>
      <c r="M7" s="507">
        <f t="shared" si="0"/>
        <v>58</v>
      </c>
      <c r="N7" s="506">
        <f t="shared" si="1"/>
        <v>2.4146544546211457E-2</v>
      </c>
      <c r="O7" s="507">
        <f t="shared" si="2"/>
        <v>234</v>
      </c>
      <c r="P7" s="506">
        <f t="shared" si="3"/>
        <v>0.10512129380053903</v>
      </c>
      <c r="Q7" s="507">
        <f t="shared" si="4"/>
        <v>544</v>
      </c>
      <c r="R7" s="508">
        <f t="shared" si="5"/>
        <v>0.28392484342379953</v>
      </c>
    </row>
    <row r="8" spans="1:19" ht="17.25" customHeight="1">
      <c r="A8" s="72" t="s">
        <v>21</v>
      </c>
      <c r="B8" s="342">
        <v>952</v>
      </c>
      <c r="C8" s="342">
        <v>970</v>
      </c>
      <c r="D8" s="342">
        <v>981</v>
      </c>
      <c r="E8" s="342">
        <v>986</v>
      </c>
      <c r="F8" s="342">
        <v>998</v>
      </c>
      <c r="G8" s="342">
        <v>1005</v>
      </c>
      <c r="H8" s="342">
        <v>1009</v>
      </c>
      <c r="I8" s="751">
        <v>1020</v>
      </c>
      <c r="J8" s="342">
        <v>1035</v>
      </c>
      <c r="K8" s="342">
        <v>1053</v>
      </c>
      <c r="L8" s="210">
        <v>1070</v>
      </c>
      <c r="M8" s="507">
        <f t="shared" si="0"/>
        <v>17</v>
      </c>
      <c r="N8" s="506">
        <f t="shared" si="1"/>
        <v>1.6144349477682729E-2</v>
      </c>
      <c r="O8" s="507">
        <f t="shared" si="2"/>
        <v>65</v>
      </c>
      <c r="P8" s="506">
        <f t="shared" si="3"/>
        <v>6.4676616915422924E-2</v>
      </c>
      <c r="Q8" s="507">
        <f t="shared" si="4"/>
        <v>118</v>
      </c>
      <c r="R8" s="508">
        <f t="shared" si="5"/>
        <v>0.12394957983193278</v>
      </c>
    </row>
    <row r="9" spans="1:19" ht="17.25" customHeight="1">
      <c r="A9" s="72" t="s">
        <v>22</v>
      </c>
      <c r="B9" s="342">
        <v>812</v>
      </c>
      <c r="C9" s="342">
        <v>832</v>
      </c>
      <c r="D9" s="342">
        <v>848</v>
      </c>
      <c r="E9" s="342">
        <v>842</v>
      </c>
      <c r="F9" s="342">
        <v>833</v>
      </c>
      <c r="G9" s="342">
        <v>837</v>
      </c>
      <c r="H9" s="342">
        <v>841</v>
      </c>
      <c r="I9" s="751">
        <v>858</v>
      </c>
      <c r="J9" s="342">
        <v>869</v>
      </c>
      <c r="K9" s="342">
        <v>884</v>
      </c>
      <c r="L9" s="210">
        <v>905</v>
      </c>
      <c r="M9" s="507">
        <f t="shared" si="0"/>
        <v>21</v>
      </c>
      <c r="N9" s="506">
        <f t="shared" si="1"/>
        <v>2.3755656108597201E-2</v>
      </c>
      <c r="O9" s="507">
        <f t="shared" si="2"/>
        <v>68</v>
      </c>
      <c r="P9" s="506">
        <f t="shared" si="3"/>
        <v>8.1242532855436034E-2</v>
      </c>
      <c r="Q9" s="507">
        <f t="shared" si="4"/>
        <v>93</v>
      </c>
      <c r="R9" s="508">
        <f t="shared" si="5"/>
        <v>0.1145320197044335</v>
      </c>
    </row>
    <row r="10" spans="1:19" ht="17.25" customHeight="1">
      <c r="A10" s="72" t="s">
        <v>23</v>
      </c>
      <c r="B10" s="342">
        <v>387</v>
      </c>
      <c r="C10" s="342">
        <v>391</v>
      </c>
      <c r="D10" s="342">
        <v>392</v>
      </c>
      <c r="E10" s="342">
        <v>388</v>
      </c>
      <c r="F10" s="342">
        <v>381</v>
      </c>
      <c r="G10" s="342">
        <v>384</v>
      </c>
      <c r="H10" s="342">
        <v>382</v>
      </c>
      <c r="I10" s="751">
        <v>385</v>
      </c>
      <c r="J10" s="342">
        <v>385</v>
      </c>
      <c r="K10" s="342">
        <v>386</v>
      </c>
      <c r="L10" s="210">
        <v>397</v>
      </c>
      <c r="M10" s="509">
        <f>L10-K10</f>
        <v>11</v>
      </c>
      <c r="N10" s="506">
        <f t="shared" si="1"/>
        <v>2.8497409326424972E-2</v>
      </c>
      <c r="O10" s="509">
        <f t="shared" si="2"/>
        <v>13</v>
      </c>
      <c r="P10" s="506">
        <f t="shared" si="3"/>
        <v>3.3854166666666741E-2</v>
      </c>
      <c r="Q10" s="507">
        <f t="shared" si="4"/>
        <v>10</v>
      </c>
      <c r="R10" s="508">
        <f t="shared" si="5"/>
        <v>2.5839793281653645E-2</v>
      </c>
    </row>
    <row r="11" spans="1:19" ht="17.25" customHeight="1">
      <c r="A11" s="72" t="s">
        <v>24</v>
      </c>
      <c r="B11" s="342">
        <v>1104</v>
      </c>
      <c r="C11" s="342">
        <v>1125</v>
      </c>
      <c r="D11" s="342">
        <v>1143</v>
      </c>
      <c r="E11" s="342">
        <v>1141</v>
      </c>
      <c r="F11" s="342">
        <v>1136</v>
      </c>
      <c r="G11" s="342">
        <v>1137</v>
      </c>
      <c r="H11" s="342">
        <v>1137</v>
      </c>
      <c r="I11" s="751">
        <v>1148</v>
      </c>
      <c r="J11" s="342">
        <v>1159</v>
      </c>
      <c r="K11" s="342">
        <v>1170</v>
      </c>
      <c r="L11" s="210">
        <v>1185</v>
      </c>
      <c r="M11" s="509">
        <f>L11-K11</f>
        <v>15</v>
      </c>
      <c r="N11" s="506">
        <f t="shared" si="1"/>
        <v>1.2820512820512775E-2</v>
      </c>
      <c r="O11" s="507">
        <f t="shared" si="2"/>
        <v>48</v>
      </c>
      <c r="P11" s="506">
        <f t="shared" si="3"/>
        <v>4.2216358839050061E-2</v>
      </c>
      <c r="Q11" s="507">
        <f t="shared" si="4"/>
        <v>81</v>
      </c>
      <c r="R11" s="508">
        <f t="shared" si="5"/>
        <v>7.3369565217391353E-2</v>
      </c>
    </row>
    <row r="12" spans="1:19" ht="17.25" customHeight="1">
      <c r="A12" s="72" t="s">
        <v>25</v>
      </c>
      <c r="B12" s="342">
        <v>666</v>
      </c>
      <c r="C12" s="342">
        <v>678</v>
      </c>
      <c r="D12" s="342">
        <v>685</v>
      </c>
      <c r="E12" s="342">
        <v>686</v>
      </c>
      <c r="F12" s="342">
        <v>678</v>
      </c>
      <c r="G12" s="342">
        <v>674</v>
      </c>
      <c r="H12" s="342">
        <v>673</v>
      </c>
      <c r="I12" s="751">
        <v>697</v>
      </c>
      <c r="J12" s="342">
        <v>710</v>
      </c>
      <c r="K12" s="342">
        <v>723</v>
      </c>
      <c r="L12" s="210">
        <v>734</v>
      </c>
      <c r="M12" s="509">
        <f t="shared" si="0"/>
        <v>11</v>
      </c>
      <c r="N12" s="506">
        <f t="shared" si="1"/>
        <v>1.5214384508990264E-2</v>
      </c>
      <c r="O12" s="509">
        <f t="shared" si="2"/>
        <v>60</v>
      </c>
      <c r="P12" s="506">
        <f t="shared" si="3"/>
        <v>8.9020771513353081E-2</v>
      </c>
      <c r="Q12" s="507">
        <f t="shared" si="4"/>
        <v>68</v>
      </c>
      <c r="R12" s="508">
        <f t="shared" si="5"/>
        <v>0.10210210210210202</v>
      </c>
    </row>
    <row r="13" spans="1:19" ht="17.25" customHeight="1">
      <c r="A13" s="72" t="s">
        <v>26</v>
      </c>
      <c r="B13" s="342">
        <v>835</v>
      </c>
      <c r="C13" s="342">
        <v>849</v>
      </c>
      <c r="D13" s="342">
        <v>870</v>
      </c>
      <c r="E13" s="342">
        <v>873</v>
      </c>
      <c r="F13" s="342">
        <v>865</v>
      </c>
      <c r="G13" s="342">
        <v>856</v>
      </c>
      <c r="H13" s="342">
        <v>849</v>
      </c>
      <c r="I13" s="751">
        <v>859</v>
      </c>
      <c r="J13" s="342">
        <v>869</v>
      </c>
      <c r="K13" s="342">
        <v>886</v>
      </c>
      <c r="L13" s="210">
        <v>897</v>
      </c>
      <c r="M13" s="509">
        <f t="shared" si="0"/>
        <v>11</v>
      </c>
      <c r="N13" s="506">
        <f t="shared" si="1"/>
        <v>1.2415349887133109E-2</v>
      </c>
      <c r="O13" s="509">
        <f t="shared" si="2"/>
        <v>41</v>
      </c>
      <c r="P13" s="506">
        <f t="shared" si="3"/>
        <v>4.7897196261682318E-2</v>
      </c>
      <c r="Q13" s="507">
        <f t="shared" si="4"/>
        <v>62</v>
      </c>
      <c r="R13" s="508">
        <f t="shared" si="5"/>
        <v>7.4251497005987988E-2</v>
      </c>
    </row>
    <row r="14" spans="1:19" ht="17.25" customHeight="1">
      <c r="A14" s="72" t="s">
        <v>27</v>
      </c>
      <c r="B14" s="342">
        <v>760</v>
      </c>
      <c r="C14" s="342">
        <v>778</v>
      </c>
      <c r="D14" s="342">
        <v>785</v>
      </c>
      <c r="E14" s="342">
        <v>783</v>
      </c>
      <c r="F14" s="342">
        <v>778</v>
      </c>
      <c r="G14" s="342">
        <v>774</v>
      </c>
      <c r="H14" s="342">
        <v>780</v>
      </c>
      <c r="I14" s="751">
        <v>792</v>
      </c>
      <c r="J14" s="342">
        <v>800</v>
      </c>
      <c r="K14" s="342">
        <v>813</v>
      </c>
      <c r="L14" s="210">
        <v>827</v>
      </c>
      <c r="M14" s="507">
        <f t="shared" si="0"/>
        <v>14</v>
      </c>
      <c r="N14" s="506">
        <f t="shared" si="1"/>
        <v>1.7220172201722006E-2</v>
      </c>
      <c r="O14" s="507">
        <f t="shared" si="2"/>
        <v>53</v>
      </c>
      <c r="P14" s="506">
        <f t="shared" si="3"/>
        <v>6.8475452196382403E-2</v>
      </c>
      <c r="Q14" s="507">
        <f t="shared" si="4"/>
        <v>67</v>
      </c>
      <c r="R14" s="508">
        <f t="shared" si="5"/>
        <v>8.8157894736842213E-2</v>
      </c>
    </row>
    <row r="15" spans="1:19" ht="17.25" customHeight="1">
      <c r="A15" s="72" t="s">
        <v>28</v>
      </c>
      <c r="B15" s="342">
        <v>765</v>
      </c>
      <c r="C15" s="342">
        <v>783</v>
      </c>
      <c r="D15" s="342">
        <v>787</v>
      </c>
      <c r="E15" s="342">
        <v>789</v>
      </c>
      <c r="F15" s="342">
        <v>791</v>
      </c>
      <c r="G15" s="342">
        <v>803</v>
      </c>
      <c r="H15" s="342">
        <v>806</v>
      </c>
      <c r="I15" s="751">
        <v>815</v>
      </c>
      <c r="J15" s="342">
        <v>829</v>
      </c>
      <c r="K15" s="342">
        <v>853</v>
      </c>
      <c r="L15" s="210">
        <v>864</v>
      </c>
      <c r="M15" s="507">
        <f t="shared" si="0"/>
        <v>11</v>
      </c>
      <c r="N15" s="506">
        <f t="shared" si="1"/>
        <v>1.2895662368112459E-2</v>
      </c>
      <c r="O15" s="507">
        <f t="shared" si="2"/>
        <v>61</v>
      </c>
      <c r="P15" s="506">
        <f t="shared" si="3"/>
        <v>7.5965130759651389E-2</v>
      </c>
      <c r="Q15" s="507">
        <f t="shared" si="4"/>
        <v>99</v>
      </c>
      <c r="R15" s="508">
        <f t="shared" si="5"/>
        <v>0.12941176470588234</v>
      </c>
    </row>
    <row r="16" spans="1:19" ht="17.25" customHeight="1">
      <c r="A16" s="72" t="s">
        <v>29</v>
      </c>
      <c r="B16" s="342">
        <v>1696</v>
      </c>
      <c r="C16" s="342">
        <v>1725</v>
      </c>
      <c r="D16" s="342">
        <v>1775</v>
      </c>
      <c r="E16" s="342">
        <v>1793</v>
      </c>
      <c r="F16" s="342">
        <v>1799</v>
      </c>
      <c r="G16" s="342">
        <v>1811</v>
      </c>
      <c r="H16" s="342">
        <v>1831</v>
      </c>
      <c r="I16" s="751">
        <v>1856</v>
      </c>
      <c r="J16" s="342">
        <v>1879</v>
      </c>
      <c r="K16" s="342">
        <v>1919</v>
      </c>
      <c r="L16" s="210">
        <v>1958</v>
      </c>
      <c r="M16" s="507">
        <f t="shared" si="0"/>
        <v>39</v>
      </c>
      <c r="N16" s="506">
        <f t="shared" si="1"/>
        <v>2.0323084940072844E-2</v>
      </c>
      <c r="O16" s="507">
        <f t="shared" si="2"/>
        <v>147</v>
      </c>
      <c r="P16" s="506">
        <f t="shared" si="3"/>
        <v>8.1170623964660349E-2</v>
      </c>
      <c r="Q16" s="507">
        <f t="shared" si="4"/>
        <v>262</v>
      </c>
      <c r="R16" s="508">
        <f t="shared" si="5"/>
        <v>0.15448113207547176</v>
      </c>
    </row>
    <row r="17" spans="1:19" ht="17.25" customHeight="1">
      <c r="A17" s="72" t="s">
        <v>30</v>
      </c>
      <c r="B17" s="342">
        <v>976</v>
      </c>
      <c r="C17" s="342">
        <v>1000</v>
      </c>
      <c r="D17" s="342">
        <v>1008</v>
      </c>
      <c r="E17" s="342">
        <v>1005</v>
      </c>
      <c r="F17" s="342">
        <v>1007</v>
      </c>
      <c r="G17" s="342">
        <v>1006</v>
      </c>
      <c r="H17" s="342">
        <v>1022</v>
      </c>
      <c r="I17" s="751">
        <v>1041</v>
      </c>
      <c r="J17" s="342">
        <v>1060</v>
      </c>
      <c r="K17" s="342">
        <v>1078</v>
      </c>
      <c r="L17" s="210">
        <v>1098</v>
      </c>
      <c r="M17" s="507">
        <f t="shared" si="0"/>
        <v>20</v>
      </c>
      <c r="N17" s="506">
        <f t="shared" si="1"/>
        <v>1.855287569573294E-2</v>
      </c>
      <c r="O17" s="507">
        <f t="shared" si="2"/>
        <v>92</v>
      </c>
      <c r="P17" s="506">
        <f t="shared" si="3"/>
        <v>9.1451292246520932E-2</v>
      </c>
      <c r="Q17" s="507">
        <f t="shared" si="4"/>
        <v>122</v>
      </c>
      <c r="R17" s="508">
        <f t="shared" si="5"/>
        <v>0.125</v>
      </c>
    </row>
    <row r="18" spans="1:19" ht="17.25" customHeight="1">
      <c r="A18" s="72" t="s">
        <v>31</v>
      </c>
      <c r="B18" s="342">
        <v>828</v>
      </c>
      <c r="C18" s="342">
        <v>838</v>
      </c>
      <c r="D18" s="342">
        <v>843</v>
      </c>
      <c r="E18" s="342">
        <v>857</v>
      </c>
      <c r="F18" s="342">
        <v>854</v>
      </c>
      <c r="G18" s="342">
        <v>859</v>
      </c>
      <c r="H18" s="342">
        <v>862</v>
      </c>
      <c r="I18" s="751">
        <v>870</v>
      </c>
      <c r="J18" s="342">
        <v>883</v>
      </c>
      <c r="K18" s="342">
        <v>898</v>
      </c>
      <c r="L18" s="210">
        <v>919</v>
      </c>
      <c r="M18" s="507">
        <f t="shared" si="0"/>
        <v>21</v>
      </c>
      <c r="N18" s="506">
        <f t="shared" si="1"/>
        <v>2.3385300668151476E-2</v>
      </c>
      <c r="O18" s="507">
        <f t="shared" si="2"/>
        <v>60</v>
      </c>
      <c r="P18" s="506">
        <f t="shared" si="3"/>
        <v>6.9848661233993026E-2</v>
      </c>
      <c r="Q18" s="507">
        <f t="shared" si="4"/>
        <v>91</v>
      </c>
      <c r="R18" s="508">
        <f t="shared" si="5"/>
        <v>0.10990338164251212</v>
      </c>
    </row>
    <row r="19" spans="1:19" ht="17.25" customHeight="1" thickBot="1">
      <c r="A19" s="510" t="s">
        <v>32</v>
      </c>
      <c r="B19" s="225">
        <v>1713</v>
      </c>
      <c r="C19" s="225">
        <v>1742</v>
      </c>
      <c r="D19" s="225">
        <v>1767</v>
      </c>
      <c r="E19" s="225">
        <v>1762</v>
      </c>
      <c r="F19" s="225">
        <v>1747</v>
      </c>
      <c r="G19" s="225">
        <v>1750</v>
      </c>
      <c r="H19" s="225">
        <v>1752</v>
      </c>
      <c r="I19" s="747">
        <v>1769</v>
      </c>
      <c r="J19" s="225">
        <v>1783</v>
      </c>
      <c r="K19" s="225">
        <v>1807</v>
      </c>
      <c r="L19" s="754">
        <v>1840</v>
      </c>
      <c r="M19" s="512">
        <f t="shared" si="0"/>
        <v>33</v>
      </c>
      <c r="N19" s="511">
        <f t="shared" si="1"/>
        <v>1.8262313226341975E-2</v>
      </c>
      <c r="O19" s="512">
        <f t="shared" si="2"/>
        <v>90</v>
      </c>
      <c r="P19" s="511">
        <f t="shared" si="3"/>
        <v>5.1428571428571379E-2</v>
      </c>
      <c r="Q19" s="512">
        <f t="shared" si="4"/>
        <v>127</v>
      </c>
      <c r="R19" s="513">
        <f t="shared" si="5"/>
        <v>7.4138937536485594E-2</v>
      </c>
    </row>
    <row r="20" spans="1:19" s="24" customFormat="1" ht="17.25" customHeight="1">
      <c r="A20" s="162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206"/>
      <c r="M20" s="161"/>
      <c r="N20" s="161"/>
      <c r="O20" s="161"/>
      <c r="P20" s="161"/>
    </row>
    <row r="21" spans="1:19">
      <c r="B21" s="864"/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163"/>
    </row>
    <row r="22" spans="1:19"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19"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</row>
    <row r="30" spans="1:19">
      <c r="I30" s="731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/>
  </sheetViews>
  <sheetFormatPr defaultRowHeight="15"/>
  <cols>
    <col min="1" max="1" width="17.85546875" customWidth="1"/>
    <col min="2" max="10" width="7.28515625" customWidth="1"/>
    <col min="11" max="16" width="7.28515625" style="846" customWidth="1"/>
  </cols>
  <sheetData>
    <row r="1" spans="1:16">
      <c r="A1" s="1078" t="s">
        <v>791</v>
      </c>
    </row>
    <row r="2" spans="1:16" ht="15.75" thickBot="1">
      <c r="A2" s="314" t="s">
        <v>192</v>
      </c>
    </row>
    <row r="3" spans="1:16" ht="21" customHeight="1">
      <c r="A3" s="2067"/>
      <c r="B3" s="1934" t="s">
        <v>35</v>
      </c>
      <c r="C3" s="1910"/>
      <c r="D3" s="1911"/>
      <c r="E3" s="1806" t="s">
        <v>34</v>
      </c>
      <c r="F3" s="1806"/>
      <c r="G3" s="1806"/>
      <c r="H3" s="1855" t="s">
        <v>673</v>
      </c>
      <c r="I3" s="1874"/>
      <c r="J3" s="1875"/>
      <c r="K3" s="1909" t="s">
        <v>36</v>
      </c>
      <c r="L3" s="1910"/>
      <c r="M3" s="2066"/>
      <c r="N3" s="1934" t="s">
        <v>671</v>
      </c>
      <c r="O3" s="1910"/>
      <c r="P3" s="1911"/>
    </row>
    <row r="4" spans="1:16" ht="15.75" customHeight="1" thickBot="1">
      <c r="A4" s="2068" t="s">
        <v>672</v>
      </c>
      <c r="B4" s="1079" t="s">
        <v>1</v>
      </c>
      <c r="C4" s="1080" t="s">
        <v>2</v>
      </c>
      <c r="D4" s="1081" t="s">
        <v>56</v>
      </c>
      <c r="E4" s="1080" t="s">
        <v>1</v>
      </c>
      <c r="F4" s="1082" t="s">
        <v>2</v>
      </c>
      <c r="G4" s="1080" t="s">
        <v>56</v>
      </c>
      <c r="H4" s="1079" t="s">
        <v>1</v>
      </c>
      <c r="I4" s="1080" t="s">
        <v>2</v>
      </c>
      <c r="J4" s="1081" t="s">
        <v>56</v>
      </c>
      <c r="K4" s="1080" t="s">
        <v>1</v>
      </c>
      <c r="L4" s="1082" t="s">
        <v>2</v>
      </c>
      <c r="M4" s="1080" t="s">
        <v>56</v>
      </c>
      <c r="N4" s="1079" t="s">
        <v>1</v>
      </c>
      <c r="O4" s="1080" t="s">
        <v>2</v>
      </c>
      <c r="P4" s="1081" t="s">
        <v>56</v>
      </c>
    </row>
    <row r="5" spans="1:16" ht="18" customHeight="1">
      <c r="A5" s="191" t="s">
        <v>18</v>
      </c>
      <c r="B5" s="1451">
        <v>889</v>
      </c>
      <c r="C5" s="1452">
        <v>15758</v>
      </c>
      <c r="D5" s="1453">
        <v>374379</v>
      </c>
      <c r="E5" s="1452">
        <v>31</v>
      </c>
      <c r="F5" s="1454">
        <v>204</v>
      </c>
      <c r="G5" s="1452">
        <v>4278</v>
      </c>
      <c r="H5" s="1455">
        <v>33</v>
      </c>
      <c r="I5" s="1456">
        <v>292</v>
      </c>
      <c r="J5" s="1457">
        <v>3203</v>
      </c>
      <c r="K5" s="1452">
        <v>45</v>
      </c>
      <c r="L5" s="1454">
        <v>456</v>
      </c>
      <c r="M5" s="1452">
        <v>11108</v>
      </c>
      <c r="N5" s="1451">
        <v>296</v>
      </c>
      <c r="O5" s="1452">
        <v>3668</v>
      </c>
      <c r="P5" s="1453">
        <v>70232</v>
      </c>
    </row>
    <row r="6" spans="1:16">
      <c r="A6" s="72" t="s">
        <v>19</v>
      </c>
      <c r="B6" s="1703">
        <v>105</v>
      </c>
      <c r="C6" s="1705">
        <v>1965</v>
      </c>
      <c r="D6" s="1708">
        <v>50189</v>
      </c>
      <c r="E6" s="1705">
        <v>1</v>
      </c>
      <c r="F6" s="1710">
        <v>10</v>
      </c>
      <c r="G6" s="1705">
        <v>281</v>
      </c>
      <c r="H6" s="1703">
        <v>6</v>
      </c>
      <c r="I6" s="1705">
        <v>89</v>
      </c>
      <c r="J6" s="1708">
        <v>1256</v>
      </c>
      <c r="K6" s="1705">
        <v>10</v>
      </c>
      <c r="L6" s="1710">
        <v>86</v>
      </c>
      <c r="M6" s="1705">
        <v>2143</v>
      </c>
      <c r="N6" s="1703">
        <v>68</v>
      </c>
      <c r="O6" s="1705">
        <v>979</v>
      </c>
      <c r="P6" s="1708">
        <v>20115</v>
      </c>
    </row>
    <row r="7" spans="1:16">
      <c r="A7" s="72" t="s">
        <v>20</v>
      </c>
      <c r="B7" s="1703">
        <v>111</v>
      </c>
      <c r="C7" s="1705">
        <v>1637</v>
      </c>
      <c r="D7" s="1708">
        <v>38520</v>
      </c>
      <c r="E7" s="1705">
        <v>4</v>
      </c>
      <c r="F7" s="1710">
        <v>24</v>
      </c>
      <c r="G7" s="1705">
        <v>534</v>
      </c>
      <c r="H7" s="1703">
        <v>1</v>
      </c>
      <c r="I7" s="1705">
        <v>7</v>
      </c>
      <c r="J7" s="1708">
        <v>33</v>
      </c>
      <c r="K7" s="1705">
        <v>3</v>
      </c>
      <c r="L7" s="1710">
        <v>13</v>
      </c>
      <c r="M7" s="1705">
        <v>283</v>
      </c>
      <c r="N7" s="1703">
        <v>27</v>
      </c>
      <c r="O7" s="1705">
        <v>334</v>
      </c>
      <c r="P7" s="1708">
        <v>5787</v>
      </c>
    </row>
    <row r="8" spans="1:16" ht="15" customHeight="1">
      <c r="A8" s="72" t="s">
        <v>21</v>
      </c>
      <c r="B8" s="1703">
        <v>70</v>
      </c>
      <c r="C8" s="1705">
        <v>1121</v>
      </c>
      <c r="D8" s="1708">
        <v>26129</v>
      </c>
      <c r="E8" s="1705">
        <v>2</v>
      </c>
      <c r="F8" s="1710">
        <v>18</v>
      </c>
      <c r="G8" s="1705">
        <v>362</v>
      </c>
      <c r="H8" s="1703">
        <v>2</v>
      </c>
      <c r="I8" s="1705">
        <v>4</v>
      </c>
      <c r="J8" s="1708">
        <v>26</v>
      </c>
      <c r="K8" s="1705">
        <v>2</v>
      </c>
      <c r="L8" s="1710">
        <v>30</v>
      </c>
      <c r="M8" s="1705">
        <v>738</v>
      </c>
      <c r="N8" s="1703">
        <v>13</v>
      </c>
      <c r="O8" s="1705">
        <v>100</v>
      </c>
      <c r="P8" s="1708">
        <v>2101</v>
      </c>
    </row>
    <row r="9" spans="1:16">
      <c r="A9" s="72" t="s">
        <v>22</v>
      </c>
      <c r="B9" s="1703">
        <v>42</v>
      </c>
      <c r="C9" s="1705">
        <v>912</v>
      </c>
      <c r="D9" s="1708">
        <v>21972</v>
      </c>
      <c r="E9" s="1707" t="s">
        <v>174</v>
      </c>
      <c r="F9" s="1362" t="s">
        <v>174</v>
      </c>
      <c r="G9" s="1707" t="s">
        <v>174</v>
      </c>
      <c r="H9" s="1703">
        <v>2</v>
      </c>
      <c r="I9" s="1705">
        <v>8</v>
      </c>
      <c r="J9" s="1708">
        <v>61</v>
      </c>
      <c r="K9" s="1705">
        <v>3</v>
      </c>
      <c r="L9" s="1710">
        <v>32</v>
      </c>
      <c r="M9" s="1705">
        <v>769</v>
      </c>
      <c r="N9" s="1703">
        <v>9</v>
      </c>
      <c r="O9" s="1705">
        <v>111</v>
      </c>
      <c r="P9" s="1708">
        <v>2163</v>
      </c>
    </row>
    <row r="10" spans="1:16">
      <c r="A10" s="72" t="s">
        <v>23</v>
      </c>
      <c r="B10" s="1703">
        <v>21</v>
      </c>
      <c r="C10" s="1705">
        <v>405</v>
      </c>
      <c r="D10" s="1708">
        <v>9779</v>
      </c>
      <c r="E10" s="1705">
        <v>2</v>
      </c>
      <c r="F10" s="1710">
        <v>5</v>
      </c>
      <c r="G10" s="1705">
        <v>67</v>
      </c>
      <c r="H10" s="1361" t="s">
        <v>174</v>
      </c>
      <c r="I10" s="1362" t="s">
        <v>174</v>
      </c>
      <c r="J10" s="1363" t="s">
        <v>174</v>
      </c>
      <c r="K10" s="1707" t="s">
        <v>174</v>
      </c>
      <c r="L10" s="1362" t="s">
        <v>174</v>
      </c>
      <c r="M10" s="1707" t="s">
        <v>174</v>
      </c>
      <c r="N10" s="1703">
        <v>8</v>
      </c>
      <c r="O10" s="1705">
        <v>79</v>
      </c>
      <c r="P10" s="1708">
        <v>1141</v>
      </c>
    </row>
    <row r="11" spans="1:16">
      <c r="A11" s="72" t="s">
        <v>24</v>
      </c>
      <c r="B11" s="1703">
        <v>58</v>
      </c>
      <c r="C11" s="1705">
        <v>1285</v>
      </c>
      <c r="D11" s="1708">
        <v>28661</v>
      </c>
      <c r="E11" s="1705">
        <v>5</v>
      </c>
      <c r="F11" s="1710">
        <v>31</v>
      </c>
      <c r="G11" s="1705">
        <v>591</v>
      </c>
      <c r="H11" s="1703">
        <v>4</v>
      </c>
      <c r="I11" s="1705">
        <v>27</v>
      </c>
      <c r="J11" s="1708">
        <v>114</v>
      </c>
      <c r="K11" s="1705">
        <v>2</v>
      </c>
      <c r="L11" s="1710">
        <v>21</v>
      </c>
      <c r="M11" s="1705">
        <v>560</v>
      </c>
      <c r="N11" s="1703">
        <v>26</v>
      </c>
      <c r="O11" s="1705">
        <v>303</v>
      </c>
      <c r="P11" s="1708">
        <v>4962</v>
      </c>
    </row>
    <row r="12" spans="1:16">
      <c r="A12" s="72" t="s">
        <v>25</v>
      </c>
      <c r="B12" s="1703">
        <v>37</v>
      </c>
      <c r="C12" s="1705">
        <v>629</v>
      </c>
      <c r="D12" s="1708">
        <v>15098</v>
      </c>
      <c r="E12" s="1705">
        <v>2</v>
      </c>
      <c r="F12" s="1710">
        <v>6</v>
      </c>
      <c r="G12" s="1705">
        <v>135</v>
      </c>
      <c r="H12" s="1361" t="s">
        <v>174</v>
      </c>
      <c r="I12" s="1362" t="s">
        <v>174</v>
      </c>
      <c r="J12" s="1363" t="s">
        <v>174</v>
      </c>
      <c r="K12" s="1705">
        <v>1</v>
      </c>
      <c r="L12" s="1710">
        <v>4</v>
      </c>
      <c r="M12" s="1705">
        <v>105</v>
      </c>
      <c r="N12" s="1703">
        <v>9</v>
      </c>
      <c r="O12" s="1705">
        <v>85</v>
      </c>
      <c r="P12" s="1708">
        <v>1990</v>
      </c>
    </row>
    <row r="13" spans="1:16">
      <c r="A13" s="72" t="s">
        <v>26</v>
      </c>
      <c r="B13" s="1703">
        <v>54</v>
      </c>
      <c r="C13" s="1705">
        <v>900</v>
      </c>
      <c r="D13" s="1708">
        <v>20340</v>
      </c>
      <c r="E13" s="1705">
        <v>1</v>
      </c>
      <c r="F13" s="1710">
        <v>12</v>
      </c>
      <c r="G13" s="1705">
        <v>228</v>
      </c>
      <c r="H13" s="1703">
        <v>2</v>
      </c>
      <c r="I13" s="1705">
        <v>18</v>
      </c>
      <c r="J13" s="1708">
        <v>119</v>
      </c>
      <c r="K13" s="1705">
        <v>4</v>
      </c>
      <c r="L13" s="1710">
        <v>36</v>
      </c>
      <c r="M13" s="1705">
        <v>886</v>
      </c>
      <c r="N13" s="1703">
        <v>14</v>
      </c>
      <c r="O13" s="1705">
        <v>148</v>
      </c>
      <c r="P13" s="1708">
        <v>3036</v>
      </c>
    </row>
    <row r="14" spans="1:16">
      <c r="A14" s="72" t="s">
        <v>27</v>
      </c>
      <c r="B14" s="1703">
        <v>60</v>
      </c>
      <c r="C14" s="1705">
        <v>888</v>
      </c>
      <c r="D14" s="1708">
        <v>20196</v>
      </c>
      <c r="E14" s="1707" t="s">
        <v>174</v>
      </c>
      <c r="F14" s="1362" t="s">
        <v>174</v>
      </c>
      <c r="G14" s="1707" t="s">
        <v>174</v>
      </c>
      <c r="H14" s="1703">
        <v>1</v>
      </c>
      <c r="I14" s="1705">
        <v>21</v>
      </c>
      <c r="J14" s="1708">
        <v>496</v>
      </c>
      <c r="K14" s="1705">
        <v>1</v>
      </c>
      <c r="L14" s="1710">
        <v>12</v>
      </c>
      <c r="M14" s="1705">
        <v>190</v>
      </c>
      <c r="N14" s="1703">
        <v>13</v>
      </c>
      <c r="O14" s="1705">
        <v>159</v>
      </c>
      <c r="P14" s="1708">
        <v>3175</v>
      </c>
    </row>
    <row r="15" spans="1:16" ht="15" customHeight="1">
      <c r="A15" s="72" t="s">
        <v>28</v>
      </c>
      <c r="B15" s="1703">
        <v>39</v>
      </c>
      <c r="C15" s="1705">
        <v>757</v>
      </c>
      <c r="D15" s="1708">
        <v>17826</v>
      </c>
      <c r="E15" s="1705">
        <v>4</v>
      </c>
      <c r="F15" s="1710">
        <v>17</v>
      </c>
      <c r="G15" s="1705">
        <v>314</v>
      </c>
      <c r="H15" s="1703">
        <v>4</v>
      </c>
      <c r="I15" s="1705">
        <v>16</v>
      </c>
      <c r="J15" s="1708">
        <v>136</v>
      </c>
      <c r="K15" s="1705">
        <v>4</v>
      </c>
      <c r="L15" s="1710">
        <v>43</v>
      </c>
      <c r="M15" s="1705">
        <v>1127</v>
      </c>
      <c r="N15" s="1703">
        <v>12</v>
      </c>
      <c r="O15" s="1705">
        <v>174</v>
      </c>
      <c r="P15" s="1708">
        <v>3575</v>
      </c>
    </row>
    <row r="16" spans="1:16">
      <c r="A16" s="72" t="s">
        <v>29</v>
      </c>
      <c r="B16" s="1703">
        <v>86</v>
      </c>
      <c r="C16" s="1705">
        <v>1653</v>
      </c>
      <c r="D16" s="1708">
        <v>40292</v>
      </c>
      <c r="E16" s="1705">
        <v>4</v>
      </c>
      <c r="F16" s="1710">
        <v>36</v>
      </c>
      <c r="G16" s="1705">
        <v>722</v>
      </c>
      <c r="H16" s="1703">
        <v>4</v>
      </c>
      <c r="I16" s="1705">
        <v>43</v>
      </c>
      <c r="J16" s="1708">
        <v>257</v>
      </c>
      <c r="K16" s="1705">
        <v>4</v>
      </c>
      <c r="L16" s="1710">
        <v>70</v>
      </c>
      <c r="M16" s="1705">
        <v>1917</v>
      </c>
      <c r="N16" s="1703">
        <v>28</v>
      </c>
      <c r="O16" s="1705">
        <v>340</v>
      </c>
      <c r="P16" s="1708">
        <v>6675</v>
      </c>
    </row>
    <row r="17" spans="1:16">
      <c r="A17" s="72" t="s">
        <v>30</v>
      </c>
      <c r="B17" s="1703">
        <v>67</v>
      </c>
      <c r="C17" s="1705">
        <v>1093</v>
      </c>
      <c r="D17" s="1708">
        <v>24770</v>
      </c>
      <c r="E17" s="1705">
        <v>3</v>
      </c>
      <c r="F17" s="1710">
        <v>26</v>
      </c>
      <c r="G17" s="1705">
        <v>645</v>
      </c>
      <c r="H17" s="1703">
        <v>3</v>
      </c>
      <c r="I17" s="1705">
        <v>10</v>
      </c>
      <c r="J17" s="1708">
        <v>73</v>
      </c>
      <c r="K17" s="1705">
        <v>2</v>
      </c>
      <c r="L17" s="1710">
        <v>20</v>
      </c>
      <c r="M17" s="1705">
        <v>515</v>
      </c>
      <c r="N17" s="1703">
        <v>17</v>
      </c>
      <c r="O17" s="1705">
        <v>174</v>
      </c>
      <c r="P17" s="1708">
        <v>2850</v>
      </c>
    </row>
    <row r="18" spans="1:16">
      <c r="A18" s="72" t="s">
        <v>31</v>
      </c>
      <c r="B18" s="1703">
        <v>50</v>
      </c>
      <c r="C18" s="1705">
        <v>887</v>
      </c>
      <c r="D18" s="1708">
        <v>21117</v>
      </c>
      <c r="E18" s="1705">
        <v>1</v>
      </c>
      <c r="F18" s="1710">
        <v>7</v>
      </c>
      <c r="G18" s="1705">
        <v>120</v>
      </c>
      <c r="H18" s="1703">
        <v>3</v>
      </c>
      <c r="I18" s="1705">
        <v>46</v>
      </c>
      <c r="J18" s="1708">
        <v>616</v>
      </c>
      <c r="K18" s="1705">
        <v>4</v>
      </c>
      <c r="L18" s="1710">
        <v>39</v>
      </c>
      <c r="M18" s="1705">
        <v>1091</v>
      </c>
      <c r="N18" s="1703">
        <v>13</v>
      </c>
      <c r="O18" s="1705">
        <v>154</v>
      </c>
      <c r="P18" s="1708">
        <v>2882</v>
      </c>
    </row>
    <row r="19" spans="1:16" ht="15.75" thickBot="1">
      <c r="A19" s="192" t="s">
        <v>32</v>
      </c>
      <c r="B19" s="1704">
        <v>89</v>
      </c>
      <c r="C19" s="1706">
        <v>1626</v>
      </c>
      <c r="D19" s="1709">
        <v>39490</v>
      </c>
      <c r="E19" s="1706">
        <v>2</v>
      </c>
      <c r="F19" s="1711">
        <v>12</v>
      </c>
      <c r="G19" s="1706">
        <v>279</v>
      </c>
      <c r="H19" s="1704">
        <v>1</v>
      </c>
      <c r="I19" s="1706">
        <v>3</v>
      </c>
      <c r="J19" s="1709">
        <v>16</v>
      </c>
      <c r="K19" s="1706">
        <v>5</v>
      </c>
      <c r="L19" s="1711">
        <v>50</v>
      </c>
      <c r="M19" s="1706">
        <v>784</v>
      </c>
      <c r="N19" s="1704">
        <v>39</v>
      </c>
      <c r="O19" s="1706">
        <v>528</v>
      </c>
      <c r="P19" s="1709">
        <v>9780</v>
      </c>
    </row>
    <row r="20" spans="1:16">
      <c r="A20" s="931" t="s">
        <v>674</v>
      </c>
    </row>
    <row r="22" spans="1:16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</sheetData>
  <mergeCells count="6">
    <mergeCell ref="K3:M3"/>
    <mergeCell ref="N3:P3"/>
    <mergeCell ref="A3:A4"/>
    <mergeCell ref="B3:D3"/>
    <mergeCell ref="E3:G3"/>
    <mergeCell ref="H3:J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5"/>
  <dimension ref="A1:X25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4" s="44" customFormat="1" ht="17.25" customHeight="1">
      <c r="A1" s="160" t="s">
        <v>792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24" ht="17.25" customHeight="1" thickBot="1">
      <c r="A2" s="314" t="s">
        <v>192</v>
      </c>
      <c r="B2" s="202"/>
      <c r="C2" s="202"/>
    </row>
    <row r="3" spans="1:24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4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T4"/>
      <c r="U4"/>
      <c r="V4"/>
    </row>
    <row r="5" spans="1:24" ht="17.25" customHeight="1">
      <c r="A5" s="191" t="s">
        <v>18</v>
      </c>
      <c r="B5" s="315">
        <v>20918</v>
      </c>
      <c r="C5" s="315">
        <v>20192</v>
      </c>
      <c r="D5" s="315">
        <v>19771</v>
      </c>
      <c r="E5" s="315">
        <v>19546</v>
      </c>
      <c r="F5" s="315">
        <v>19380</v>
      </c>
      <c r="G5" s="315">
        <v>19266</v>
      </c>
      <c r="H5" s="315">
        <v>19225</v>
      </c>
      <c r="I5" s="315">
        <v>19303</v>
      </c>
      <c r="J5" s="315">
        <v>19569</v>
      </c>
      <c r="K5" s="315">
        <v>19995</v>
      </c>
      <c r="L5" s="316">
        <v>20378</v>
      </c>
      <c r="M5" s="393">
        <f>L5-K5</f>
        <v>383</v>
      </c>
      <c r="N5" s="394">
        <f>L5/K5-1</f>
        <v>1.9154788697174352E-2</v>
      </c>
      <c r="O5" s="395">
        <f>L5-G5</f>
        <v>1112</v>
      </c>
      <c r="P5" s="396">
        <f>L5/G5-1</f>
        <v>5.7718260147409994E-2</v>
      </c>
      <c r="Q5" s="397">
        <f>L5-B5</f>
        <v>-540</v>
      </c>
      <c r="R5" s="398">
        <f>L5/B5-1</f>
        <v>-2.5815087484463151E-2</v>
      </c>
      <c r="S5"/>
      <c r="T5"/>
      <c r="U5"/>
      <c r="V5"/>
      <c r="W5"/>
      <c r="X5"/>
    </row>
    <row r="6" spans="1:24" ht="17.25" customHeight="1">
      <c r="A6" s="194" t="s">
        <v>19</v>
      </c>
      <c r="B6" s="213">
        <v>2862</v>
      </c>
      <c r="C6" s="213">
        <v>2811</v>
      </c>
      <c r="D6" s="213">
        <v>2802</v>
      </c>
      <c r="E6" s="213">
        <v>2821</v>
      </c>
      <c r="F6" s="213">
        <v>2876</v>
      </c>
      <c r="G6" s="213">
        <v>2902</v>
      </c>
      <c r="H6" s="213">
        <v>2961</v>
      </c>
      <c r="I6" s="213">
        <v>2997</v>
      </c>
      <c r="J6" s="213">
        <v>3022</v>
      </c>
      <c r="K6" s="213">
        <v>3082</v>
      </c>
      <c r="L6" s="317">
        <v>3129</v>
      </c>
      <c r="M6" s="399">
        <f t="shared" ref="M6:M19" si="0">L6-K6</f>
        <v>47</v>
      </c>
      <c r="N6" s="400">
        <f t="shared" ref="N6:N19" si="1">L6/K6-1</f>
        <v>1.5249837767683294E-2</v>
      </c>
      <c r="O6" s="401">
        <f t="shared" ref="O6:O19" si="2">L6-G6</f>
        <v>227</v>
      </c>
      <c r="P6" s="402">
        <f t="shared" ref="P6:P19" si="3">L6/G6-1</f>
        <v>7.8221915920055229E-2</v>
      </c>
      <c r="Q6" s="403">
        <f t="shared" ref="Q6:Q19" si="4">L6-B6</f>
        <v>267</v>
      </c>
      <c r="R6" s="404">
        <f t="shared" ref="R6:R19" si="5">L6/B6-1</f>
        <v>9.3291404612159345E-2</v>
      </c>
      <c r="S6"/>
      <c r="T6"/>
      <c r="U6"/>
      <c r="V6"/>
      <c r="W6"/>
      <c r="X6"/>
    </row>
    <row r="7" spans="1:24" ht="17.25" customHeight="1">
      <c r="A7" s="194" t="s">
        <v>20</v>
      </c>
      <c r="B7" s="213">
        <v>2018</v>
      </c>
      <c r="C7" s="213">
        <v>1978</v>
      </c>
      <c r="D7" s="213">
        <v>1987</v>
      </c>
      <c r="E7" s="213">
        <v>1940</v>
      </c>
      <c r="F7" s="213">
        <v>1914</v>
      </c>
      <c r="G7" s="213">
        <v>1879</v>
      </c>
      <c r="H7" s="213">
        <v>1871</v>
      </c>
      <c r="I7" s="213">
        <v>1868</v>
      </c>
      <c r="J7" s="213">
        <v>1894</v>
      </c>
      <c r="K7" s="213">
        <v>1969</v>
      </c>
      <c r="L7" s="317">
        <v>2015</v>
      </c>
      <c r="M7" s="399">
        <f t="shared" si="0"/>
        <v>46</v>
      </c>
      <c r="N7" s="400">
        <f t="shared" si="1"/>
        <v>2.3362112747587593E-2</v>
      </c>
      <c r="O7" s="401">
        <f t="shared" si="2"/>
        <v>136</v>
      </c>
      <c r="P7" s="402">
        <f t="shared" si="3"/>
        <v>7.2378924960085245E-2</v>
      </c>
      <c r="Q7" s="403">
        <f t="shared" si="4"/>
        <v>-3</v>
      </c>
      <c r="R7" s="404">
        <f t="shared" si="5"/>
        <v>-1.4866204162536922E-3</v>
      </c>
      <c r="S7"/>
      <c r="T7"/>
      <c r="U7"/>
      <c r="V7"/>
      <c r="W7"/>
      <c r="X7"/>
    </row>
    <row r="8" spans="1:24" ht="17.25" customHeight="1">
      <c r="A8" s="194" t="s">
        <v>21</v>
      </c>
      <c r="B8" s="213">
        <v>1334</v>
      </c>
      <c r="C8" s="213">
        <v>1293</v>
      </c>
      <c r="D8" s="213">
        <v>1274</v>
      </c>
      <c r="E8" s="213">
        <v>1239</v>
      </c>
      <c r="F8" s="213">
        <v>1224</v>
      </c>
      <c r="G8" s="213">
        <v>1200</v>
      </c>
      <c r="H8" s="213">
        <v>1197</v>
      </c>
      <c r="I8" s="213">
        <v>1208</v>
      </c>
      <c r="J8" s="213">
        <v>1220</v>
      </c>
      <c r="K8" s="213">
        <v>1251</v>
      </c>
      <c r="L8" s="317">
        <v>1273</v>
      </c>
      <c r="M8" s="399">
        <f t="shared" si="0"/>
        <v>22</v>
      </c>
      <c r="N8" s="400">
        <f t="shared" si="1"/>
        <v>1.7585931254995968E-2</v>
      </c>
      <c r="O8" s="401">
        <f t="shared" si="2"/>
        <v>73</v>
      </c>
      <c r="P8" s="402">
        <f t="shared" si="3"/>
        <v>6.0833333333333295E-2</v>
      </c>
      <c r="Q8" s="403">
        <f t="shared" si="4"/>
        <v>-61</v>
      </c>
      <c r="R8" s="404">
        <f t="shared" si="5"/>
        <v>-4.5727136431784055E-2</v>
      </c>
      <c r="S8"/>
      <c r="T8"/>
      <c r="U8"/>
      <c r="V8"/>
      <c r="W8"/>
      <c r="X8"/>
    </row>
    <row r="9" spans="1:24" ht="17.25" customHeight="1">
      <c r="A9" s="194" t="s">
        <v>22</v>
      </c>
      <c r="B9" s="213">
        <v>1043</v>
      </c>
      <c r="C9" s="213">
        <v>1001</v>
      </c>
      <c r="D9" s="213">
        <v>976</v>
      </c>
      <c r="E9" s="213">
        <v>981</v>
      </c>
      <c r="F9" s="213">
        <v>960</v>
      </c>
      <c r="G9" s="213">
        <v>967</v>
      </c>
      <c r="H9" s="213">
        <v>963</v>
      </c>
      <c r="I9" s="213">
        <v>977</v>
      </c>
      <c r="J9" s="213">
        <v>998</v>
      </c>
      <c r="K9" s="213">
        <v>1025</v>
      </c>
      <c r="L9" s="317">
        <v>1063</v>
      </c>
      <c r="M9" s="399">
        <f t="shared" si="0"/>
        <v>38</v>
      </c>
      <c r="N9" s="400">
        <f t="shared" si="1"/>
        <v>3.707317073170735E-2</v>
      </c>
      <c r="O9" s="401">
        <f t="shared" si="2"/>
        <v>96</v>
      </c>
      <c r="P9" s="402">
        <f t="shared" si="3"/>
        <v>9.9276111685625557E-2</v>
      </c>
      <c r="Q9" s="403">
        <f t="shared" si="4"/>
        <v>20</v>
      </c>
      <c r="R9" s="404">
        <f t="shared" si="5"/>
        <v>1.9175455417066223E-2</v>
      </c>
      <c r="S9"/>
      <c r="T9"/>
      <c r="U9"/>
      <c r="V9"/>
      <c r="W9"/>
      <c r="X9"/>
    </row>
    <row r="10" spans="1:24" ht="17.25" customHeight="1">
      <c r="A10" s="194" t="s">
        <v>23</v>
      </c>
      <c r="B10" s="213">
        <v>591</v>
      </c>
      <c r="C10" s="213">
        <v>557</v>
      </c>
      <c r="D10" s="213">
        <v>536</v>
      </c>
      <c r="E10" s="213">
        <v>521</v>
      </c>
      <c r="F10" s="213">
        <v>528</v>
      </c>
      <c r="G10" s="213">
        <v>527</v>
      </c>
      <c r="H10" s="213">
        <v>516</v>
      </c>
      <c r="I10" s="213">
        <v>495</v>
      </c>
      <c r="J10" s="213">
        <v>482</v>
      </c>
      <c r="K10" s="213">
        <v>484</v>
      </c>
      <c r="L10" s="317">
        <v>489</v>
      </c>
      <c r="M10" s="399">
        <f t="shared" si="0"/>
        <v>5</v>
      </c>
      <c r="N10" s="400">
        <f t="shared" si="1"/>
        <v>1.0330578512396604E-2</v>
      </c>
      <c r="O10" s="401">
        <f t="shared" si="2"/>
        <v>-38</v>
      </c>
      <c r="P10" s="402">
        <f t="shared" si="3"/>
        <v>-7.2106261859582577E-2</v>
      </c>
      <c r="Q10" s="403">
        <f t="shared" si="4"/>
        <v>-102</v>
      </c>
      <c r="R10" s="404">
        <f t="shared" si="5"/>
        <v>-0.17258883248730961</v>
      </c>
      <c r="S10"/>
      <c r="T10"/>
      <c r="U10"/>
      <c r="V10"/>
      <c r="W10"/>
      <c r="X10"/>
    </row>
    <row r="11" spans="1:24" ht="17.25" customHeight="1">
      <c r="A11" s="194" t="s">
        <v>24</v>
      </c>
      <c r="B11" s="213">
        <v>1776</v>
      </c>
      <c r="C11" s="213">
        <v>1734</v>
      </c>
      <c r="D11" s="213">
        <v>1665</v>
      </c>
      <c r="E11" s="213">
        <v>1674</v>
      </c>
      <c r="F11" s="213">
        <v>1608</v>
      </c>
      <c r="G11" s="213">
        <v>1584</v>
      </c>
      <c r="H11" s="213">
        <v>1546</v>
      </c>
      <c r="I11" s="213">
        <v>1536</v>
      </c>
      <c r="J11" s="213">
        <v>1578</v>
      </c>
      <c r="K11" s="213">
        <v>1621</v>
      </c>
      <c r="L11" s="317">
        <v>1667</v>
      </c>
      <c r="M11" s="399">
        <f t="shared" si="0"/>
        <v>46</v>
      </c>
      <c r="N11" s="400">
        <f t="shared" si="1"/>
        <v>2.8377544725478154E-2</v>
      </c>
      <c r="O11" s="401">
        <f t="shared" si="2"/>
        <v>83</v>
      </c>
      <c r="P11" s="402">
        <f t="shared" si="3"/>
        <v>5.2398989898989834E-2</v>
      </c>
      <c r="Q11" s="403">
        <f t="shared" si="4"/>
        <v>-109</v>
      </c>
      <c r="R11" s="404">
        <f t="shared" si="5"/>
        <v>-6.137387387387383E-2</v>
      </c>
      <c r="S11"/>
      <c r="T11"/>
      <c r="U11"/>
      <c r="V11"/>
      <c r="W11"/>
      <c r="X11"/>
    </row>
    <row r="12" spans="1:24" ht="17.25" customHeight="1">
      <c r="A12" s="194" t="s">
        <v>25</v>
      </c>
      <c r="B12" s="213">
        <v>754</v>
      </c>
      <c r="C12" s="213">
        <v>722</v>
      </c>
      <c r="D12" s="213">
        <v>704</v>
      </c>
      <c r="E12" s="213">
        <v>683</v>
      </c>
      <c r="F12" s="213">
        <v>679</v>
      </c>
      <c r="G12" s="213">
        <v>677</v>
      </c>
      <c r="H12" s="213">
        <v>676</v>
      </c>
      <c r="I12" s="213">
        <v>678</v>
      </c>
      <c r="J12" s="213">
        <v>693</v>
      </c>
      <c r="K12" s="213">
        <v>711</v>
      </c>
      <c r="L12" s="317">
        <v>724</v>
      </c>
      <c r="M12" s="399">
        <f t="shared" si="0"/>
        <v>13</v>
      </c>
      <c r="N12" s="400">
        <f t="shared" si="1"/>
        <v>1.8284106891701901E-2</v>
      </c>
      <c r="O12" s="401">
        <f t="shared" si="2"/>
        <v>47</v>
      </c>
      <c r="P12" s="402">
        <f t="shared" si="3"/>
        <v>6.9423929098965997E-2</v>
      </c>
      <c r="Q12" s="403">
        <f t="shared" si="4"/>
        <v>-30</v>
      </c>
      <c r="R12" s="404">
        <f t="shared" si="5"/>
        <v>-3.9787798408488118E-2</v>
      </c>
      <c r="S12"/>
      <c r="T12"/>
      <c r="U12"/>
      <c r="V12"/>
      <c r="W12"/>
      <c r="X12"/>
    </row>
    <row r="13" spans="1:24" ht="17.25" customHeight="1">
      <c r="A13" s="194" t="s">
        <v>26</v>
      </c>
      <c r="B13" s="213">
        <v>1197</v>
      </c>
      <c r="C13" s="213">
        <v>1152</v>
      </c>
      <c r="D13" s="213">
        <v>1113</v>
      </c>
      <c r="E13" s="213">
        <v>1094</v>
      </c>
      <c r="F13" s="213">
        <v>1090</v>
      </c>
      <c r="G13" s="213">
        <v>1082</v>
      </c>
      <c r="H13" s="213">
        <v>1060</v>
      </c>
      <c r="I13" s="213">
        <v>1051</v>
      </c>
      <c r="J13" s="213">
        <v>1082</v>
      </c>
      <c r="K13" s="213">
        <v>1106</v>
      </c>
      <c r="L13" s="317">
        <v>1114</v>
      </c>
      <c r="M13" s="399">
        <f t="shared" si="0"/>
        <v>8</v>
      </c>
      <c r="N13" s="400">
        <f t="shared" si="1"/>
        <v>7.2332730560578096E-3</v>
      </c>
      <c r="O13" s="401">
        <f t="shared" si="2"/>
        <v>32</v>
      </c>
      <c r="P13" s="402">
        <f t="shared" si="3"/>
        <v>2.9574861367837268E-2</v>
      </c>
      <c r="Q13" s="403">
        <f t="shared" si="4"/>
        <v>-83</v>
      </c>
      <c r="R13" s="404">
        <f t="shared" si="5"/>
        <v>-6.9340016708437813E-2</v>
      </c>
      <c r="S13"/>
      <c r="T13"/>
      <c r="U13"/>
      <c r="V13"/>
      <c r="W13"/>
      <c r="X13"/>
    </row>
    <row r="14" spans="1:24" ht="17.25" customHeight="1">
      <c r="A14" s="194" t="s">
        <v>27</v>
      </c>
      <c r="B14" s="213">
        <v>1021</v>
      </c>
      <c r="C14" s="213">
        <v>992</v>
      </c>
      <c r="D14" s="213">
        <v>976</v>
      </c>
      <c r="E14" s="213">
        <v>981</v>
      </c>
      <c r="F14" s="213">
        <v>995</v>
      </c>
      <c r="G14" s="213">
        <v>994</v>
      </c>
      <c r="H14" s="213">
        <v>1014</v>
      </c>
      <c r="I14" s="213">
        <v>1030</v>
      </c>
      <c r="J14" s="213">
        <v>1033</v>
      </c>
      <c r="K14" s="213">
        <v>1060</v>
      </c>
      <c r="L14" s="317">
        <v>1080</v>
      </c>
      <c r="M14" s="399">
        <f t="shared" si="0"/>
        <v>20</v>
      </c>
      <c r="N14" s="400">
        <f t="shared" si="1"/>
        <v>1.8867924528301883E-2</v>
      </c>
      <c r="O14" s="401">
        <f t="shared" si="2"/>
        <v>86</v>
      </c>
      <c r="P14" s="402">
        <f t="shared" si="3"/>
        <v>8.6519114688128784E-2</v>
      </c>
      <c r="Q14" s="403">
        <f t="shared" si="4"/>
        <v>59</v>
      </c>
      <c r="R14" s="404">
        <f t="shared" si="5"/>
        <v>5.7786483839373126E-2</v>
      </c>
      <c r="S14"/>
      <c r="T14"/>
      <c r="U14"/>
      <c r="V14"/>
      <c r="W14"/>
      <c r="X14"/>
    </row>
    <row r="15" spans="1:24" ht="17.25" customHeight="1">
      <c r="A15" s="194" t="s">
        <v>28</v>
      </c>
      <c r="B15" s="213">
        <v>1036</v>
      </c>
      <c r="C15" s="213">
        <v>1007</v>
      </c>
      <c r="D15" s="213">
        <v>999</v>
      </c>
      <c r="E15" s="213">
        <v>997</v>
      </c>
      <c r="F15" s="213">
        <v>972</v>
      </c>
      <c r="G15" s="213">
        <v>945</v>
      </c>
      <c r="H15" s="213">
        <v>943</v>
      </c>
      <c r="I15" s="213">
        <v>948</v>
      </c>
      <c r="J15" s="213">
        <v>968</v>
      </c>
      <c r="K15" s="213">
        <v>978</v>
      </c>
      <c r="L15" s="317">
        <v>1007</v>
      </c>
      <c r="M15" s="399">
        <f t="shared" si="0"/>
        <v>29</v>
      </c>
      <c r="N15" s="400">
        <f t="shared" si="1"/>
        <v>2.9652351738241212E-2</v>
      </c>
      <c r="O15" s="401">
        <f t="shared" si="2"/>
        <v>62</v>
      </c>
      <c r="P15" s="402">
        <f t="shared" si="3"/>
        <v>6.5608465608465671E-2</v>
      </c>
      <c r="Q15" s="403">
        <f t="shared" si="4"/>
        <v>-29</v>
      </c>
      <c r="R15" s="404">
        <f t="shared" si="5"/>
        <v>-2.7992277992277992E-2</v>
      </c>
      <c r="S15"/>
      <c r="T15"/>
      <c r="U15"/>
      <c r="V15"/>
      <c r="W15"/>
      <c r="X15"/>
    </row>
    <row r="16" spans="1:24" ht="17.25" customHeight="1">
      <c r="A16" s="194" t="s">
        <v>29</v>
      </c>
      <c r="B16" s="213">
        <v>2301</v>
      </c>
      <c r="C16" s="213">
        <v>2213</v>
      </c>
      <c r="D16" s="213">
        <v>2139</v>
      </c>
      <c r="E16" s="213">
        <v>2111</v>
      </c>
      <c r="F16" s="213">
        <v>2074</v>
      </c>
      <c r="G16" s="213">
        <v>2069</v>
      </c>
      <c r="H16" s="213">
        <v>2044</v>
      </c>
      <c r="I16" s="213">
        <v>2049</v>
      </c>
      <c r="J16" s="213">
        <v>2077</v>
      </c>
      <c r="K16" s="213">
        <v>2105</v>
      </c>
      <c r="L16" s="317">
        <v>2142</v>
      </c>
      <c r="M16" s="399">
        <f t="shared" si="0"/>
        <v>37</v>
      </c>
      <c r="N16" s="400">
        <f t="shared" si="1"/>
        <v>1.7577197149643675E-2</v>
      </c>
      <c r="O16" s="401">
        <f t="shared" si="2"/>
        <v>73</v>
      </c>
      <c r="P16" s="402">
        <f t="shared" si="3"/>
        <v>3.5282745287578576E-2</v>
      </c>
      <c r="Q16" s="403">
        <f t="shared" si="4"/>
        <v>-159</v>
      </c>
      <c r="R16" s="404">
        <f t="shared" si="5"/>
        <v>-6.9100391134289452E-2</v>
      </c>
      <c r="S16"/>
      <c r="T16"/>
      <c r="U16"/>
      <c r="V16"/>
      <c r="W16"/>
      <c r="X16"/>
    </row>
    <row r="17" spans="1:24" ht="17.25" customHeight="1">
      <c r="A17" s="194" t="s">
        <v>30</v>
      </c>
      <c r="B17" s="213">
        <v>1327</v>
      </c>
      <c r="C17" s="213">
        <v>1279</v>
      </c>
      <c r="D17" s="213">
        <v>1254</v>
      </c>
      <c r="E17" s="213">
        <v>1256</v>
      </c>
      <c r="F17" s="213">
        <v>1262</v>
      </c>
      <c r="G17" s="213">
        <v>1265</v>
      </c>
      <c r="H17" s="213">
        <v>1275</v>
      </c>
      <c r="I17" s="213">
        <v>1263</v>
      </c>
      <c r="J17" s="213">
        <v>1281</v>
      </c>
      <c r="K17" s="213">
        <v>1303</v>
      </c>
      <c r="L17" s="317">
        <v>1323</v>
      </c>
      <c r="M17" s="399">
        <f t="shared" si="0"/>
        <v>20</v>
      </c>
      <c r="N17" s="400">
        <f t="shared" si="1"/>
        <v>1.534919416730629E-2</v>
      </c>
      <c r="O17" s="401">
        <f t="shared" si="2"/>
        <v>58</v>
      </c>
      <c r="P17" s="402">
        <f t="shared" si="3"/>
        <v>4.5849802371541459E-2</v>
      </c>
      <c r="Q17" s="403">
        <f t="shared" si="4"/>
        <v>-4</v>
      </c>
      <c r="R17" s="404">
        <f t="shared" si="5"/>
        <v>-3.0143180105500766E-3</v>
      </c>
      <c r="S17"/>
      <c r="T17"/>
      <c r="U17"/>
      <c r="V17"/>
      <c r="W17"/>
      <c r="X17"/>
    </row>
    <row r="18" spans="1:24" ht="17.25" customHeight="1">
      <c r="A18" s="194" t="s">
        <v>31</v>
      </c>
      <c r="B18" s="213">
        <v>1157</v>
      </c>
      <c r="C18" s="213">
        <v>1089</v>
      </c>
      <c r="D18" s="213">
        <v>1067</v>
      </c>
      <c r="E18" s="213">
        <v>1053</v>
      </c>
      <c r="F18" s="213">
        <v>1065</v>
      </c>
      <c r="G18" s="213">
        <v>1064</v>
      </c>
      <c r="H18" s="213">
        <v>1074</v>
      </c>
      <c r="I18" s="213">
        <v>1096</v>
      </c>
      <c r="J18" s="213">
        <v>1105</v>
      </c>
      <c r="K18" s="213">
        <v>1121</v>
      </c>
      <c r="L18" s="317">
        <v>1133</v>
      </c>
      <c r="M18" s="399">
        <f t="shared" si="0"/>
        <v>12</v>
      </c>
      <c r="N18" s="400">
        <f t="shared" si="1"/>
        <v>1.070472792149868E-2</v>
      </c>
      <c r="O18" s="401">
        <f t="shared" si="2"/>
        <v>69</v>
      </c>
      <c r="P18" s="402">
        <f t="shared" si="3"/>
        <v>6.4849624060150379E-2</v>
      </c>
      <c r="Q18" s="403">
        <f t="shared" si="4"/>
        <v>-24</v>
      </c>
      <c r="R18" s="404">
        <f t="shared" si="5"/>
        <v>-2.074330164217808E-2</v>
      </c>
      <c r="S18"/>
      <c r="T18"/>
      <c r="U18"/>
      <c r="V18"/>
      <c r="W18"/>
      <c r="X18"/>
    </row>
    <row r="19" spans="1:24" ht="17.25" customHeight="1" thickBot="1">
      <c r="A19" s="192" t="s">
        <v>32</v>
      </c>
      <c r="B19" s="225">
        <v>2501</v>
      </c>
      <c r="C19" s="225">
        <v>2364</v>
      </c>
      <c r="D19" s="225">
        <v>2279</v>
      </c>
      <c r="E19" s="225">
        <v>2195</v>
      </c>
      <c r="F19" s="225">
        <v>2133</v>
      </c>
      <c r="G19" s="225">
        <v>2111</v>
      </c>
      <c r="H19" s="225">
        <v>2085</v>
      </c>
      <c r="I19" s="225">
        <v>2107</v>
      </c>
      <c r="J19" s="225">
        <v>2136</v>
      </c>
      <c r="K19" s="225">
        <v>2179</v>
      </c>
      <c r="L19" s="318">
        <v>2219</v>
      </c>
      <c r="M19" s="405">
        <f t="shared" si="0"/>
        <v>40</v>
      </c>
      <c r="N19" s="406">
        <f t="shared" si="1"/>
        <v>1.8357044515832976E-2</v>
      </c>
      <c r="O19" s="407">
        <f t="shared" si="2"/>
        <v>108</v>
      </c>
      <c r="P19" s="408">
        <f t="shared" si="3"/>
        <v>5.1160587399336821E-2</v>
      </c>
      <c r="Q19" s="409">
        <f t="shared" si="4"/>
        <v>-282</v>
      </c>
      <c r="R19" s="410">
        <f t="shared" si="5"/>
        <v>-0.11275489804078365</v>
      </c>
      <c r="S19"/>
      <c r="T19"/>
      <c r="U19"/>
      <c r="V19"/>
      <c r="W19"/>
      <c r="X19"/>
    </row>
    <row r="20" spans="1:24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4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/>
      <c r="N21"/>
      <c r="O21"/>
      <c r="P21"/>
      <c r="Q21"/>
      <c r="R21"/>
    </row>
    <row r="22" spans="1:24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/>
      <c r="N22"/>
      <c r="O22"/>
      <c r="P22"/>
      <c r="Q22"/>
      <c r="R22"/>
    </row>
    <row r="23" spans="1:2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M3:N3"/>
    <mergeCell ref="O3:P3"/>
    <mergeCell ref="Q3:R3"/>
    <mergeCell ref="A3:A4"/>
    <mergeCell ref="B3:L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6"/>
  <dimension ref="A1:X24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3" width="6.42578125" style="206" customWidth="1"/>
    <col min="14" max="14" width="6" style="206" customWidth="1"/>
    <col min="15" max="15" width="6.42578125" style="206" customWidth="1"/>
    <col min="16" max="16" width="6" style="206" customWidth="1"/>
    <col min="17" max="17" width="7.7109375" style="206" customWidth="1"/>
    <col min="18" max="18" width="6.140625" style="206" customWidth="1"/>
    <col min="19" max="16384" width="9.140625" style="206"/>
  </cols>
  <sheetData>
    <row r="1" spans="1:24" s="44" customFormat="1" ht="17.25" customHeight="1">
      <c r="A1" s="160" t="s">
        <v>793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24" ht="17.25" customHeight="1" thickBot="1">
      <c r="A2" s="314" t="s">
        <v>192</v>
      </c>
      <c r="B2" s="202"/>
      <c r="C2" s="202"/>
    </row>
    <row r="3" spans="1:24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4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T4"/>
      <c r="U4"/>
    </row>
    <row r="5" spans="1:24" ht="17.25" customHeight="1">
      <c r="A5" s="191" t="s">
        <v>18</v>
      </c>
      <c r="B5" s="315">
        <v>470754</v>
      </c>
      <c r="C5" s="315">
        <v>448792</v>
      </c>
      <c r="D5" s="315">
        <v>435542</v>
      </c>
      <c r="E5" s="315">
        <v>427107</v>
      </c>
      <c r="F5" s="315">
        <v>424849</v>
      </c>
      <c r="G5" s="315">
        <v>421535</v>
      </c>
      <c r="H5" s="315">
        <v>420814</v>
      </c>
      <c r="I5" s="315">
        <v>423838</v>
      </c>
      <c r="J5" s="315">
        <v>432906</v>
      </c>
      <c r="K5" s="315">
        <v>446254</v>
      </c>
      <c r="L5" s="316">
        <v>463200</v>
      </c>
      <c r="M5" s="393">
        <f>L5-K5</f>
        <v>16946</v>
      </c>
      <c r="N5" s="394">
        <f>L5/K5-1</f>
        <v>3.7973889309675712E-2</v>
      </c>
      <c r="O5" s="395">
        <f>L5-G5</f>
        <v>41665</v>
      </c>
      <c r="P5" s="396">
        <f>L5/G5-1</f>
        <v>9.8841140118851367E-2</v>
      </c>
      <c r="Q5" s="397">
        <f>L5-B5</f>
        <v>-7554</v>
      </c>
      <c r="R5" s="398">
        <f>L5/B5-1</f>
        <v>-1.6046597586000355E-2</v>
      </c>
      <c r="S5" s="864"/>
      <c r="T5"/>
      <c r="U5"/>
      <c r="V5" s="281"/>
      <c r="W5" s="864"/>
      <c r="X5" s="281"/>
    </row>
    <row r="6" spans="1:24" ht="17.25" customHeight="1">
      <c r="A6" s="194" t="s">
        <v>19</v>
      </c>
      <c r="B6" s="213">
        <v>64389</v>
      </c>
      <c r="C6" s="213">
        <v>62309</v>
      </c>
      <c r="D6" s="213">
        <v>61189</v>
      </c>
      <c r="E6" s="213">
        <v>61598</v>
      </c>
      <c r="F6" s="213">
        <v>63262</v>
      </c>
      <c r="G6" s="213">
        <v>64060</v>
      </c>
      <c r="H6" s="213">
        <v>65022</v>
      </c>
      <c r="I6" s="213">
        <v>66762</v>
      </c>
      <c r="J6" s="213">
        <v>68651</v>
      </c>
      <c r="K6" s="213">
        <v>71376</v>
      </c>
      <c r="L6" s="317">
        <v>73984</v>
      </c>
      <c r="M6" s="399">
        <f t="shared" ref="M6:M19" si="0">L6-K6</f>
        <v>2608</v>
      </c>
      <c r="N6" s="400">
        <f t="shared" ref="N6:N19" si="1">L6/K6-1</f>
        <v>3.6538892624971897E-2</v>
      </c>
      <c r="O6" s="401">
        <f t="shared" ref="O6:O19" si="2">L6-G6</f>
        <v>9924</v>
      </c>
      <c r="P6" s="402">
        <f t="shared" ref="P6:P19" si="3">L6/G6-1</f>
        <v>0.1549172650640025</v>
      </c>
      <c r="Q6" s="403">
        <f t="shared" ref="Q6:Q19" si="4">L6-B6</f>
        <v>9595</v>
      </c>
      <c r="R6" s="404">
        <f t="shared" ref="R6:R19" si="5">L6/B6-1</f>
        <v>0.14901613629657229</v>
      </c>
      <c r="S6" s="864"/>
      <c r="T6"/>
      <c r="U6"/>
      <c r="V6" s="281"/>
      <c r="W6" s="864"/>
      <c r="X6" s="281"/>
    </row>
    <row r="7" spans="1:24" ht="17.25" customHeight="1">
      <c r="A7" s="194" t="s">
        <v>20</v>
      </c>
      <c r="B7" s="213">
        <v>43145</v>
      </c>
      <c r="C7" s="213">
        <v>41866</v>
      </c>
      <c r="D7" s="213">
        <v>41138</v>
      </c>
      <c r="E7" s="213">
        <v>40067</v>
      </c>
      <c r="F7" s="213">
        <v>39885</v>
      </c>
      <c r="G7" s="213">
        <v>39468</v>
      </c>
      <c r="H7" s="213">
        <v>39506</v>
      </c>
      <c r="I7" s="213">
        <v>39706</v>
      </c>
      <c r="J7" s="213">
        <v>40588</v>
      </c>
      <c r="K7" s="213">
        <v>42592</v>
      </c>
      <c r="L7" s="317">
        <v>45157</v>
      </c>
      <c r="M7" s="399">
        <f t="shared" si="0"/>
        <v>2565</v>
      </c>
      <c r="N7" s="400">
        <f t="shared" si="1"/>
        <v>6.0222577009767075E-2</v>
      </c>
      <c r="O7" s="401">
        <f t="shared" si="2"/>
        <v>5689</v>
      </c>
      <c r="P7" s="402">
        <f t="shared" si="3"/>
        <v>0.14414208979426379</v>
      </c>
      <c r="Q7" s="403">
        <f t="shared" si="4"/>
        <v>2012</v>
      </c>
      <c r="R7" s="404">
        <f t="shared" si="5"/>
        <v>4.6633445358674308E-2</v>
      </c>
      <c r="S7" s="864"/>
      <c r="T7"/>
      <c r="U7"/>
      <c r="V7" s="281"/>
      <c r="W7" s="864"/>
      <c r="X7" s="281"/>
    </row>
    <row r="8" spans="1:24" ht="17.25" customHeight="1">
      <c r="A8" s="194" t="s">
        <v>21</v>
      </c>
      <c r="B8" s="213">
        <v>30433</v>
      </c>
      <c r="C8" s="213">
        <v>28972</v>
      </c>
      <c r="D8" s="213">
        <v>28134</v>
      </c>
      <c r="E8" s="213">
        <v>27586</v>
      </c>
      <c r="F8" s="213">
        <v>27076</v>
      </c>
      <c r="G8" s="213">
        <v>26583</v>
      </c>
      <c r="H8" s="213">
        <v>26633</v>
      </c>
      <c r="I8" s="213">
        <v>26940</v>
      </c>
      <c r="J8" s="213">
        <v>27250</v>
      </c>
      <c r="K8" s="213">
        <v>28319</v>
      </c>
      <c r="L8" s="317">
        <v>29356</v>
      </c>
      <c r="M8" s="399">
        <f t="shared" si="0"/>
        <v>1037</v>
      </c>
      <c r="N8" s="400">
        <f t="shared" si="1"/>
        <v>3.6618524665418928E-2</v>
      </c>
      <c r="O8" s="401">
        <f t="shared" si="2"/>
        <v>2773</v>
      </c>
      <c r="P8" s="402">
        <f t="shared" si="3"/>
        <v>0.10431478764624003</v>
      </c>
      <c r="Q8" s="403">
        <f t="shared" si="4"/>
        <v>-1077</v>
      </c>
      <c r="R8" s="404">
        <f t="shared" si="5"/>
        <v>-3.5389215654059725E-2</v>
      </c>
      <c r="S8" s="864"/>
      <c r="T8"/>
      <c r="U8"/>
      <c r="V8" s="281"/>
      <c r="W8" s="864"/>
      <c r="X8" s="281"/>
    </row>
    <row r="9" spans="1:24" ht="17.25" customHeight="1">
      <c r="A9" s="194" t="s">
        <v>22</v>
      </c>
      <c r="B9" s="213">
        <v>23669</v>
      </c>
      <c r="C9" s="213">
        <v>22657</v>
      </c>
      <c r="D9" s="213">
        <v>22088</v>
      </c>
      <c r="E9" s="213">
        <v>21749</v>
      </c>
      <c r="F9" s="213">
        <v>21930</v>
      </c>
      <c r="G9" s="213">
        <v>22059</v>
      </c>
      <c r="H9" s="213">
        <v>21990</v>
      </c>
      <c r="I9" s="213">
        <v>22303</v>
      </c>
      <c r="J9" s="213">
        <v>22849</v>
      </c>
      <c r="K9" s="213">
        <v>23783</v>
      </c>
      <c r="L9" s="317">
        <v>24965</v>
      </c>
      <c r="M9" s="399">
        <f t="shared" si="0"/>
        <v>1182</v>
      </c>
      <c r="N9" s="400">
        <f t="shared" si="1"/>
        <v>4.9699365092713332E-2</v>
      </c>
      <c r="O9" s="401">
        <f t="shared" si="2"/>
        <v>2906</v>
      </c>
      <c r="P9" s="402">
        <f t="shared" si="3"/>
        <v>0.13173761276576457</v>
      </c>
      <c r="Q9" s="403">
        <f t="shared" si="4"/>
        <v>1296</v>
      </c>
      <c r="R9" s="404">
        <f t="shared" si="5"/>
        <v>5.4755164983733895E-2</v>
      </c>
      <c r="S9" s="864"/>
      <c r="T9"/>
      <c r="U9"/>
      <c r="V9" s="281"/>
      <c r="W9" s="864"/>
      <c r="X9" s="281"/>
    </row>
    <row r="10" spans="1:24" ht="17.25" customHeight="1">
      <c r="A10" s="194" t="s">
        <v>23</v>
      </c>
      <c r="B10" s="213">
        <v>12650</v>
      </c>
      <c r="C10" s="213">
        <v>11894</v>
      </c>
      <c r="D10" s="213">
        <v>11270</v>
      </c>
      <c r="E10" s="213">
        <v>10989</v>
      </c>
      <c r="F10" s="213">
        <v>10994</v>
      </c>
      <c r="G10" s="213">
        <v>10743</v>
      </c>
      <c r="H10" s="213">
        <v>10541</v>
      </c>
      <c r="I10" s="213">
        <v>10492</v>
      </c>
      <c r="J10" s="213">
        <v>10512</v>
      </c>
      <c r="K10" s="213">
        <v>10682</v>
      </c>
      <c r="L10" s="317">
        <v>10987</v>
      </c>
      <c r="M10" s="399">
        <f t="shared" si="0"/>
        <v>305</v>
      </c>
      <c r="N10" s="400">
        <f t="shared" si="1"/>
        <v>2.8552705485864083E-2</v>
      </c>
      <c r="O10" s="401">
        <f t="shared" si="2"/>
        <v>244</v>
      </c>
      <c r="P10" s="402">
        <f t="shared" si="3"/>
        <v>2.2712463930000926E-2</v>
      </c>
      <c r="Q10" s="403">
        <f t="shared" si="4"/>
        <v>-1663</v>
      </c>
      <c r="R10" s="404">
        <f t="shared" si="5"/>
        <v>-0.13146245059288542</v>
      </c>
      <c r="S10" s="864"/>
      <c r="T10"/>
      <c r="U10"/>
      <c r="V10" s="281"/>
      <c r="W10" s="864"/>
      <c r="X10" s="281"/>
    </row>
    <row r="11" spans="1:24" ht="17.25" customHeight="1">
      <c r="A11" s="194" t="s">
        <v>24</v>
      </c>
      <c r="B11" s="213">
        <v>37862</v>
      </c>
      <c r="C11" s="213">
        <v>35940</v>
      </c>
      <c r="D11" s="213">
        <v>34447</v>
      </c>
      <c r="E11" s="213">
        <v>33474</v>
      </c>
      <c r="F11" s="213">
        <v>32991</v>
      </c>
      <c r="G11" s="213">
        <v>32388</v>
      </c>
      <c r="H11" s="213">
        <v>32151</v>
      </c>
      <c r="I11" s="213">
        <v>32121</v>
      </c>
      <c r="J11" s="213">
        <v>32905</v>
      </c>
      <c r="K11" s="213">
        <v>33730</v>
      </c>
      <c r="L11" s="317">
        <v>34888</v>
      </c>
      <c r="M11" s="399">
        <f t="shared" si="0"/>
        <v>1158</v>
      </c>
      <c r="N11" s="400">
        <f t="shared" si="1"/>
        <v>3.433145567743856E-2</v>
      </c>
      <c r="O11" s="401">
        <f t="shared" si="2"/>
        <v>2500</v>
      </c>
      <c r="P11" s="402">
        <f t="shared" si="3"/>
        <v>7.7189082376188711E-2</v>
      </c>
      <c r="Q11" s="403">
        <f t="shared" si="4"/>
        <v>-2974</v>
      </c>
      <c r="R11" s="404">
        <f t="shared" si="5"/>
        <v>-7.8548412656489375E-2</v>
      </c>
      <c r="S11" s="864"/>
      <c r="T11"/>
      <c r="U11"/>
      <c r="V11" s="281"/>
      <c r="W11" s="864"/>
      <c r="X11" s="281"/>
    </row>
    <row r="12" spans="1:24" ht="17.25" customHeight="1">
      <c r="A12" s="194" t="s">
        <v>25</v>
      </c>
      <c r="B12" s="213">
        <v>17723</v>
      </c>
      <c r="C12" s="213">
        <v>16873</v>
      </c>
      <c r="D12" s="213">
        <v>16334</v>
      </c>
      <c r="E12" s="213">
        <v>15916</v>
      </c>
      <c r="F12" s="213">
        <v>15699</v>
      </c>
      <c r="G12" s="213">
        <v>15462</v>
      </c>
      <c r="H12" s="213">
        <v>15583</v>
      </c>
      <c r="I12" s="213">
        <v>15758</v>
      </c>
      <c r="J12" s="213">
        <v>16274</v>
      </c>
      <c r="K12" s="213">
        <v>16581</v>
      </c>
      <c r="L12" s="317">
        <v>17328</v>
      </c>
      <c r="M12" s="399">
        <f t="shared" si="0"/>
        <v>747</v>
      </c>
      <c r="N12" s="400">
        <f t="shared" si="1"/>
        <v>4.5051565044327946E-2</v>
      </c>
      <c r="O12" s="401">
        <f t="shared" si="2"/>
        <v>1866</v>
      </c>
      <c r="P12" s="402">
        <f t="shared" si="3"/>
        <v>0.1206829646876213</v>
      </c>
      <c r="Q12" s="403">
        <f t="shared" si="4"/>
        <v>-395</v>
      </c>
      <c r="R12" s="404">
        <f t="shared" si="5"/>
        <v>-2.2287423122496208E-2</v>
      </c>
      <c r="S12" s="864"/>
      <c r="T12"/>
      <c r="U12"/>
      <c r="V12" s="281"/>
      <c r="W12" s="864"/>
      <c r="X12" s="281"/>
    </row>
    <row r="13" spans="1:24" ht="17.25" customHeight="1">
      <c r="A13" s="194" t="s">
        <v>26</v>
      </c>
      <c r="B13" s="213">
        <v>26370</v>
      </c>
      <c r="C13" s="213">
        <v>25044</v>
      </c>
      <c r="D13" s="213">
        <v>24615</v>
      </c>
      <c r="E13" s="213">
        <v>23881</v>
      </c>
      <c r="F13" s="213">
        <v>23652</v>
      </c>
      <c r="G13" s="213">
        <v>23184</v>
      </c>
      <c r="H13" s="213">
        <v>22522</v>
      </c>
      <c r="I13" s="213">
        <v>22455</v>
      </c>
      <c r="J13" s="213">
        <v>22956</v>
      </c>
      <c r="K13" s="213">
        <v>23655</v>
      </c>
      <c r="L13" s="317">
        <v>24609</v>
      </c>
      <c r="M13" s="399">
        <f t="shared" si="0"/>
        <v>954</v>
      </c>
      <c r="N13" s="400">
        <f t="shared" si="1"/>
        <v>4.0329740012682302E-2</v>
      </c>
      <c r="O13" s="401">
        <f t="shared" si="2"/>
        <v>1425</v>
      </c>
      <c r="P13" s="402">
        <f t="shared" si="3"/>
        <v>6.146480331262949E-2</v>
      </c>
      <c r="Q13" s="403">
        <f t="shared" si="4"/>
        <v>-1761</v>
      </c>
      <c r="R13" s="404">
        <f t="shared" si="5"/>
        <v>-6.6780432309442528E-2</v>
      </c>
      <c r="S13" s="864"/>
      <c r="T13"/>
      <c r="U13"/>
      <c r="V13" s="281"/>
      <c r="W13" s="864"/>
      <c r="X13" s="281"/>
    </row>
    <row r="14" spans="1:24" ht="17.25" customHeight="1">
      <c r="A14" s="194" t="s">
        <v>27</v>
      </c>
      <c r="B14" s="213">
        <v>23070</v>
      </c>
      <c r="C14" s="213">
        <v>22141</v>
      </c>
      <c r="D14" s="213">
        <v>21739</v>
      </c>
      <c r="E14" s="213">
        <v>21720</v>
      </c>
      <c r="F14" s="213">
        <v>21829</v>
      </c>
      <c r="G14" s="213">
        <v>21796</v>
      </c>
      <c r="H14" s="213">
        <v>21870</v>
      </c>
      <c r="I14" s="213">
        <v>22042</v>
      </c>
      <c r="J14" s="213">
        <v>22533</v>
      </c>
      <c r="K14" s="213">
        <v>23147</v>
      </c>
      <c r="L14" s="317">
        <v>24057</v>
      </c>
      <c r="M14" s="399">
        <f t="shared" si="0"/>
        <v>910</v>
      </c>
      <c r="N14" s="400">
        <f t="shared" si="1"/>
        <v>3.9313949971918616E-2</v>
      </c>
      <c r="O14" s="401">
        <f t="shared" si="2"/>
        <v>2261</v>
      </c>
      <c r="P14" s="402">
        <f t="shared" si="3"/>
        <v>0.10373463020737761</v>
      </c>
      <c r="Q14" s="403">
        <f t="shared" si="4"/>
        <v>987</v>
      </c>
      <c r="R14" s="404">
        <f t="shared" si="5"/>
        <v>4.2782834850455087E-2</v>
      </c>
      <c r="S14" s="864"/>
      <c r="T14"/>
      <c r="U14"/>
      <c r="V14" s="281"/>
      <c r="W14" s="864"/>
      <c r="X14" s="281"/>
    </row>
    <row r="15" spans="1:24" ht="17.25" customHeight="1">
      <c r="A15" s="194" t="s">
        <v>28</v>
      </c>
      <c r="B15" s="213">
        <v>23933</v>
      </c>
      <c r="C15" s="213">
        <v>22858</v>
      </c>
      <c r="D15" s="213">
        <v>22360</v>
      </c>
      <c r="E15" s="213">
        <v>21976</v>
      </c>
      <c r="F15" s="213">
        <v>21545</v>
      </c>
      <c r="G15" s="213">
        <v>21274</v>
      </c>
      <c r="H15" s="213">
        <v>21331</v>
      </c>
      <c r="I15" s="213">
        <v>21407</v>
      </c>
      <c r="J15" s="213">
        <v>21944</v>
      </c>
      <c r="K15" s="213">
        <v>22243</v>
      </c>
      <c r="L15" s="317">
        <v>22978</v>
      </c>
      <c r="M15" s="399">
        <f t="shared" si="0"/>
        <v>735</v>
      </c>
      <c r="N15" s="400">
        <f t="shared" si="1"/>
        <v>3.3044103762981614E-2</v>
      </c>
      <c r="O15" s="401">
        <f t="shared" si="2"/>
        <v>1704</v>
      </c>
      <c r="P15" s="402">
        <f t="shared" si="3"/>
        <v>8.0097771928175243E-2</v>
      </c>
      <c r="Q15" s="403">
        <f t="shared" si="4"/>
        <v>-955</v>
      </c>
      <c r="R15" s="404">
        <f t="shared" si="5"/>
        <v>-3.9903062716750926E-2</v>
      </c>
      <c r="S15" s="864"/>
      <c r="T15"/>
      <c r="U15"/>
      <c r="V15" s="281"/>
      <c r="W15" s="864"/>
      <c r="X15" s="281"/>
    </row>
    <row r="16" spans="1:24" ht="17.25" customHeight="1">
      <c r="A16" s="194" t="s">
        <v>29</v>
      </c>
      <c r="B16" s="213">
        <v>52638</v>
      </c>
      <c r="C16" s="213">
        <v>49670</v>
      </c>
      <c r="D16" s="213">
        <v>47791</v>
      </c>
      <c r="E16" s="213">
        <v>46695</v>
      </c>
      <c r="F16" s="213">
        <v>46184</v>
      </c>
      <c r="G16" s="213">
        <v>45920</v>
      </c>
      <c r="H16" s="213">
        <v>45611</v>
      </c>
      <c r="I16" s="213">
        <v>45755</v>
      </c>
      <c r="J16" s="213">
        <v>46762</v>
      </c>
      <c r="K16" s="213">
        <v>47978</v>
      </c>
      <c r="L16" s="317">
        <v>49863</v>
      </c>
      <c r="M16" s="399">
        <f t="shared" si="0"/>
        <v>1885</v>
      </c>
      <c r="N16" s="400">
        <f t="shared" si="1"/>
        <v>3.9288840718662676E-2</v>
      </c>
      <c r="O16" s="401">
        <f t="shared" si="2"/>
        <v>3943</v>
      </c>
      <c r="P16" s="402">
        <f t="shared" si="3"/>
        <v>8.5866724738675959E-2</v>
      </c>
      <c r="Q16" s="403">
        <f t="shared" si="4"/>
        <v>-2775</v>
      </c>
      <c r="R16" s="404">
        <f t="shared" si="5"/>
        <v>-5.2718568334663152E-2</v>
      </c>
      <c r="S16" s="864"/>
      <c r="T16"/>
      <c r="U16"/>
      <c r="V16" s="281"/>
      <c r="W16" s="864"/>
      <c r="X16" s="281"/>
    </row>
    <row r="17" spans="1:24" ht="17.25" customHeight="1">
      <c r="A17" s="194" t="s">
        <v>30</v>
      </c>
      <c r="B17" s="213">
        <v>30443</v>
      </c>
      <c r="C17" s="213">
        <v>29130</v>
      </c>
      <c r="D17" s="213">
        <v>28183</v>
      </c>
      <c r="E17" s="213">
        <v>27437</v>
      </c>
      <c r="F17" s="213">
        <v>27158</v>
      </c>
      <c r="G17" s="213">
        <v>26880</v>
      </c>
      <c r="H17" s="213">
        <v>26754</v>
      </c>
      <c r="I17" s="213">
        <v>26742</v>
      </c>
      <c r="J17" s="213">
        <v>27266</v>
      </c>
      <c r="K17" s="213">
        <v>27965</v>
      </c>
      <c r="L17" s="317">
        <v>28853</v>
      </c>
      <c r="M17" s="399">
        <f t="shared" si="0"/>
        <v>888</v>
      </c>
      <c r="N17" s="400">
        <f t="shared" si="1"/>
        <v>3.1753978187019527E-2</v>
      </c>
      <c r="O17" s="401">
        <f t="shared" si="2"/>
        <v>1973</v>
      </c>
      <c r="P17" s="402">
        <f t="shared" si="3"/>
        <v>7.3400297619047539E-2</v>
      </c>
      <c r="Q17" s="403">
        <f t="shared" si="4"/>
        <v>-1590</v>
      </c>
      <c r="R17" s="404">
        <f t="shared" si="5"/>
        <v>-5.2228755378904812E-2</v>
      </c>
      <c r="S17" s="864"/>
      <c r="T17"/>
      <c r="U17"/>
      <c r="V17" s="281"/>
      <c r="W17" s="864"/>
      <c r="X17" s="281"/>
    </row>
    <row r="18" spans="1:24" ht="17.25" customHeight="1">
      <c r="A18" s="194" t="s">
        <v>31</v>
      </c>
      <c r="B18" s="213">
        <v>26861</v>
      </c>
      <c r="C18" s="213">
        <v>25168</v>
      </c>
      <c r="D18" s="213">
        <v>24389</v>
      </c>
      <c r="E18" s="213">
        <v>24151</v>
      </c>
      <c r="F18" s="213">
        <v>24117</v>
      </c>
      <c r="G18" s="213">
        <v>24056</v>
      </c>
      <c r="H18" s="213">
        <v>24142</v>
      </c>
      <c r="I18" s="213">
        <v>24169</v>
      </c>
      <c r="J18" s="213">
        <v>24579</v>
      </c>
      <c r="K18" s="213">
        <v>25182</v>
      </c>
      <c r="L18" s="317">
        <v>25826</v>
      </c>
      <c r="M18" s="399">
        <f t="shared" si="0"/>
        <v>644</v>
      </c>
      <c r="N18" s="400">
        <f t="shared" si="1"/>
        <v>2.5573822571678173E-2</v>
      </c>
      <c r="O18" s="401">
        <f t="shared" si="2"/>
        <v>1770</v>
      </c>
      <c r="P18" s="402">
        <f t="shared" si="3"/>
        <v>7.3578317259727299E-2</v>
      </c>
      <c r="Q18" s="403">
        <f t="shared" si="4"/>
        <v>-1035</v>
      </c>
      <c r="R18" s="404">
        <f t="shared" si="5"/>
        <v>-3.8531700234540778E-2</v>
      </c>
      <c r="S18" s="864"/>
      <c r="T18"/>
      <c r="U18"/>
      <c r="V18" s="281"/>
      <c r="W18" s="864"/>
      <c r="X18" s="281"/>
    </row>
    <row r="19" spans="1:24" ht="17.25" customHeight="1" thickBot="1">
      <c r="A19" s="192" t="s">
        <v>32</v>
      </c>
      <c r="B19" s="225">
        <v>57568</v>
      </c>
      <c r="C19" s="225">
        <v>54270</v>
      </c>
      <c r="D19" s="225">
        <v>51865</v>
      </c>
      <c r="E19" s="225">
        <v>49868</v>
      </c>
      <c r="F19" s="225">
        <v>48527</v>
      </c>
      <c r="G19" s="225">
        <v>47662</v>
      </c>
      <c r="H19" s="225">
        <v>47158</v>
      </c>
      <c r="I19" s="225">
        <v>47186</v>
      </c>
      <c r="J19" s="225">
        <v>47837</v>
      </c>
      <c r="K19" s="225">
        <v>49021</v>
      </c>
      <c r="L19" s="318">
        <v>50349</v>
      </c>
      <c r="M19" s="405">
        <f t="shared" si="0"/>
        <v>1328</v>
      </c>
      <c r="N19" s="406">
        <f t="shared" si="1"/>
        <v>2.7090430631770079E-2</v>
      </c>
      <c r="O19" s="407">
        <f t="shared" si="2"/>
        <v>2687</v>
      </c>
      <c r="P19" s="408">
        <f t="shared" si="3"/>
        <v>5.6376148713860097E-2</v>
      </c>
      <c r="Q19" s="409">
        <f t="shared" si="4"/>
        <v>-7219</v>
      </c>
      <c r="R19" s="410">
        <f t="shared" si="5"/>
        <v>-0.12539952751528627</v>
      </c>
      <c r="S19" s="864"/>
      <c r="T19"/>
      <c r="U19"/>
      <c r="V19" s="281"/>
      <c r="W19" s="864"/>
      <c r="X19" s="281"/>
    </row>
    <row r="20" spans="1:24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4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/>
      <c r="N21"/>
      <c r="O21"/>
      <c r="P21"/>
      <c r="Q21"/>
      <c r="R21"/>
    </row>
    <row r="22" spans="1:24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/>
      <c r="N22"/>
      <c r="O22"/>
      <c r="P22"/>
      <c r="Q22"/>
      <c r="R22"/>
    </row>
    <row r="23" spans="1:2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/>
  <dimension ref="A1:X22"/>
  <sheetViews>
    <sheetView zoomScaleNormal="100" workbookViewId="0">
      <selection sqref="A1:N1"/>
    </sheetView>
  </sheetViews>
  <sheetFormatPr defaultColWidth="9.140625" defaultRowHeight="15"/>
  <cols>
    <col min="1" max="1" width="18" style="206" customWidth="1"/>
    <col min="2" max="12" width="6.7109375" style="206" customWidth="1"/>
    <col min="13" max="13" width="6.42578125" style="206" customWidth="1"/>
    <col min="14" max="14" width="6" style="206" customWidth="1"/>
    <col min="15" max="15" width="6.42578125" style="206" customWidth="1"/>
    <col min="16" max="16" width="6" style="206" customWidth="1"/>
    <col min="17" max="17" width="7.7109375" style="206" customWidth="1"/>
    <col min="18" max="18" width="6.140625" style="206" customWidth="1"/>
    <col min="19" max="16384" width="9.140625" style="206"/>
  </cols>
  <sheetData>
    <row r="1" spans="1:24" s="44" customFormat="1" ht="17.25" customHeight="1">
      <c r="A1" s="2069" t="s">
        <v>1046</v>
      </c>
      <c r="B1" s="2069"/>
      <c r="C1" s="2069"/>
      <c r="D1" s="2069"/>
      <c r="E1" s="2069"/>
      <c r="F1" s="2069"/>
      <c r="G1" s="2069"/>
      <c r="H1" s="2069"/>
      <c r="I1" s="2069"/>
      <c r="J1" s="2069"/>
      <c r="K1" s="2069"/>
      <c r="L1" s="2069"/>
      <c r="M1" s="2069"/>
      <c r="N1" s="2069"/>
      <c r="O1" s="483"/>
    </row>
    <row r="2" spans="1:24" ht="17.25" customHeight="1" thickBot="1">
      <c r="A2" s="314" t="s">
        <v>192</v>
      </c>
      <c r="B2" s="202"/>
      <c r="C2" s="202"/>
    </row>
    <row r="3" spans="1:24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24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S4"/>
      <c r="T4"/>
      <c r="U4"/>
      <c r="V4"/>
      <c r="W4"/>
      <c r="X4"/>
    </row>
    <row r="5" spans="1:24" ht="17.25" customHeight="1">
      <c r="A5" s="191" t="s">
        <v>18</v>
      </c>
      <c r="B5" s="315">
        <v>121583</v>
      </c>
      <c r="C5" s="315">
        <v>120053</v>
      </c>
      <c r="D5" s="315">
        <v>117725</v>
      </c>
      <c r="E5" s="315">
        <v>116077</v>
      </c>
      <c r="F5" s="315">
        <v>115617</v>
      </c>
      <c r="G5" s="315">
        <v>114041</v>
      </c>
      <c r="H5" s="315">
        <v>113513</v>
      </c>
      <c r="I5" s="315">
        <v>116183</v>
      </c>
      <c r="J5" s="315">
        <v>118293</v>
      </c>
      <c r="K5" s="315">
        <v>125167</v>
      </c>
      <c r="L5" s="316">
        <v>133416</v>
      </c>
      <c r="M5" s="393">
        <f>L5-K5</f>
        <v>8249</v>
      </c>
      <c r="N5" s="394">
        <f>L5/K5-1</f>
        <v>6.590395231970092E-2</v>
      </c>
      <c r="O5" s="395">
        <f>L5-G5</f>
        <v>19375</v>
      </c>
      <c r="P5" s="396">
        <f>L5/G5-1</f>
        <v>0.16989503774958137</v>
      </c>
      <c r="Q5" s="397">
        <f>L5-B5</f>
        <v>11833</v>
      </c>
      <c r="R5" s="398">
        <f>L5/B5-1</f>
        <v>9.7324461478989654E-2</v>
      </c>
      <c r="S5"/>
      <c r="T5"/>
      <c r="U5"/>
      <c r="V5"/>
      <c r="W5"/>
      <c r="X5"/>
    </row>
    <row r="6" spans="1:24" ht="17.25" customHeight="1">
      <c r="A6" s="194" t="s">
        <v>19</v>
      </c>
      <c r="B6" s="213">
        <v>16118</v>
      </c>
      <c r="C6" s="213">
        <v>15876</v>
      </c>
      <c r="D6" s="213">
        <v>15919</v>
      </c>
      <c r="E6" s="213">
        <v>16508</v>
      </c>
      <c r="F6" s="213">
        <v>17030</v>
      </c>
      <c r="G6" s="213">
        <v>17006</v>
      </c>
      <c r="H6" s="213">
        <v>16928</v>
      </c>
      <c r="I6" s="213">
        <v>17983</v>
      </c>
      <c r="J6" s="213">
        <v>18304</v>
      </c>
      <c r="K6" s="213">
        <v>19036</v>
      </c>
      <c r="L6" s="317">
        <v>20009</v>
      </c>
      <c r="M6" s="399">
        <f t="shared" ref="M6:M19" si="0">L6-K6</f>
        <v>973</v>
      </c>
      <c r="N6" s="400">
        <f t="shared" ref="N6:N19" si="1">L6/K6-1</f>
        <v>5.1113679344400031E-2</v>
      </c>
      <c r="O6" s="401">
        <f t="shared" ref="O6:O19" si="2">L6-G6</f>
        <v>3003</v>
      </c>
      <c r="P6" s="402">
        <f t="shared" ref="P6:P19" si="3">L6/G6-1</f>
        <v>0.17658473479948245</v>
      </c>
      <c r="Q6" s="403">
        <f t="shared" ref="Q6:Q19" si="4">L6-B6</f>
        <v>3891</v>
      </c>
      <c r="R6" s="404">
        <f t="shared" ref="R6:R19" si="5">L6/B6-1</f>
        <v>0.24140712247177065</v>
      </c>
      <c r="S6"/>
      <c r="T6"/>
      <c r="U6"/>
      <c r="V6"/>
      <c r="W6"/>
      <c r="X6"/>
    </row>
    <row r="7" spans="1:24" ht="17.25" customHeight="1">
      <c r="A7" s="194" t="s">
        <v>20</v>
      </c>
      <c r="B7" s="213">
        <v>11749</v>
      </c>
      <c r="C7" s="213">
        <v>11868</v>
      </c>
      <c r="D7" s="213">
        <v>11680</v>
      </c>
      <c r="E7" s="213">
        <v>10887</v>
      </c>
      <c r="F7" s="213">
        <v>10939</v>
      </c>
      <c r="G7" s="213">
        <v>10986</v>
      </c>
      <c r="H7" s="213">
        <v>10960</v>
      </c>
      <c r="I7" s="213">
        <v>10950</v>
      </c>
      <c r="J7" s="213">
        <v>11357</v>
      </c>
      <c r="K7" s="213">
        <v>12710</v>
      </c>
      <c r="L7" s="317">
        <v>13702</v>
      </c>
      <c r="M7" s="399">
        <f t="shared" si="0"/>
        <v>992</v>
      </c>
      <c r="N7" s="400">
        <f t="shared" si="1"/>
        <v>7.8048780487804947E-2</v>
      </c>
      <c r="O7" s="401">
        <f t="shared" si="2"/>
        <v>2716</v>
      </c>
      <c r="P7" s="402">
        <f t="shared" si="3"/>
        <v>0.24722373930456953</v>
      </c>
      <c r="Q7" s="403">
        <f t="shared" si="4"/>
        <v>1953</v>
      </c>
      <c r="R7" s="404">
        <f t="shared" si="5"/>
        <v>0.16622691292875991</v>
      </c>
      <c r="S7"/>
      <c r="T7"/>
      <c r="U7"/>
      <c r="V7"/>
      <c r="W7"/>
      <c r="X7"/>
    </row>
    <row r="8" spans="1:24" ht="17.25" customHeight="1">
      <c r="A8" s="194" t="s">
        <v>21</v>
      </c>
      <c r="B8" s="213">
        <v>8004</v>
      </c>
      <c r="C8" s="213">
        <v>7719</v>
      </c>
      <c r="D8" s="213">
        <v>7534</v>
      </c>
      <c r="E8" s="213">
        <v>7357</v>
      </c>
      <c r="F8" s="213">
        <v>7205</v>
      </c>
      <c r="G8" s="213">
        <v>7060</v>
      </c>
      <c r="H8" s="213">
        <v>7173</v>
      </c>
      <c r="I8" s="213">
        <v>7341</v>
      </c>
      <c r="J8" s="213">
        <v>7344</v>
      </c>
      <c r="K8" s="213">
        <v>8103</v>
      </c>
      <c r="L8" s="317">
        <v>8536</v>
      </c>
      <c r="M8" s="399">
        <f t="shared" si="0"/>
        <v>433</v>
      </c>
      <c r="N8" s="400">
        <f t="shared" si="1"/>
        <v>5.3436998642478084E-2</v>
      </c>
      <c r="O8" s="401">
        <f t="shared" si="2"/>
        <v>1476</v>
      </c>
      <c r="P8" s="402">
        <f t="shared" si="3"/>
        <v>0.20906515580736551</v>
      </c>
      <c r="Q8" s="403">
        <f t="shared" si="4"/>
        <v>532</v>
      </c>
      <c r="R8" s="404">
        <f t="shared" si="5"/>
        <v>6.6466766616691597E-2</v>
      </c>
      <c r="S8"/>
      <c r="T8"/>
      <c r="U8"/>
      <c r="V8"/>
      <c r="W8"/>
      <c r="X8"/>
    </row>
    <row r="9" spans="1:24" ht="17.25" customHeight="1">
      <c r="A9" s="194" t="s">
        <v>22</v>
      </c>
      <c r="B9" s="213">
        <v>6058</v>
      </c>
      <c r="C9" s="213">
        <v>6031</v>
      </c>
      <c r="D9" s="213">
        <v>6167</v>
      </c>
      <c r="E9" s="213">
        <v>5896</v>
      </c>
      <c r="F9" s="213">
        <v>6159</v>
      </c>
      <c r="G9" s="213">
        <v>6008</v>
      </c>
      <c r="H9" s="213">
        <v>5987</v>
      </c>
      <c r="I9" s="213">
        <v>6186</v>
      </c>
      <c r="J9" s="213">
        <v>6356</v>
      </c>
      <c r="K9" s="213">
        <v>6882</v>
      </c>
      <c r="L9" s="317">
        <v>7408</v>
      </c>
      <c r="M9" s="399">
        <f t="shared" si="0"/>
        <v>526</v>
      </c>
      <c r="N9" s="400">
        <f t="shared" si="1"/>
        <v>7.6431269979656991E-2</v>
      </c>
      <c r="O9" s="401">
        <f t="shared" si="2"/>
        <v>1400</v>
      </c>
      <c r="P9" s="402">
        <f t="shared" si="3"/>
        <v>0.23302263648468702</v>
      </c>
      <c r="Q9" s="403">
        <f t="shared" si="4"/>
        <v>1350</v>
      </c>
      <c r="R9" s="404">
        <f t="shared" si="5"/>
        <v>0.22284582370419281</v>
      </c>
      <c r="S9"/>
      <c r="T9"/>
      <c r="U9"/>
      <c r="V9"/>
      <c r="W9"/>
      <c r="X9"/>
    </row>
    <row r="10" spans="1:24" ht="17.25" customHeight="1">
      <c r="A10" s="194" t="s">
        <v>23</v>
      </c>
      <c r="B10" s="213">
        <v>3180</v>
      </c>
      <c r="C10" s="213">
        <v>3226</v>
      </c>
      <c r="D10" s="213">
        <v>2992</v>
      </c>
      <c r="E10" s="213">
        <v>2972</v>
      </c>
      <c r="F10" s="213">
        <v>3055</v>
      </c>
      <c r="G10" s="213">
        <v>2922</v>
      </c>
      <c r="H10" s="213">
        <v>2683</v>
      </c>
      <c r="I10" s="213">
        <v>2892</v>
      </c>
      <c r="J10" s="213">
        <v>2715</v>
      </c>
      <c r="K10" s="213">
        <v>2919</v>
      </c>
      <c r="L10" s="317">
        <v>3192</v>
      </c>
      <c r="M10" s="399">
        <f t="shared" si="0"/>
        <v>273</v>
      </c>
      <c r="N10" s="400">
        <f t="shared" si="1"/>
        <v>9.3525179856115193E-2</v>
      </c>
      <c r="O10" s="401">
        <f t="shared" si="2"/>
        <v>270</v>
      </c>
      <c r="P10" s="402">
        <f t="shared" si="3"/>
        <v>9.2402464065708401E-2</v>
      </c>
      <c r="Q10" s="403">
        <f t="shared" si="4"/>
        <v>12</v>
      </c>
      <c r="R10" s="404">
        <f t="shared" si="5"/>
        <v>3.7735849056603765E-3</v>
      </c>
      <c r="S10"/>
      <c r="T10"/>
      <c r="U10"/>
      <c r="V10"/>
      <c r="W10"/>
      <c r="X10"/>
    </row>
    <row r="11" spans="1:24" ht="17.25" customHeight="1">
      <c r="A11" s="194" t="s">
        <v>24</v>
      </c>
      <c r="B11" s="213">
        <v>10332</v>
      </c>
      <c r="C11" s="213">
        <v>10041</v>
      </c>
      <c r="D11" s="213">
        <v>9612</v>
      </c>
      <c r="E11" s="213">
        <v>9530</v>
      </c>
      <c r="F11" s="213">
        <v>9518</v>
      </c>
      <c r="G11" s="213">
        <v>9174</v>
      </c>
      <c r="H11" s="213">
        <v>9090</v>
      </c>
      <c r="I11" s="213">
        <v>9329</v>
      </c>
      <c r="J11" s="213">
        <v>9438</v>
      </c>
      <c r="K11" s="213">
        <v>9775</v>
      </c>
      <c r="L11" s="317">
        <v>10521</v>
      </c>
      <c r="M11" s="399">
        <f t="shared" si="0"/>
        <v>746</v>
      </c>
      <c r="N11" s="400">
        <f t="shared" si="1"/>
        <v>7.6317135549872184E-2</v>
      </c>
      <c r="O11" s="401">
        <f t="shared" si="2"/>
        <v>1347</v>
      </c>
      <c r="P11" s="402">
        <f t="shared" si="3"/>
        <v>0.14682799215173326</v>
      </c>
      <c r="Q11" s="403">
        <f t="shared" si="4"/>
        <v>189</v>
      </c>
      <c r="R11" s="404">
        <f t="shared" si="5"/>
        <v>1.8292682926829285E-2</v>
      </c>
      <c r="S11"/>
      <c r="T11"/>
      <c r="U11"/>
      <c r="V11"/>
      <c r="W11"/>
      <c r="X11"/>
    </row>
    <row r="12" spans="1:24" ht="17.25" customHeight="1">
      <c r="A12" s="194" t="s">
        <v>25</v>
      </c>
      <c r="B12" s="213">
        <v>4690</v>
      </c>
      <c r="C12" s="213">
        <v>4498</v>
      </c>
      <c r="D12" s="213">
        <v>4397</v>
      </c>
      <c r="E12" s="213">
        <v>4369</v>
      </c>
      <c r="F12" s="213">
        <v>4347</v>
      </c>
      <c r="G12" s="213">
        <v>4281</v>
      </c>
      <c r="H12" s="213">
        <v>4485</v>
      </c>
      <c r="I12" s="213">
        <v>4472</v>
      </c>
      <c r="J12" s="213">
        <v>4663</v>
      </c>
      <c r="K12" s="213">
        <v>4642</v>
      </c>
      <c r="L12" s="317">
        <v>5278</v>
      </c>
      <c r="M12" s="399">
        <f t="shared" si="0"/>
        <v>636</v>
      </c>
      <c r="N12" s="400">
        <f t="shared" si="1"/>
        <v>0.13700990952175784</v>
      </c>
      <c r="O12" s="401">
        <f t="shared" si="2"/>
        <v>997</v>
      </c>
      <c r="P12" s="402">
        <f t="shared" si="3"/>
        <v>0.23288951179630923</v>
      </c>
      <c r="Q12" s="403">
        <f t="shared" si="4"/>
        <v>588</v>
      </c>
      <c r="R12" s="404">
        <f t="shared" si="5"/>
        <v>0.12537313432835817</v>
      </c>
      <c r="S12"/>
      <c r="T12"/>
      <c r="U12"/>
      <c r="V12"/>
      <c r="W12"/>
      <c r="X12"/>
    </row>
    <row r="13" spans="1:24" ht="17.25" customHeight="1">
      <c r="A13" s="194" t="s">
        <v>26</v>
      </c>
      <c r="B13" s="213">
        <v>6682</v>
      </c>
      <c r="C13" s="213">
        <v>6701</v>
      </c>
      <c r="D13" s="213">
        <v>6634</v>
      </c>
      <c r="E13" s="213">
        <v>6316</v>
      </c>
      <c r="F13" s="213">
        <v>6276</v>
      </c>
      <c r="G13" s="213">
        <v>5974</v>
      </c>
      <c r="H13" s="213">
        <v>5726</v>
      </c>
      <c r="I13" s="213">
        <v>6046</v>
      </c>
      <c r="J13" s="213">
        <v>6170</v>
      </c>
      <c r="K13" s="213">
        <v>6476</v>
      </c>
      <c r="L13" s="317">
        <v>6893</v>
      </c>
      <c r="M13" s="399">
        <f t="shared" si="0"/>
        <v>417</v>
      </c>
      <c r="N13" s="400">
        <f t="shared" si="1"/>
        <v>6.4391599752933848E-2</v>
      </c>
      <c r="O13" s="401">
        <f t="shared" si="2"/>
        <v>919</v>
      </c>
      <c r="P13" s="402">
        <f t="shared" si="3"/>
        <v>0.15383327753598919</v>
      </c>
      <c r="Q13" s="403">
        <f t="shared" si="4"/>
        <v>211</v>
      </c>
      <c r="R13" s="404">
        <f t="shared" si="5"/>
        <v>3.1577372044298224E-2</v>
      </c>
      <c r="S13"/>
      <c r="T13"/>
      <c r="U13"/>
      <c r="V13"/>
      <c r="W13"/>
      <c r="X13"/>
    </row>
    <row r="14" spans="1:24" ht="17.25" customHeight="1">
      <c r="A14" s="194" t="s">
        <v>27</v>
      </c>
      <c r="B14" s="213">
        <v>5733</v>
      </c>
      <c r="C14" s="213">
        <v>5800</v>
      </c>
      <c r="D14" s="213">
        <v>5838</v>
      </c>
      <c r="E14" s="213">
        <v>5961</v>
      </c>
      <c r="F14" s="213">
        <v>5848</v>
      </c>
      <c r="G14" s="213">
        <v>5882</v>
      </c>
      <c r="H14" s="213">
        <v>5813</v>
      </c>
      <c r="I14" s="213">
        <v>6073</v>
      </c>
      <c r="J14" s="213">
        <v>6081</v>
      </c>
      <c r="K14" s="213">
        <v>6423</v>
      </c>
      <c r="L14" s="317">
        <v>6948</v>
      </c>
      <c r="M14" s="399">
        <f t="shared" si="0"/>
        <v>525</v>
      </c>
      <c r="N14" s="400">
        <f t="shared" si="1"/>
        <v>8.1737505838393343E-2</v>
      </c>
      <c r="O14" s="401">
        <f t="shared" si="2"/>
        <v>1066</v>
      </c>
      <c r="P14" s="402">
        <f t="shared" si="3"/>
        <v>0.18123087385243108</v>
      </c>
      <c r="Q14" s="403">
        <f t="shared" si="4"/>
        <v>1215</v>
      </c>
      <c r="R14" s="404">
        <f t="shared" si="5"/>
        <v>0.21193092621664045</v>
      </c>
      <c r="S14"/>
      <c r="T14"/>
      <c r="U14"/>
      <c r="V14"/>
      <c r="W14"/>
      <c r="X14"/>
    </row>
    <row r="15" spans="1:24" ht="17.25" customHeight="1">
      <c r="A15" s="194" t="s">
        <v>28</v>
      </c>
      <c r="B15" s="213">
        <v>6154</v>
      </c>
      <c r="C15" s="213">
        <v>6099</v>
      </c>
      <c r="D15" s="213">
        <v>6030</v>
      </c>
      <c r="E15" s="213">
        <v>5759</v>
      </c>
      <c r="F15" s="213">
        <v>5730</v>
      </c>
      <c r="G15" s="213">
        <v>5628</v>
      </c>
      <c r="H15" s="213">
        <v>5753</v>
      </c>
      <c r="I15" s="213">
        <v>5762</v>
      </c>
      <c r="J15" s="213">
        <v>6032</v>
      </c>
      <c r="K15" s="213">
        <v>6097</v>
      </c>
      <c r="L15" s="317">
        <v>6642</v>
      </c>
      <c r="M15" s="399">
        <f t="shared" si="0"/>
        <v>545</v>
      </c>
      <c r="N15" s="400">
        <f t="shared" si="1"/>
        <v>8.9388223716581949E-2</v>
      </c>
      <c r="O15" s="401">
        <f t="shared" si="2"/>
        <v>1014</v>
      </c>
      <c r="P15" s="402">
        <f t="shared" si="3"/>
        <v>0.18017057569296369</v>
      </c>
      <c r="Q15" s="403">
        <f t="shared" si="4"/>
        <v>488</v>
      </c>
      <c r="R15" s="404">
        <f t="shared" si="5"/>
        <v>7.9298017549561228E-2</v>
      </c>
      <c r="S15"/>
      <c r="T15"/>
      <c r="U15"/>
      <c r="V15"/>
      <c r="W15"/>
      <c r="X15"/>
    </row>
    <row r="16" spans="1:24" ht="17.25" customHeight="1">
      <c r="A16" s="194" t="s">
        <v>29</v>
      </c>
      <c r="B16" s="213">
        <v>13158</v>
      </c>
      <c r="C16" s="213">
        <v>13158</v>
      </c>
      <c r="D16" s="213">
        <v>12931</v>
      </c>
      <c r="E16" s="213">
        <v>12813</v>
      </c>
      <c r="F16" s="213">
        <v>12472</v>
      </c>
      <c r="G16" s="213">
        <v>12437</v>
      </c>
      <c r="H16" s="213">
        <v>12464</v>
      </c>
      <c r="I16" s="213">
        <v>12587</v>
      </c>
      <c r="J16" s="213">
        <v>12691</v>
      </c>
      <c r="K16" s="213">
        <v>13490</v>
      </c>
      <c r="L16" s="317">
        <v>14419</v>
      </c>
      <c r="M16" s="399">
        <f t="shared" si="0"/>
        <v>929</v>
      </c>
      <c r="N16" s="400">
        <f t="shared" si="1"/>
        <v>6.8865826538176522E-2</v>
      </c>
      <c r="O16" s="401">
        <f t="shared" si="2"/>
        <v>1982</v>
      </c>
      <c r="P16" s="402">
        <f t="shared" si="3"/>
        <v>0.15936319048001923</v>
      </c>
      <c r="Q16" s="403">
        <f t="shared" si="4"/>
        <v>1261</v>
      </c>
      <c r="R16" s="404">
        <f t="shared" si="5"/>
        <v>9.5835233318133373E-2</v>
      </c>
      <c r="S16"/>
      <c r="T16"/>
      <c r="U16"/>
      <c r="V16"/>
      <c r="W16"/>
      <c r="X16"/>
    </row>
    <row r="17" spans="1:24" ht="17.25" customHeight="1">
      <c r="A17" s="194" t="s">
        <v>30</v>
      </c>
      <c r="B17" s="213">
        <v>7945</v>
      </c>
      <c r="C17" s="213">
        <v>7778</v>
      </c>
      <c r="D17" s="213">
        <v>7442</v>
      </c>
      <c r="E17" s="213">
        <v>7297</v>
      </c>
      <c r="F17" s="213">
        <v>7320</v>
      </c>
      <c r="G17" s="213">
        <v>7167</v>
      </c>
      <c r="H17" s="213">
        <v>7144</v>
      </c>
      <c r="I17" s="213">
        <v>7141</v>
      </c>
      <c r="J17" s="213">
        <v>7364</v>
      </c>
      <c r="K17" s="213">
        <v>7883</v>
      </c>
      <c r="L17" s="317">
        <v>8192</v>
      </c>
      <c r="M17" s="399">
        <f t="shared" si="0"/>
        <v>309</v>
      </c>
      <c r="N17" s="400">
        <f t="shared" si="1"/>
        <v>3.9198274768489139E-2</v>
      </c>
      <c r="O17" s="401">
        <f t="shared" si="2"/>
        <v>1025</v>
      </c>
      <c r="P17" s="402">
        <f t="shared" si="3"/>
        <v>0.14301660387888937</v>
      </c>
      <c r="Q17" s="403">
        <f t="shared" si="4"/>
        <v>247</v>
      </c>
      <c r="R17" s="404">
        <f t="shared" si="5"/>
        <v>3.1088735053492744E-2</v>
      </c>
      <c r="S17"/>
      <c r="T17"/>
      <c r="U17"/>
      <c r="V17"/>
      <c r="W17"/>
      <c r="X17"/>
    </row>
    <row r="18" spans="1:24" ht="17.25" customHeight="1">
      <c r="A18" s="194" t="s">
        <v>31</v>
      </c>
      <c r="B18" s="213">
        <v>6687</v>
      </c>
      <c r="C18" s="213">
        <v>6614</v>
      </c>
      <c r="D18" s="213">
        <v>6605</v>
      </c>
      <c r="E18" s="213">
        <v>6540</v>
      </c>
      <c r="F18" s="213">
        <v>6471</v>
      </c>
      <c r="G18" s="213">
        <v>6398</v>
      </c>
      <c r="H18" s="213">
        <v>6471</v>
      </c>
      <c r="I18" s="213">
        <v>6416</v>
      </c>
      <c r="J18" s="213">
        <v>6641</v>
      </c>
      <c r="K18" s="213">
        <v>6897</v>
      </c>
      <c r="L18" s="317">
        <v>7258</v>
      </c>
      <c r="M18" s="399">
        <f t="shared" si="0"/>
        <v>361</v>
      </c>
      <c r="N18" s="400">
        <f t="shared" si="1"/>
        <v>5.2341597796143224E-2</v>
      </c>
      <c r="O18" s="401">
        <f t="shared" si="2"/>
        <v>860</v>
      </c>
      <c r="P18" s="402">
        <f t="shared" si="3"/>
        <v>0.13441700531416068</v>
      </c>
      <c r="Q18" s="403">
        <f t="shared" si="4"/>
        <v>571</v>
      </c>
      <c r="R18" s="404">
        <f t="shared" si="5"/>
        <v>8.5389561836398897E-2</v>
      </c>
      <c r="S18"/>
      <c r="T18"/>
      <c r="U18"/>
      <c r="V18"/>
      <c r="W18"/>
      <c r="X18"/>
    </row>
    <row r="19" spans="1:24" ht="17.25" customHeight="1" thickBot="1">
      <c r="A19" s="192" t="s">
        <v>32</v>
      </c>
      <c r="B19" s="225">
        <v>15093</v>
      </c>
      <c r="C19" s="225">
        <v>14644</v>
      </c>
      <c r="D19" s="225">
        <v>13944</v>
      </c>
      <c r="E19" s="225">
        <v>13872</v>
      </c>
      <c r="F19" s="225">
        <v>13247</v>
      </c>
      <c r="G19" s="225">
        <v>13118</v>
      </c>
      <c r="H19" s="225">
        <v>12836</v>
      </c>
      <c r="I19" s="225">
        <v>13005</v>
      </c>
      <c r="J19" s="225">
        <v>13137</v>
      </c>
      <c r="K19" s="225">
        <v>13834</v>
      </c>
      <c r="L19" s="318">
        <v>14418</v>
      </c>
      <c r="M19" s="405">
        <f t="shared" si="0"/>
        <v>584</v>
      </c>
      <c r="N19" s="406">
        <f t="shared" si="1"/>
        <v>4.2214833020095321E-2</v>
      </c>
      <c r="O19" s="407">
        <f t="shared" si="2"/>
        <v>1300</v>
      </c>
      <c r="P19" s="408">
        <f t="shared" si="3"/>
        <v>9.9100472633023351E-2</v>
      </c>
      <c r="Q19" s="409">
        <f t="shared" si="4"/>
        <v>-675</v>
      </c>
      <c r="R19" s="410">
        <f t="shared" si="5"/>
        <v>-4.4722719141323752E-2</v>
      </c>
      <c r="S19"/>
      <c r="T19"/>
      <c r="U19"/>
      <c r="V19"/>
      <c r="W19"/>
      <c r="X19"/>
    </row>
    <row r="20" spans="1:24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</sheetData>
  <mergeCells count="6">
    <mergeCell ref="Q3:R3"/>
    <mergeCell ref="A1:N1"/>
    <mergeCell ref="A3:A4"/>
    <mergeCell ref="B3:L3"/>
    <mergeCell ref="M3:N3"/>
    <mergeCell ref="O3:P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3" width="6.42578125" style="206" customWidth="1"/>
    <col min="14" max="14" width="6" style="206" customWidth="1"/>
    <col min="15" max="15" width="6.42578125" style="206" customWidth="1"/>
    <col min="16" max="16" width="6" style="206" customWidth="1"/>
    <col min="17" max="17" width="7.7109375" style="206" customWidth="1"/>
    <col min="18" max="18" width="6.140625" style="206" customWidth="1"/>
    <col min="19" max="16384" width="9.140625" style="206"/>
  </cols>
  <sheetData>
    <row r="1" spans="1:24" s="44" customFormat="1" ht="17.25" customHeight="1">
      <c r="A1" s="468" t="s">
        <v>794</v>
      </c>
      <c r="B1" s="164"/>
      <c r="C1" s="164"/>
      <c r="D1" s="164"/>
      <c r="E1" s="74"/>
      <c r="F1" s="74"/>
      <c r="G1" s="74"/>
      <c r="H1" s="74"/>
      <c r="I1" s="74"/>
      <c r="K1" s="483"/>
    </row>
    <row r="2" spans="1:24" ht="17.25" customHeight="1" thickBot="1">
      <c r="A2" s="314" t="s">
        <v>192</v>
      </c>
      <c r="B2" s="202"/>
      <c r="C2" s="202"/>
    </row>
    <row r="3" spans="1:24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628</v>
      </c>
      <c r="N3" s="1822"/>
      <c r="O3" s="2071" t="s">
        <v>629</v>
      </c>
      <c r="P3" s="1822"/>
      <c r="Q3" s="2071" t="s">
        <v>630</v>
      </c>
      <c r="R3" s="2072"/>
    </row>
    <row r="4" spans="1:24" ht="17.25" customHeight="1" thickBot="1">
      <c r="A4" s="1818"/>
      <c r="B4" s="582" t="s">
        <v>10</v>
      </c>
      <c r="C4" s="582" t="s">
        <v>11</v>
      </c>
      <c r="D4" s="582" t="s">
        <v>12</v>
      </c>
      <c r="E4" s="582" t="s">
        <v>13</v>
      </c>
      <c r="F4" s="582" t="s">
        <v>14</v>
      </c>
      <c r="G4" s="583" t="s">
        <v>15</v>
      </c>
      <c r="H4" s="583" t="s">
        <v>138</v>
      </c>
      <c r="I4" s="583" t="s">
        <v>188</v>
      </c>
      <c r="J4" s="583" t="s">
        <v>449</v>
      </c>
      <c r="K4" s="583" t="s">
        <v>554</v>
      </c>
      <c r="L4" s="584" t="s">
        <v>627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T4"/>
      <c r="U4"/>
      <c r="V4"/>
    </row>
    <row r="5" spans="1:24" ht="17.25" customHeight="1">
      <c r="A5" s="191" t="s">
        <v>18</v>
      </c>
      <c r="B5" s="315">
        <v>106816</v>
      </c>
      <c r="C5" s="315">
        <v>101055</v>
      </c>
      <c r="D5" s="315">
        <v>90076</v>
      </c>
      <c r="E5" s="315">
        <v>83822</v>
      </c>
      <c r="F5" s="315">
        <v>78385</v>
      </c>
      <c r="G5" s="315">
        <v>78602</v>
      </c>
      <c r="H5" s="315">
        <v>78056</v>
      </c>
      <c r="I5" s="315">
        <v>79477</v>
      </c>
      <c r="J5" s="315">
        <v>84462</v>
      </c>
      <c r="K5" s="315">
        <v>90012</v>
      </c>
      <c r="L5" s="316">
        <v>85492</v>
      </c>
      <c r="M5" s="393">
        <f>L5-K5</f>
        <v>-4520</v>
      </c>
      <c r="N5" s="394">
        <f>L5/K5-1</f>
        <v>-5.0215526818646383E-2</v>
      </c>
      <c r="O5" s="395">
        <f>L5-G5</f>
        <v>6890</v>
      </c>
      <c r="P5" s="396">
        <f>L5/G5-1</f>
        <v>8.7656802625887487E-2</v>
      </c>
      <c r="Q5" s="397">
        <f>L5-B5</f>
        <v>-21324</v>
      </c>
      <c r="R5" s="398">
        <f>L5/B5-1</f>
        <v>-0.19963301378070697</v>
      </c>
      <c r="S5" s="864"/>
      <c r="T5" s="281"/>
      <c r="U5" s="864"/>
      <c r="V5" s="281"/>
      <c r="W5" s="864"/>
      <c r="X5" s="281"/>
    </row>
    <row r="6" spans="1:24" ht="17.25" customHeight="1">
      <c r="A6" s="194" t="s">
        <v>19</v>
      </c>
      <c r="B6" s="213">
        <v>13100</v>
      </c>
      <c r="C6" s="213">
        <v>12336</v>
      </c>
      <c r="D6" s="213">
        <v>11350</v>
      </c>
      <c r="E6" s="213">
        <v>10778</v>
      </c>
      <c r="F6" s="213">
        <v>10155</v>
      </c>
      <c r="G6" s="213">
        <v>10481</v>
      </c>
      <c r="H6" s="213">
        <v>10697</v>
      </c>
      <c r="I6" s="213">
        <v>11433</v>
      </c>
      <c r="J6" s="213">
        <v>12589</v>
      </c>
      <c r="K6" s="213">
        <v>13376</v>
      </c>
      <c r="L6" s="317">
        <v>12859</v>
      </c>
      <c r="M6" s="399">
        <f t="shared" ref="M6:M19" si="0">L6-K6</f>
        <v>-517</v>
      </c>
      <c r="N6" s="400">
        <f t="shared" ref="N6:N19" si="1">L6/K6-1</f>
        <v>-3.8651315789473673E-2</v>
      </c>
      <c r="O6" s="401">
        <f t="shared" ref="O6:O19" si="2">L6-G6</f>
        <v>2378</v>
      </c>
      <c r="P6" s="402">
        <f t="shared" ref="P6:P19" si="3">L6/G6-1</f>
        <v>0.22688674744776272</v>
      </c>
      <c r="Q6" s="403">
        <f t="shared" ref="Q6:Q19" si="4">L6-B6</f>
        <v>-241</v>
      </c>
      <c r="R6" s="404">
        <f t="shared" ref="R6:R19" si="5">L6/B6-1</f>
        <v>-1.8396946564885441E-2</v>
      </c>
      <c r="S6" s="864"/>
      <c r="T6" s="281"/>
      <c r="U6" s="864"/>
      <c r="V6" s="281"/>
      <c r="W6" s="864"/>
      <c r="X6" s="281"/>
    </row>
    <row r="7" spans="1:24" ht="17.25" customHeight="1">
      <c r="A7" s="194" t="s">
        <v>20</v>
      </c>
      <c r="B7" s="213">
        <v>9573</v>
      </c>
      <c r="C7" s="213">
        <v>9261</v>
      </c>
      <c r="D7" s="213">
        <v>8419</v>
      </c>
      <c r="E7" s="213">
        <v>8014</v>
      </c>
      <c r="F7" s="213">
        <v>7372</v>
      </c>
      <c r="G7" s="213">
        <v>7675</v>
      </c>
      <c r="H7" s="213">
        <v>7251</v>
      </c>
      <c r="I7" s="213">
        <v>7268</v>
      </c>
      <c r="J7" s="213">
        <v>7901</v>
      </c>
      <c r="K7" s="213">
        <v>8385</v>
      </c>
      <c r="L7" s="317">
        <v>8059</v>
      </c>
      <c r="M7" s="399">
        <f t="shared" si="0"/>
        <v>-326</v>
      </c>
      <c r="N7" s="400">
        <f t="shared" si="1"/>
        <v>-3.8878950506857524E-2</v>
      </c>
      <c r="O7" s="401">
        <f t="shared" si="2"/>
        <v>384</v>
      </c>
      <c r="P7" s="402">
        <f t="shared" si="3"/>
        <v>5.0032573289902293E-2</v>
      </c>
      <c r="Q7" s="403">
        <f t="shared" si="4"/>
        <v>-1514</v>
      </c>
      <c r="R7" s="404">
        <f t="shared" si="5"/>
        <v>-0.15815313903687456</v>
      </c>
      <c r="S7" s="864"/>
      <c r="T7" s="281"/>
      <c r="U7" s="864"/>
      <c r="V7" s="281"/>
      <c r="W7" s="864"/>
      <c r="X7" s="281"/>
    </row>
    <row r="8" spans="1:24" ht="17.25" customHeight="1">
      <c r="A8" s="194" t="s">
        <v>21</v>
      </c>
      <c r="B8" s="213">
        <v>7109</v>
      </c>
      <c r="C8" s="213">
        <v>6759</v>
      </c>
      <c r="D8" s="213">
        <v>5960</v>
      </c>
      <c r="E8" s="213">
        <v>5400</v>
      </c>
      <c r="F8" s="213">
        <v>5114</v>
      </c>
      <c r="G8" s="213">
        <v>5077</v>
      </c>
      <c r="H8" s="213">
        <v>4959</v>
      </c>
      <c r="I8" s="213">
        <v>5112</v>
      </c>
      <c r="J8" s="213">
        <v>5516</v>
      </c>
      <c r="K8" s="213">
        <v>5695</v>
      </c>
      <c r="L8" s="317">
        <v>5610</v>
      </c>
      <c r="M8" s="399">
        <f t="shared" si="0"/>
        <v>-85</v>
      </c>
      <c r="N8" s="400">
        <f t="shared" si="1"/>
        <v>-1.4925373134328401E-2</v>
      </c>
      <c r="O8" s="401">
        <f t="shared" si="2"/>
        <v>533</v>
      </c>
      <c r="P8" s="402">
        <f t="shared" si="3"/>
        <v>0.10498325782942675</v>
      </c>
      <c r="Q8" s="403">
        <f t="shared" si="4"/>
        <v>-1499</v>
      </c>
      <c r="R8" s="404">
        <f t="shared" si="5"/>
        <v>-0.21085947390631599</v>
      </c>
      <c r="S8" s="864"/>
      <c r="T8" s="281"/>
      <c r="U8" s="864"/>
      <c r="V8" s="281"/>
      <c r="W8" s="864"/>
      <c r="X8" s="281"/>
    </row>
    <row r="9" spans="1:24" ht="17.25" customHeight="1">
      <c r="A9" s="194" t="s">
        <v>22</v>
      </c>
      <c r="B9" s="213">
        <v>5313</v>
      </c>
      <c r="C9" s="213">
        <v>5002</v>
      </c>
      <c r="D9" s="213">
        <v>4639</v>
      </c>
      <c r="E9" s="213">
        <v>4050</v>
      </c>
      <c r="F9" s="213">
        <v>3881</v>
      </c>
      <c r="G9" s="213">
        <v>3844</v>
      </c>
      <c r="H9" s="213">
        <v>3988</v>
      </c>
      <c r="I9" s="213">
        <v>4089</v>
      </c>
      <c r="J9" s="213">
        <v>4447</v>
      </c>
      <c r="K9" s="213">
        <v>4796</v>
      </c>
      <c r="L9" s="317">
        <v>4584</v>
      </c>
      <c r="M9" s="399">
        <f t="shared" si="0"/>
        <v>-212</v>
      </c>
      <c r="N9" s="400">
        <f t="shared" si="1"/>
        <v>-4.4203502919099247E-2</v>
      </c>
      <c r="O9" s="401">
        <f t="shared" si="2"/>
        <v>740</v>
      </c>
      <c r="P9" s="402">
        <f t="shared" si="3"/>
        <v>0.19250780437044734</v>
      </c>
      <c r="Q9" s="403">
        <f t="shared" si="4"/>
        <v>-729</v>
      </c>
      <c r="R9" s="404">
        <f t="shared" si="5"/>
        <v>-0.13721061547148505</v>
      </c>
      <c r="S9" s="864"/>
      <c r="T9" s="281"/>
      <c r="U9" s="864"/>
      <c r="V9" s="281"/>
      <c r="W9" s="864"/>
      <c r="X9" s="281"/>
    </row>
    <row r="10" spans="1:24" ht="17.25" customHeight="1">
      <c r="A10" s="194" t="s">
        <v>23</v>
      </c>
      <c r="B10" s="213">
        <v>2581</v>
      </c>
      <c r="C10" s="213">
        <v>2469</v>
      </c>
      <c r="D10" s="213">
        <v>2218</v>
      </c>
      <c r="E10" s="213">
        <v>1881</v>
      </c>
      <c r="F10" s="213">
        <v>1713</v>
      </c>
      <c r="G10" s="213">
        <v>1801</v>
      </c>
      <c r="H10" s="213">
        <v>1685</v>
      </c>
      <c r="I10" s="213">
        <v>1782</v>
      </c>
      <c r="J10" s="213">
        <v>1856</v>
      </c>
      <c r="K10" s="213">
        <v>2075</v>
      </c>
      <c r="L10" s="317">
        <v>1856</v>
      </c>
      <c r="M10" s="399">
        <f t="shared" si="0"/>
        <v>-219</v>
      </c>
      <c r="N10" s="400">
        <f t="shared" si="1"/>
        <v>-0.10554216867469879</v>
      </c>
      <c r="O10" s="401">
        <f t="shared" si="2"/>
        <v>55</v>
      </c>
      <c r="P10" s="402">
        <f t="shared" si="3"/>
        <v>3.0538589672404193E-2</v>
      </c>
      <c r="Q10" s="403">
        <f t="shared" si="4"/>
        <v>-725</v>
      </c>
      <c r="R10" s="404">
        <f t="shared" si="5"/>
        <v>-0.2808988764044944</v>
      </c>
      <c r="S10" s="864"/>
      <c r="T10" s="281"/>
      <c r="U10" s="864"/>
      <c r="V10" s="281"/>
      <c r="W10" s="864"/>
      <c r="X10" s="281"/>
    </row>
    <row r="11" spans="1:24" ht="17.25" customHeight="1">
      <c r="A11" s="194" t="s">
        <v>24</v>
      </c>
      <c r="B11" s="213">
        <v>7576</v>
      </c>
      <c r="C11" s="213">
        <v>7155</v>
      </c>
      <c r="D11" s="213">
        <v>6305</v>
      </c>
      <c r="E11" s="213">
        <v>5713</v>
      </c>
      <c r="F11" s="213">
        <v>5379</v>
      </c>
      <c r="G11" s="213">
        <v>5381</v>
      </c>
      <c r="H11" s="213">
        <v>5341</v>
      </c>
      <c r="I11" s="213">
        <v>5604</v>
      </c>
      <c r="J11" s="213">
        <v>5911</v>
      </c>
      <c r="K11" s="213">
        <v>6482</v>
      </c>
      <c r="L11" s="317">
        <v>6106</v>
      </c>
      <c r="M11" s="399">
        <f t="shared" si="0"/>
        <v>-376</v>
      </c>
      <c r="N11" s="400">
        <f t="shared" si="1"/>
        <v>-5.8006788028386325E-2</v>
      </c>
      <c r="O11" s="401">
        <f t="shared" si="2"/>
        <v>725</v>
      </c>
      <c r="P11" s="402">
        <f t="shared" si="3"/>
        <v>0.13473332094406243</v>
      </c>
      <c r="Q11" s="403">
        <f t="shared" si="4"/>
        <v>-1470</v>
      </c>
      <c r="R11" s="404">
        <f t="shared" si="5"/>
        <v>-0.19403379091869055</v>
      </c>
      <c r="S11" s="864"/>
      <c r="T11" s="281"/>
      <c r="U11" s="864"/>
      <c r="V11" s="281"/>
      <c r="W11" s="864"/>
      <c r="X11" s="281"/>
    </row>
    <row r="12" spans="1:24" ht="17.25" customHeight="1">
      <c r="A12" s="194" t="s">
        <v>25</v>
      </c>
      <c r="B12" s="213">
        <v>3601</v>
      </c>
      <c r="C12" s="213">
        <v>3416</v>
      </c>
      <c r="D12" s="213">
        <v>3229</v>
      </c>
      <c r="E12" s="213">
        <v>2958</v>
      </c>
      <c r="F12" s="213">
        <v>2818</v>
      </c>
      <c r="G12" s="213">
        <v>2727</v>
      </c>
      <c r="H12" s="213">
        <v>2852</v>
      </c>
      <c r="I12" s="213">
        <v>2819</v>
      </c>
      <c r="J12" s="213">
        <v>3026</v>
      </c>
      <c r="K12" s="213">
        <v>3207</v>
      </c>
      <c r="L12" s="317">
        <v>3030</v>
      </c>
      <c r="M12" s="399">
        <f t="shared" si="0"/>
        <v>-177</v>
      </c>
      <c r="N12" s="400">
        <f t="shared" si="1"/>
        <v>-5.5191768007483599E-2</v>
      </c>
      <c r="O12" s="401">
        <f t="shared" si="2"/>
        <v>303</v>
      </c>
      <c r="P12" s="402">
        <f t="shared" si="3"/>
        <v>0.11111111111111116</v>
      </c>
      <c r="Q12" s="403">
        <f t="shared" si="4"/>
        <v>-571</v>
      </c>
      <c r="R12" s="404">
        <f t="shared" si="5"/>
        <v>-0.15856706470424886</v>
      </c>
      <c r="S12" s="864"/>
      <c r="T12" s="281"/>
      <c r="U12" s="864"/>
      <c r="V12" s="281"/>
      <c r="W12" s="864"/>
      <c r="X12" s="281"/>
    </row>
    <row r="13" spans="1:24" ht="17.25" customHeight="1">
      <c r="A13" s="194" t="s">
        <v>26</v>
      </c>
      <c r="B13" s="213">
        <v>6328</v>
      </c>
      <c r="C13" s="213">
        <v>6063</v>
      </c>
      <c r="D13" s="213">
        <v>5069</v>
      </c>
      <c r="E13" s="213">
        <v>5138</v>
      </c>
      <c r="F13" s="213">
        <v>4548</v>
      </c>
      <c r="G13" s="213">
        <v>4536</v>
      </c>
      <c r="H13" s="213">
        <v>4600</v>
      </c>
      <c r="I13" s="213">
        <v>4429</v>
      </c>
      <c r="J13" s="213">
        <v>4592</v>
      </c>
      <c r="K13" s="213">
        <v>4712</v>
      </c>
      <c r="L13" s="317">
        <v>4448</v>
      </c>
      <c r="M13" s="399">
        <f t="shared" si="0"/>
        <v>-264</v>
      </c>
      <c r="N13" s="400">
        <f t="shared" si="1"/>
        <v>-5.6027164685908293E-2</v>
      </c>
      <c r="O13" s="401">
        <f t="shared" si="2"/>
        <v>-88</v>
      </c>
      <c r="P13" s="402">
        <f t="shared" si="3"/>
        <v>-1.9400352733686121E-2</v>
      </c>
      <c r="Q13" s="403">
        <f t="shared" si="4"/>
        <v>-1880</v>
      </c>
      <c r="R13" s="404">
        <f t="shared" si="5"/>
        <v>-0.29709228824273071</v>
      </c>
      <c r="S13" s="864"/>
      <c r="T13" s="281"/>
      <c r="U13" s="864"/>
      <c r="V13" s="281"/>
      <c r="W13" s="864"/>
      <c r="X13" s="281"/>
    </row>
    <row r="14" spans="1:24" ht="17.25" customHeight="1">
      <c r="A14" s="194" t="s">
        <v>27</v>
      </c>
      <c r="B14" s="213">
        <v>5459</v>
      </c>
      <c r="C14" s="213">
        <v>5211</v>
      </c>
      <c r="D14" s="213">
        <v>4677</v>
      </c>
      <c r="E14" s="213">
        <v>4173</v>
      </c>
      <c r="F14" s="213">
        <v>3972</v>
      </c>
      <c r="G14" s="213">
        <v>4132</v>
      </c>
      <c r="H14" s="213">
        <v>4072</v>
      </c>
      <c r="I14" s="213">
        <v>4179</v>
      </c>
      <c r="J14" s="213">
        <v>4359</v>
      </c>
      <c r="K14" s="213">
        <v>4740</v>
      </c>
      <c r="L14" s="317">
        <v>4369</v>
      </c>
      <c r="M14" s="399">
        <f t="shared" si="0"/>
        <v>-371</v>
      </c>
      <c r="N14" s="400">
        <f t="shared" si="1"/>
        <v>-7.8270042194092837E-2</v>
      </c>
      <c r="O14" s="401">
        <f t="shared" si="2"/>
        <v>237</v>
      </c>
      <c r="P14" s="402">
        <f t="shared" si="3"/>
        <v>5.7357212003872116E-2</v>
      </c>
      <c r="Q14" s="403">
        <f t="shared" si="4"/>
        <v>-1090</v>
      </c>
      <c r="R14" s="404">
        <f t="shared" si="5"/>
        <v>-0.19967026928008791</v>
      </c>
      <c r="S14" s="864"/>
      <c r="T14" s="281"/>
      <c r="U14" s="864"/>
      <c r="V14" s="281"/>
      <c r="W14" s="864"/>
      <c r="X14" s="281"/>
    </row>
    <row r="15" spans="1:24" ht="17.25" customHeight="1">
      <c r="A15" s="194" t="s">
        <v>28</v>
      </c>
      <c r="B15" s="213">
        <v>5903</v>
      </c>
      <c r="C15" s="213">
        <v>5643</v>
      </c>
      <c r="D15" s="213">
        <v>4988</v>
      </c>
      <c r="E15" s="213">
        <v>4843</v>
      </c>
      <c r="F15" s="213">
        <v>4846</v>
      </c>
      <c r="G15" s="213">
        <v>4675</v>
      </c>
      <c r="H15" s="213">
        <v>4631</v>
      </c>
      <c r="I15" s="213">
        <v>4569</v>
      </c>
      <c r="J15" s="213">
        <v>4755</v>
      </c>
      <c r="K15" s="213">
        <v>5081</v>
      </c>
      <c r="L15" s="317">
        <v>4767</v>
      </c>
      <c r="M15" s="399">
        <f t="shared" si="0"/>
        <v>-314</v>
      </c>
      <c r="N15" s="400">
        <f t="shared" si="1"/>
        <v>-6.1798858492422726E-2</v>
      </c>
      <c r="O15" s="401">
        <f t="shared" si="2"/>
        <v>92</v>
      </c>
      <c r="P15" s="402">
        <f t="shared" si="3"/>
        <v>1.9679144385026826E-2</v>
      </c>
      <c r="Q15" s="403">
        <f t="shared" si="4"/>
        <v>-1136</v>
      </c>
      <c r="R15" s="404">
        <f t="shared" si="5"/>
        <v>-0.19244451973572763</v>
      </c>
      <c r="S15" s="864"/>
      <c r="T15" s="281"/>
      <c r="U15" s="864"/>
      <c r="V15" s="281"/>
      <c r="W15" s="864"/>
      <c r="X15" s="281"/>
    </row>
    <row r="16" spans="1:24" ht="17.25" customHeight="1">
      <c r="A16" s="194" t="s">
        <v>29</v>
      </c>
      <c r="B16" s="213">
        <v>12467</v>
      </c>
      <c r="C16" s="213">
        <v>11687</v>
      </c>
      <c r="D16" s="213">
        <v>10352</v>
      </c>
      <c r="E16" s="213">
        <v>9538</v>
      </c>
      <c r="F16" s="213">
        <v>8824</v>
      </c>
      <c r="G16" s="213">
        <v>8865</v>
      </c>
      <c r="H16" s="213">
        <v>8784</v>
      </c>
      <c r="I16" s="213">
        <v>8914</v>
      </c>
      <c r="J16" s="213">
        <v>9105</v>
      </c>
      <c r="K16" s="213">
        <v>9976</v>
      </c>
      <c r="L16" s="317">
        <v>9463</v>
      </c>
      <c r="M16" s="399">
        <f t="shared" si="0"/>
        <v>-513</v>
      </c>
      <c r="N16" s="400">
        <f t="shared" si="1"/>
        <v>-5.1423416198877359E-2</v>
      </c>
      <c r="O16" s="401">
        <f t="shared" si="2"/>
        <v>598</v>
      </c>
      <c r="P16" s="402">
        <f t="shared" si="3"/>
        <v>6.7456288776085671E-2</v>
      </c>
      <c r="Q16" s="403">
        <f t="shared" si="4"/>
        <v>-3004</v>
      </c>
      <c r="R16" s="404">
        <f t="shared" si="5"/>
        <v>-0.24095612416780299</v>
      </c>
      <c r="S16" s="864"/>
      <c r="T16" s="281"/>
      <c r="U16" s="864"/>
      <c r="V16" s="281"/>
      <c r="W16" s="864"/>
      <c r="X16" s="281"/>
    </row>
    <row r="17" spans="1:24" ht="17.25" customHeight="1">
      <c r="A17" s="194" t="s">
        <v>30</v>
      </c>
      <c r="B17" s="213">
        <v>6973</v>
      </c>
      <c r="C17" s="213">
        <v>6624</v>
      </c>
      <c r="D17" s="213">
        <v>6029</v>
      </c>
      <c r="E17" s="213">
        <v>5535</v>
      </c>
      <c r="F17" s="213">
        <v>5315</v>
      </c>
      <c r="G17" s="213">
        <v>5255</v>
      </c>
      <c r="H17" s="213">
        <v>5200</v>
      </c>
      <c r="I17" s="213">
        <v>5198</v>
      </c>
      <c r="J17" s="213">
        <v>5507</v>
      </c>
      <c r="K17" s="213">
        <v>5929</v>
      </c>
      <c r="L17" s="317">
        <v>5588</v>
      </c>
      <c r="M17" s="399">
        <f t="shared" si="0"/>
        <v>-341</v>
      </c>
      <c r="N17" s="400">
        <f t="shared" si="1"/>
        <v>-5.7513914656771803E-2</v>
      </c>
      <c r="O17" s="401">
        <f t="shared" si="2"/>
        <v>333</v>
      </c>
      <c r="P17" s="402">
        <f t="shared" si="3"/>
        <v>6.3368220742150427E-2</v>
      </c>
      <c r="Q17" s="403">
        <f t="shared" si="4"/>
        <v>-1385</v>
      </c>
      <c r="R17" s="404">
        <f t="shared" si="5"/>
        <v>-0.19862326115015061</v>
      </c>
      <c r="S17" s="864"/>
      <c r="T17" s="281"/>
      <c r="U17" s="864"/>
      <c r="V17" s="281"/>
      <c r="W17" s="864"/>
      <c r="X17" s="281"/>
    </row>
    <row r="18" spans="1:24" ht="17.25" customHeight="1">
      <c r="A18" s="194" t="s">
        <v>31</v>
      </c>
      <c r="B18" s="213">
        <v>7111</v>
      </c>
      <c r="C18" s="213">
        <v>6692</v>
      </c>
      <c r="D18" s="213">
        <v>5702</v>
      </c>
      <c r="E18" s="213">
        <v>5311</v>
      </c>
      <c r="F18" s="213">
        <v>4959</v>
      </c>
      <c r="G18" s="213">
        <v>4935</v>
      </c>
      <c r="H18" s="213">
        <v>4933</v>
      </c>
      <c r="I18" s="213">
        <v>5002</v>
      </c>
      <c r="J18" s="213">
        <v>5364</v>
      </c>
      <c r="K18" s="213">
        <v>5480</v>
      </c>
      <c r="L18" s="317">
        <v>5439</v>
      </c>
      <c r="M18" s="399">
        <f t="shared" si="0"/>
        <v>-41</v>
      </c>
      <c r="N18" s="400">
        <f t="shared" si="1"/>
        <v>-7.481751824817473E-3</v>
      </c>
      <c r="O18" s="401">
        <f t="shared" si="2"/>
        <v>504</v>
      </c>
      <c r="P18" s="402">
        <f t="shared" si="3"/>
        <v>0.10212765957446801</v>
      </c>
      <c r="Q18" s="403">
        <f t="shared" si="4"/>
        <v>-1672</v>
      </c>
      <c r="R18" s="404">
        <f t="shared" si="5"/>
        <v>-0.23512867388552949</v>
      </c>
      <c r="S18" s="864"/>
      <c r="T18" s="281"/>
      <c r="U18" s="864"/>
      <c r="V18" s="281"/>
      <c r="W18" s="864"/>
      <c r="X18" s="281"/>
    </row>
    <row r="19" spans="1:24" ht="17.25" customHeight="1" thickBot="1">
      <c r="A19" s="192" t="s">
        <v>32</v>
      </c>
      <c r="B19" s="225">
        <v>13722</v>
      </c>
      <c r="C19" s="225">
        <v>12737</v>
      </c>
      <c r="D19" s="225">
        <v>11139</v>
      </c>
      <c r="E19" s="225">
        <v>10490</v>
      </c>
      <c r="F19" s="225">
        <v>9489</v>
      </c>
      <c r="G19" s="225">
        <v>9218</v>
      </c>
      <c r="H19" s="225">
        <v>9063</v>
      </c>
      <c r="I19" s="225">
        <v>9079</v>
      </c>
      <c r="J19" s="225">
        <v>9534</v>
      </c>
      <c r="K19" s="225">
        <v>10078</v>
      </c>
      <c r="L19" s="318">
        <v>9314</v>
      </c>
      <c r="M19" s="405">
        <f t="shared" si="0"/>
        <v>-764</v>
      </c>
      <c r="N19" s="406">
        <f t="shared" si="1"/>
        <v>-7.5808692200833527E-2</v>
      </c>
      <c r="O19" s="407">
        <f t="shared" si="2"/>
        <v>96</v>
      </c>
      <c r="P19" s="408">
        <f t="shared" si="3"/>
        <v>1.0414406595790737E-2</v>
      </c>
      <c r="Q19" s="409">
        <f t="shared" si="4"/>
        <v>-4408</v>
      </c>
      <c r="R19" s="410">
        <f t="shared" si="5"/>
        <v>-0.32123597143273575</v>
      </c>
      <c r="S19" s="864"/>
      <c r="T19" s="281"/>
      <c r="U19" s="864"/>
      <c r="V19" s="281"/>
      <c r="W19" s="864"/>
      <c r="X19" s="281"/>
    </row>
    <row r="20" spans="1:24" s="24" customFormat="1" ht="17.25" customHeight="1">
      <c r="A20" s="937" t="s">
        <v>501</v>
      </c>
      <c r="B20" s="206"/>
      <c r="C20" s="206"/>
      <c r="D20" s="206"/>
      <c r="E20" s="206"/>
      <c r="F20" s="206"/>
      <c r="G20" s="206"/>
      <c r="H20" s="206"/>
      <c r="I20" s="206"/>
      <c r="J20" s="462"/>
      <c r="K20" s="206"/>
      <c r="L20" s="206"/>
      <c r="M20" s="206"/>
      <c r="N20" s="206"/>
      <c r="O20" s="206"/>
      <c r="P20" s="206"/>
      <c r="T20"/>
      <c r="U20"/>
      <c r="V20"/>
    </row>
    <row r="21" spans="1:24">
      <c r="B21"/>
      <c r="C21"/>
      <c r="D21"/>
      <c r="E21"/>
      <c r="F21"/>
      <c r="G21"/>
      <c r="H21"/>
      <c r="I21"/>
      <c r="J21"/>
      <c r="K21"/>
      <c r="L21" s="462"/>
      <c r="M21"/>
      <c r="N21"/>
      <c r="O21"/>
      <c r="P21"/>
      <c r="Q21"/>
      <c r="R21"/>
      <c r="T21"/>
      <c r="U21"/>
      <c r="V21"/>
    </row>
    <row r="22" spans="1:24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/>
      <c r="N22"/>
      <c r="O22"/>
      <c r="P22"/>
      <c r="Q22"/>
      <c r="R22"/>
    </row>
    <row r="23" spans="1:2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4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8"/>
  <dimension ref="A1:X25"/>
  <sheetViews>
    <sheetView zoomScaleNormal="100" workbookViewId="0"/>
  </sheetViews>
  <sheetFormatPr defaultColWidth="9.140625" defaultRowHeight="15"/>
  <cols>
    <col min="1" max="1" width="18" style="206" customWidth="1"/>
    <col min="2" max="12" width="7.140625" style="206" customWidth="1"/>
    <col min="13" max="13" width="5.28515625" style="206" bestFit="1" customWidth="1"/>
    <col min="14" max="14" width="5.28515625" style="206" customWidth="1"/>
    <col min="15" max="15" width="5.28515625" style="206" bestFit="1" customWidth="1"/>
    <col min="16" max="16" width="5.42578125" style="206" bestFit="1" customWidth="1"/>
    <col min="17" max="17" width="5.85546875" style="206" bestFit="1" customWidth="1"/>
    <col min="18" max="18" width="6" style="206" bestFit="1" customWidth="1"/>
    <col min="19" max="16384" width="9.140625" style="206"/>
  </cols>
  <sheetData>
    <row r="1" spans="1:24" s="44" customFormat="1" ht="17.25" customHeight="1">
      <c r="A1" s="160" t="s">
        <v>795</v>
      </c>
      <c r="B1" s="164"/>
      <c r="C1" s="164"/>
      <c r="D1" s="164"/>
      <c r="E1" s="74"/>
      <c r="F1" s="74"/>
      <c r="G1" s="74"/>
      <c r="H1" s="74"/>
      <c r="I1" s="74"/>
      <c r="L1" s="483"/>
    </row>
    <row r="2" spans="1:24" ht="17.25" customHeight="1" thickBot="1">
      <c r="A2" s="314" t="s">
        <v>192</v>
      </c>
      <c r="B2" s="202"/>
      <c r="C2" s="202"/>
    </row>
    <row r="3" spans="1:24" ht="33.7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728</v>
      </c>
      <c r="P3" s="1822"/>
      <c r="Q3" s="2071" t="s">
        <v>723</v>
      </c>
      <c r="R3" s="2072"/>
    </row>
    <row r="4" spans="1:24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T4"/>
    </row>
    <row r="5" spans="1:24" ht="17.25" customHeight="1">
      <c r="A5" s="191" t="s">
        <v>18</v>
      </c>
      <c r="B5" s="1152">
        <v>41788.800000000003</v>
      </c>
      <c r="C5" s="1152">
        <v>40214.1</v>
      </c>
      <c r="D5" s="1152">
        <v>39070.1</v>
      </c>
      <c r="E5" s="1152">
        <v>38385.9</v>
      </c>
      <c r="F5" s="1152">
        <v>38069.599999999999</v>
      </c>
      <c r="G5" s="1152">
        <v>38114.9</v>
      </c>
      <c r="H5" s="1152">
        <v>38223.4</v>
      </c>
      <c r="I5" s="1152">
        <v>39133.300000000003</v>
      </c>
      <c r="J5" s="1152">
        <v>40193.300000000003</v>
      </c>
      <c r="K5" s="1152">
        <v>41305.800000000003</v>
      </c>
      <c r="L5" s="1172">
        <v>42488.4</v>
      </c>
      <c r="M5" s="393">
        <f>L5-K5</f>
        <v>1182.5999999999985</v>
      </c>
      <c r="N5" s="394">
        <f>L5/K5-1</f>
        <v>2.8630361837804763E-2</v>
      </c>
      <c r="O5" s="395">
        <f>L5-G5</f>
        <v>4373.5</v>
      </c>
      <c r="P5" s="396">
        <f>L5/G5-1</f>
        <v>0.11474515215834225</v>
      </c>
      <c r="Q5" s="397">
        <f>L5-B5</f>
        <v>699.59999999999854</v>
      </c>
      <c r="R5" s="398">
        <f>L5/B5-1</f>
        <v>1.6741327819894236E-2</v>
      </c>
      <c r="S5"/>
      <c r="T5"/>
      <c r="U5"/>
      <c r="V5"/>
      <c r="W5"/>
      <c r="X5"/>
    </row>
    <row r="6" spans="1:24" ht="17.25" customHeight="1">
      <c r="A6" s="194" t="s">
        <v>19</v>
      </c>
      <c r="B6" s="1156">
        <v>5775.9</v>
      </c>
      <c r="C6" s="1156">
        <v>5654.1</v>
      </c>
      <c r="D6" s="1156">
        <v>5583.9</v>
      </c>
      <c r="E6" s="1156">
        <v>5638.4</v>
      </c>
      <c r="F6" s="1156">
        <v>5652.3</v>
      </c>
      <c r="G6" s="1156">
        <v>5719.5</v>
      </c>
      <c r="H6" s="1156">
        <v>5892.1</v>
      </c>
      <c r="I6" s="1156">
        <v>6027.7</v>
      </c>
      <c r="J6" s="1156">
        <v>6142.3</v>
      </c>
      <c r="K6" s="1156">
        <v>6365.6</v>
      </c>
      <c r="L6" s="1173">
        <v>6500.4</v>
      </c>
      <c r="M6" s="399">
        <f t="shared" ref="M6:M19" si="0">L6-K6</f>
        <v>134.79999999999927</v>
      </c>
      <c r="N6" s="400">
        <f t="shared" ref="N6:N19" si="1">L6/K6-1</f>
        <v>2.1176322734698827E-2</v>
      </c>
      <c r="O6" s="401">
        <f t="shared" ref="O6:O19" si="2">L6-G6</f>
        <v>780.89999999999964</v>
      </c>
      <c r="P6" s="402">
        <f t="shared" ref="P6:P19" si="3">L6/G6-1</f>
        <v>0.13653291371623388</v>
      </c>
      <c r="Q6" s="403">
        <f t="shared" ref="Q6:Q19" si="4">L6-B6</f>
        <v>724.5</v>
      </c>
      <c r="R6" s="404">
        <f t="shared" ref="R6:R19" si="5">L6/B6-1</f>
        <v>0.12543499714330242</v>
      </c>
      <c r="S6"/>
      <c r="T6"/>
      <c r="U6"/>
      <c r="V6"/>
      <c r="W6"/>
      <c r="X6"/>
    </row>
    <row r="7" spans="1:24" ht="17.25" customHeight="1">
      <c r="A7" s="194" t="s">
        <v>20</v>
      </c>
      <c r="B7" s="1156">
        <v>3890.3</v>
      </c>
      <c r="C7" s="1156">
        <v>3735</v>
      </c>
      <c r="D7" s="1156">
        <v>3640.3</v>
      </c>
      <c r="E7" s="1156">
        <v>3602.1</v>
      </c>
      <c r="F7" s="1156">
        <v>3614.7</v>
      </c>
      <c r="G7" s="1156">
        <v>3581.2</v>
      </c>
      <c r="H7" s="1156">
        <v>3586.8</v>
      </c>
      <c r="I7" s="1156">
        <v>3649.5</v>
      </c>
      <c r="J7" s="1156">
        <v>3773.6</v>
      </c>
      <c r="K7" s="1156">
        <v>3877.6</v>
      </c>
      <c r="L7" s="1173">
        <v>4026.9</v>
      </c>
      <c r="M7" s="399">
        <f t="shared" si="0"/>
        <v>149.30000000000018</v>
      </c>
      <c r="N7" s="400">
        <f t="shared" si="1"/>
        <v>3.8503197854342863E-2</v>
      </c>
      <c r="O7" s="401">
        <f t="shared" si="2"/>
        <v>445.70000000000027</v>
      </c>
      <c r="P7" s="402">
        <f t="shared" si="3"/>
        <v>0.12445548977996213</v>
      </c>
      <c r="Q7" s="403">
        <f t="shared" si="4"/>
        <v>136.59999999999991</v>
      </c>
      <c r="R7" s="404">
        <f t="shared" si="5"/>
        <v>3.5112973292548144E-2</v>
      </c>
      <c r="S7"/>
      <c r="T7"/>
      <c r="U7"/>
      <c r="V7"/>
      <c r="W7"/>
      <c r="X7"/>
    </row>
    <row r="8" spans="1:24" ht="17.25" customHeight="1">
      <c r="A8" s="194" t="s">
        <v>21</v>
      </c>
      <c r="B8" s="1156">
        <v>2729.1</v>
      </c>
      <c r="C8" s="1156">
        <v>2618.1</v>
      </c>
      <c r="D8" s="1156">
        <v>2570.6</v>
      </c>
      <c r="E8" s="1156">
        <v>2527.1</v>
      </c>
      <c r="F8" s="1156">
        <v>2485.8000000000002</v>
      </c>
      <c r="G8" s="1156">
        <v>2466.4</v>
      </c>
      <c r="H8" s="1156">
        <v>2484.9</v>
      </c>
      <c r="I8" s="1156">
        <v>2550.3000000000002</v>
      </c>
      <c r="J8" s="1156">
        <v>2593.3000000000002</v>
      </c>
      <c r="K8" s="1156">
        <v>2689.6</v>
      </c>
      <c r="L8" s="1173">
        <v>2740.3</v>
      </c>
      <c r="M8" s="399">
        <f t="shared" si="0"/>
        <v>50.700000000000273</v>
      </c>
      <c r="N8" s="400">
        <f t="shared" si="1"/>
        <v>1.8850386674598596E-2</v>
      </c>
      <c r="O8" s="401">
        <f t="shared" si="2"/>
        <v>273.90000000000009</v>
      </c>
      <c r="P8" s="402">
        <f t="shared" si="3"/>
        <v>0.11105254622121308</v>
      </c>
      <c r="Q8" s="403">
        <f t="shared" si="4"/>
        <v>11.200000000000273</v>
      </c>
      <c r="R8" s="404">
        <f t="shared" si="5"/>
        <v>4.1039170422485505E-3</v>
      </c>
      <c r="S8"/>
      <c r="T8"/>
      <c r="U8"/>
      <c r="V8"/>
      <c r="W8"/>
      <c r="X8"/>
    </row>
    <row r="9" spans="1:24" ht="17.25" customHeight="1">
      <c r="A9" s="194" t="s">
        <v>22</v>
      </c>
      <c r="B9" s="1156">
        <v>2047.5</v>
      </c>
      <c r="C9" s="1156">
        <v>1984.2</v>
      </c>
      <c r="D9" s="1156">
        <v>1922.5</v>
      </c>
      <c r="E9" s="1156">
        <v>1907.9</v>
      </c>
      <c r="F9" s="1156">
        <v>1908</v>
      </c>
      <c r="G9" s="1156">
        <v>1918</v>
      </c>
      <c r="H9" s="1156">
        <v>1920.6</v>
      </c>
      <c r="I9" s="1156">
        <v>1966</v>
      </c>
      <c r="J9" s="1156">
        <v>2014.8</v>
      </c>
      <c r="K9" s="1156">
        <v>2086.6</v>
      </c>
      <c r="L9" s="1173">
        <v>2202.1999999999998</v>
      </c>
      <c r="M9" s="399">
        <f t="shared" si="0"/>
        <v>115.59999999999991</v>
      </c>
      <c r="N9" s="400">
        <f t="shared" si="1"/>
        <v>5.540113102655031E-2</v>
      </c>
      <c r="O9" s="401">
        <f t="shared" si="2"/>
        <v>284.19999999999982</v>
      </c>
      <c r="P9" s="402">
        <f t="shared" si="3"/>
        <v>0.14817518248175165</v>
      </c>
      <c r="Q9" s="403">
        <f t="shared" si="4"/>
        <v>154.69999999999982</v>
      </c>
      <c r="R9" s="404">
        <f t="shared" si="5"/>
        <v>7.5555555555555376E-2</v>
      </c>
      <c r="S9"/>
      <c r="T9"/>
      <c r="U9"/>
      <c r="V9"/>
      <c r="W9"/>
      <c r="X9"/>
    </row>
    <row r="10" spans="1:24" ht="17.25" customHeight="1">
      <c r="A10" s="194" t="s">
        <v>23</v>
      </c>
      <c r="B10" s="1156">
        <v>1099.7</v>
      </c>
      <c r="C10" s="1156">
        <v>1035.5</v>
      </c>
      <c r="D10" s="1156">
        <v>1006.3</v>
      </c>
      <c r="E10" s="1156">
        <v>967.3</v>
      </c>
      <c r="F10" s="1156">
        <v>981.7</v>
      </c>
      <c r="G10" s="1156">
        <v>988.2</v>
      </c>
      <c r="H10" s="1156">
        <v>961.1</v>
      </c>
      <c r="I10" s="1156">
        <v>942.5</v>
      </c>
      <c r="J10" s="1156">
        <v>932.5</v>
      </c>
      <c r="K10" s="1156">
        <v>946.4</v>
      </c>
      <c r="L10" s="1173">
        <v>953</v>
      </c>
      <c r="M10" s="399">
        <f t="shared" si="0"/>
        <v>6.6000000000000227</v>
      </c>
      <c r="N10" s="400">
        <f t="shared" si="1"/>
        <v>6.9737954353339404E-3</v>
      </c>
      <c r="O10" s="401">
        <f t="shared" si="2"/>
        <v>-35.200000000000045</v>
      </c>
      <c r="P10" s="402">
        <f t="shared" si="3"/>
        <v>-3.5620319773325249E-2</v>
      </c>
      <c r="Q10" s="403">
        <f t="shared" si="4"/>
        <v>-146.70000000000005</v>
      </c>
      <c r="R10" s="404">
        <f t="shared" si="5"/>
        <v>-0.13340001818677827</v>
      </c>
      <c r="S10"/>
      <c r="T10"/>
      <c r="U10"/>
      <c r="V10"/>
      <c r="W10"/>
      <c r="X10"/>
    </row>
    <row r="11" spans="1:24" ht="17.25" customHeight="1">
      <c r="A11" s="194" t="s">
        <v>24</v>
      </c>
      <c r="B11" s="1156">
        <v>3306.4</v>
      </c>
      <c r="C11" s="1156">
        <v>3147.2</v>
      </c>
      <c r="D11" s="1156">
        <v>3031.9</v>
      </c>
      <c r="E11" s="1156">
        <v>2939.6</v>
      </c>
      <c r="F11" s="1156">
        <v>2895.1</v>
      </c>
      <c r="G11" s="1156">
        <v>2872.5</v>
      </c>
      <c r="H11" s="1156">
        <v>2872.2</v>
      </c>
      <c r="I11" s="1156">
        <v>2951.7</v>
      </c>
      <c r="J11" s="1156">
        <v>3024.7</v>
      </c>
      <c r="K11" s="1156">
        <v>3087</v>
      </c>
      <c r="L11" s="1173">
        <v>3194.9</v>
      </c>
      <c r="M11" s="399">
        <f t="shared" si="0"/>
        <v>107.90000000000009</v>
      </c>
      <c r="N11" s="400">
        <f t="shared" si="1"/>
        <v>3.4953028830579935E-2</v>
      </c>
      <c r="O11" s="401">
        <f t="shared" si="2"/>
        <v>322.40000000000009</v>
      </c>
      <c r="P11" s="402">
        <f t="shared" si="3"/>
        <v>0.112236727589208</v>
      </c>
      <c r="Q11" s="403">
        <f t="shared" si="4"/>
        <v>-111.5</v>
      </c>
      <c r="R11" s="404">
        <f t="shared" si="5"/>
        <v>-3.3722477619162805E-2</v>
      </c>
      <c r="S11"/>
      <c r="T11"/>
      <c r="U11"/>
      <c r="V11"/>
      <c r="W11"/>
      <c r="X11"/>
    </row>
    <row r="12" spans="1:24" ht="17.25" customHeight="1">
      <c r="A12" s="194" t="s">
        <v>25</v>
      </c>
      <c r="B12" s="1156">
        <v>1560.6</v>
      </c>
      <c r="C12" s="1156">
        <v>1528.8</v>
      </c>
      <c r="D12" s="1156">
        <v>1483.4</v>
      </c>
      <c r="E12" s="1156">
        <v>1444.1</v>
      </c>
      <c r="F12" s="1156">
        <v>1417.8</v>
      </c>
      <c r="G12" s="1156">
        <v>1422.2</v>
      </c>
      <c r="H12" s="1156">
        <v>1422.7</v>
      </c>
      <c r="I12" s="1156">
        <v>1485.6</v>
      </c>
      <c r="J12" s="1156">
        <v>1529.9</v>
      </c>
      <c r="K12" s="1156">
        <v>1579.7</v>
      </c>
      <c r="L12" s="1173">
        <v>1621.1</v>
      </c>
      <c r="M12" s="399">
        <f t="shared" si="0"/>
        <v>41.399999999999864</v>
      </c>
      <c r="N12" s="400">
        <f t="shared" si="1"/>
        <v>2.6207507754636872E-2</v>
      </c>
      <c r="O12" s="401">
        <f t="shared" si="2"/>
        <v>198.89999999999986</v>
      </c>
      <c r="P12" s="402">
        <f t="shared" si="3"/>
        <v>0.13985374771480785</v>
      </c>
      <c r="Q12" s="403">
        <f t="shared" si="4"/>
        <v>60.5</v>
      </c>
      <c r="R12" s="404">
        <f t="shared" si="5"/>
        <v>3.8767140843265491E-2</v>
      </c>
      <c r="S12"/>
      <c r="T12"/>
      <c r="U12"/>
      <c r="V12"/>
      <c r="W12"/>
      <c r="X12"/>
    </row>
    <row r="13" spans="1:24" ht="17.25" customHeight="1">
      <c r="A13" s="194" t="s">
        <v>26</v>
      </c>
      <c r="B13" s="1156">
        <v>2407.1999999999998</v>
      </c>
      <c r="C13" s="1156">
        <v>2329.9</v>
      </c>
      <c r="D13" s="1156">
        <v>2267.9</v>
      </c>
      <c r="E13" s="1156">
        <v>2218</v>
      </c>
      <c r="F13" s="1156">
        <v>2170.5</v>
      </c>
      <c r="G13" s="1156">
        <v>2153.5</v>
      </c>
      <c r="H13" s="1156">
        <v>2124.6</v>
      </c>
      <c r="I13" s="1156">
        <v>2152.9</v>
      </c>
      <c r="J13" s="1156">
        <v>2243.5</v>
      </c>
      <c r="K13" s="1156">
        <v>2327.8000000000002</v>
      </c>
      <c r="L13" s="1173">
        <v>2394.8000000000002</v>
      </c>
      <c r="M13" s="399">
        <f t="shared" si="0"/>
        <v>67</v>
      </c>
      <c r="N13" s="400">
        <f t="shared" si="1"/>
        <v>2.8782541455451449E-2</v>
      </c>
      <c r="O13" s="401">
        <f t="shared" si="2"/>
        <v>241.30000000000018</v>
      </c>
      <c r="P13" s="402">
        <f t="shared" si="3"/>
        <v>0.11205015091711168</v>
      </c>
      <c r="Q13" s="403">
        <f t="shared" si="4"/>
        <v>-12.399999999999636</v>
      </c>
      <c r="R13" s="404">
        <f t="shared" si="5"/>
        <v>-5.1512130275838119E-3</v>
      </c>
      <c r="S13"/>
      <c r="T13"/>
      <c r="U13"/>
      <c r="V13"/>
      <c r="W13"/>
      <c r="X13"/>
    </row>
    <row r="14" spans="1:24" ht="17.25" customHeight="1">
      <c r="A14" s="194" t="s">
        <v>27</v>
      </c>
      <c r="B14" s="1156">
        <v>2108.5</v>
      </c>
      <c r="C14" s="1156">
        <v>2038</v>
      </c>
      <c r="D14" s="1156">
        <v>2000.2</v>
      </c>
      <c r="E14" s="1156">
        <v>1974.9</v>
      </c>
      <c r="F14" s="1156">
        <v>1989.5</v>
      </c>
      <c r="G14" s="1156">
        <v>2005.8</v>
      </c>
      <c r="H14" s="1156">
        <v>1989.9</v>
      </c>
      <c r="I14" s="1156">
        <v>2053.6999999999998</v>
      </c>
      <c r="J14" s="1156">
        <v>2131.3000000000002</v>
      </c>
      <c r="K14" s="1156">
        <v>2204.6</v>
      </c>
      <c r="L14" s="1173">
        <v>2278.1</v>
      </c>
      <c r="M14" s="399">
        <f t="shared" si="0"/>
        <v>73.5</v>
      </c>
      <c r="N14" s="400">
        <f t="shared" si="1"/>
        <v>3.3339381293658654E-2</v>
      </c>
      <c r="O14" s="401">
        <f t="shared" si="2"/>
        <v>272.29999999999995</v>
      </c>
      <c r="P14" s="402">
        <f t="shared" si="3"/>
        <v>0.1357563067105394</v>
      </c>
      <c r="Q14" s="403">
        <f t="shared" si="4"/>
        <v>169.59999999999991</v>
      </c>
      <c r="R14" s="404">
        <f t="shared" si="5"/>
        <v>8.0436329143941165E-2</v>
      </c>
      <c r="S14"/>
      <c r="T14"/>
      <c r="U14"/>
      <c r="V14"/>
      <c r="W14"/>
      <c r="X14"/>
    </row>
    <row r="15" spans="1:24" ht="17.25" customHeight="1">
      <c r="A15" s="194" t="s">
        <v>28</v>
      </c>
      <c r="B15" s="1156">
        <v>2148.6</v>
      </c>
      <c r="C15" s="1156">
        <v>2041.4</v>
      </c>
      <c r="D15" s="1156">
        <v>1979.1</v>
      </c>
      <c r="E15" s="1156">
        <v>1920.4</v>
      </c>
      <c r="F15" s="1156">
        <v>1896.9</v>
      </c>
      <c r="G15" s="1156">
        <v>1896</v>
      </c>
      <c r="H15" s="1156">
        <v>1924</v>
      </c>
      <c r="I15" s="1156">
        <v>1962.2</v>
      </c>
      <c r="J15" s="1156">
        <v>1993.9</v>
      </c>
      <c r="K15" s="1156">
        <v>2060.4</v>
      </c>
      <c r="L15" s="1173">
        <v>2113.8000000000002</v>
      </c>
      <c r="M15" s="399">
        <f t="shared" si="0"/>
        <v>53.400000000000091</v>
      </c>
      <c r="N15" s="400">
        <f t="shared" si="1"/>
        <v>2.5917297612114254E-2</v>
      </c>
      <c r="O15" s="401">
        <f t="shared" si="2"/>
        <v>217.80000000000018</v>
      </c>
      <c r="P15" s="402">
        <f t="shared" si="3"/>
        <v>0.11487341772151916</v>
      </c>
      <c r="Q15" s="403">
        <f t="shared" si="4"/>
        <v>-34.799999999999727</v>
      </c>
      <c r="R15" s="404">
        <f t="shared" si="5"/>
        <v>-1.6196593130410331E-2</v>
      </c>
      <c r="S15"/>
      <c r="T15"/>
      <c r="U15"/>
      <c r="V15"/>
      <c r="W15"/>
      <c r="X15"/>
    </row>
    <row r="16" spans="1:24" ht="17.25" customHeight="1">
      <c r="A16" s="194" t="s">
        <v>29</v>
      </c>
      <c r="B16" s="1156">
        <v>4657.3</v>
      </c>
      <c r="C16" s="1156">
        <v>4481.7</v>
      </c>
      <c r="D16" s="1156">
        <v>4296.3</v>
      </c>
      <c r="E16" s="1156">
        <v>4187.7</v>
      </c>
      <c r="F16" s="1156">
        <v>4152.3999999999996</v>
      </c>
      <c r="G16" s="1156">
        <v>4181.1000000000004</v>
      </c>
      <c r="H16" s="1156">
        <v>4167.6000000000004</v>
      </c>
      <c r="I16" s="1156">
        <v>4270.5</v>
      </c>
      <c r="J16" s="1156">
        <v>4385.3999999999996</v>
      </c>
      <c r="K16" s="1156">
        <v>4483.3999999999996</v>
      </c>
      <c r="L16" s="1173">
        <v>4643.8999999999996</v>
      </c>
      <c r="M16" s="399">
        <f t="shared" si="0"/>
        <v>160.5</v>
      </c>
      <c r="N16" s="400">
        <f t="shared" si="1"/>
        <v>3.5798724182539932E-2</v>
      </c>
      <c r="O16" s="401">
        <f t="shared" si="2"/>
        <v>462.79999999999927</v>
      </c>
      <c r="P16" s="402">
        <f t="shared" si="3"/>
        <v>0.11068857477697236</v>
      </c>
      <c r="Q16" s="403">
        <f t="shared" si="4"/>
        <v>-13.400000000000546</v>
      </c>
      <c r="R16" s="404">
        <f t="shared" si="5"/>
        <v>-2.8772035299423626E-3</v>
      </c>
      <c r="S16"/>
      <c r="T16"/>
      <c r="U16"/>
      <c r="V16"/>
      <c r="W16"/>
      <c r="X16"/>
    </row>
    <row r="17" spans="1:24" ht="17.25" customHeight="1">
      <c r="A17" s="194" t="s">
        <v>30</v>
      </c>
      <c r="B17" s="1156">
        <v>2744.7</v>
      </c>
      <c r="C17" s="1156">
        <v>2646.7</v>
      </c>
      <c r="D17" s="1156">
        <v>2578.6999999999998</v>
      </c>
      <c r="E17" s="1156">
        <v>2538.4</v>
      </c>
      <c r="F17" s="1156">
        <v>2516.9</v>
      </c>
      <c r="G17" s="1156">
        <v>2520.3000000000002</v>
      </c>
      <c r="H17" s="1156">
        <v>2533.3000000000002</v>
      </c>
      <c r="I17" s="1156">
        <v>2575.5</v>
      </c>
      <c r="J17" s="1156">
        <v>2645.5</v>
      </c>
      <c r="K17" s="1156">
        <v>2710.5</v>
      </c>
      <c r="L17" s="1173">
        <v>2782.9</v>
      </c>
      <c r="M17" s="399">
        <f t="shared" si="0"/>
        <v>72.400000000000091</v>
      </c>
      <c r="N17" s="400">
        <f t="shared" si="1"/>
        <v>2.6710938941154838E-2</v>
      </c>
      <c r="O17" s="401">
        <f t="shared" si="2"/>
        <v>262.59999999999991</v>
      </c>
      <c r="P17" s="402">
        <f t="shared" si="3"/>
        <v>0.10419394516525804</v>
      </c>
      <c r="Q17" s="403">
        <f t="shared" si="4"/>
        <v>38.200000000000273</v>
      </c>
      <c r="R17" s="404">
        <f t="shared" si="5"/>
        <v>1.3917732356906187E-2</v>
      </c>
      <c r="S17"/>
      <c r="T17"/>
      <c r="U17"/>
      <c r="V17"/>
      <c r="W17"/>
      <c r="X17"/>
    </row>
    <row r="18" spans="1:24" ht="17.25" customHeight="1">
      <c r="A18" s="194" t="s">
        <v>31</v>
      </c>
      <c r="B18" s="1156">
        <v>2415.5</v>
      </c>
      <c r="C18" s="1156">
        <v>2292.5</v>
      </c>
      <c r="D18" s="1156">
        <v>2222.6999999999998</v>
      </c>
      <c r="E18" s="1156">
        <v>2217.1999999999998</v>
      </c>
      <c r="F18" s="1156">
        <v>2200.6999999999998</v>
      </c>
      <c r="G18" s="1156">
        <v>2223.6999999999998</v>
      </c>
      <c r="H18" s="1156">
        <v>2225.1999999999998</v>
      </c>
      <c r="I18" s="1156">
        <v>2268.1</v>
      </c>
      <c r="J18" s="1156">
        <v>2359</v>
      </c>
      <c r="K18" s="1156">
        <v>2380.6999999999998</v>
      </c>
      <c r="L18" s="1173">
        <v>2407.5</v>
      </c>
      <c r="M18" s="399">
        <f t="shared" si="0"/>
        <v>26.800000000000182</v>
      </c>
      <c r="N18" s="400">
        <f t="shared" si="1"/>
        <v>1.1257193262485865E-2</v>
      </c>
      <c r="O18" s="401">
        <f t="shared" si="2"/>
        <v>183.80000000000018</v>
      </c>
      <c r="P18" s="402">
        <f t="shared" si="3"/>
        <v>8.2655034402122629E-2</v>
      </c>
      <c r="Q18" s="403">
        <f t="shared" si="4"/>
        <v>-8</v>
      </c>
      <c r="R18" s="404">
        <f t="shared" si="5"/>
        <v>-3.311943696957198E-3</v>
      </c>
      <c r="S18"/>
      <c r="T18"/>
      <c r="U18"/>
      <c r="V18"/>
      <c r="W18"/>
      <c r="X18"/>
    </row>
    <row r="19" spans="1:24" ht="17.25" customHeight="1" thickBot="1">
      <c r="A19" s="192" t="s">
        <v>32</v>
      </c>
      <c r="B19" s="1160">
        <v>4897.5</v>
      </c>
      <c r="C19" s="1160">
        <v>4681</v>
      </c>
      <c r="D19" s="1160">
        <v>4486.3</v>
      </c>
      <c r="E19" s="1160">
        <v>4302.8</v>
      </c>
      <c r="F19" s="1160">
        <v>4187.3</v>
      </c>
      <c r="G19" s="1160">
        <v>4166.5</v>
      </c>
      <c r="H19" s="1160">
        <v>4118.3999999999996</v>
      </c>
      <c r="I19" s="1160">
        <v>4277.1000000000004</v>
      </c>
      <c r="J19" s="1160">
        <v>4423.6000000000004</v>
      </c>
      <c r="K19" s="1160">
        <v>4505.8999999999996</v>
      </c>
      <c r="L19" s="1174">
        <v>4628.6000000000004</v>
      </c>
      <c r="M19" s="405">
        <f t="shared" si="0"/>
        <v>122.70000000000073</v>
      </c>
      <c r="N19" s="406">
        <f t="shared" si="1"/>
        <v>2.7230963847400202E-2</v>
      </c>
      <c r="O19" s="407">
        <f t="shared" si="2"/>
        <v>462.10000000000036</v>
      </c>
      <c r="P19" s="408">
        <f t="shared" si="3"/>
        <v>0.11090843633745351</v>
      </c>
      <c r="Q19" s="409">
        <f t="shared" si="4"/>
        <v>-268.89999999999964</v>
      </c>
      <c r="R19" s="410">
        <f t="shared" si="5"/>
        <v>-5.4905564063297496E-2</v>
      </c>
      <c r="S19"/>
      <c r="T19"/>
      <c r="U19"/>
      <c r="V19"/>
      <c r="W19"/>
      <c r="X19"/>
    </row>
    <row r="20" spans="1:24" s="24" customFormat="1" ht="17.25" customHeight="1">
      <c r="A20" s="1088" t="s">
        <v>678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T20"/>
    </row>
    <row r="21" spans="1:24" ht="15" customHeight="1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462"/>
      <c r="M21" s="846"/>
      <c r="N21" s="846"/>
      <c r="O21" s="846"/>
      <c r="P21" s="846"/>
      <c r="Q21" s="846"/>
      <c r="R21" s="846"/>
      <c r="S21" s="846"/>
      <c r="T21"/>
    </row>
    <row r="22" spans="1:24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846"/>
      <c r="N22" s="846"/>
      <c r="O22" s="846"/>
      <c r="P22" s="846"/>
      <c r="Q22" s="846"/>
      <c r="R22" s="846"/>
      <c r="S22" s="846"/>
    </row>
    <row r="23" spans="1:24">
      <c r="B23"/>
      <c r="C23"/>
      <c r="D23"/>
      <c r="E23"/>
      <c r="F23"/>
      <c r="G23"/>
      <c r="H23"/>
      <c r="I23"/>
      <c r="J23"/>
      <c r="K23"/>
      <c r="L23"/>
      <c r="M23" s="846"/>
      <c r="N23" s="846"/>
      <c r="O23" s="846"/>
      <c r="P23" s="846"/>
      <c r="Q23" s="846"/>
      <c r="R23" s="846"/>
      <c r="S23" s="846"/>
    </row>
    <row r="24" spans="1:24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4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3"/>
  <dimension ref="A1:S27"/>
  <sheetViews>
    <sheetView zoomScaleNormal="100" workbookViewId="0"/>
  </sheetViews>
  <sheetFormatPr defaultRowHeight="15"/>
  <cols>
    <col min="1" max="1" width="12.85546875" customWidth="1"/>
    <col min="2" max="2" width="5.140625" customWidth="1"/>
    <col min="3" max="3" width="7.85546875" customWidth="1"/>
    <col min="4" max="11" width="7.85546875" style="206" customWidth="1"/>
    <col min="12" max="15" width="7.85546875" customWidth="1"/>
  </cols>
  <sheetData>
    <row r="1" spans="1:19" ht="17.25" customHeight="1">
      <c r="A1" s="232" t="s">
        <v>796</v>
      </c>
      <c r="B1" s="149"/>
      <c r="C1" s="148"/>
      <c r="D1" s="201"/>
      <c r="E1" s="201"/>
      <c r="F1" s="201"/>
      <c r="G1" s="201"/>
      <c r="H1" s="201"/>
      <c r="I1" s="201"/>
      <c r="J1" s="201"/>
      <c r="K1" s="201"/>
      <c r="L1" s="148"/>
      <c r="M1" s="148"/>
      <c r="N1" s="483"/>
      <c r="O1" s="201"/>
    </row>
    <row r="2" spans="1:19" ht="17.25" customHeight="1" thickBot="1">
      <c r="A2" s="314" t="s">
        <v>192</v>
      </c>
      <c r="B2" s="146"/>
      <c r="C2" s="146"/>
      <c r="D2" s="202"/>
      <c r="E2" s="202"/>
      <c r="F2" s="202"/>
      <c r="G2" s="202"/>
      <c r="H2" s="202"/>
      <c r="I2" s="202"/>
      <c r="J2" s="202"/>
      <c r="K2" s="202"/>
      <c r="L2" s="146"/>
      <c r="M2" s="146"/>
      <c r="N2" s="146"/>
      <c r="O2" s="146"/>
    </row>
    <row r="3" spans="1:19" ht="17.25" customHeight="1">
      <c r="A3" s="1722" t="s">
        <v>197</v>
      </c>
      <c r="B3" s="1723"/>
      <c r="C3" s="1795" t="s">
        <v>70</v>
      </c>
      <c r="D3" s="2005" t="s">
        <v>448</v>
      </c>
      <c r="E3" s="1962"/>
      <c r="F3" s="1962"/>
      <c r="G3" s="1723"/>
      <c r="H3" s="1722" t="s">
        <v>442</v>
      </c>
      <c r="I3" s="1962"/>
      <c r="J3" s="1962"/>
      <c r="K3" s="1723"/>
      <c r="L3" s="1722" t="s">
        <v>441</v>
      </c>
      <c r="M3" s="1962"/>
      <c r="N3" s="1962"/>
      <c r="O3" s="1723"/>
    </row>
    <row r="4" spans="1:19" ht="17.25" customHeight="1">
      <c r="A4" s="1724"/>
      <c r="B4" s="1725"/>
      <c r="C4" s="1808"/>
      <c r="D4" s="2073" t="s">
        <v>171</v>
      </c>
      <c r="E4" s="1920"/>
      <c r="F4" s="1794" t="s">
        <v>42</v>
      </c>
      <c r="G4" s="1924"/>
      <c r="H4" s="2073" t="s">
        <v>376</v>
      </c>
      <c r="I4" s="1920"/>
      <c r="J4" s="1794" t="s">
        <v>377</v>
      </c>
      <c r="K4" s="1924"/>
      <c r="L4" s="1919" t="s">
        <v>315</v>
      </c>
      <c r="M4" s="1920"/>
      <c r="N4" s="1794" t="s">
        <v>317</v>
      </c>
      <c r="O4" s="1924"/>
    </row>
    <row r="5" spans="1:19" ht="17.25" customHeight="1">
      <c r="A5" s="1724"/>
      <c r="B5" s="1725"/>
      <c r="C5" s="1996"/>
      <c r="D5" s="1965"/>
      <c r="E5" s="1922"/>
      <c r="F5" s="1922"/>
      <c r="G5" s="1925"/>
      <c r="H5" s="1965"/>
      <c r="I5" s="1922"/>
      <c r="J5" s="1922"/>
      <c r="K5" s="1925"/>
      <c r="L5" s="1921"/>
      <c r="M5" s="1922"/>
      <c r="N5" s="1922"/>
      <c r="O5" s="1925"/>
    </row>
    <row r="6" spans="1:19" ht="17.25" customHeight="1" thickBot="1">
      <c r="A6" s="1726"/>
      <c r="B6" s="1727"/>
      <c r="C6" s="1077" t="s">
        <v>145</v>
      </c>
      <c r="D6" s="670" t="s">
        <v>145</v>
      </c>
      <c r="E6" s="671" t="s">
        <v>291</v>
      </c>
      <c r="F6" s="672" t="s">
        <v>145</v>
      </c>
      <c r="G6" s="636" t="s">
        <v>291</v>
      </c>
      <c r="H6" s="670" t="s">
        <v>145</v>
      </c>
      <c r="I6" s="671" t="s">
        <v>291</v>
      </c>
      <c r="J6" s="672" t="s">
        <v>145</v>
      </c>
      <c r="K6" s="636" t="s">
        <v>291</v>
      </c>
      <c r="L6" s="670" t="s">
        <v>145</v>
      </c>
      <c r="M6" s="671" t="s">
        <v>291</v>
      </c>
      <c r="N6" s="672" t="s">
        <v>145</v>
      </c>
      <c r="O6" s="636" t="s">
        <v>291</v>
      </c>
    </row>
    <row r="7" spans="1:19" ht="17.25" customHeight="1">
      <c r="A7" s="1728" t="s">
        <v>11</v>
      </c>
      <c r="B7" s="1729"/>
      <c r="C7" s="817">
        <v>470754</v>
      </c>
      <c r="D7" s="788">
        <v>443719</v>
      </c>
      <c r="E7" s="979">
        <v>0.94257085441653177</v>
      </c>
      <c r="F7" s="823">
        <v>27035</v>
      </c>
      <c r="G7" s="248">
        <v>5.7429145583468226E-2</v>
      </c>
      <c r="H7" s="788">
        <v>402765</v>
      </c>
      <c r="I7" s="979">
        <v>0.85557424897080003</v>
      </c>
      <c r="J7" s="823">
        <v>67989</v>
      </c>
      <c r="K7" s="248">
        <v>0.14442575102919997</v>
      </c>
      <c r="L7" s="772">
        <v>463301</v>
      </c>
      <c r="M7" s="979">
        <v>0.98416795183896477</v>
      </c>
      <c r="N7" s="770">
        <v>7453</v>
      </c>
      <c r="O7" s="248">
        <v>1.5832048161035277E-2</v>
      </c>
      <c r="Q7" s="185"/>
      <c r="R7" s="185"/>
      <c r="S7" s="185"/>
    </row>
    <row r="8" spans="1:19" ht="17.25" customHeight="1">
      <c r="A8" s="1728" t="s">
        <v>12</v>
      </c>
      <c r="B8" s="1729"/>
      <c r="C8" s="817">
        <v>448792</v>
      </c>
      <c r="D8" s="790">
        <v>423863</v>
      </c>
      <c r="E8" s="979">
        <v>0.94445310968109952</v>
      </c>
      <c r="F8" s="823">
        <v>24929</v>
      </c>
      <c r="G8" s="248">
        <v>5.5546890318900512E-2</v>
      </c>
      <c r="H8" s="790">
        <v>383898</v>
      </c>
      <c r="I8" s="979">
        <v>0.85540294835915076</v>
      </c>
      <c r="J8" s="818">
        <v>64894</v>
      </c>
      <c r="K8" s="248">
        <v>0.14459705164084921</v>
      </c>
      <c r="L8" s="772">
        <v>441346</v>
      </c>
      <c r="M8" s="979">
        <v>0.98340879516568924</v>
      </c>
      <c r="N8" s="770">
        <v>7446</v>
      </c>
      <c r="O8" s="248">
        <v>1.6591204834310772E-2</v>
      </c>
      <c r="Q8" s="185"/>
      <c r="R8" s="185"/>
      <c r="S8" s="185"/>
    </row>
    <row r="9" spans="1:19" ht="17.25" customHeight="1">
      <c r="A9" s="1728" t="s">
        <v>13</v>
      </c>
      <c r="B9" s="1729"/>
      <c r="C9" s="817">
        <v>435542</v>
      </c>
      <c r="D9" s="790">
        <v>412532</v>
      </c>
      <c r="E9" s="979">
        <v>0.94716927414577701</v>
      </c>
      <c r="F9" s="823">
        <v>23010</v>
      </c>
      <c r="G9" s="248">
        <v>5.2830725854223014E-2</v>
      </c>
      <c r="H9" s="790">
        <v>370935</v>
      </c>
      <c r="I9" s="979">
        <v>0.85166298542964858</v>
      </c>
      <c r="J9" s="818">
        <v>64607</v>
      </c>
      <c r="K9" s="248">
        <v>0.14833701457035142</v>
      </c>
      <c r="L9" s="772">
        <v>427987</v>
      </c>
      <c r="M9" s="979">
        <v>0.98265379687837229</v>
      </c>
      <c r="N9" s="770">
        <v>7555</v>
      </c>
      <c r="O9" s="248">
        <v>1.7346203121627764E-2</v>
      </c>
      <c r="Q9" s="185"/>
      <c r="R9" s="185"/>
      <c r="S9" s="185"/>
    </row>
    <row r="10" spans="1:19" ht="17.25" customHeight="1">
      <c r="A10" s="1728" t="s">
        <v>14</v>
      </c>
      <c r="B10" s="1729"/>
      <c r="C10" s="817">
        <v>427107</v>
      </c>
      <c r="D10" s="790">
        <v>405631</v>
      </c>
      <c r="E10" s="979">
        <v>0.94971751809265592</v>
      </c>
      <c r="F10" s="823">
        <v>21476</v>
      </c>
      <c r="G10" s="248">
        <v>5.0282481907344058E-2</v>
      </c>
      <c r="H10" s="790">
        <v>362298</v>
      </c>
      <c r="I10" s="979">
        <v>0.84826050614951287</v>
      </c>
      <c r="J10" s="818">
        <v>64809</v>
      </c>
      <c r="K10" s="248">
        <v>0.15173949385048713</v>
      </c>
      <c r="L10" s="772">
        <v>420110</v>
      </c>
      <c r="M10" s="979">
        <v>0.98361768830761376</v>
      </c>
      <c r="N10" s="770">
        <v>6997</v>
      </c>
      <c r="O10" s="248">
        <v>1.6382311692386218E-2</v>
      </c>
      <c r="Q10" s="185"/>
      <c r="R10" s="185"/>
      <c r="S10" s="185"/>
    </row>
    <row r="11" spans="1:19" ht="17.25" customHeight="1">
      <c r="A11" s="1728" t="s">
        <v>15</v>
      </c>
      <c r="B11" s="1729"/>
      <c r="C11" s="817">
        <v>424849</v>
      </c>
      <c r="D11" s="790">
        <v>404087</v>
      </c>
      <c r="E11" s="979">
        <v>0.95113087238053995</v>
      </c>
      <c r="F11" s="823">
        <v>20762</v>
      </c>
      <c r="G11" s="248">
        <v>4.8869127619460093E-2</v>
      </c>
      <c r="H11" s="790">
        <v>358169</v>
      </c>
      <c r="I11" s="979">
        <v>0.84305011898345061</v>
      </c>
      <c r="J11" s="818">
        <v>66680</v>
      </c>
      <c r="K11" s="248">
        <v>0.15694988101654941</v>
      </c>
      <c r="L11" s="772">
        <v>418949</v>
      </c>
      <c r="M11" s="979">
        <v>0.98611271298743786</v>
      </c>
      <c r="N11" s="770">
        <v>5900</v>
      </c>
      <c r="O11" s="248">
        <v>1.3887287012562111E-2</v>
      </c>
      <c r="Q11" s="185"/>
      <c r="R11" s="185"/>
      <c r="S11" s="185"/>
    </row>
    <row r="12" spans="1:19" ht="17.25" customHeight="1">
      <c r="A12" s="1728" t="s">
        <v>138</v>
      </c>
      <c r="B12" s="1729"/>
      <c r="C12" s="817">
        <v>421535</v>
      </c>
      <c r="D12" s="790">
        <v>403018</v>
      </c>
      <c r="E12" s="979">
        <v>0.95607244950004155</v>
      </c>
      <c r="F12" s="823">
        <v>18517</v>
      </c>
      <c r="G12" s="248">
        <v>4.3927550499958487E-2</v>
      </c>
      <c r="H12" s="790">
        <v>353759</v>
      </c>
      <c r="I12" s="979">
        <v>0.83921619794323132</v>
      </c>
      <c r="J12" s="818">
        <v>67776</v>
      </c>
      <c r="K12" s="248">
        <v>0.1607838020567687</v>
      </c>
      <c r="L12" s="778">
        <v>415697</v>
      </c>
      <c r="M12" s="979">
        <v>0.98615061620031552</v>
      </c>
      <c r="N12" s="830">
        <v>5838</v>
      </c>
      <c r="O12" s="248">
        <v>1.3849383799684487E-2</v>
      </c>
      <c r="Q12" s="185"/>
      <c r="R12" s="185"/>
      <c r="S12" s="185"/>
    </row>
    <row r="13" spans="1:19" ht="17.25" customHeight="1">
      <c r="A13" s="1728" t="s">
        <v>188</v>
      </c>
      <c r="B13" s="1729"/>
      <c r="C13" s="817">
        <v>420814</v>
      </c>
      <c r="D13" s="790">
        <v>403957</v>
      </c>
      <c r="E13" s="979">
        <v>0.95994192208434126</v>
      </c>
      <c r="F13" s="823">
        <v>16857</v>
      </c>
      <c r="G13" s="248">
        <v>4.0058077915658699E-2</v>
      </c>
      <c r="H13" s="790">
        <v>352861</v>
      </c>
      <c r="I13" s="979">
        <v>0.83852010627022866</v>
      </c>
      <c r="J13" s="818">
        <v>67953</v>
      </c>
      <c r="K13" s="248">
        <v>0.16147989372977134</v>
      </c>
      <c r="L13" s="772">
        <v>415280</v>
      </c>
      <c r="M13" s="979">
        <v>0.98684929683898348</v>
      </c>
      <c r="N13" s="770">
        <v>5534</v>
      </c>
      <c r="O13" s="248">
        <v>1.3150703161016505E-2</v>
      </c>
      <c r="Q13" s="185"/>
      <c r="R13" s="185"/>
      <c r="S13" s="185"/>
    </row>
    <row r="14" spans="1:19" ht="17.25" customHeight="1">
      <c r="A14" s="1728" t="s">
        <v>449</v>
      </c>
      <c r="B14" s="1729"/>
      <c r="C14" s="817">
        <v>423838</v>
      </c>
      <c r="D14" s="790">
        <v>408088</v>
      </c>
      <c r="E14" s="979">
        <v>0.96283957549818566</v>
      </c>
      <c r="F14" s="823">
        <v>15750</v>
      </c>
      <c r="G14" s="248">
        <v>3.7160424501814372E-2</v>
      </c>
      <c r="H14" s="790">
        <v>354338</v>
      </c>
      <c r="I14" s="979">
        <v>0.83602225378564454</v>
      </c>
      <c r="J14" s="818">
        <v>69500</v>
      </c>
      <c r="K14" s="248">
        <v>0.16397774621435549</v>
      </c>
      <c r="L14" s="778">
        <v>418490</v>
      </c>
      <c r="M14" s="979">
        <v>0.98738197141360617</v>
      </c>
      <c r="N14" s="830">
        <v>5348</v>
      </c>
      <c r="O14" s="248">
        <v>1.2618028586393859E-2</v>
      </c>
      <c r="Q14" s="185"/>
      <c r="R14" s="185"/>
      <c r="S14" s="185"/>
    </row>
    <row r="15" spans="1:19" ht="17.25" customHeight="1">
      <c r="A15" s="1728" t="s">
        <v>554</v>
      </c>
      <c r="B15" s="1729"/>
      <c r="C15" s="817">
        <v>432906</v>
      </c>
      <c r="D15" s="790">
        <v>417302</v>
      </c>
      <c r="E15" s="979">
        <v>0.9639552235358253</v>
      </c>
      <c r="F15" s="823">
        <v>15604</v>
      </c>
      <c r="G15" s="248">
        <v>3.6044776464174672E-2</v>
      </c>
      <c r="H15" s="790">
        <v>360759</v>
      </c>
      <c r="I15" s="979">
        <v>0.83334257321450844</v>
      </c>
      <c r="J15" s="818">
        <v>72147</v>
      </c>
      <c r="K15" s="248">
        <v>0.16665742678549153</v>
      </c>
      <c r="L15" s="778">
        <v>427610</v>
      </c>
      <c r="M15" s="979">
        <v>0.98776639732413041</v>
      </c>
      <c r="N15" s="830">
        <v>5296</v>
      </c>
      <c r="O15" s="248">
        <v>1.2233602675869589E-2</v>
      </c>
      <c r="Q15" s="185"/>
      <c r="R15" s="185"/>
      <c r="S15" s="185"/>
    </row>
    <row r="16" spans="1:19" ht="17.25" customHeight="1">
      <c r="A16" s="1728" t="s">
        <v>627</v>
      </c>
      <c r="B16" s="1729"/>
      <c r="C16" s="817">
        <v>446254</v>
      </c>
      <c r="D16" s="790">
        <v>430216</v>
      </c>
      <c r="E16" s="979">
        <v>0.96406082634553414</v>
      </c>
      <c r="F16" s="823">
        <v>16038</v>
      </c>
      <c r="G16" s="979">
        <v>3.5939173654465841E-2</v>
      </c>
      <c r="H16" s="790">
        <v>369823</v>
      </c>
      <c r="I16" s="979">
        <v>0.82872758563508675</v>
      </c>
      <c r="J16" s="818">
        <v>76431</v>
      </c>
      <c r="K16" s="979">
        <v>0.17127241436491325</v>
      </c>
      <c r="L16" s="778">
        <v>440812</v>
      </c>
      <c r="M16" s="979">
        <v>0.9878051513263747</v>
      </c>
      <c r="N16" s="830">
        <v>5442</v>
      </c>
      <c r="O16" s="248">
        <v>1.2194848673625334E-2</v>
      </c>
      <c r="Q16" s="185"/>
      <c r="R16" s="185"/>
      <c r="S16" s="185"/>
    </row>
    <row r="17" spans="1:19" s="206" customFormat="1" ht="17.25" customHeight="1" thickBot="1">
      <c r="A17" s="1773" t="s">
        <v>725</v>
      </c>
      <c r="B17" s="1774"/>
      <c r="C17" s="817">
        <v>463200</v>
      </c>
      <c r="D17" s="790">
        <v>447796</v>
      </c>
      <c r="E17" s="979">
        <v>0.9667443868739205</v>
      </c>
      <c r="F17" s="823">
        <v>15404</v>
      </c>
      <c r="G17" s="979">
        <v>3.3255613126079449E-2</v>
      </c>
      <c r="H17" s="790">
        <v>381860</v>
      </c>
      <c r="I17" s="979">
        <v>0.82439550949913643</v>
      </c>
      <c r="J17" s="818">
        <v>81340</v>
      </c>
      <c r="K17" s="979">
        <v>0.17560449050086355</v>
      </c>
      <c r="L17" s="778">
        <v>457700</v>
      </c>
      <c r="M17" s="979">
        <v>0.988126079447323</v>
      </c>
      <c r="N17" s="830">
        <v>5500</v>
      </c>
      <c r="O17" s="248">
        <v>1.1873920552677029E-2</v>
      </c>
      <c r="Q17" s="185"/>
      <c r="R17" s="185"/>
      <c r="S17" s="185"/>
    </row>
    <row r="18" spans="1:19" ht="17.25" customHeight="1">
      <c r="A18" s="2018" t="s">
        <v>721</v>
      </c>
      <c r="B18" s="548" t="s">
        <v>190</v>
      </c>
      <c r="C18" s="538">
        <f>C17-C16</f>
        <v>16946</v>
      </c>
      <c r="D18" s="538">
        <f>D17-D16</f>
        <v>17580</v>
      </c>
      <c r="E18" s="592" t="s">
        <v>55</v>
      </c>
      <c r="F18" s="539">
        <f>F17-F16</f>
        <v>-634</v>
      </c>
      <c r="G18" s="593" t="s">
        <v>55</v>
      </c>
      <c r="H18" s="538">
        <f>H17-H16</f>
        <v>12037</v>
      </c>
      <c r="I18" s="592" t="s">
        <v>55</v>
      </c>
      <c r="J18" s="539">
        <f>J17-J16</f>
        <v>4909</v>
      </c>
      <c r="K18" s="593" t="s">
        <v>55</v>
      </c>
      <c r="L18" s="538">
        <f>L17-L16</f>
        <v>16888</v>
      </c>
      <c r="M18" s="592" t="s">
        <v>55</v>
      </c>
      <c r="N18" s="539">
        <f>N17-N16</f>
        <v>58</v>
      </c>
      <c r="O18" s="593" t="s">
        <v>55</v>
      </c>
    </row>
    <row r="19" spans="1:19" ht="17.25" customHeight="1">
      <c r="A19" s="1719"/>
      <c r="B19" s="542" t="s">
        <v>191</v>
      </c>
      <c r="C19" s="545">
        <f>C17/C16-1</f>
        <v>3.7973889309675712E-2</v>
      </c>
      <c r="D19" s="545">
        <f>D17/D16-1</f>
        <v>4.0863194302396932E-2</v>
      </c>
      <c r="E19" s="601" t="s">
        <v>55</v>
      </c>
      <c r="F19" s="546">
        <f>F17/F16-1</f>
        <v>-3.9531113605187684E-2</v>
      </c>
      <c r="G19" s="602" t="s">
        <v>55</v>
      </c>
      <c r="H19" s="545">
        <f>H17/H16-1</f>
        <v>3.2548002693180145E-2</v>
      </c>
      <c r="I19" s="601" t="s">
        <v>55</v>
      </c>
      <c r="J19" s="546">
        <f>J17/J16-1</f>
        <v>6.4227865656605321E-2</v>
      </c>
      <c r="K19" s="602" t="s">
        <v>55</v>
      </c>
      <c r="L19" s="545">
        <f>L17/L16-1</f>
        <v>3.8311116757256958E-2</v>
      </c>
      <c r="M19" s="601" t="s">
        <v>55</v>
      </c>
      <c r="N19" s="546">
        <f>N17/N16-1</f>
        <v>1.065784638000733E-2</v>
      </c>
      <c r="O19" s="602" t="s">
        <v>55</v>
      </c>
    </row>
    <row r="20" spans="1:19" ht="16.5" customHeight="1">
      <c r="A20" s="1720" t="s">
        <v>722</v>
      </c>
      <c r="B20" s="558" t="s">
        <v>190</v>
      </c>
      <c r="C20" s="561">
        <f>C17-C12</f>
        <v>41665</v>
      </c>
      <c r="D20" s="561">
        <f>D17-D12</f>
        <v>44778</v>
      </c>
      <c r="E20" s="598" t="s">
        <v>55</v>
      </c>
      <c r="F20" s="562">
        <f>F17-F12</f>
        <v>-3113</v>
      </c>
      <c r="G20" s="599" t="s">
        <v>55</v>
      </c>
      <c r="H20" s="561">
        <f>H17-H12</f>
        <v>28101</v>
      </c>
      <c r="I20" s="598" t="s">
        <v>55</v>
      </c>
      <c r="J20" s="562">
        <f>J17-J12</f>
        <v>13564</v>
      </c>
      <c r="K20" s="599" t="s">
        <v>55</v>
      </c>
      <c r="L20" s="561">
        <f>L17-L12</f>
        <v>42003</v>
      </c>
      <c r="M20" s="598" t="s">
        <v>55</v>
      </c>
      <c r="N20" s="562">
        <f>N17-N12</f>
        <v>-338</v>
      </c>
      <c r="O20" s="599" t="s">
        <v>55</v>
      </c>
    </row>
    <row r="21" spans="1:19" ht="16.5" customHeight="1">
      <c r="A21" s="1719"/>
      <c r="B21" s="542" t="s">
        <v>191</v>
      </c>
      <c r="C21" s="545">
        <f>C17/C12-1</f>
        <v>9.8841140118851367E-2</v>
      </c>
      <c r="D21" s="545">
        <f>D17/D12-1</f>
        <v>0.11110669994888567</v>
      </c>
      <c r="E21" s="601" t="s">
        <v>55</v>
      </c>
      <c r="F21" s="546">
        <f>F17/F12-1</f>
        <v>-0.16811578549441053</v>
      </c>
      <c r="G21" s="602" t="s">
        <v>55</v>
      </c>
      <c r="H21" s="545">
        <f>H17/H12-1</f>
        <v>7.9435434858194487E-2</v>
      </c>
      <c r="I21" s="601" t="s">
        <v>55</v>
      </c>
      <c r="J21" s="546">
        <f>J17/J12-1</f>
        <v>0.20012983947119922</v>
      </c>
      <c r="K21" s="602" t="s">
        <v>55</v>
      </c>
      <c r="L21" s="545">
        <f>L17/L12-1</f>
        <v>0.10104234574702242</v>
      </c>
      <c r="M21" s="601" t="s">
        <v>55</v>
      </c>
      <c r="N21" s="546">
        <f>N17/N12-1</f>
        <v>-5.7896539910928357E-2</v>
      </c>
      <c r="O21" s="602" t="s">
        <v>55</v>
      </c>
    </row>
    <row r="22" spans="1:19" ht="17.25" customHeight="1">
      <c r="A22" s="1720" t="s">
        <v>723</v>
      </c>
      <c r="B22" s="558" t="s">
        <v>190</v>
      </c>
      <c r="C22" s="561">
        <f>C17-C7</f>
        <v>-7554</v>
      </c>
      <c r="D22" s="561">
        <f>D17-D7</f>
        <v>4077</v>
      </c>
      <c r="E22" s="598" t="s">
        <v>55</v>
      </c>
      <c r="F22" s="562">
        <f>F17-F7</f>
        <v>-11631</v>
      </c>
      <c r="G22" s="599" t="s">
        <v>55</v>
      </c>
      <c r="H22" s="561">
        <f>H17-H7</f>
        <v>-20905</v>
      </c>
      <c r="I22" s="598" t="s">
        <v>55</v>
      </c>
      <c r="J22" s="562">
        <f>J17-J7</f>
        <v>13351</v>
      </c>
      <c r="K22" s="599" t="s">
        <v>55</v>
      </c>
      <c r="L22" s="561">
        <f>L17-L7</f>
        <v>-5601</v>
      </c>
      <c r="M22" s="598" t="s">
        <v>55</v>
      </c>
      <c r="N22" s="562">
        <f>N17-N7</f>
        <v>-1953</v>
      </c>
      <c r="O22" s="599" t="s">
        <v>55</v>
      </c>
    </row>
    <row r="23" spans="1:19" ht="17.25" customHeight="1" thickBot="1">
      <c r="A23" s="1721"/>
      <c r="B23" s="576" t="s">
        <v>191</v>
      </c>
      <c r="C23" s="577">
        <f>C17/C7-1</f>
        <v>-1.6046597586000355E-2</v>
      </c>
      <c r="D23" s="577">
        <f>D17/D7-1</f>
        <v>9.188247517009529E-3</v>
      </c>
      <c r="E23" s="638" t="s">
        <v>55</v>
      </c>
      <c r="F23" s="578">
        <f>F17/F7-1</f>
        <v>-0.43022008507490295</v>
      </c>
      <c r="G23" s="639" t="s">
        <v>55</v>
      </c>
      <c r="H23" s="577">
        <f>H17/H7-1</f>
        <v>-5.1903715566149033E-2</v>
      </c>
      <c r="I23" s="638" t="s">
        <v>55</v>
      </c>
      <c r="J23" s="578">
        <f>J17/J7-1</f>
        <v>0.19637000102957836</v>
      </c>
      <c r="K23" s="639" t="s">
        <v>55</v>
      </c>
      <c r="L23" s="577">
        <f>L17/L7-1</f>
        <v>-1.2089332852724288E-2</v>
      </c>
      <c r="M23" s="638" t="s">
        <v>55</v>
      </c>
      <c r="N23" s="578">
        <f>N17/N7-1</f>
        <v>-0.26204213068562998</v>
      </c>
      <c r="O23" s="639" t="s">
        <v>55</v>
      </c>
    </row>
    <row r="24" spans="1:19" ht="17.25" customHeight="1">
      <c r="A24" s="937" t="s">
        <v>318</v>
      </c>
      <c r="H24" s="185"/>
      <c r="L24" s="227"/>
    </row>
    <row r="25" spans="1:19" ht="17.25" customHeight="1">
      <c r="A25" s="937" t="s">
        <v>536</v>
      </c>
      <c r="F25" s="765"/>
      <c r="H25" s="185"/>
      <c r="L25" s="227"/>
    </row>
    <row r="26" spans="1:19" ht="17.25" customHeight="1">
      <c r="A26" s="937" t="s">
        <v>537</v>
      </c>
    </row>
    <row r="27" spans="1:19">
      <c r="D27" s="846"/>
      <c r="E27" s="846"/>
    </row>
  </sheetData>
  <mergeCells count="25">
    <mergeCell ref="A22:A23"/>
    <mergeCell ref="A18:A19"/>
    <mergeCell ref="A20:A21"/>
    <mergeCell ref="N4:O5"/>
    <mergeCell ref="L4:M5"/>
    <mergeCell ref="H4:I5"/>
    <mergeCell ref="J4:K5"/>
    <mergeCell ref="A10:B10"/>
    <mergeCell ref="A11:B11"/>
    <mergeCell ref="L3:O3"/>
    <mergeCell ref="A16:B16"/>
    <mergeCell ref="A17:B17"/>
    <mergeCell ref="H3:K3"/>
    <mergeCell ref="A7:B7"/>
    <mergeCell ref="A8:B8"/>
    <mergeCell ref="A13:B13"/>
    <mergeCell ref="A14:B14"/>
    <mergeCell ref="A15:B15"/>
    <mergeCell ref="D3:G3"/>
    <mergeCell ref="D4:E5"/>
    <mergeCell ref="F4:G5"/>
    <mergeCell ref="A9:B9"/>
    <mergeCell ref="A12:B12"/>
    <mergeCell ref="C3:C5"/>
    <mergeCell ref="A3:B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7" orientation="landscape" r:id="rId1"/>
  <ignoredErrors>
    <ignoredError sqref="C18:C23 D18:O23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/>
  <dimension ref="A1:Q25"/>
  <sheetViews>
    <sheetView zoomScaleNormal="100" workbookViewId="0"/>
  </sheetViews>
  <sheetFormatPr defaultRowHeight="15"/>
  <cols>
    <col min="1" max="1" width="17.5703125" customWidth="1"/>
    <col min="2" max="2" width="7.140625" customWidth="1"/>
    <col min="3" max="6" width="7.140625" style="206" customWidth="1"/>
    <col min="7" max="10" width="7.140625" customWidth="1"/>
  </cols>
  <sheetData>
    <row r="1" spans="1:17" s="30" customFormat="1" ht="17.25" customHeight="1">
      <c r="A1" s="232" t="s">
        <v>797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7" ht="17.25" customHeight="1" thickBot="1">
      <c r="A2" s="314" t="s">
        <v>192</v>
      </c>
      <c r="B2" s="154"/>
      <c r="C2" s="202"/>
      <c r="D2" s="202"/>
      <c r="E2" s="202"/>
      <c r="F2" s="202"/>
      <c r="G2" s="154"/>
      <c r="H2" s="154"/>
      <c r="I2" s="154"/>
      <c r="J2" s="154"/>
    </row>
    <row r="3" spans="1:17" ht="17.25" customHeight="1">
      <c r="A3" s="1838" t="s">
        <v>189</v>
      </c>
      <c r="B3" s="1795" t="s">
        <v>70</v>
      </c>
      <c r="C3" s="2005" t="s">
        <v>448</v>
      </c>
      <c r="D3" s="1962"/>
      <c r="E3" s="1962"/>
      <c r="F3" s="1723"/>
      <c r="G3" s="1722" t="s">
        <v>441</v>
      </c>
      <c r="H3" s="1962"/>
      <c r="I3" s="1962"/>
      <c r="J3" s="1723"/>
    </row>
    <row r="4" spans="1:17" ht="17.25" customHeight="1">
      <c r="A4" s="1854"/>
      <c r="B4" s="1796"/>
      <c r="C4" s="2073" t="s">
        <v>171</v>
      </c>
      <c r="D4" s="1920"/>
      <c r="E4" s="1794" t="s">
        <v>42</v>
      </c>
      <c r="F4" s="1924"/>
      <c r="G4" s="1919" t="s">
        <v>315</v>
      </c>
      <c r="H4" s="1920"/>
      <c r="I4" s="1794" t="s">
        <v>317</v>
      </c>
      <c r="J4" s="1924"/>
    </row>
    <row r="5" spans="1:17" ht="17.25" customHeight="1">
      <c r="A5" s="1854"/>
      <c r="B5" s="2074"/>
      <c r="C5" s="1965"/>
      <c r="D5" s="1922"/>
      <c r="E5" s="1922"/>
      <c r="F5" s="1925"/>
      <c r="G5" s="1921"/>
      <c r="H5" s="1922"/>
      <c r="I5" s="1922"/>
      <c r="J5" s="1925"/>
    </row>
    <row r="6" spans="1:17" ht="17.25" customHeight="1" thickBot="1">
      <c r="A6" s="1841"/>
      <c r="B6" s="1417" t="s">
        <v>145</v>
      </c>
      <c r="C6" s="670" t="s">
        <v>145</v>
      </c>
      <c r="D6" s="671" t="s">
        <v>291</v>
      </c>
      <c r="E6" s="672" t="s">
        <v>145</v>
      </c>
      <c r="F6" s="636" t="s">
        <v>291</v>
      </c>
      <c r="G6" s="670" t="s">
        <v>145</v>
      </c>
      <c r="H6" s="671" t="s">
        <v>291</v>
      </c>
      <c r="I6" s="672" t="s">
        <v>145</v>
      </c>
      <c r="J6" s="636" t="s">
        <v>291</v>
      </c>
    </row>
    <row r="7" spans="1:17" ht="17.25" customHeight="1">
      <c r="A7" s="191" t="s">
        <v>18</v>
      </c>
      <c r="B7" s="1372">
        <v>463200</v>
      </c>
      <c r="C7" s="1372">
        <v>447796</v>
      </c>
      <c r="D7" s="1463">
        <v>0.9667443868739205</v>
      </c>
      <c r="E7" s="1466">
        <v>15404</v>
      </c>
      <c r="F7" s="1463">
        <v>3.3255613126079449E-2</v>
      </c>
      <c r="G7" s="1372">
        <v>457700</v>
      </c>
      <c r="H7" s="1463">
        <v>0.988126079447323</v>
      </c>
      <c r="I7" s="1466">
        <v>5500</v>
      </c>
      <c r="J7" s="1375">
        <v>1.1873920552677029E-2</v>
      </c>
      <c r="K7" s="185"/>
      <c r="O7" s="185"/>
      <c r="P7" s="185"/>
      <c r="Q7" s="185"/>
    </row>
    <row r="8" spans="1:17" ht="17.25" customHeight="1">
      <c r="A8" s="155" t="s">
        <v>19</v>
      </c>
      <c r="B8" s="778">
        <v>73984</v>
      </c>
      <c r="C8" s="772">
        <v>69687</v>
      </c>
      <c r="D8" s="1464">
        <v>0.94191987456747406</v>
      </c>
      <c r="E8" s="1467">
        <v>4297</v>
      </c>
      <c r="F8" s="1464">
        <v>5.8080125432525949E-2</v>
      </c>
      <c r="G8" s="772">
        <v>72760</v>
      </c>
      <c r="H8" s="1464">
        <v>0.98345588235294112</v>
      </c>
      <c r="I8" s="1467">
        <v>1224</v>
      </c>
      <c r="J8" s="1376">
        <v>1.6544117647058824E-2</v>
      </c>
      <c r="K8" s="185"/>
      <c r="O8" s="185"/>
      <c r="P8" s="185"/>
      <c r="Q8" s="185"/>
    </row>
    <row r="9" spans="1:17" ht="17.25" customHeight="1">
      <c r="A9" s="155" t="s">
        <v>20</v>
      </c>
      <c r="B9" s="778">
        <v>45157</v>
      </c>
      <c r="C9" s="772">
        <v>43224</v>
      </c>
      <c r="D9" s="1464">
        <v>0.95719379055295972</v>
      </c>
      <c r="E9" s="1467">
        <v>1933</v>
      </c>
      <c r="F9" s="1464">
        <v>4.2806209447040326E-2</v>
      </c>
      <c r="G9" s="772">
        <v>44721</v>
      </c>
      <c r="H9" s="1464">
        <v>0.99034479704143319</v>
      </c>
      <c r="I9" s="1467">
        <v>436</v>
      </c>
      <c r="J9" s="1376">
        <v>9.6552029585667779E-3</v>
      </c>
      <c r="K9" s="185"/>
      <c r="O9" s="185"/>
      <c r="P9" s="185"/>
      <c r="Q9" s="185"/>
    </row>
    <row r="10" spans="1:17" ht="17.25" customHeight="1">
      <c r="A10" s="155" t="s">
        <v>21</v>
      </c>
      <c r="B10" s="778">
        <v>29356</v>
      </c>
      <c r="C10" s="772">
        <v>28758</v>
      </c>
      <c r="D10" s="1464">
        <v>0.97962937729935962</v>
      </c>
      <c r="E10" s="1467">
        <v>598</v>
      </c>
      <c r="F10" s="1464">
        <v>2.0370622700640415E-2</v>
      </c>
      <c r="G10" s="772">
        <v>29266</v>
      </c>
      <c r="H10" s="1464">
        <v>0.9969341872189672</v>
      </c>
      <c r="I10" s="1467">
        <v>90</v>
      </c>
      <c r="J10" s="1376">
        <v>3.0658127810328385E-3</v>
      </c>
      <c r="K10" s="185"/>
      <c r="O10" s="185"/>
      <c r="P10" s="185"/>
      <c r="Q10" s="185"/>
    </row>
    <row r="11" spans="1:17" ht="17.25" customHeight="1">
      <c r="A11" s="155" t="s">
        <v>22</v>
      </c>
      <c r="B11" s="778">
        <v>24965</v>
      </c>
      <c r="C11" s="772">
        <v>24190</v>
      </c>
      <c r="D11" s="1464">
        <v>0.96895653915481672</v>
      </c>
      <c r="E11" s="1467">
        <v>775</v>
      </c>
      <c r="F11" s="1464">
        <v>3.1043460845183255E-2</v>
      </c>
      <c r="G11" s="772">
        <v>24837</v>
      </c>
      <c r="H11" s="1464">
        <v>0.99487282195073101</v>
      </c>
      <c r="I11" s="1467">
        <v>128</v>
      </c>
      <c r="J11" s="1376">
        <v>5.1271780492689765E-3</v>
      </c>
      <c r="K11" s="185"/>
      <c r="O11" s="185"/>
      <c r="P11" s="185"/>
      <c r="Q11" s="185"/>
    </row>
    <row r="12" spans="1:17" ht="17.25" customHeight="1">
      <c r="A12" s="155" t="s">
        <v>23</v>
      </c>
      <c r="B12" s="778">
        <v>10987</v>
      </c>
      <c r="C12" s="772">
        <v>10783</v>
      </c>
      <c r="D12" s="1464">
        <v>0.98143260216619643</v>
      </c>
      <c r="E12" s="1467">
        <v>204</v>
      </c>
      <c r="F12" s="1464">
        <v>1.8567397833803585E-2</v>
      </c>
      <c r="G12" s="772">
        <v>10830</v>
      </c>
      <c r="H12" s="1464">
        <v>0.98571038500045505</v>
      </c>
      <c r="I12" s="1467">
        <v>157</v>
      </c>
      <c r="J12" s="1376">
        <v>1.4289614999544916E-2</v>
      </c>
      <c r="K12" s="185"/>
      <c r="O12" s="185"/>
      <c r="P12" s="185"/>
      <c r="Q12" s="185"/>
    </row>
    <row r="13" spans="1:17" ht="17.25" customHeight="1">
      <c r="A13" s="155" t="s">
        <v>24</v>
      </c>
      <c r="B13" s="778">
        <v>34888</v>
      </c>
      <c r="C13" s="772">
        <v>33717</v>
      </c>
      <c r="D13" s="1464">
        <v>0.96643545058472824</v>
      </c>
      <c r="E13" s="1467">
        <v>1171</v>
      </c>
      <c r="F13" s="1464">
        <v>3.3564549415271726E-2</v>
      </c>
      <c r="G13" s="772">
        <v>34564</v>
      </c>
      <c r="H13" s="1464">
        <v>0.99071313918825954</v>
      </c>
      <c r="I13" s="1467">
        <v>324</v>
      </c>
      <c r="J13" s="1376">
        <v>9.2868608117404258E-3</v>
      </c>
      <c r="K13" s="185"/>
      <c r="O13" s="185"/>
      <c r="P13" s="185"/>
      <c r="Q13" s="185"/>
    </row>
    <row r="14" spans="1:17" ht="17.25" customHeight="1">
      <c r="A14" s="155" t="s">
        <v>25</v>
      </c>
      <c r="B14" s="778">
        <v>17328</v>
      </c>
      <c r="C14" s="772">
        <v>17046</v>
      </c>
      <c r="D14" s="1464">
        <v>0.9837257617728532</v>
      </c>
      <c r="E14" s="1467">
        <v>282</v>
      </c>
      <c r="F14" s="1464">
        <v>1.6274238227146815E-2</v>
      </c>
      <c r="G14" s="772">
        <v>17052</v>
      </c>
      <c r="H14" s="1464">
        <v>0.98407202216066481</v>
      </c>
      <c r="I14" s="1467">
        <v>276</v>
      </c>
      <c r="J14" s="1376">
        <v>1.5927977839335181E-2</v>
      </c>
      <c r="K14" s="185"/>
      <c r="O14" s="185"/>
      <c r="P14" s="185"/>
      <c r="Q14" s="185"/>
    </row>
    <row r="15" spans="1:17" ht="17.25" customHeight="1">
      <c r="A15" s="155" t="s">
        <v>26</v>
      </c>
      <c r="B15" s="778">
        <v>24609</v>
      </c>
      <c r="C15" s="772">
        <v>24314</v>
      </c>
      <c r="D15" s="1464">
        <v>0.98801251574627169</v>
      </c>
      <c r="E15" s="1467">
        <v>295</v>
      </c>
      <c r="F15" s="1464">
        <v>1.1987484253728311E-2</v>
      </c>
      <c r="G15" s="772">
        <v>24225</v>
      </c>
      <c r="H15" s="1464">
        <v>0.98439595270023161</v>
      </c>
      <c r="I15" s="1467">
        <v>384</v>
      </c>
      <c r="J15" s="1376">
        <v>1.5604047299768378E-2</v>
      </c>
      <c r="K15" s="185"/>
      <c r="O15" s="185"/>
      <c r="P15" s="185"/>
      <c r="Q15" s="185"/>
    </row>
    <row r="16" spans="1:17" ht="17.25" customHeight="1">
      <c r="A16" s="155" t="s">
        <v>27</v>
      </c>
      <c r="B16" s="778">
        <v>24057</v>
      </c>
      <c r="C16" s="772">
        <v>23119</v>
      </c>
      <c r="D16" s="1464">
        <v>0.961009269651245</v>
      </c>
      <c r="E16" s="1467">
        <v>938</v>
      </c>
      <c r="F16" s="1464">
        <v>3.899073034875504E-2</v>
      </c>
      <c r="G16" s="772">
        <v>23939</v>
      </c>
      <c r="H16" s="1464">
        <v>0.99509498274930375</v>
      </c>
      <c r="I16" s="1467">
        <v>118</v>
      </c>
      <c r="J16" s="1376">
        <v>4.9050172506962635E-3</v>
      </c>
      <c r="K16" s="185"/>
      <c r="O16" s="185"/>
      <c r="P16" s="185"/>
      <c r="Q16" s="185"/>
    </row>
    <row r="17" spans="1:17" ht="17.25" customHeight="1">
      <c r="A17" s="155" t="s">
        <v>28</v>
      </c>
      <c r="B17" s="778">
        <v>22978</v>
      </c>
      <c r="C17" s="772">
        <v>21484</v>
      </c>
      <c r="D17" s="1464">
        <v>0.93498128644790668</v>
      </c>
      <c r="E17" s="1467">
        <v>1494</v>
      </c>
      <c r="F17" s="1464">
        <v>6.5018713552093307E-2</v>
      </c>
      <c r="G17" s="772">
        <v>22857</v>
      </c>
      <c r="H17" s="1464">
        <v>0.99473409348072073</v>
      </c>
      <c r="I17" s="1467">
        <v>121</v>
      </c>
      <c r="J17" s="1376">
        <v>5.2659065192793104E-3</v>
      </c>
      <c r="K17" s="185"/>
      <c r="O17" s="185"/>
      <c r="P17" s="185"/>
      <c r="Q17" s="185"/>
    </row>
    <row r="18" spans="1:17" ht="17.25" customHeight="1">
      <c r="A18" s="155" t="s">
        <v>29</v>
      </c>
      <c r="B18" s="778">
        <v>49863</v>
      </c>
      <c r="C18" s="772">
        <v>49172</v>
      </c>
      <c r="D18" s="1464">
        <v>0.98614202915989813</v>
      </c>
      <c r="E18" s="1467">
        <v>691</v>
      </c>
      <c r="F18" s="1464">
        <v>1.3857970840101879E-2</v>
      </c>
      <c r="G18" s="772">
        <v>49160</v>
      </c>
      <c r="H18" s="1464">
        <v>0.98590136975312359</v>
      </c>
      <c r="I18" s="1467">
        <v>703</v>
      </c>
      <c r="J18" s="1376">
        <v>1.4098630246876442E-2</v>
      </c>
      <c r="K18" s="185"/>
    </row>
    <row r="19" spans="1:17" ht="17.25" customHeight="1">
      <c r="A19" s="155" t="s">
        <v>30</v>
      </c>
      <c r="B19" s="778">
        <v>28853</v>
      </c>
      <c r="C19" s="772">
        <v>28210</v>
      </c>
      <c r="D19" s="1464">
        <v>0.97771462239628459</v>
      </c>
      <c r="E19" s="1467">
        <v>643</v>
      </c>
      <c r="F19" s="1464">
        <v>2.2285377603715385E-2</v>
      </c>
      <c r="G19" s="772">
        <v>28225</v>
      </c>
      <c r="H19" s="1464">
        <v>0.97823449901223447</v>
      </c>
      <c r="I19" s="1467">
        <v>628</v>
      </c>
      <c r="J19" s="1376">
        <v>2.1765500987765571E-2</v>
      </c>
      <c r="K19" s="185"/>
    </row>
    <row r="20" spans="1:17" ht="17.25" customHeight="1">
      <c r="A20" s="155" t="s">
        <v>31</v>
      </c>
      <c r="B20" s="778">
        <v>25826</v>
      </c>
      <c r="C20" s="772">
        <v>25119</v>
      </c>
      <c r="D20" s="1464">
        <v>0.97262448695113457</v>
      </c>
      <c r="E20" s="1467">
        <v>707</v>
      </c>
      <c r="F20" s="1464">
        <v>2.7375513048865485E-2</v>
      </c>
      <c r="G20" s="772">
        <v>25559</v>
      </c>
      <c r="H20" s="1464">
        <v>0.98966158135212579</v>
      </c>
      <c r="I20" s="1467">
        <v>267</v>
      </c>
      <c r="J20" s="1376">
        <v>1.0338418647874235E-2</v>
      </c>
      <c r="K20" s="185"/>
    </row>
    <row r="21" spans="1:17" ht="17.25" customHeight="1" thickBot="1">
      <c r="A21" s="156" t="s">
        <v>32</v>
      </c>
      <c r="B21" s="171">
        <v>50349</v>
      </c>
      <c r="C21" s="128">
        <v>48973</v>
      </c>
      <c r="D21" s="1465">
        <v>0.97267075810840331</v>
      </c>
      <c r="E21" s="1462">
        <v>1376</v>
      </c>
      <c r="F21" s="1465">
        <v>2.7329241891596655E-2</v>
      </c>
      <c r="G21" s="128">
        <v>49705</v>
      </c>
      <c r="H21" s="1465">
        <v>0.9872092792309678</v>
      </c>
      <c r="I21" s="1462">
        <v>644</v>
      </c>
      <c r="J21" s="1377">
        <v>1.2790720769032156E-2</v>
      </c>
      <c r="K21" s="185"/>
    </row>
    <row r="22" spans="1:17" s="161" customFormat="1" ht="17.25" customHeight="1">
      <c r="A22" s="937" t="s">
        <v>319</v>
      </c>
      <c r="C22" s="206"/>
      <c r="D22" s="206"/>
      <c r="E22" s="206"/>
      <c r="F22" s="206"/>
    </row>
    <row r="23" spans="1:17" s="161" customFormat="1" ht="17.25" customHeight="1">
      <c r="A23" s="937" t="s">
        <v>537</v>
      </c>
      <c r="B23" s="147"/>
      <c r="C23" s="234"/>
      <c r="D23" s="234"/>
      <c r="E23" s="234"/>
      <c r="F23" s="234"/>
      <c r="G23" s="157"/>
      <c r="H23" s="157"/>
      <c r="I23" s="157"/>
      <c r="J23" s="157"/>
      <c r="K23" s="157"/>
    </row>
    <row r="24" spans="1:17" ht="17.25" customHeight="1">
      <c r="B24" s="185"/>
      <c r="C24" s="185"/>
      <c r="D24" s="185"/>
      <c r="E24" s="185"/>
      <c r="F24" s="185"/>
      <c r="G24" s="185"/>
      <c r="H24" s="185"/>
      <c r="I24" s="185"/>
      <c r="J24" s="185"/>
    </row>
    <row r="25" spans="1:17">
      <c r="B25" s="185"/>
      <c r="C25" s="185"/>
      <c r="D25" s="185"/>
      <c r="E25" s="185"/>
      <c r="F25" s="185"/>
      <c r="G25" s="185"/>
      <c r="H25" s="185"/>
      <c r="I25" s="185"/>
      <c r="J25" s="185"/>
    </row>
  </sheetData>
  <mergeCells count="8">
    <mergeCell ref="E4:F5"/>
    <mergeCell ref="A3:A6"/>
    <mergeCell ref="G3:J3"/>
    <mergeCell ref="G4:H5"/>
    <mergeCell ref="I4:J5"/>
    <mergeCell ref="C3:F3"/>
    <mergeCell ref="C4:D5"/>
    <mergeCell ref="B3:B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5"/>
  <sheetViews>
    <sheetView zoomScaleNormal="100" workbookViewId="0"/>
  </sheetViews>
  <sheetFormatPr defaultColWidth="9.140625" defaultRowHeight="15"/>
  <cols>
    <col min="1" max="1" width="12.85546875" style="206" customWidth="1"/>
    <col min="2" max="2" width="5.140625" style="206" customWidth="1"/>
    <col min="3" max="15" width="7.85546875" style="206" customWidth="1"/>
    <col min="16" max="24" width="6.42578125" style="206" customWidth="1"/>
    <col min="25" max="25" width="5.7109375" style="206" customWidth="1"/>
    <col min="26" max="29" width="6.42578125" style="206" customWidth="1"/>
    <col min="30" max="30" width="7" style="206" customWidth="1"/>
    <col min="31" max="31" width="6.42578125" style="206" customWidth="1"/>
    <col min="32" max="32" width="7" style="206" customWidth="1"/>
    <col min="33" max="33" width="5.7109375" style="206" customWidth="1"/>
    <col min="34" max="34" width="12.85546875" style="206" customWidth="1"/>
    <col min="35" max="35" width="5.7109375" style="206" customWidth="1"/>
    <col min="36" max="49" width="8.5703125" style="206" customWidth="1"/>
    <col min="50" max="16384" width="9.140625" style="206"/>
  </cols>
  <sheetData>
    <row r="1" spans="1:93" s="487" customFormat="1" ht="17.25" customHeight="1">
      <c r="A1" s="485" t="s">
        <v>798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3"/>
      <c r="M1" s="485"/>
      <c r="N1" s="485"/>
      <c r="O1" s="485"/>
      <c r="P1" s="897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8"/>
      <c r="AI1" s="488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90"/>
      <c r="AY1" s="490"/>
    </row>
    <row r="2" spans="1:93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</row>
    <row r="3" spans="1:93" ht="17.25" customHeight="1">
      <c r="A3" s="1722" t="s">
        <v>197</v>
      </c>
      <c r="B3" s="1723"/>
      <c r="C3" s="1722" t="s">
        <v>70</v>
      </c>
      <c r="D3" s="1722" t="s">
        <v>431</v>
      </c>
      <c r="E3" s="1962"/>
      <c r="F3" s="1962"/>
      <c r="G3" s="1723"/>
      <c r="H3" s="1722" t="s">
        <v>443</v>
      </c>
      <c r="I3" s="1962"/>
      <c r="J3" s="1962"/>
      <c r="K3" s="1723"/>
      <c r="L3" s="1722" t="s">
        <v>458</v>
      </c>
      <c r="M3" s="1962"/>
      <c r="N3" s="1962"/>
      <c r="O3" s="1723"/>
      <c r="P3" s="80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2076"/>
      <c r="AE3" s="2076"/>
      <c r="AF3" s="2076"/>
      <c r="AG3" s="2076"/>
      <c r="AH3" s="113"/>
      <c r="AI3" s="113"/>
      <c r="AJ3" s="2076"/>
      <c r="AK3" s="442"/>
      <c r="AL3" s="2076"/>
      <c r="AM3" s="2076"/>
      <c r="AN3" s="2076"/>
      <c r="AO3" s="2076"/>
      <c r="AP3" s="2076"/>
      <c r="AQ3" s="2076"/>
      <c r="AR3" s="2076"/>
      <c r="AS3" s="2076"/>
      <c r="AT3" s="2076"/>
      <c r="AU3" s="2076"/>
      <c r="AV3" s="2076"/>
      <c r="AW3" s="2076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</row>
    <row r="4" spans="1:93" ht="10.5" customHeight="1">
      <c r="A4" s="1724"/>
      <c r="B4" s="1725"/>
      <c r="C4" s="1927"/>
      <c r="D4" s="1919" t="s">
        <v>7</v>
      </c>
      <c r="E4" s="1920"/>
      <c r="F4" s="1794" t="s">
        <v>139</v>
      </c>
      <c r="G4" s="1924"/>
      <c r="H4" s="1919" t="s">
        <v>140</v>
      </c>
      <c r="I4" s="1920"/>
      <c r="J4" s="1794" t="s">
        <v>141</v>
      </c>
      <c r="K4" s="1924"/>
      <c r="L4" s="1919" t="s">
        <v>450</v>
      </c>
      <c r="M4" s="1920"/>
      <c r="N4" s="1794" t="s">
        <v>451</v>
      </c>
      <c r="O4" s="1924"/>
      <c r="P4" s="80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2076"/>
      <c r="AE4" s="2076"/>
      <c r="AF4" s="2076"/>
      <c r="AG4" s="2076"/>
      <c r="AH4" s="113"/>
      <c r="AI4" s="113"/>
      <c r="AJ4" s="2076"/>
      <c r="AK4" s="442"/>
      <c r="AL4" s="2076"/>
      <c r="AM4" s="2076"/>
      <c r="AN4" s="2076"/>
      <c r="AO4" s="2076"/>
      <c r="AP4" s="2076"/>
      <c r="AQ4" s="2076"/>
      <c r="AR4" s="2076"/>
      <c r="AS4" s="2076"/>
      <c r="AT4" s="2076"/>
      <c r="AU4" s="2076"/>
      <c r="AV4" s="2076"/>
      <c r="AW4" s="2076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</row>
    <row r="5" spans="1:93" ht="9.75" customHeight="1">
      <c r="A5" s="1724"/>
      <c r="B5" s="1725"/>
      <c r="C5" s="2011"/>
      <c r="D5" s="1921"/>
      <c r="E5" s="1922"/>
      <c r="F5" s="1922"/>
      <c r="G5" s="1925"/>
      <c r="H5" s="1921"/>
      <c r="I5" s="1922"/>
      <c r="J5" s="1922"/>
      <c r="K5" s="1925"/>
      <c r="L5" s="1921"/>
      <c r="M5" s="1922"/>
      <c r="N5" s="1922"/>
      <c r="O5" s="1925"/>
      <c r="P5" s="80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2076"/>
      <c r="AE5" s="2076"/>
      <c r="AF5" s="2076"/>
      <c r="AG5" s="2076"/>
      <c r="AH5" s="113"/>
      <c r="AI5" s="113"/>
      <c r="AJ5" s="2076"/>
      <c r="AK5" s="442"/>
      <c r="AL5" s="2076"/>
      <c r="AM5" s="2076"/>
      <c r="AN5" s="2076"/>
      <c r="AO5" s="2076"/>
      <c r="AP5" s="2076"/>
      <c r="AQ5" s="2076"/>
      <c r="AR5" s="2076"/>
      <c r="AS5" s="2076"/>
      <c r="AT5" s="2076"/>
      <c r="AU5" s="2076"/>
      <c r="AV5" s="2076"/>
      <c r="AW5" s="2076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</row>
    <row r="6" spans="1:93" ht="17.25" customHeight="1" thickBot="1">
      <c r="A6" s="1726"/>
      <c r="B6" s="1727"/>
      <c r="C6" s="632" t="s">
        <v>145</v>
      </c>
      <c r="D6" s="670" t="s">
        <v>145</v>
      </c>
      <c r="E6" s="671" t="s">
        <v>291</v>
      </c>
      <c r="F6" s="672" t="s">
        <v>145</v>
      </c>
      <c r="G6" s="636" t="s">
        <v>291</v>
      </c>
      <c r="H6" s="670" t="s">
        <v>145</v>
      </c>
      <c r="I6" s="815" t="s">
        <v>291</v>
      </c>
      <c r="J6" s="624" t="s">
        <v>145</v>
      </c>
      <c r="K6" s="636" t="s">
        <v>291</v>
      </c>
      <c r="L6" s="670" t="s">
        <v>145</v>
      </c>
      <c r="M6" s="815" t="s">
        <v>291</v>
      </c>
      <c r="N6" s="1681" t="s">
        <v>145</v>
      </c>
      <c r="O6" s="636" t="s">
        <v>291</v>
      </c>
      <c r="P6" s="80"/>
      <c r="Q6" s="887"/>
      <c r="R6" s="887"/>
      <c r="S6" s="443"/>
      <c r="T6" s="887"/>
      <c r="U6" s="443"/>
      <c r="V6" s="887"/>
      <c r="W6" s="443"/>
      <c r="X6" s="887"/>
      <c r="Y6" s="443"/>
      <c r="Z6" s="887"/>
      <c r="AA6" s="443"/>
      <c r="AB6" s="887"/>
      <c r="AC6" s="443"/>
      <c r="AD6" s="442"/>
      <c r="AE6" s="443"/>
      <c r="AF6" s="442"/>
      <c r="AG6" s="443"/>
      <c r="AH6" s="113"/>
      <c r="AI6" s="113"/>
      <c r="AJ6" s="442"/>
      <c r="AK6" s="442"/>
      <c r="AL6" s="442"/>
      <c r="AM6" s="443"/>
      <c r="AN6" s="442"/>
      <c r="AO6" s="443"/>
      <c r="AP6" s="442"/>
      <c r="AQ6" s="443"/>
      <c r="AR6" s="442"/>
      <c r="AS6" s="443"/>
      <c r="AT6" s="442"/>
      <c r="AU6" s="443"/>
      <c r="AV6" s="442"/>
      <c r="AW6" s="443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</row>
    <row r="7" spans="1:93" ht="17.25" customHeight="1">
      <c r="A7" s="1728" t="s">
        <v>11</v>
      </c>
      <c r="B7" s="1729"/>
      <c r="C7" s="817">
        <v>470754</v>
      </c>
      <c r="D7" s="773">
        <v>232209</v>
      </c>
      <c r="E7" s="254">
        <v>0.49327037051198713</v>
      </c>
      <c r="F7" s="332">
        <v>238545</v>
      </c>
      <c r="G7" s="248">
        <v>0.50672962948801281</v>
      </c>
      <c r="H7" s="778">
        <v>461701</v>
      </c>
      <c r="I7" s="267">
        <v>0.98076914906724111</v>
      </c>
      <c r="J7" s="331">
        <v>9024</v>
      </c>
      <c r="K7" s="248">
        <v>1.9169247632521445E-2</v>
      </c>
      <c r="L7" s="778">
        <v>451594</v>
      </c>
      <c r="M7" s="267">
        <v>0.95929933680860913</v>
      </c>
      <c r="N7" s="770">
        <v>19160</v>
      </c>
      <c r="O7" s="248">
        <v>4.0700663191390832E-2</v>
      </c>
      <c r="P7" s="444"/>
      <c r="Q7" s="151"/>
      <c r="R7" s="151"/>
      <c r="S7" s="267"/>
      <c r="T7" s="151"/>
      <c r="U7" s="267"/>
      <c r="V7" s="151"/>
      <c r="W7" s="267"/>
      <c r="X7" s="151"/>
      <c r="Y7" s="267"/>
      <c r="Z7" s="151"/>
      <c r="AA7" s="267"/>
      <c r="AB7" s="151"/>
      <c r="AC7" s="267"/>
      <c r="AD7" s="151"/>
      <c r="AE7" s="267"/>
      <c r="AF7" s="151"/>
      <c r="AG7" s="267"/>
      <c r="AH7" s="1954"/>
      <c r="AI7" s="1954"/>
      <c r="AJ7" s="151"/>
      <c r="AK7" s="151"/>
      <c r="AL7" s="151"/>
      <c r="AM7" s="267"/>
      <c r="AN7" s="151"/>
      <c r="AO7" s="267"/>
      <c r="AP7" s="151"/>
      <c r="AQ7" s="267"/>
      <c r="AR7" s="151"/>
      <c r="AS7" s="267"/>
      <c r="AT7" s="151"/>
      <c r="AU7" s="267"/>
      <c r="AV7" s="151"/>
      <c r="AW7" s="267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</row>
    <row r="8" spans="1:93" ht="17.25" customHeight="1">
      <c r="A8" s="1728" t="s">
        <v>12</v>
      </c>
      <c r="B8" s="1729"/>
      <c r="C8" s="817">
        <v>448792</v>
      </c>
      <c r="D8" s="773">
        <v>220830</v>
      </c>
      <c r="E8" s="254">
        <v>0.49205422556551809</v>
      </c>
      <c r="F8" s="332">
        <v>227962</v>
      </c>
      <c r="G8" s="248">
        <v>0.50794577443448186</v>
      </c>
      <c r="H8" s="778">
        <v>439598</v>
      </c>
      <c r="I8" s="267">
        <v>0.97951389507834363</v>
      </c>
      <c r="J8" s="331">
        <v>9147</v>
      </c>
      <c r="K8" s="248">
        <v>2.0381379347225441E-2</v>
      </c>
      <c r="L8" s="778">
        <v>428916</v>
      </c>
      <c r="M8" s="267">
        <v>0.95571222303427872</v>
      </c>
      <c r="N8" s="770">
        <v>19876</v>
      </c>
      <c r="O8" s="248">
        <v>4.4287776965721316E-2</v>
      </c>
      <c r="P8" s="444"/>
      <c r="Q8" s="151"/>
      <c r="R8" s="151"/>
      <c r="S8" s="267"/>
      <c r="T8" s="151"/>
      <c r="U8" s="267"/>
      <c r="V8" s="151"/>
      <c r="W8" s="267"/>
      <c r="X8" s="151"/>
      <c r="Y8" s="267"/>
      <c r="Z8" s="151"/>
      <c r="AA8" s="267"/>
      <c r="AB8" s="151"/>
      <c r="AC8" s="267"/>
      <c r="AD8" s="151"/>
      <c r="AE8" s="267"/>
      <c r="AF8" s="151"/>
      <c r="AG8" s="267"/>
      <c r="AH8" s="1954"/>
      <c r="AI8" s="1954"/>
      <c r="AJ8" s="151"/>
      <c r="AK8" s="151"/>
      <c r="AL8" s="151"/>
      <c r="AM8" s="267"/>
      <c r="AN8" s="151"/>
      <c r="AO8" s="267"/>
      <c r="AP8" s="151"/>
      <c r="AQ8" s="267"/>
      <c r="AR8" s="151"/>
      <c r="AS8" s="267"/>
      <c r="AT8" s="151"/>
      <c r="AU8" s="267"/>
      <c r="AV8" s="151"/>
      <c r="AW8" s="267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</row>
    <row r="9" spans="1:93" ht="17.25" customHeight="1">
      <c r="A9" s="1728" t="s">
        <v>13</v>
      </c>
      <c r="B9" s="1729"/>
      <c r="C9" s="817">
        <v>435542</v>
      </c>
      <c r="D9" s="773">
        <v>214988</v>
      </c>
      <c r="E9" s="254">
        <v>0.49361026031932626</v>
      </c>
      <c r="F9" s="332">
        <v>220554</v>
      </c>
      <c r="G9" s="248">
        <v>0.50638973968067369</v>
      </c>
      <c r="H9" s="778">
        <v>426655</v>
      </c>
      <c r="I9" s="267">
        <v>0.97959553843257363</v>
      </c>
      <c r="J9" s="331">
        <v>8837</v>
      </c>
      <c r="K9" s="248">
        <v>2.0289662076217678E-2</v>
      </c>
      <c r="L9" s="778">
        <v>415707</v>
      </c>
      <c r="M9" s="267">
        <v>0.95445904183752661</v>
      </c>
      <c r="N9" s="770">
        <v>19835</v>
      </c>
      <c r="O9" s="248">
        <v>4.5540958162473423E-2</v>
      </c>
      <c r="P9" s="444"/>
      <c r="Q9" s="165"/>
      <c r="R9" s="165"/>
      <c r="S9" s="267"/>
      <c r="T9" s="165"/>
      <c r="U9" s="267"/>
      <c r="V9" s="165"/>
      <c r="W9" s="267"/>
      <c r="X9" s="165"/>
      <c r="Y9" s="267"/>
      <c r="Z9" s="165"/>
      <c r="AA9" s="267"/>
      <c r="AB9" s="165"/>
      <c r="AC9" s="267"/>
      <c r="AD9" s="165"/>
      <c r="AE9" s="267"/>
      <c r="AF9" s="165"/>
      <c r="AG9" s="267"/>
      <c r="AH9" s="1954"/>
      <c r="AI9" s="1954"/>
      <c r="AJ9" s="165"/>
      <c r="AK9" s="165"/>
      <c r="AL9" s="165"/>
      <c r="AM9" s="267"/>
      <c r="AN9" s="165"/>
      <c r="AO9" s="267"/>
      <c r="AP9" s="165"/>
      <c r="AQ9" s="267"/>
      <c r="AR9" s="165"/>
      <c r="AS9" s="267"/>
      <c r="AT9" s="165"/>
      <c r="AU9" s="267"/>
      <c r="AV9" s="165"/>
      <c r="AW9" s="267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</row>
    <row r="10" spans="1:93" ht="17.25" customHeight="1">
      <c r="A10" s="1728" t="s">
        <v>14</v>
      </c>
      <c r="B10" s="1729"/>
      <c r="C10" s="817">
        <v>427107</v>
      </c>
      <c r="D10" s="773">
        <v>210875</v>
      </c>
      <c r="E10" s="254">
        <v>0.49372873776360493</v>
      </c>
      <c r="F10" s="332">
        <v>216232</v>
      </c>
      <c r="G10" s="248">
        <v>0.50627126223639507</v>
      </c>
      <c r="H10" s="778">
        <v>418302</v>
      </c>
      <c r="I10" s="267">
        <v>0.97938455703137617</v>
      </c>
      <c r="J10" s="331">
        <v>8763</v>
      </c>
      <c r="K10" s="248">
        <v>2.0517106954463401E-2</v>
      </c>
      <c r="L10" s="778">
        <v>407061</v>
      </c>
      <c r="M10" s="267">
        <v>0.95306562524145</v>
      </c>
      <c r="N10" s="770">
        <v>20046</v>
      </c>
      <c r="O10" s="248">
        <v>4.6934374758549967E-2</v>
      </c>
      <c r="P10" s="444"/>
      <c r="Q10" s="165"/>
      <c r="R10" s="165"/>
      <c r="S10" s="267"/>
      <c r="T10" s="165"/>
      <c r="U10" s="267"/>
      <c r="V10" s="165"/>
      <c r="W10" s="267"/>
      <c r="X10" s="165"/>
      <c r="Y10" s="267"/>
      <c r="Z10" s="165"/>
      <c r="AA10" s="267"/>
      <c r="AB10" s="165"/>
      <c r="AC10" s="267"/>
      <c r="AD10" s="165"/>
      <c r="AE10" s="267"/>
      <c r="AF10" s="165"/>
      <c r="AG10" s="267"/>
      <c r="AH10" s="1954"/>
      <c r="AI10" s="1954"/>
      <c r="AJ10" s="165"/>
      <c r="AK10" s="165"/>
      <c r="AL10" s="165"/>
      <c r="AM10" s="267"/>
      <c r="AN10" s="165"/>
      <c r="AO10" s="267"/>
      <c r="AP10" s="165"/>
      <c r="AQ10" s="267"/>
      <c r="AR10" s="165"/>
      <c r="AS10" s="267"/>
      <c r="AT10" s="165"/>
      <c r="AU10" s="267"/>
      <c r="AV10" s="165"/>
      <c r="AW10" s="267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</row>
    <row r="11" spans="1:93" ht="17.25" customHeight="1">
      <c r="A11" s="1728" t="s">
        <v>15</v>
      </c>
      <c r="B11" s="1729"/>
      <c r="C11" s="817">
        <v>424849</v>
      </c>
      <c r="D11" s="773">
        <v>209632</v>
      </c>
      <c r="E11" s="254">
        <v>0.49342707644363054</v>
      </c>
      <c r="F11" s="332">
        <v>215217</v>
      </c>
      <c r="G11" s="248">
        <v>0.5065729235563694</v>
      </c>
      <c r="H11" s="778">
        <v>415742</v>
      </c>
      <c r="I11" s="267">
        <v>0.97856414867399943</v>
      </c>
      <c r="J11" s="331">
        <v>9063</v>
      </c>
      <c r="K11" s="248">
        <v>2.1332285117771254E-2</v>
      </c>
      <c r="L11" s="778">
        <v>404514</v>
      </c>
      <c r="M11" s="267">
        <v>0.95213593535585583</v>
      </c>
      <c r="N11" s="770">
        <v>20335</v>
      </c>
      <c r="O11" s="248">
        <v>4.7864064644144153E-2</v>
      </c>
      <c r="P11" s="444"/>
      <c r="Q11" s="165"/>
      <c r="R11" s="165"/>
      <c r="S11" s="267"/>
      <c r="T11" s="165"/>
      <c r="U11" s="267"/>
      <c r="V11" s="165"/>
      <c r="W11" s="267"/>
      <c r="X11" s="165"/>
      <c r="Y11" s="267"/>
      <c r="Z11" s="165"/>
      <c r="AA11" s="267"/>
      <c r="AB11" s="165"/>
      <c r="AC11" s="267"/>
      <c r="AD11" s="165"/>
      <c r="AE11" s="267"/>
      <c r="AF11" s="165"/>
      <c r="AG11" s="267"/>
      <c r="AH11" s="1954"/>
      <c r="AI11" s="1954"/>
      <c r="AJ11" s="165"/>
      <c r="AK11" s="165"/>
      <c r="AL11" s="165"/>
      <c r="AM11" s="267"/>
      <c r="AN11" s="165"/>
      <c r="AO11" s="267"/>
      <c r="AP11" s="165"/>
      <c r="AQ11" s="267"/>
      <c r="AR11" s="165"/>
      <c r="AS11" s="267"/>
      <c r="AT11" s="165"/>
      <c r="AU11" s="267"/>
      <c r="AV11" s="165"/>
      <c r="AW11" s="267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</row>
    <row r="12" spans="1:93" ht="17.25" customHeight="1">
      <c r="A12" s="1728" t="s">
        <v>138</v>
      </c>
      <c r="B12" s="1729"/>
      <c r="C12" s="817">
        <v>421535</v>
      </c>
      <c r="D12" s="773">
        <v>208057</v>
      </c>
      <c r="E12" s="979">
        <v>0.49356992895014651</v>
      </c>
      <c r="F12" s="830">
        <v>213478</v>
      </c>
      <c r="G12" s="248">
        <v>0.50643007104985349</v>
      </c>
      <c r="H12" s="778">
        <v>412304</v>
      </c>
      <c r="I12" s="267">
        <v>0.97810146251200969</v>
      </c>
      <c r="J12" s="331">
        <v>9195</v>
      </c>
      <c r="K12" s="248">
        <v>2.1813135326841187E-2</v>
      </c>
      <c r="L12" s="778">
        <v>399219</v>
      </c>
      <c r="M12" s="267">
        <v>0.94706014921655379</v>
      </c>
      <c r="N12" s="770">
        <v>22316</v>
      </c>
      <c r="O12" s="248">
        <v>5.2939850783446214E-2</v>
      </c>
      <c r="P12" s="444"/>
      <c r="Q12" s="165"/>
      <c r="R12" s="165"/>
      <c r="S12" s="267"/>
      <c r="T12" s="165"/>
      <c r="U12" s="267"/>
      <c r="V12" s="165"/>
      <c r="W12" s="267"/>
      <c r="X12" s="165"/>
      <c r="Y12" s="267"/>
      <c r="Z12" s="165"/>
      <c r="AA12" s="267"/>
      <c r="AB12" s="165"/>
      <c r="AC12" s="267"/>
      <c r="AD12" s="165"/>
      <c r="AE12" s="267"/>
      <c r="AF12" s="165"/>
      <c r="AG12" s="267"/>
      <c r="AH12" s="1954"/>
      <c r="AI12" s="1954"/>
      <c r="AJ12" s="165"/>
      <c r="AK12" s="165"/>
      <c r="AL12" s="165"/>
      <c r="AM12" s="267"/>
      <c r="AN12" s="165"/>
      <c r="AO12" s="267"/>
      <c r="AP12" s="165"/>
      <c r="AQ12" s="267"/>
      <c r="AR12" s="165"/>
      <c r="AS12" s="267"/>
      <c r="AT12" s="165"/>
      <c r="AU12" s="267"/>
      <c r="AV12" s="165"/>
      <c r="AW12" s="267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</row>
    <row r="13" spans="1:93" ht="17.25" customHeight="1">
      <c r="A13" s="1728" t="s">
        <v>188</v>
      </c>
      <c r="B13" s="1729"/>
      <c r="C13" s="817">
        <v>420814</v>
      </c>
      <c r="D13" s="773">
        <v>208308</v>
      </c>
      <c r="E13" s="979">
        <v>0.49501204807824833</v>
      </c>
      <c r="F13" s="830">
        <v>212506</v>
      </c>
      <c r="G13" s="248">
        <v>0.50498795192175161</v>
      </c>
      <c r="H13" s="778">
        <v>411477</v>
      </c>
      <c r="I13" s="267">
        <v>0.9778120499793258</v>
      </c>
      <c r="J13" s="331">
        <v>9305</v>
      </c>
      <c r="K13" s="248">
        <v>2.2111906923248752E-2</v>
      </c>
      <c r="L13" s="778">
        <v>398747</v>
      </c>
      <c r="M13" s="267">
        <v>0.94756115528475759</v>
      </c>
      <c r="N13" s="770">
        <v>22067</v>
      </c>
      <c r="O13" s="248">
        <v>5.2438844715242364E-2</v>
      </c>
      <c r="P13" s="444"/>
      <c r="Q13" s="165"/>
      <c r="R13" s="165"/>
      <c r="S13" s="267"/>
      <c r="T13" s="165"/>
      <c r="U13" s="267"/>
      <c r="V13" s="165"/>
      <c r="W13" s="267"/>
      <c r="X13" s="165"/>
      <c r="Y13" s="267"/>
      <c r="Z13" s="165"/>
      <c r="AA13" s="267"/>
      <c r="AB13" s="165"/>
      <c r="AC13" s="267"/>
      <c r="AD13" s="165"/>
      <c r="AE13" s="267"/>
      <c r="AF13" s="165"/>
      <c r="AG13" s="267"/>
      <c r="AH13" s="1954"/>
      <c r="AI13" s="1954"/>
      <c r="AJ13" s="165"/>
      <c r="AK13" s="165"/>
      <c r="AL13" s="165"/>
      <c r="AM13" s="267"/>
      <c r="AN13" s="165"/>
      <c r="AO13" s="267"/>
      <c r="AP13" s="165"/>
      <c r="AQ13" s="267"/>
      <c r="AR13" s="165"/>
      <c r="AS13" s="267"/>
      <c r="AT13" s="165"/>
      <c r="AU13" s="267"/>
      <c r="AV13" s="165"/>
      <c r="AW13" s="267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</row>
    <row r="14" spans="1:93" ht="17.25" customHeight="1">
      <c r="A14" s="1728" t="s">
        <v>449</v>
      </c>
      <c r="B14" s="1729"/>
      <c r="C14" s="817">
        <v>423838</v>
      </c>
      <c r="D14" s="773">
        <v>209807</v>
      </c>
      <c r="E14" s="979">
        <v>0.49501696402870909</v>
      </c>
      <c r="F14" s="830">
        <v>214031</v>
      </c>
      <c r="G14" s="248">
        <v>0.50498303597129091</v>
      </c>
      <c r="H14" s="778">
        <v>414325</v>
      </c>
      <c r="I14" s="267">
        <v>0.97755510360090414</v>
      </c>
      <c r="J14" s="331">
        <v>9496</v>
      </c>
      <c r="K14" s="248">
        <v>2.244489639909588E-2</v>
      </c>
      <c r="L14" s="778">
        <v>398786</v>
      </c>
      <c r="M14" s="267">
        <v>0.94089251081781244</v>
      </c>
      <c r="N14" s="770">
        <v>25052</v>
      </c>
      <c r="O14" s="248">
        <v>5.9107489182187535E-2</v>
      </c>
      <c r="P14" s="444"/>
      <c r="Q14" s="165"/>
      <c r="R14" s="165"/>
      <c r="S14" s="267"/>
      <c r="T14" s="165"/>
      <c r="U14" s="267"/>
      <c r="V14" s="165"/>
      <c r="W14" s="267"/>
      <c r="X14" s="165"/>
      <c r="Y14" s="267"/>
      <c r="Z14" s="165"/>
      <c r="AA14" s="267"/>
      <c r="AB14" s="165"/>
      <c r="AC14" s="267"/>
      <c r="AD14" s="165"/>
      <c r="AE14" s="267"/>
      <c r="AF14" s="165"/>
      <c r="AG14" s="267"/>
      <c r="AH14" s="1954"/>
      <c r="AI14" s="1954"/>
      <c r="AJ14" s="165"/>
      <c r="AK14" s="165"/>
      <c r="AL14" s="165"/>
      <c r="AM14" s="267"/>
      <c r="AN14" s="165"/>
      <c r="AO14" s="267"/>
      <c r="AP14" s="165"/>
      <c r="AQ14" s="267"/>
      <c r="AR14" s="165"/>
      <c r="AS14" s="267"/>
      <c r="AT14" s="165"/>
      <c r="AU14" s="267"/>
      <c r="AV14" s="165"/>
      <c r="AW14" s="267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</row>
    <row r="15" spans="1:93" ht="17.25" customHeight="1">
      <c r="A15" s="1728" t="s">
        <v>554</v>
      </c>
      <c r="B15" s="1729"/>
      <c r="C15" s="817">
        <v>432906</v>
      </c>
      <c r="D15" s="773">
        <v>214514</v>
      </c>
      <c r="E15" s="979">
        <v>0.49552096760035663</v>
      </c>
      <c r="F15" s="830">
        <v>218392</v>
      </c>
      <c r="G15" s="248">
        <v>0.50447903239964331</v>
      </c>
      <c r="H15" s="778">
        <v>423145</v>
      </c>
      <c r="I15" s="267">
        <v>0.97745237996239365</v>
      </c>
      <c r="J15" s="331">
        <v>9751</v>
      </c>
      <c r="K15" s="248">
        <v>2.2524520334668497E-2</v>
      </c>
      <c r="L15" s="778">
        <v>407697</v>
      </c>
      <c r="M15" s="267">
        <v>0.94176795886404896</v>
      </c>
      <c r="N15" s="770">
        <v>25209</v>
      </c>
      <c r="O15" s="248">
        <v>5.8232041135950992E-2</v>
      </c>
      <c r="P15" s="444"/>
      <c r="Q15" s="165"/>
      <c r="R15" s="165"/>
      <c r="S15" s="267"/>
      <c r="T15" s="165"/>
      <c r="U15" s="267"/>
      <c r="V15" s="165"/>
      <c r="W15" s="267"/>
      <c r="X15" s="165"/>
      <c r="Y15" s="267"/>
      <c r="Z15" s="165"/>
      <c r="AA15" s="267"/>
      <c r="AB15" s="165"/>
      <c r="AC15" s="267"/>
      <c r="AD15" s="165"/>
      <c r="AE15" s="267"/>
      <c r="AF15" s="165"/>
      <c r="AG15" s="267"/>
      <c r="AH15" s="1954"/>
      <c r="AI15" s="1954"/>
      <c r="AJ15" s="165"/>
      <c r="AK15" s="165"/>
      <c r="AL15" s="165"/>
      <c r="AM15" s="267"/>
      <c r="AN15" s="165"/>
      <c r="AO15" s="267"/>
      <c r="AP15" s="165"/>
      <c r="AQ15" s="267"/>
      <c r="AR15" s="165"/>
      <c r="AS15" s="267"/>
      <c r="AT15" s="165"/>
      <c r="AU15" s="267"/>
      <c r="AV15" s="165"/>
      <c r="AW15" s="267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</row>
    <row r="16" spans="1:93" ht="17.25" customHeight="1">
      <c r="A16" s="1728" t="s">
        <v>627</v>
      </c>
      <c r="B16" s="1729"/>
      <c r="C16" s="817">
        <v>446254</v>
      </c>
      <c r="D16" s="773">
        <v>220877</v>
      </c>
      <c r="E16" s="979">
        <v>0.49495802838742059</v>
      </c>
      <c r="F16" s="830">
        <v>225377</v>
      </c>
      <c r="G16" s="248">
        <v>0.50504197161257935</v>
      </c>
      <c r="H16" s="778">
        <v>436192</v>
      </c>
      <c r="I16" s="267">
        <v>0.97745230294854502</v>
      </c>
      <c r="J16" s="331">
        <v>10053</v>
      </c>
      <c r="K16" s="248">
        <v>2.2527529165004685E-2</v>
      </c>
      <c r="L16" s="778">
        <v>421983</v>
      </c>
      <c r="M16" s="267">
        <v>0.94561169199603812</v>
      </c>
      <c r="N16" s="770">
        <v>24271</v>
      </c>
      <c r="O16" s="248">
        <v>5.4388308003961869E-2</v>
      </c>
      <c r="P16" s="444"/>
      <c r="Q16" s="165"/>
      <c r="R16" s="165"/>
      <c r="S16" s="267"/>
      <c r="T16" s="165"/>
      <c r="U16" s="267"/>
      <c r="V16" s="165"/>
      <c r="W16" s="267"/>
      <c r="X16" s="165"/>
      <c r="Y16" s="267"/>
      <c r="Z16" s="165"/>
      <c r="AA16" s="267"/>
      <c r="AB16" s="165"/>
      <c r="AC16" s="267"/>
      <c r="AD16" s="165"/>
      <c r="AE16" s="267"/>
      <c r="AF16" s="165"/>
      <c r="AG16" s="267"/>
      <c r="AH16" s="1954"/>
      <c r="AI16" s="1954"/>
      <c r="AJ16" s="165"/>
      <c r="AK16" s="165"/>
      <c r="AL16" s="165"/>
      <c r="AM16" s="267"/>
      <c r="AN16" s="165"/>
      <c r="AO16" s="267"/>
      <c r="AP16" s="165"/>
      <c r="AQ16" s="267"/>
      <c r="AR16" s="165"/>
      <c r="AS16" s="267"/>
      <c r="AT16" s="165"/>
      <c r="AU16" s="267"/>
      <c r="AV16" s="165"/>
      <c r="AW16" s="267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</row>
    <row r="17" spans="1:93" ht="17.25" customHeight="1" thickBot="1">
      <c r="A17" s="1773" t="s">
        <v>725</v>
      </c>
      <c r="B17" s="1774"/>
      <c r="C17" s="184">
        <v>463200</v>
      </c>
      <c r="D17" s="186">
        <v>229116</v>
      </c>
      <c r="E17" s="249">
        <v>0.49463730569948189</v>
      </c>
      <c r="F17" s="222">
        <v>234084</v>
      </c>
      <c r="G17" s="249">
        <v>0.50536269430051817</v>
      </c>
      <c r="H17" s="171">
        <v>449053</v>
      </c>
      <c r="I17" s="816">
        <v>0.96945811744386878</v>
      </c>
      <c r="J17" s="104">
        <v>14128</v>
      </c>
      <c r="K17" s="250">
        <v>3.0500863557858377E-2</v>
      </c>
      <c r="L17" s="171">
        <v>436290</v>
      </c>
      <c r="M17" s="249">
        <v>0.94190414507772025</v>
      </c>
      <c r="N17" s="104">
        <v>26910</v>
      </c>
      <c r="O17" s="250">
        <v>5.809585492227979E-2</v>
      </c>
      <c r="P17" s="80"/>
      <c r="Q17" s="165"/>
      <c r="R17" s="165"/>
      <c r="S17" s="267"/>
      <c r="T17" s="165"/>
      <c r="U17" s="267"/>
      <c r="V17" s="165"/>
      <c r="W17" s="267"/>
      <c r="X17" s="165"/>
      <c r="Y17" s="267"/>
      <c r="Z17" s="165"/>
      <c r="AA17" s="267"/>
      <c r="AB17" s="165"/>
      <c r="AC17" s="267"/>
      <c r="AD17" s="165"/>
      <c r="AE17" s="267"/>
      <c r="AF17" s="165"/>
      <c r="AG17" s="267"/>
      <c r="AH17" s="1954"/>
      <c r="AI17" s="1954"/>
      <c r="AJ17" s="165"/>
      <c r="AK17" s="165"/>
      <c r="AL17" s="165"/>
      <c r="AM17" s="267"/>
      <c r="AN17" s="165"/>
      <c r="AO17" s="267"/>
      <c r="AP17" s="165"/>
      <c r="AQ17" s="267"/>
      <c r="AR17" s="165"/>
      <c r="AS17" s="267"/>
      <c r="AT17" s="165"/>
      <c r="AU17" s="267"/>
      <c r="AV17" s="165"/>
      <c r="AW17" s="267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</row>
    <row r="18" spans="1:93" ht="17.25" customHeight="1">
      <c r="A18" s="2018" t="s">
        <v>721</v>
      </c>
      <c r="B18" s="548" t="s">
        <v>190</v>
      </c>
      <c r="C18" s="550">
        <f>C17-C16</f>
        <v>16946</v>
      </c>
      <c r="D18" s="550">
        <f>D17-D16</f>
        <v>8239</v>
      </c>
      <c r="E18" s="604" t="s">
        <v>55</v>
      </c>
      <c r="F18" s="551">
        <f>F17-F16</f>
        <v>8707</v>
      </c>
      <c r="G18" s="605" t="s">
        <v>55</v>
      </c>
      <c r="H18" s="550">
        <f>H17-H16</f>
        <v>12861</v>
      </c>
      <c r="I18" s="604" t="s">
        <v>55</v>
      </c>
      <c r="J18" s="551">
        <f>J17-J16</f>
        <v>4075</v>
      </c>
      <c r="K18" s="605" t="s">
        <v>55</v>
      </c>
      <c r="L18" s="550">
        <f>L17-L16</f>
        <v>14307</v>
      </c>
      <c r="M18" s="604" t="s">
        <v>55</v>
      </c>
      <c r="N18" s="551">
        <f>N17-N16</f>
        <v>2639</v>
      </c>
      <c r="O18" s="605" t="s">
        <v>55</v>
      </c>
      <c r="P18" s="80"/>
      <c r="Q18" s="165"/>
      <c r="R18" s="165"/>
      <c r="S18" s="445"/>
      <c r="T18" s="165"/>
      <c r="U18" s="445"/>
      <c r="V18" s="165"/>
      <c r="W18" s="445"/>
      <c r="X18" s="165"/>
      <c r="Y18" s="445"/>
      <c r="Z18" s="165"/>
      <c r="AA18" s="445"/>
      <c r="AB18" s="165"/>
      <c r="AC18" s="445"/>
      <c r="AD18" s="165"/>
      <c r="AE18" s="445"/>
      <c r="AF18" s="165"/>
      <c r="AG18" s="445"/>
      <c r="AH18" s="2075"/>
      <c r="AI18" s="417"/>
      <c r="AJ18" s="165"/>
      <c r="AK18" s="445"/>
      <c r="AL18" s="165"/>
      <c r="AM18" s="445"/>
      <c r="AN18" s="165"/>
      <c r="AO18" s="445"/>
      <c r="AP18" s="165"/>
      <c r="AQ18" s="445"/>
      <c r="AR18" s="165"/>
      <c r="AS18" s="445"/>
      <c r="AT18" s="165"/>
      <c r="AU18" s="445"/>
      <c r="AV18" s="165"/>
      <c r="AW18" s="445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</row>
    <row r="19" spans="1:93" ht="17.25" customHeight="1">
      <c r="A19" s="1719"/>
      <c r="B19" s="542" t="s">
        <v>191</v>
      </c>
      <c r="C19" s="545">
        <f>C17/C16-1</f>
        <v>3.7973889309675712E-2</v>
      </c>
      <c r="D19" s="545">
        <f>D17/D16-1</f>
        <v>3.730130344037641E-2</v>
      </c>
      <c r="E19" s="601" t="s">
        <v>55</v>
      </c>
      <c r="F19" s="546">
        <f>F17/F16-1</f>
        <v>3.8633045962986445E-2</v>
      </c>
      <c r="G19" s="602" t="s">
        <v>55</v>
      </c>
      <c r="H19" s="545">
        <f>H17/H16-1</f>
        <v>2.9484722324114143E-2</v>
      </c>
      <c r="I19" s="601" t="s">
        <v>55</v>
      </c>
      <c r="J19" s="546">
        <f>J17/J16-1</f>
        <v>0.40535163632746452</v>
      </c>
      <c r="K19" s="602" t="s">
        <v>55</v>
      </c>
      <c r="L19" s="545">
        <f>L17/L16-1</f>
        <v>3.3904209411279584E-2</v>
      </c>
      <c r="M19" s="601" t="s">
        <v>55</v>
      </c>
      <c r="N19" s="546">
        <f>N17/N16-1</f>
        <v>0.10873058382431711</v>
      </c>
      <c r="O19" s="602" t="s">
        <v>55</v>
      </c>
      <c r="P19" s="80"/>
      <c r="Q19" s="446"/>
      <c r="R19" s="446"/>
      <c r="S19" s="447"/>
      <c r="T19" s="446"/>
      <c r="U19" s="447"/>
      <c r="V19" s="446"/>
      <c r="W19" s="447"/>
      <c r="X19" s="446"/>
      <c r="Y19" s="447"/>
      <c r="Z19" s="446"/>
      <c r="AA19" s="447"/>
      <c r="AB19" s="446"/>
      <c r="AC19" s="447"/>
      <c r="AD19" s="446"/>
      <c r="AE19" s="447"/>
      <c r="AF19" s="446"/>
      <c r="AG19" s="447"/>
      <c r="AH19" s="2075"/>
      <c r="AI19" s="448"/>
      <c r="AJ19" s="446"/>
      <c r="AK19" s="447"/>
      <c r="AL19" s="446"/>
      <c r="AM19" s="447"/>
      <c r="AN19" s="446"/>
      <c r="AO19" s="447"/>
      <c r="AP19" s="446"/>
      <c r="AQ19" s="447"/>
      <c r="AR19" s="446"/>
      <c r="AS19" s="447"/>
      <c r="AT19" s="446"/>
      <c r="AU19" s="447"/>
      <c r="AV19" s="446"/>
      <c r="AW19" s="447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</row>
    <row r="20" spans="1:93" ht="17.25" customHeight="1">
      <c r="A20" s="1720" t="s">
        <v>722</v>
      </c>
      <c r="B20" s="558" t="s">
        <v>190</v>
      </c>
      <c r="C20" s="561">
        <f>C17-C12</f>
        <v>41665</v>
      </c>
      <c r="D20" s="561">
        <f>D17-D12</f>
        <v>21059</v>
      </c>
      <c r="E20" s="598" t="s">
        <v>55</v>
      </c>
      <c r="F20" s="562">
        <f>F17-F12</f>
        <v>20606</v>
      </c>
      <c r="G20" s="599" t="s">
        <v>55</v>
      </c>
      <c r="H20" s="561">
        <f>H17-H12</f>
        <v>36749</v>
      </c>
      <c r="I20" s="598" t="s">
        <v>55</v>
      </c>
      <c r="J20" s="562">
        <f>J17-J12</f>
        <v>4933</v>
      </c>
      <c r="K20" s="599" t="s">
        <v>55</v>
      </c>
      <c r="L20" s="561">
        <f>L17-L12</f>
        <v>37071</v>
      </c>
      <c r="M20" s="598" t="s">
        <v>55</v>
      </c>
      <c r="N20" s="562">
        <f>N17-N12</f>
        <v>4594</v>
      </c>
      <c r="O20" s="599" t="s">
        <v>55</v>
      </c>
      <c r="P20" s="80"/>
      <c r="Q20" s="165"/>
      <c r="R20" s="165"/>
      <c r="S20" s="445"/>
      <c r="T20" s="165"/>
      <c r="U20" s="445"/>
      <c r="V20" s="165"/>
      <c r="W20" s="445"/>
      <c r="X20" s="165"/>
      <c r="Y20" s="445"/>
      <c r="Z20" s="165"/>
      <c r="AA20" s="445"/>
      <c r="AB20" s="165"/>
      <c r="AC20" s="445"/>
      <c r="AD20" s="165"/>
      <c r="AE20" s="445"/>
      <c r="AF20" s="165"/>
      <c r="AG20" s="445"/>
      <c r="AH20" s="2075"/>
      <c r="AI20" s="417"/>
      <c r="AJ20" s="165"/>
      <c r="AK20" s="445"/>
      <c r="AL20" s="165"/>
      <c r="AM20" s="445"/>
      <c r="AN20" s="165"/>
      <c r="AO20" s="445"/>
      <c r="AP20" s="165"/>
      <c r="AQ20" s="445"/>
      <c r="AR20" s="165"/>
      <c r="AS20" s="445"/>
      <c r="AT20" s="165"/>
      <c r="AU20" s="445"/>
      <c r="AV20" s="165"/>
      <c r="AW20" s="445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</row>
    <row r="21" spans="1:93" ht="17.25" customHeight="1">
      <c r="A21" s="1719"/>
      <c r="B21" s="542" t="s">
        <v>191</v>
      </c>
      <c r="C21" s="545">
        <f>C17/C12-1</f>
        <v>9.8841140118851367E-2</v>
      </c>
      <c r="D21" s="545">
        <f>D17/D12-1</f>
        <v>0.10121745483208922</v>
      </c>
      <c r="E21" s="601" t="s">
        <v>55</v>
      </c>
      <c r="F21" s="546">
        <f>F17/F12-1</f>
        <v>9.6525168869860067E-2</v>
      </c>
      <c r="G21" s="602" t="s">
        <v>55</v>
      </c>
      <c r="H21" s="545">
        <f>H17/H12-1</f>
        <v>8.9130835500019323E-2</v>
      </c>
      <c r="I21" s="601" t="s">
        <v>55</v>
      </c>
      <c r="J21" s="546">
        <f>J17/J12-1</f>
        <v>0.53648722131593263</v>
      </c>
      <c r="K21" s="602" t="s">
        <v>55</v>
      </c>
      <c r="L21" s="545">
        <f>L17/L12-1</f>
        <v>9.2858806820316664E-2</v>
      </c>
      <c r="M21" s="601" t="s">
        <v>55</v>
      </c>
      <c r="N21" s="546">
        <f>N17/N12-1</f>
        <v>0.2058612654597598</v>
      </c>
      <c r="O21" s="602" t="s">
        <v>55</v>
      </c>
      <c r="P21" s="80"/>
      <c r="Q21" s="446"/>
      <c r="R21" s="446"/>
      <c r="S21" s="447"/>
      <c r="T21" s="446"/>
      <c r="U21" s="447"/>
      <c r="V21" s="446"/>
      <c r="W21" s="447"/>
      <c r="X21" s="446"/>
      <c r="Y21" s="447"/>
      <c r="Z21" s="446"/>
      <c r="AA21" s="447"/>
      <c r="AB21" s="446"/>
      <c r="AC21" s="447"/>
      <c r="AD21" s="446"/>
      <c r="AE21" s="447"/>
      <c r="AF21" s="446"/>
      <c r="AG21" s="447"/>
      <c r="AH21" s="2075"/>
      <c r="AI21" s="448"/>
      <c r="AJ21" s="446"/>
      <c r="AK21" s="447"/>
      <c r="AL21" s="446"/>
      <c r="AM21" s="447"/>
      <c r="AN21" s="446"/>
      <c r="AO21" s="447"/>
      <c r="AP21" s="446"/>
      <c r="AQ21" s="447"/>
      <c r="AR21" s="446"/>
      <c r="AS21" s="447"/>
      <c r="AT21" s="446"/>
      <c r="AU21" s="447"/>
      <c r="AV21" s="446"/>
      <c r="AW21" s="447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</row>
    <row r="22" spans="1:93" ht="17.25" customHeight="1">
      <c r="A22" s="1720" t="s">
        <v>723</v>
      </c>
      <c r="B22" s="558" t="s">
        <v>190</v>
      </c>
      <c r="C22" s="561">
        <f>C17-C7</f>
        <v>-7554</v>
      </c>
      <c r="D22" s="561">
        <f>D17-D7</f>
        <v>-3093</v>
      </c>
      <c r="E22" s="598" t="s">
        <v>55</v>
      </c>
      <c r="F22" s="562">
        <f>F17-F7</f>
        <v>-4461</v>
      </c>
      <c r="G22" s="599" t="s">
        <v>55</v>
      </c>
      <c r="H22" s="561">
        <f>H17-H7</f>
        <v>-12648</v>
      </c>
      <c r="I22" s="598" t="s">
        <v>55</v>
      </c>
      <c r="J22" s="562">
        <f>J17-J7</f>
        <v>5104</v>
      </c>
      <c r="K22" s="599" t="s">
        <v>55</v>
      </c>
      <c r="L22" s="561">
        <f>L17-L7</f>
        <v>-15304</v>
      </c>
      <c r="M22" s="598" t="s">
        <v>55</v>
      </c>
      <c r="N22" s="562">
        <f>N17-N7</f>
        <v>7750</v>
      </c>
      <c r="O22" s="599" t="s">
        <v>55</v>
      </c>
      <c r="P22" s="80"/>
      <c r="Q22" s="165"/>
      <c r="R22" s="165"/>
      <c r="S22" s="445"/>
      <c r="T22" s="165"/>
      <c r="U22" s="445"/>
      <c r="V22" s="165"/>
      <c r="W22" s="445"/>
      <c r="X22" s="165"/>
      <c r="Y22" s="445"/>
      <c r="Z22" s="165"/>
      <c r="AA22" s="445"/>
      <c r="AB22" s="165"/>
      <c r="AC22" s="445"/>
      <c r="AD22" s="165"/>
      <c r="AE22" s="445"/>
      <c r="AF22" s="165"/>
      <c r="AG22" s="445"/>
      <c r="AH22" s="2075"/>
      <c r="AI22" s="417"/>
      <c r="AJ22" s="165"/>
      <c r="AK22" s="445"/>
      <c r="AL22" s="165"/>
      <c r="AM22" s="445"/>
      <c r="AN22" s="165"/>
      <c r="AO22" s="445"/>
      <c r="AP22" s="165"/>
      <c r="AQ22" s="445"/>
      <c r="AR22" s="165"/>
      <c r="AS22" s="445"/>
      <c r="AT22" s="165"/>
      <c r="AU22" s="445"/>
      <c r="AV22" s="165"/>
      <c r="AW22" s="445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</row>
    <row r="23" spans="1:93" ht="17.25" customHeight="1" thickBot="1">
      <c r="A23" s="1721"/>
      <c r="B23" s="576" t="s">
        <v>191</v>
      </c>
      <c r="C23" s="577">
        <f>C17/C7-1</f>
        <v>-1.6046597586000355E-2</v>
      </c>
      <c r="D23" s="577">
        <f>D17/D7-1</f>
        <v>-1.3319897161608751E-2</v>
      </c>
      <c r="E23" s="638" t="s">
        <v>55</v>
      </c>
      <c r="F23" s="578">
        <f>F17/F7-1</f>
        <v>-1.8700874048921623E-2</v>
      </c>
      <c r="G23" s="639" t="s">
        <v>55</v>
      </c>
      <c r="H23" s="577">
        <f>H17/H7-1</f>
        <v>-2.7394352622151619E-2</v>
      </c>
      <c r="I23" s="638" t="s">
        <v>55</v>
      </c>
      <c r="J23" s="578">
        <f>J17/J7-1</f>
        <v>0.56560283687943258</v>
      </c>
      <c r="K23" s="639" t="s">
        <v>55</v>
      </c>
      <c r="L23" s="577">
        <f>L17/L7-1</f>
        <v>-3.3888847061741334E-2</v>
      </c>
      <c r="M23" s="638" t="s">
        <v>55</v>
      </c>
      <c r="N23" s="578">
        <f>N17/N7-1</f>
        <v>0.40448851774530281</v>
      </c>
      <c r="O23" s="639" t="s">
        <v>55</v>
      </c>
      <c r="P23" s="80"/>
      <c r="Q23" s="446"/>
      <c r="R23" s="446"/>
      <c r="S23" s="447"/>
      <c r="T23" s="446"/>
      <c r="U23" s="447"/>
      <c r="V23" s="446"/>
      <c r="W23" s="447"/>
      <c r="X23" s="446"/>
      <c r="Y23" s="447"/>
      <c r="Z23" s="446"/>
      <c r="AA23" s="447"/>
      <c r="AB23" s="446"/>
      <c r="AC23" s="447"/>
      <c r="AD23" s="446"/>
      <c r="AE23" s="447"/>
      <c r="AF23" s="446"/>
      <c r="AG23" s="447"/>
      <c r="AH23" s="2075"/>
      <c r="AI23" s="448"/>
      <c r="AJ23" s="446"/>
      <c r="AK23" s="447"/>
      <c r="AL23" s="446"/>
      <c r="AM23" s="447"/>
      <c r="AN23" s="446"/>
      <c r="AO23" s="447"/>
      <c r="AP23" s="446"/>
      <c r="AQ23" s="447"/>
      <c r="AR23" s="446"/>
      <c r="AS23" s="447"/>
      <c r="AT23" s="446"/>
      <c r="AU23" s="447"/>
      <c r="AV23" s="446"/>
      <c r="AW23" s="447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</row>
    <row r="24" spans="1:93" ht="17.25" customHeight="1">
      <c r="A24" s="937" t="s">
        <v>318</v>
      </c>
      <c r="D24" s="185"/>
      <c r="H24" s="185"/>
      <c r="J24" s="33"/>
      <c r="K24" s="33"/>
      <c r="L24" s="227"/>
      <c r="P24" s="80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2"/>
      <c r="AI24" s="92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</row>
    <row r="25" spans="1:93">
      <c r="H25" s="185"/>
    </row>
  </sheetData>
  <mergeCells count="52">
    <mergeCell ref="AL4:AM5"/>
    <mergeCell ref="AN4:AO5"/>
    <mergeCell ref="AD4:AE5"/>
    <mergeCell ref="AF4:AG5"/>
    <mergeCell ref="AJ3:AJ5"/>
    <mergeCell ref="AT3:AW3"/>
    <mergeCell ref="AP4:AQ5"/>
    <mergeCell ref="AR4:AS5"/>
    <mergeCell ref="AT4:AU5"/>
    <mergeCell ref="AV4:AW5"/>
    <mergeCell ref="AP3:AS3"/>
    <mergeCell ref="D3:G3"/>
    <mergeCell ref="A7:B7"/>
    <mergeCell ref="AH7:AI7"/>
    <mergeCell ref="AD3:AG3"/>
    <mergeCell ref="C3:C5"/>
    <mergeCell ref="H3:K3"/>
    <mergeCell ref="L3:O3"/>
    <mergeCell ref="D4:E5"/>
    <mergeCell ref="F4:G5"/>
    <mergeCell ref="A11:B11"/>
    <mergeCell ref="AH11:AI11"/>
    <mergeCell ref="A12:B12"/>
    <mergeCell ref="AH12:AI12"/>
    <mergeCell ref="AL3:AO3"/>
    <mergeCell ref="A9:B9"/>
    <mergeCell ref="AH9:AI9"/>
    <mergeCell ref="A10:B10"/>
    <mergeCell ref="AH10:AI10"/>
    <mergeCell ref="H4:I5"/>
    <mergeCell ref="J4:K5"/>
    <mergeCell ref="L4:M5"/>
    <mergeCell ref="N4:O5"/>
    <mergeCell ref="A8:B8"/>
    <mergeCell ref="AH8:AI8"/>
    <mergeCell ref="A3:B6"/>
    <mergeCell ref="A15:B15"/>
    <mergeCell ref="AH15:AI15"/>
    <mergeCell ref="A16:B16"/>
    <mergeCell ref="AH16:AI16"/>
    <mergeCell ref="A13:B13"/>
    <mergeCell ref="AH13:AI13"/>
    <mergeCell ref="A14:B14"/>
    <mergeCell ref="AH14:AI14"/>
    <mergeCell ref="A20:A21"/>
    <mergeCell ref="AH20:AH21"/>
    <mergeCell ref="A22:A23"/>
    <mergeCell ref="AH22:AH23"/>
    <mergeCell ref="A17:B17"/>
    <mergeCell ref="AH17:AI17"/>
    <mergeCell ref="A18:A19"/>
    <mergeCell ref="AH18:AH1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 C18 C21:C23 C20 K20:O20 K18:O18 K19:O19 D19:G19 D18:G18 D21:O23 D20:G20 H19:I19 I20:J20 I18 J19 H18 J18 H20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ColWidth="9.140625" defaultRowHeight="15"/>
  <cols>
    <col min="1" max="1" width="17.5703125" style="206" customWidth="1"/>
    <col min="2" max="14" width="7.85546875" style="206" customWidth="1"/>
    <col min="15" max="16384" width="9.140625" style="206"/>
  </cols>
  <sheetData>
    <row r="1" spans="1:15" s="30" customFormat="1" ht="17.25" customHeight="1">
      <c r="A1" s="232" t="s">
        <v>799</v>
      </c>
      <c r="B1" s="201"/>
      <c r="C1" s="164"/>
      <c r="D1" s="201"/>
      <c r="E1" s="201"/>
      <c r="F1" s="201"/>
      <c r="G1" s="201"/>
      <c r="H1" s="201"/>
      <c r="I1" s="201"/>
      <c r="J1" s="201"/>
      <c r="K1" s="483"/>
      <c r="L1" s="201"/>
      <c r="M1" s="201"/>
      <c r="N1" s="201"/>
    </row>
    <row r="2" spans="1:15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 t="s">
        <v>0</v>
      </c>
      <c r="N2" s="202"/>
    </row>
    <row r="3" spans="1:15" ht="17.25" customHeight="1">
      <c r="A3" s="1838" t="s">
        <v>189</v>
      </c>
      <c r="B3" s="1722" t="s">
        <v>70</v>
      </c>
      <c r="C3" s="1722" t="s">
        <v>431</v>
      </c>
      <c r="D3" s="1962"/>
      <c r="E3" s="1962"/>
      <c r="F3" s="1723"/>
      <c r="G3" s="1722" t="s">
        <v>443</v>
      </c>
      <c r="H3" s="1962"/>
      <c r="I3" s="1962"/>
      <c r="J3" s="1723"/>
      <c r="K3" s="2005" t="s">
        <v>458</v>
      </c>
      <c r="L3" s="1962"/>
      <c r="M3" s="1962"/>
      <c r="N3" s="1723"/>
    </row>
    <row r="4" spans="1:15" ht="17.25" customHeight="1">
      <c r="A4" s="1854"/>
      <c r="B4" s="1927"/>
      <c r="C4" s="1919" t="s">
        <v>7</v>
      </c>
      <c r="D4" s="1920"/>
      <c r="E4" s="1794" t="s">
        <v>139</v>
      </c>
      <c r="F4" s="1924"/>
      <c r="G4" s="1919" t="s">
        <v>140</v>
      </c>
      <c r="H4" s="1920"/>
      <c r="I4" s="1794" t="s">
        <v>638</v>
      </c>
      <c r="J4" s="1924"/>
      <c r="K4" s="2073" t="s">
        <v>450</v>
      </c>
      <c r="L4" s="1920"/>
      <c r="M4" s="1794" t="s">
        <v>451</v>
      </c>
      <c r="N4" s="1924"/>
    </row>
    <row r="5" spans="1:15" ht="15" customHeight="1">
      <c r="A5" s="1854"/>
      <c r="B5" s="2011"/>
      <c r="C5" s="1921"/>
      <c r="D5" s="1922"/>
      <c r="E5" s="1922"/>
      <c r="F5" s="1925"/>
      <c r="G5" s="1921"/>
      <c r="H5" s="1922"/>
      <c r="I5" s="1922"/>
      <c r="J5" s="1925"/>
      <c r="K5" s="1965"/>
      <c r="L5" s="1922"/>
      <c r="M5" s="1922"/>
      <c r="N5" s="1925"/>
    </row>
    <row r="6" spans="1:15" ht="17.25" customHeight="1" thickBot="1">
      <c r="A6" s="1841"/>
      <c r="B6" s="1417" t="s">
        <v>145</v>
      </c>
      <c r="C6" s="670" t="s">
        <v>145</v>
      </c>
      <c r="D6" s="671" t="s">
        <v>291</v>
      </c>
      <c r="E6" s="672" t="s">
        <v>145</v>
      </c>
      <c r="F6" s="636" t="s">
        <v>291</v>
      </c>
      <c r="G6" s="670" t="s">
        <v>145</v>
      </c>
      <c r="H6" s="671" t="s">
        <v>291</v>
      </c>
      <c r="I6" s="672" t="s">
        <v>145</v>
      </c>
      <c r="J6" s="636" t="s">
        <v>291</v>
      </c>
      <c r="K6" s="672" t="s">
        <v>145</v>
      </c>
      <c r="L6" s="671" t="s">
        <v>291</v>
      </c>
      <c r="M6" s="672" t="s">
        <v>145</v>
      </c>
      <c r="N6" s="636" t="s">
        <v>291</v>
      </c>
    </row>
    <row r="7" spans="1:15" ht="17.25" customHeight="1">
      <c r="A7" s="502" t="s">
        <v>18</v>
      </c>
      <c r="B7" s="1372">
        <v>463200</v>
      </c>
      <c r="C7" s="1472">
        <v>229116</v>
      </c>
      <c r="D7" s="1469">
        <v>0.49463730569948189</v>
      </c>
      <c r="E7" s="1468">
        <v>234084</v>
      </c>
      <c r="F7" s="1463">
        <v>0.50536269430051817</v>
      </c>
      <c r="G7" s="1372">
        <v>449053</v>
      </c>
      <c r="H7" s="1469">
        <v>0.96945811744386878</v>
      </c>
      <c r="I7" s="1373">
        <v>14128</v>
      </c>
      <c r="J7" s="1463">
        <v>3.0500863557858377E-2</v>
      </c>
      <c r="K7" s="1373">
        <v>436290</v>
      </c>
      <c r="L7" s="1463">
        <v>0.94190414507772025</v>
      </c>
      <c r="M7" s="1473">
        <v>26910</v>
      </c>
      <c r="N7" s="1375">
        <v>5.809585492227979E-2</v>
      </c>
      <c r="O7"/>
    </row>
    <row r="8" spans="1:15" ht="17.25" customHeight="1">
      <c r="A8" s="780" t="s">
        <v>19</v>
      </c>
      <c r="B8" s="778">
        <v>73984</v>
      </c>
      <c r="C8" s="778">
        <v>36816</v>
      </c>
      <c r="D8" s="1470">
        <v>0.49762110726643599</v>
      </c>
      <c r="E8" s="830">
        <v>37168</v>
      </c>
      <c r="F8" s="1464">
        <v>0.50237889273356406</v>
      </c>
      <c r="G8" s="778">
        <v>69292</v>
      </c>
      <c r="H8" s="1470">
        <v>0.93658088235294112</v>
      </c>
      <c r="I8" s="830">
        <v>4679</v>
      </c>
      <c r="J8" s="1464">
        <v>6.3243403979238749E-2</v>
      </c>
      <c r="K8" s="967">
        <v>70279</v>
      </c>
      <c r="L8" s="1464">
        <v>0.94992160467128028</v>
      </c>
      <c r="M8" s="770">
        <v>3705</v>
      </c>
      <c r="N8" s="1376">
        <v>5.0078395328719723E-2</v>
      </c>
      <c r="O8"/>
    </row>
    <row r="9" spans="1:15" ht="17.25" customHeight="1">
      <c r="A9" s="780" t="s">
        <v>20</v>
      </c>
      <c r="B9" s="778">
        <v>45157</v>
      </c>
      <c r="C9" s="778">
        <v>22408</v>
      </c>
      <c r="D9" s="1470">
        <v>0.49622428416413844</v>
      </c>
      <c r="E9" s="830">
        <v>22749</v>
      </c>
      <c r="F9" s="1464">
        <v>0.50377571583586156</v>
      </c>
      <c r="G9" s="778">
        <v>43741</v>
      </c>
      <c r="H9" s="1470">
        <v>0.9686427353455721</v>
      </c>
      <c r="I9" s="830">
        <v>1416</v>
      </c>
      <c r="J9" s="1464">
        <v>3.1357264654427883E-2</v>
      </c>
      <c r="K9" s="967">
        <v>42394</v>
      </c>
      <c r="L9" s="1464">
        <v>0.93881347299422013</v>
      </c>
      <c r="M9" s="770">
        <v>2763</v>
      </c>
      <c r="N9" s="1376">
        <v>6.1186527005779832E-2</v>
      </c>
      <c r="O9"/>
    </row>
    <row r="10" spans="1:15" ht="17.25" customHeight="1">
      <c r="A10" s="780" t="s">
        <v>21</v>
      </c>
      <c r="B10" s="778">
        <v>29356</v>
      </c>
      <c r="C10" s="778">
        <v>14132</v>
      </c>
      <c r="D10" s="1470">
        <v>0.48140073579506742</v>
      </c>
      <c r="E10" s="830">
        <v>15224</v>
      </c>
      <c r="F10" s="1464">
        <v>0.51859926420493252</v>
      </c>
      <c r="G10" s="778">
        <v>28682</v>
      </c>
      <c r="H10" s="1470">
        <v>0.97704046872870964</v>
      </c>
      <c r="I10" s="830">
        <v>674</v>
      </c>
      <c r="J10" s="1464">
        <v>2.2959531271290367E-2</v>
      </c>
      <c r="K10" s="967">
        <v>28406</v>
      </c>
      <c r="L10" s="1464">
        <v>0.96763864286687562</v>
      </c>
      <c r="M10" s="770">
        <v>950</v>
      </c>
      <c r="N10" s="1376">
        <v>3.2361357133124401E-2</v>
      </c>
      <c r="O10"/>
    </row>
    <row r="11" spans="1:15" ht="17.25" customHeight="1">
      <c r="A11" s="780" t="s">
        <v>22</v>
      </c>
      <c r="B11" s="778">
        <v>24965</v>
      </c>
      <c r="C11" s="778">
        <v>12274</v>
      </c>
      <c r="D11" s="1470">
        <v>0.49164830763068296</v>
      </c>
      <c r="E11" s="830">
        <v>12691</v>
      </c>
      <c r="F11" s="1464">
        <v>0.5083516923693171</v>
      </c>
      <c r="G11" s="778">
        <v>23901</v>
      </c>
      <c r="H11" s="1470">
        <v>0.95738033246545162</v>
      </c>
      <c r="I11" s="830">
        <v>1064</v>
      </c>
      <c r="J11" s="1464">
        <v>4.2619667534548371E-2</v>
      </c>
      <c r="K11" s="967">
        <v>23893</v>
      </c>
      <c r="L11" s="1464">
        <v>0.95705988383737228</v>
      </c>
      <c r="M11" s="770">
        <v>1072</v>
      </c>
      <c r="N11" s="1376">
        <v>4.2940116162627676E-2</v>
      </c>
      <c r="O11"/>
    </row>
    <row r="12" spans="1:15" ht="17.25" customHeight="1">
      <c r="A12" s="780" t="s">
        <v>23</v>
      </c>
      <c r="B12" s="778">
        <v>10987</v>
      </c>
      <c r="C12" s="778">
        <v>5558</v>
      </c>
      <c r="D12" s="1470">
        <v>0.50587057431509963</v>
      </c>
      <c r="E12" s="830">
        <v>5429</v>
      </c>
      <c r="F12" s="1464">
        <v>0.49412942568490031</v>
      </c>
      <c r="G12" s="778">
        <v>10421</v>
      </c>
      <c r="H12" s="1470">
        <v>0.94848457267679986</v>
      </c>
      <c r="I12" s="830">
        <v>566</v>
      </c>
      <c r="J12" s="1464">
        <v>5.1515427323200143E-2</v>
      </c>
      <c r="K12" s="967">
        <v>10184</v>
      </c>
      <c r="L12" s="1464">
        <v>0.92691362519341036</v>
      </c>
      <c r="M12" s="770">
        <v>803</v>
      </c>
      <c r="N12" s="1376">
        <v>7.308637480658961E-2</v>
      </c>
      <c r="O12"/>
    </row>
    <row r="13" spans="1:15" ht="17.25" customHeight="1">
      <c r="A13" s="780" t="s">
        <v>24</v>
      </c>
      <c r="B13" s="778">
        <v>34888</v>
      </c>
      <c r="C13" s="778">
        <v>17461</v>
      </c>
      <c r="D13" s="1470">
        <v>0.50048727356110989</v>
      </c>
      <c r="E13" s="830">
        <v>17427</v>
      </c>
      <c r="F13" s="1464">
        <v>0.49951272643889016</v>
      </c>
      <c r="G13" s="778">
        <v>33925</v>
      </c>
      <c r="H13" s="1470">
        <v>0.97239738592066038</v>
      </c>
      <c r="I13" s="830">
        <v>962</v>
      </c>
      <c r="J13" s="1464">
        <v>2.7573950928686083E-2</v>
      </c>
      <c r="K13" s="967">
        <v>32753</v>
      </c>
      <c r="L13" s="1464">
        <v>0.93880417335473521</v>
      </c>
      <c r="M13" s="770">
        <v>2135</v>
      </c>
      <c r="N13" s="1376">
        <v>6.119582664526485E-2</v>
      </c>
      <c r="O13"/>
    </row>
    <row r="14" spans="1:15" ht="17.25" customHeight="1">
      <c r="A14" s="780" t="s">
        <v>25</v>
      </c>
      <c r="B14" s="778">
        <v>17328</v>
      </c>
      <c r="C14" s="778">
        <v>8645</v>
      </c>
      <c r="D14" s="1470">
        <v>0.49890350877192985</v>
      </c>
      <c r="E14" s="830">
        <v>8683</v>
      </c>
      <c r="F14" s="1464">
        <v>0.50109649122807021</v>
      </c>
      <c r="G14" s="778">
        <v>16785</v>
      </c>
      <c r="H14" s="1470">
        <v>0.96866343490304707</v>
      </c>
      <c r="I14" s="830">
        <v>543</v>
      </c>
      <c r="J14" s="1464">
        <v>3.1336565096952908E-2</v>
      </c>
      <c r="K14" s="967">
        <v>16609</v>
      </c>
      <c r="L14" s="1464">
        <v>0.95850646352723912</v>
      </c>
      <c r="M14" s="770">
        <v>719</v>
      </c>
      <c r="N14" s="1376">
        <v>4.1493536472760849E-2</v>
      </c>
      <c r="O14"/>
    </row>
    <row r="15" spans="1:15" ht="17.25" customHeight="1">
      <c r="A15" s="780" t="s">
        <v>26</v>
      </c>
      <c r="B15" s="778">
        <v>24609</v>
      </c>
      <c r="C15" s="778">
        <v>11860</v>
      </c>
      <c r="D15" s="1470">
        <v>0.48193750253972123</v>
      </c>
      <c r="E15" s="830">
        <v>12749</v>
      </c>
      <c r="F15" s="1464">
        <v>0.51806249746027877</v>
      </c>
      <c r="G15" s="778">
        <v>24078</v>
      </c>
      <c r="H15" s="1470">
        <v>0.97842252834328902</v>
      </c>
      <c r="I15" s="830">
        <v>531</v>
      </c>
      <c r="J15" s="1464">
        <v>2.1577471656710961E-2</v>
      </c>
      <c r="K15" s="967">
        <v>23090</v>
      </c>
      <c r="L15" s="1464">
        <v>0.93827461497826004</v>
      </c>
      <c r="M15" s="770">
        <v>1519</v>
      </c>
      <c r="N15" s="1376">
        <v>6.1725385021740013E-2</v>
      </c>
      <c r="O15"/>
    </row>
    <row r="16" spans="1:15" ht="17.25" customHeight="1">
      <c r="A16" s="780" t="s">
        <v>27</v>
      </c>
      <c r="B16" s="778">
        <v>24057</v>
      </c>
      <c r="C16" s="778">
        <v>11753</v>
      </c>
      <c r="D16" s="1470">
        <v>0.48854803175790829</v>
      </c>
      <c r="E16" s="830">
        <v>12304</v>
      </c>
      <c r="F16" s="1464">
        <v>0.51145196824209171</v>
      </c>
      <c r="G16" s="778">
        <v>23528</v>
      </c>
      <c r="H16" s="1470">
        <v>0.97801055825747185</v>
      </c>
      <c r="I16" s="830">
        <v>527</v>
      </c>
      <c r="J16" s="1464">
        <v>2.1906305856923141E-2</v>
      </c>
      <c r="K16" s="967">
        <v>22561</v>
      </c>
      <c r="L16" s="1464">
        <v>0.93781435756744402</v>
      </c>
      <c r="M16" s="770">
        <v>1496</v>
      </c>
      <c r="N16" s="1376">
        <v>6.2185642432556011E-2</v>
      </c>
      <c r="O16"/>
    </row>
    <row r="17" spans="1:15" ht="17.25" customHeight="1">
      <c r="A17" s="780" t="s">
        <v>28</v>
      </c>
      <c r="B17" s="778">
        <v>22978</v>
      </c>
      <c r="C17" s="778">
        <v>11780</v>
      </c>
      <c r="D17" s="1470">
        <v>0.51266428757942384</v>
      </c>
      <c r="E17" s="830">
        <v>11198</v>
      </c>
      <c r="F17" s="1464">
        <v>0.48733571242057622</v>
      </c>
      <c r="G17" s="778">
        <v>22608</v>
      </c>
      <c r="H17" s="1470">
        <v>0.98389764122203849</v>
      </c>
      <c r="I17" s="830">
        <v>370</v>
      </c>
      <c r="J17" s="1464">
        <v>1.6102358777961529E-2</v>
      </c>
      <c r="K17" s="967">
        <v>21630</v>
      </c>
      <c r="L17" s="1464">
        <v>0.94133519018191314</v>
      </c>
      <c r="M17" s="770">
        <v>1348</v>
      </c>
      <c r="N17" s="1376">
        <v>5.8664809818086867E-2</v>
      </c>
      <c r="O17"/>
    </row>
    <row r="18" spans="1:15" ht="17.25" customHeight="1">
      <c r="A18" s="780" t="s">
        <v>29</v>
      </c>
      <c r="B18" s="778">
        <v>49863</v>
      </c>
      <c r="C18" s="778">
        <v>24448</v>
      </c>
      <c r="D18" s="1470">
        <v>0.49030343140204158</v>
      </c>
      <c r="E18" s="830">
        <v>25415</v>
      </c>
      <c r="F18" s="1464">
        <v>0.50969656859795842</v>
      </c>
      <c r="G18" s="778">
        <v>48560</v>
      </c>
      <c r="H18" s="1470">
        <v>0.9738683994143954</v>
      </c>
      <c r="I18" s="830">
        <v>1303</v>
      </c>
      <c r="J18" s="1464">
        <v>2.6131600585604556E-2</v>
      </c>
      <c r="K18" s="967">
        <v>46426</v>
      </c>
      <c r="L18" s="1464">
        <v>0.93107113490965243</v>
      </c>
      <c r="M18" s="770">
        <v>3437</v>
      </c>
      <c r="N18" s="1376">
        <v>6.8928865090347555E-2</v>
      </c>
      <c r="O18"/>
    </row>
    <row r="19" spans="1:15" ht="17.25" customHeight="1">
      <c r="A19" s="780" t="s">
        <v>30</v>
      </c>
      <c r="B19" s="778">
        <v>28853</v>
      </c>
      <c r="C19" s="778">
        <v>14336</v>
      </c>
      <c r="D19" s="1470">
        <v>0.49686341108376947</v>
      </c>
      <c r="E19" s="830">
        <v>14517</v>
      </c>
      <c r="F19" s="1464">
        <v>0.50313658891623059</v>
      </c>
      <c r="G19" s="778">
        <v>28457</v>
      </c>
      <c r="H19" s="1470">
        <v>0.98627525733892485</v>
      </c>
      <c r="I19" s="830">
        <v>393</v>
      </c>
      <c r="J19" s="1464">
        <v>1.3620767337885142E-2</v>
      </c>
      <c r="K19" s="967">
        <v>26649</v>
      </c>
      <c r="L19" s="1464">
        <v>0.92361279589644063</v>
      </c>
      <c r="M19" s="770">
        <v>2204</v>
      </c>
      <c r="N19" s="1376">
        <v>7.6387204103559425E-2</v>
      </c>
      <c r="O19"/>
    </row>
    <row r="20" spans="1:15" ht="17.25" customHeight="1">
      <c r="A20" s="780" t="s">
        <v>31</v>
      </c>
      <c r="B20" s="778">
        <v>25826</v>
      </c>
      <c r="C20" s="778">
        <v>12760</v>
      </c>
      <c r="D20" s="1470">
        <v>0.49407573762874624</v>
      </c>
      <c r="E20" s="830">
        <v>13066</v>
      </c>
      <c r="F20" s="1464">
        <v>0.50592426237125376</v>
      </c>
      <c r="G20" s="778">
        <v>25422</v>
      </c>
      <c r="H20" s="1470">
        <v>0.98435684968636261</v>
      </c>
      <c r="I20" s="830">
        <v>404</v>
      </c>
      <c r="J20" s="1464">
        <v>1.564315031363742E-2</v>
      </c>
      <c r="K20" s="967">
        <v>24118</v>
      </c>
      <c r="L20" s="1464">
        <v>0.93386509718887944</v>
      </c>
      <c r="M20" s="770">
        <v>1708</v>
      </c>
      <c r="N20" s="1376">
        <v>6.6134902811120583E-2</v>
      </c>
      <c r="O20"/>
    </row>
    <row r="21" spans="1:15" ht="17.25" customHeight="1" thickBot="1">
      <c r="A21" s="781" t="s">
        <v>32</v>
      </c>
      <c r="B21" s="171">
        <v>50349</v>
      </c>
      <c r="C21" s="171">
        <v>24885</v>
      </c>
      <c r="D21" s="1471">
        <v>0.49425013406423168</v>
      </c>
      <c r="E21" s="222">
        <v>25464</v>
      </c>
      <c r="F21" s="1465">
        <v>0.50574986593576832</v>
      </c>
      <c r="G21" s="171">
        <v>49653</v>
      </c>
      <c r="H21" s="1471">
        <v>0.98617648811297143</v>
      </c>
      <c r="I21" s="222">
        <v>696</v>
      </c>
      <c r="J21" s="1465">
        <v>1.3823511887028541E-2</v>
      </c>
      <c r="K21" s="129">
        <v>47298</v>
      </c>
      <c r="L21" s="1465">
        <v>0.93940296728832751</v>
      </c>
      <c r="M21" s="104">
        <v>3051</v>
      </c>
      <c r="N21" s="1377">
        <v>6.0597032711672529E-2</v>
      </c>
      <c r="O21"/>
    </row>
    <row r="22" spans="1:15" ht="17.25" customHeight="1">
      <c r="A22" s="937" t="s">
        <v>319</v>
      </c>
      <c r="M22" s="163"/>
    </row>
    <row r="23" spans="1:1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5" customHeight="1">
      <c r="B24"/>
      <c r="C24" s="185"/>
      <c r="D24"/>
      <c r="E24"/>
      <c r="F24"/>
      <c r="G24"/>
      <c r="H24"/>
      <c r="I24"/>
      <c r="J24"/>
      <c r="K24"/>
      <c r="L24"/>
      <c r="M24"/>
      <c r="N24"/>
      <c r="O24"/>
    </row>
    <row r="25" spans="1:15" ht="15" customHeight="1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5" customHeight="1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9" spans="1:15" ht="15" customHeight="1"/>
  </sheetData>
  <mergeCells count="11">
    <mergeCell ref="G4:H5"/>
    <mergeCell ref="I4:J5"/>
    <mergeCell ref="K4:L5"/>
    <mergeCell ref="M4:N5"/>
    <mergeCell ref="A3:A6"/>
    <mergeCell ref="C3:F3"/>
    <mergeCell ref="G3:J3"/>
    <mergeCell ref="K3:N3"/>
    <mergeCell ref="C4:D5"/>
    <mergeCell ref="E4:F5"/>
    <mergeCell ref="B3:B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R27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18" s="44" customFormat="1" ht="17.25" customHeight="1">
      <c r="A1" s="470" t="s">
        <v>733</v>
      </c>
      <c r="B1" s="164"/>
      <c r="C1" s="164"/>
      <c r="D1" s="164"/>
      <c r="E1" s="74"/>
      <c r="F1" s="74"/>
      <c r="G1" s="74"/>
      <c r="H1" s="74"/>
      <c r="I1" s="74"/>
      <c r="M1" s="483"/>
    </row>
    <row r="2" spans="1:18" ht="17.25" customHeight="1" thickBot="1">
      <c r="A2" s="314" t="s">
        <v>192</v>
      </c>
      <c r="B2" s="202"/>
      <c r="C2" s="202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1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18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2" t="s">
        <v>138</v>
      </c>
      <c r="H4" s="583" t="s">
        <v>188</v>
      </c>
      <c r="I4" s="721" t="s">
        <v>449</v>
      </c>
      <c r="J4" s="583" t="s">
        <v>554</v>
      </c>
      <c r="K4" s="583" t="s">
        <v>627</v>
      </c>
      <c r="L4" s="749" t="s">
        <v>725</v>
      </c>
      <c r="M4" s="587" t="s">
        <v>190</v>
      </c>
      <c r="N4" s="589" t="s">
        <v>191</v>
      </c>
      <c r="O4" s="590" t="s">
        <v>190</v>
      </c>
      <c r="P4" s="589" t="s">
        <v>191</v>
      </c>
      <c r="Q4" s="590" t="s">
        <v>190</v>
      </c>
      <c r="R4" s="588" t="s">
        <v>191</v>
      </c>
    </row>
    <row r="5" spans="1:18" ht="17.25" customHeight="1">
      <c r="A5" s="191" t="s">
        <v>18</v>
      </c>
      <c r="B5" s="750">
        <v>354340</v>
      </c>
      <c r="C5" s="750">
        <v>363568</v>
      </c>
      <c r="D5" s="750">
        <v>367603</v>
      </c>
      <c r="E5" s="750">
        <v>367361</v>
      </c>
      <c r="F5" s="750">
        <v>362653</v>
      </c>
      <c r="G5" s="750">
        <v>362756</v>
      </c>
      <c r="H5" s="750">
        <v>363776</v>
      </c>
      <c r="I5" s="746">
        <v>364909</v>
      </c>
      <c r="J5" s="746">
        <v>357598</v>
      </c>
      <c r="K5" s="746">
        <v>360490</v>
      </c>
      <c r="L5" s="753">
        <v>369205</v>
      </c>
      <c r="M5" s="397">
        <f>L5-K5</f>
        <v>8715</v>
      </c>
      <c r="N5" s="437">
        <f>L5/K5-1</f>
        <v>2.4175427889816747E-2</v>
      </c>
      <c r="O5" s="395">
        <f>L5-G5</f>
        <v>6449</v>
      </c>
      <c r="P5" s="437">
        <f>L5/G5-1</f>
        <v>1.7777790029661844E-2</v>
      </c>
      <c r="Q5" s="441">
        <f>L5-B5</f>
        <v>14865</v>
      </c>
      <c r="R5" s="430">
        <f>L5/B5-1</f>
        <v>4.1951233278771705E-2</v>
      </c>
    </row>
    <row r="6" spans="1:18" ht="17.25" customHeight="1">
      <c r="A6" s="194" t="s">
        <v>19</v>
      </c>
      <c r="B6" s="748">
        <v>38457</v>
      </c>
      <c r="C6" s="748">
        <v>40405</v>
      </c>
      <c r="D6" s="748">
        <v>41637</v>
      </c>
      <c r="E6" s="748">
        <v>42371</v>
      </c>
      <c r="F6" s="748">
        <v>42711</v>
      </c>
      <c r="G6" s="748">
        <v>43147</v>
      </c>
      <c r="H6" s="748">
        <v>43288</v>
      </c>
      <c r="I6" s="751">
        <v>43260</v>
      </c>
      <c r="J6" s="751">
        <v>42578</v>
      </c>
      <c r="K6" s="751">
        <v>42580</v>
      </c>
      <c r="L6" s="752">
        <v>43510</v>
      </c>
      <c r="M6" s="403">
        <f t="shared" ref="M6:M19" si="0">L6-K6</f>
        <v>930</v>
      </c>
      <c r="N6" s="350">
        <f t="shared" ref="N6:N19" si="1">L6/K6-1</f>
        <v>2.1841240018788177E-2</v>
      </c>
      <c r="O6" s="401">
        <f t="shared" ref="O6:O19" si="2">L6-G6</f>
        <v>363</v>
      </c>
      <c r="P6" s="939">
        <f t="shared" ref="P6:P19" si="3">L6/G6-1</f>
        <v>8.4130994043618568E-3</v>
      </c>
      <c r="Q6" s="401">
        <f t="shared" ref="Q6:Q19" si="4">L6-B6</f>
        <v>5053</v>
      </c>
      <c r="R6" s="433">
        <f t="shared" ref="R6:R19" si="5">L6/B6-1</f>
        <v>0.13139350443352305</v>
      </c>
    </row>
    <row r="7" spans="1:18" ht="17.25" customHeight="1">
      <c r="A7" s="194" t="s">
        <v>20</v>
      </c>
      <c r="B7" s="748">
        <v>44430</v>
      </c>
      <c r="C7" s="748">
        <v>46815</v>
      </c>
      <c r="D7" s="748">
        <v>48455</v>
      </c>
      <c r="E7" s="748">
        <v>49663</v>
      </c>
      <c r="F7" s="748">
        <v>49771</v>
      </c>
      <c r="G7" s="748">
        <v>50315</v>
      </c>
      <c r="H7" s="748">
        <v>50797</v>
      </c>
      <c r="I7" s="751">
        <v>51347</v>
      </c>
      <c r="J7" s="751">
        <v>51197</v>
      </c>
      <c r="K7" s="751">
        <v>51834</v>
      </c>
      <c r="L7" s="752">
        <v>53338</v>
      </c>
      <c r="M7" s="403">
        <f t="shared" si="0"/>
        <v>1504</v>
      </c>
      <c r="N7" s="350">
        <f t="shared" si="1"/>
        <v>2.901570397808384E-2</v>
      </c>
      <c r="O7" s="401">
        <f t="shared" si="2"/>
        <v>3023</v>
      </c>
      <c r="P7" s="939">
        <f t="shared" si="3"/>
        <v>6.0081486634204539E-2</v>
      </c>
      <c r="Q7" s="401">
        <f t="shared" si="4"/>
        <v>8908</v>
      </c>
      <c r="R7" s="433">
        <f t="shared" si="5"/>
        <v>0.20049516092730135</v>
      </c>
    </row>
    <row r="8" spans="1:18" ht="17.25" customHeight="1">
      <c r="A8" s="194" t="s">
        <v>21</v>
      </c>
      <c r="B8" s="748">
        <v>22942</v>
      </c>
      <c r="C8" s="748">
        <v>23292</v>
      </c>
      <c r="D8" s="748">
        <v>23419</v>
      </c>
      <c r="E8" s="748">
        <v>23351</v>
      </c>
      <c r="F8" s="748">
        <v>23065</v>
      </c>
      <c r="G8" s="748">
        <v>23045</v>
      </c>
      <c r="H8" s="748">
        <v>23060</v>
      </c>
      <c r="I8" s="751">
        <v>23017</v>
      </c>
      <c r="J8" s="751">
        <v>22651</v>
      </c>
      <c r="K8" s="751">
        <v>22743</v>
      </c>
      <c r="L8" s="752">
        <v>23536</v>
      </c>
      <c r="M8" s="403">
        <f t="shared" si="0"/>
        <v>793</v>
      </c>
      <c r="N8" s="350">
        <f t="shared" si="1"/>
        <v>3.4867871432968434E-2</v>
      </c>
      <c r="O8" s="401">
        <f t="shared" si="2"/>
        <v>491</v>
      </c>
      <c r="P8" s="939">
        <f t="shared" si="3"/>
        <v>2.1306140160555431E-2</v>
      </c>
      <c r="Q8" s="401">
        <f t="shared" si="4"/>
        <v>594</v>
      </c>
      <c r="R8" s="433">
        <f t="shared" si="5"/>
        <v>2.5891378258216413E-2</v>
      </c>
    </row>
    <row r="9" spans="1:18" ht="17.25" customHeight="1">
      <c r="A9" s="194" t="s">
        <v>22</v>
      </c>
      <c r="B9" s="748">
        <v>19055</v>
      </c>
      <c r="C9" s="748">
        <v>19429</v>
      </c>
      <c r="D9" s="748">
        <v>19650</v>
      </c>
      <c r="E9" s="748">
        <v>19399</v>
      </c>
      <c r="F9" s="748">
        <v>18853</v>
      </c>
      <c r="G9" s="748">
        <v>18704</v>
      </c>
      <c r="H9" s="748">
        <v>18863</v>
      </c>
      <c r="I9" s="751">
        <v>18845</v>
      </c>
      <c r="J9" s="751">
        <v>18789</v>
      </c>
      <c r="K9" s="751">
        <v>19023</v>
      </c>
      <c r="L9" s="752">
        <v>19710</v>
      </c>
      <c r="M9" s="403">
        <f t="shared" si="0"/>
        <v>687</v>
      </c>
      <c r="N9" s="350">
        <f t="shared" si="1"/>
        <v>3.6114177574515072E-2</v>
      </c>
      <c r="O9" s="401">
        <f t="shared" si="2"/>
        <v>1006</v>
      </c>
      <c r="P9" s="939">
        <f t="shared" si="3"/>
        <v>5.3785286569717705E-2</v>
      </c>
      <c r="Q9" s="401">
        <f t="shared" si="4"/>
        <v>655</v>
      </c>
      <c r="R9" s="433">
        <f t="shared" si="5"/>
        <v>3.4374180005247945E-2</v>
      </c>
    </row>
    <row r="10" spans="1:18" ht="17.25" customHeight="1">
      <c r="A10" s="194" t="s">
        <v>23</v>
      </c>
      <c r="B10" s="748">
        <v>9542</v>
      </c>
      <c r="C10" s="748">
        <v>9565</v>
      </c>
      <c r="D10" s="748">
        <v>9454</v>
      </c>
      <c r="E10" s="748">
        <v>9271</v>
      </c>
      <c r="F10" s="748">
        <v>8856</v>
      </c>
      <c r="G10" s="748">
        <v>8927</v>
      </c>
      <c r="H10" s="748">
        <v>8954</v>
      </c>
      <c r="I10" s="751">
        <v>8766</v>
      </c>
      <c r="J10" s="751">
        <v>8341</v>
      </c>
      <c r="K10" s="751">
        <v>8354</v>
      </c>
      <c r="L10" s="752">
        <v>8610</v>
      </c>
      <c r="M10" s="403">
        <f t="shared" si="0"/>
        <v>256</v>
      </c>
      <c r="N10" s="350">
        <f t="shared" si="1"/>
        <v>3.0644002872875165E-2</v>
      </c>
      <c r="O10" s="401">
        <f t="shared" si="2"/>
        <v>-317</v>
      </c>
      <c r="P10" s="939">
        <f t="shared" si="3"/>
        <v>-3.5510249803965444E-2</v>
      </c>
      <c r="Q10" s="401">
        <f t="shared" si="4"/>
        <v>-932</v>
      </c>
      <c r="R10" s="433">
        <f t="shared" si="5"/>
        <v>-9.7673443722490094E-2</v>
      </c>
    </row>
    <row r="11" spans="1:18" ht="17.25" customHeight="1">
      <c r="A11" s="194" t="s">
        <v>24</v>
      </c>
      <c r="B11" s="748">
        <v>26063</v>
      </c>
      <c r="C11" s="748">
        <v>26453</v>
      </c>
      <c r="D11" s="748">
        <v>26489</v>
      </c>
      <c r="E11" s="748">
        <v>25979</v>
      </c>
      <c r="F11" s="748">
        <v>25348</v>
      </c>
      <c r="G11" s="748">
        <v>25424</v>
      </c>
      <c r="H11" s="748">
        <v>25122</v>
      </c>
      <c r="I11" s="751">
        <v>25071</v>
      </c>
      <c r="J11" s="751">
        <v>24230</v>
      </c>
      <c r="K11" s="751">
        <v>24264</v>
      </c>
      <c r="L11" s="752">
        <v>24650</v>
      </c>
      <c r="M11" s="403">
        <f t="shared" si="0"/>
        <v>386</v>
      </c>
      <c r="N11" s="350">
        <f t="shared" si="1"/>
        <v>1.5908341575997298E-2</v>
      </c>
      <c r="O11" s="401">
        <f t="shared" si="2"/>
        <v>-774</v>
      </c>
      <c r="P11" s="939">
        <f t="shared" si="3"/>
        <v>-3.0443675267463832E-2</v>
      </c>
      <c r="Q11" s="401">
        <f t="shared" si="4"/>
        <v>-1413</v>
      </c>
      <c r="R11" s="433">
        <f t="shared" si="5"/>
        <v>-5.421478724628781E-2</v>
      </c>
    </row>
    <row r="12" spans="1:18" ht="17.25" customHeight="1">
      <c r="A12" s="194" t="s">
        <v>25</v>
      </c>
      <c r="B12" s="748">
        <v>15400</v>
      </c>
      <c r="C12" s="748">
        <v>15675</v>
      </c>
      <c r="D12" s="748">
        <v>15745</v>
      </c>
      <c r="E12" s="748">
        <v>15510</v>
      </c>
      <c r="F12" s="748">
        <v>15178</v>
      </c>
      <c r="G12" s="748">
        <v>14992</v>
      </c>
      <c r="H12" s="748">
        <v>15078</v>
      </c>
      <c r="I12" s="751">
        <v>15228</v>
      </c>
      <c r="J12" s="751">
        <v>14962</v>
      </c>
      <c r="K12" s="751">
        <v>15195</v>
      </c>
      <c r="L12" s="752">
        <v>15490</v>
      </c>
      <c r="M12" s="403">
        <f t="shared" si="0"/>
        <v>295</v>
      </c>
      <c r="N12" s="350">
        <f t="shared" si="1"/>
        <v>1.9414281013491186E-2</v>
      </c>
      <c r="O12" s="401">
        <f t="shared" si="2"/>
        <v>498</v>
      </c>
      <c r="P12" s="939">
        <f t="shared" si="3"/>
        <v>3.3217716115261364E-2</v>
      </c>
      <c r="Q12" s="401">
        <f t="shared" si="4"/>
        <v>90</v>
      </c>
      <c r="R12" s="433">
        <f t="shared" si="5"/>
        <v>5.8441558441557628E-3</v>
      </c>
    </row>
    <row r="13" spans="1:18" ht="17.25" customHeight="1">
      <c r="A13" s="194" t="s">
        <v>26</v>
      </c>
      <c r="B13" s="748">
        <v>19548</v>
      </c>
      <c r="C13" s="748">
        <v>19859</v>
      </c>
      <c r="D13" s="748">
        <v>19986</v>
      </c>
      <c r="E13" s="748">
        <v>19876</v>
      </c>
      <c r="F13" s="748">
        <v>19340</v>
      </c>
      <c r="G13" s="748">
        <v>19222</v>
      </c>
      <c r="H13" s="748">
        <v>19009</v>
      </c>
      <c r="I13" s="751">
        <v>19137</v>
      </c>
      <c r="J13" s="751">
        <v>18311</v>
      </c>
      <c r="K13" s="751">
        <v>18482</v>
      </c>
      <c r="L13" s="752">
        <v>18828</v>
      </c>
      <c r="M13" s="403">
        <f t="shared" si="0"/>
        <v>346</v>
      </c>
      <c r="N13" s="350">
        <f t="shared" si="1"/>
        <v>1.872091764960504E-2</v>
      </c>
      <c r="O13" s="401">
        <f t="shared" si="2"/>
        <v>-394</v>
      </c>
      <c r="P13" s="939">
        <f t="shared" si="3"/>
        <v>-2.0497346790136262E-2</v>
      </c>
      <c r="Q13" s="401">
        <f t="shared" si="4"/>
        <v>-720</v>
      </c>
      <c r="R13" s="433">
        <f t="shared" si="5"/>
        <v>-3.6832412523020275E-2</v>
      </c>
    </row>
    <row r="14" spans="1:18" ht="17.25" customHeight="1">
      <c r="A14" s="194" t="s">
        <v>27</v>
      </c>
      <c r="B14" s="748">
        <v>18572</v>
      </c>
      <c r="C14" s="748">
        <v>18976</v>
      </c>
      <c r="D14" s="748">
        <v>19059</v>
      </c>
      <c r="E14" s="748">
        <v>18915</v>
      </c>
      <c r="F14" s="748">
        <v>18562</v>
      </c>
      <c r="G14" s="748">
        <v>18387</v>
      </c>
      <c r="H14" s="748">
        <v>18398</v>
      </c>
      <c r="I14" s="751">
        <v>18391</v>
      </c>
      <c r="J14" s="751">
        <v>17897</v>
      </c>
      <c r="K14" s="751">
        <v>17975</v>
      </c>
      <c r="L14" s="752">
        <v>18511</v>
      </c>
      <c r="M14" s="403">
        <f t="shared" si="0"/>
        <v>536</v>
      </c>
      <c r="N14" s="350">
        <f t="shared" si="1"/>
        <v>2.9819193324061244E-2</v>
      </c>
      <c r="O14" s="401">
        <f t="shared" si="2"/>
        <v>124</v>
      </c>
      <c r="P14" s="939">
        <f t="shared" si="3"/>
        <v>6.7438951433078653E-3</v>
      </c>
      <c r="Q14" s="401">
        <f t="shared" si="4"/>
        <v>-61</v>
      </c>
      <c r="R14" s="433">
        <f t="shared" si="5"/>
        <v>-3.2845143226362117E-3</v>
      </c>
    </row>
    <row r="15" spans="1:18" ht="17.25" customHeight="1">
      <c r="A15" s="194" t="s">
        <v>28</v>
      </c>
      <c r="B15" s="748">
        <v>17677</v>
      </c>
      <c r="C15" s="748">
        <v>18032</v>
      </c>
      <c r="D15" s="748">
        <v>17996</v>
      </c>
      <c r="E15" s="748">
        <v>17982</v>
      </c>
      <c r="F15" s="748">
        <v>17821</v>
      </c>
      <c r="G15" s="748">
        <v>17866</v>
      </c>
      <c r="H15" s="748">
        <v>17770</v>
      </c>
      <c r="I15" s="751">
        <v>17965</v>
      </c>
      <c r="J15" s="751">
        <v>17527</v>
      </c>
      <c r="K15" s="751">
        <v>17693</v>
      </c>
      <c r="L15" s="752">
        <v>18134</v>
      </c>
      <c r="M15" s="403">
        <f t="shared" si="0"/>
        <v>441</v>
      </c>
      <c r="N15" s="350">
        <f t="shared" si="1"/>
        <v>2.4925111626066698E-2</v>
      </c>
      <c r="O15" s="401">
        <f t="shared" si="2"/>
        <v>268</v>
      </c>
      <c r="P15" s="939">
        <f t="shared" si="3"/>
        <v>1.5000559722377682E-2</v>
      </c>
      <c r="Q15" s="401">
        <f t="shared" si="4"/>
        <v>457</v>
      </c>
      <c r="R15" s="433">
        <f t="shared" si="5"/>
        <v>2.5852803077445197E-2</v>
      </c>
    </row>
    <row r="16" spans="1:18" ht="17.25" customHeight="1">
      <c r="A16" s="194" t="s">
        <v>29</v>
      </c>
      <c r="B16" s="748">
        <v>39489</v>
      </c>
      <c r="C16" s="748">
        <v>40498</v>
      </c>
      <c r="D16" s="748">
        <v>41330</v>
      </c>
      <c r="E16" s="748">
        <v>41519</v>
      </c>
      <c r="F16" s="748">
        <v>41129</v>
      </c>
      <c r="G16" s="748">
        <v>41301</v>
      </c>
      <c r="H16" s="748">
        <v>41618</v>
      </c>
      <c r="I16" s="751">
        <v>41796</v>
      </c>
      <c r="J16" s="751">
        <v>41058</v>
      </c>
      <c r="K16" s="751">
        <v>41612</v>
      </c>
      <c r="L16" s="752">
        <v>42422</v>
      </c>
      <c r="M16" s="403">
        <f t="shared" si="0"/>
        <v>810</v>
      </c>
      <c r="N16" s="350">
        <f t="shared" si="1"/>
        <v>1.9465538786888503E-2</v>
      </c>
      <c r="O16" s="401">
        <f t="shared" si="2"/>
        <v>1121</v>
      </c>
      <c r="P16" s="939">
        <f t="shared" si="3"/>
        <v>2.7142199946732504E-2</v>
      </c>
      <c r="Q16" s="401">
        <f t="shared" si="4"/>
        <v>2933</v>
      </c>
      <c r="R16" s="433">
        <f t="shared" si="5"/>
        <v>7.4273848413482169E-2</v>
      </c>
    </row>
    <row r="17" spans="1:18" ht="17.25" customHeight="1">
      <c r="A17" s="194" t="s">
        <v>30</v>
      </c>
      <c r="B17" s="748">
        <v>22878</v>
      </c>
      <c r="C17" s="748">
        <v>23340</v>
      </c>
      <c r="D17" s="748">
        <v>23298</v>
      </c>
      <c r="E17" s="748">
        <v>22980</v>
      </c>
      <c r="F17" s="748">
        <v>22628</v>
      </c>
      <c r="G17" s="748">
        <v>22350</v>
      </c>
      <c r="H17" s="748">
        <v>22667</v>
      </c>
      <c r="I17" s="751">
        <v>22931</v>
      </c>
      <c r="J17" s="751">
        <v>22249</v>
      </c>
      <c r="K17" s="751">
        <v>22407</v>
      </c>
      <c r="L17" s="752">
        <v>22848</v>
      </c>
      <c r="M17" s="403">
        <f t="shared" si="0"/>
        <v>441</v>
      </c>
      <c r="N17" s="350">
        <f t="shared" si="1"/>
        <v>1.9681349578256846E-2</v>
      </c>
      <c r="O17" s="401">
        <f t="shared" si="2"/>
        <v>498</v>
      </c>
      <c r="P17" s="939">
        <f t="shared" si="3"/>
        <v>2.2281879194630871E-2</v>
      </c>
      <c r="Q17" s="401">
        <f t="shared" si="4"/>
        <v>-30</v>
      </c>
      <c r="R17" s="433">
        <f t="shared" si="5"/>
        <v>-1.3113034356150299E-3</v>
      </c>
    </row>
    <row r="18" spans="1:18" ht="17.25" customHeight="1">
      <c r="A18" s="194" t="s">
        <v>31</v>
      </c>
      <c r="B18" s="748">
        <v>19989</v>
      </c>
      <c r="C18" s="748">
        <v>20384</v>
      </c>
      <c r="D18" s="748">
        <v>20330</v>
      </c>
      <c r="E18" s="748">
        <v>20278</v>
      </c>
      <c r="F18" s="748">
        <v>19972</v>
      </c>
      <c r="G18" s="748">
        <v>19890</v>
      </c>
      <c r="H18" s="748">
        <v>19912</v>
      </c>
      <c r="I18" s="751">
        <v>19999</v>
      </c>
      <c r="J18" s="751">
        <v>19735</v>
      </c>
      <c r="K18" s="751">
        <v>19860</v>
      </c>
      <c r="L18" s="752">
        <v>20241</v>
      </c>
      <c r="M18" s="403">
        <f t="shared" si="0"/>
        <v>381</v>
      </c>
      <c r="N18" s="350">
        <f t="shared" si="1"/>
        <v>1.9184290030211493E-2</v>
      </c>
      <c r="O18" s="401">
        <f t="shared" si="2"/>
        <v>351</v>
      </c>
      <c r="P18" s="402">
        <f t="shared" si="3"/>
        <v>1.7647058823529349E-2</v>
      </c>
      <c r="Q18" s="403">
        <f t="shared" si="4"/>
        <v>252</v>
      </c>
      <c r="R18" s="433">
        <f t="shared" si="5"/>
        <v>1.2606933813597454E-2</v>
      </c>
    </row>
    <row r="19" spans="1:18" ht="17.25" customHeight="1" thickBot="1">
      <c r="A19" s="192" t="s">
        <v>32</v>
      </c>
      <c r="B19" s="225">
        <v>40298</v>
      </c>
      <c r="C19" s="225">
        <v>40845</v>
      </c>
      <c r="D19" s="225">
        <v>40755</v>
      </c>
      <c r="E19" s="225">
        <v>40267</v>
      </c>
      <c r="F19" s="225">
        <v>39419</v>
      </c>
      <c r="G19" s="225">
        <v>39186</v>
      </c>
      <c r="H19" s="225">
        <v>39240</v>
      </c>
      <c r="I19" s="747">
        <v>39156</v>
      </c>
      <c r="J19" s="747">
        <v>38073</v>
      </c>
      <c r="K19" s="747">
        <v>38468</v>
      </c>
      <c r="L19" s="318">
        <v>39377</v>
      </c>
      <c r="M19" s="409">
        <f t="shared" si="0"/>
        <v>909</v>
      </c>
      <c r="N19" s="351">
        <f t="shared" si="1"/>
        <v>2.3630030154933923E-2</v>
      </c>
      <c r="O19" s="407">
        <f t="shared" si="2"/>
        <v>191</v>
      </c>
      <c r="P19" s="351">
        <f t="shared" si="3"/>
        <v>4.87418976164955E-3</v>
      </c>
      <c r="Q19" s="407">
        <f t="shared" si="4"/>
        <v>-921</v>
      </c>
      <c r="R19" s="436">
        <f t="shared" si="5"/>
        <v>-2.285473224477641E-2</v>
      </c>
    </row>
    <row r="20" spans="1:18" s="24" customFormat="1" ht="17.25" customHeight="1">
      <c r="A20" s="202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8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18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8">
      <c r="C23" s="109"/>
    </row>
    <row r="27" spans="1:18">
      <c r="P27" s="109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/>
  </sheetViews>
  <sheetFormatPr defaultColWidth="9.140625" defaultRowHeight="15"/>
  <cols>
    <col min="1" max="1" width="19.28515625" style="206" customWidth="1"/>
    <col min="2" max="2" width="10" style="206" customWidth="1"/>
    <col min="3" max="12" width="6.85546875" style="206" customWidth="1"/>
    <col min="13" max="16" width="6.42578125" style="206" customWidth="1"/>
    <col min="17" max="17" width="6.85546875" style="206" customWidth="1"/>
    <col min="18" max="16384" width="9.140625" style="206"/>
  </cols>
  <sheetData>
    <row r="1" spans="1:18" ht="17.25" customHeight="1">
      <c r="A1" s="160" t="s">
        <v>800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483"/>
    </row>
    <row r="2" spans="1:18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8" ht="15" customHeight="1">
      <c r="A3" s="1838" t="s">
        <v>189</v>
      </c>
      <c r="B3" s="2003" t="s">
        <v>403</v>
      </c>
      <c r="C3" s="2005" t="s">
        <v>316</v>
      </c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723"/>
    </row>
    <row r="4" spans="1:18" ht="15" customHeight="1">
      <c r="A4" s="1854"/>
      <c r="B4" s="2004"/>
      <c r="C4" s="2000"/>
      <c r="D4" s="2000"/>
      <c r="E4" s="2000"/>
      <c r="F4" s="2000"/>
      <c r="G4" s="2000"/>
      <c r="H4" s="2000"/>
      <c r="I4" s="2000"/>
      <c r="J4" s="2000"/>
      <c r="K4" s="2000"/>
      <c r="L4" s="2000"/>
      <c r="M4" s="2000"/>
      <c r="N4" s="2000"/>
      <c r="O4" s="2000"/>
      <c r="P4" s="2000"/>
      <c r="Q4" s="1967"/>
    </row>
    <row r="5" spans="1:18" ht="17.25" customHeight="1">
      <c r="A5" s="1854"/>
      <c r="B5" s="2004"/>
      <c r="C5" s="1830" t="s">
        <v>298</v>
      </c>
      <c r="D5" s="1769" t="s">
        <v>299</v>
      </c>
      <c r="E5" s="1769" t="s">
        <v>300</v>
      </c>
      <c r="F5" s="1769" t="s">
        <v>301</v>
      </c>
      <c r="G5" s="1769" t="s">
        <v>302</v>
      </c>
      <c r="H5" s="1769" t="s">
        <v>303</v>
      </c>
      <c r="I5" s="1769" t="s">
        <v>304</v>
      </c>
      <c r="J5" s="1769" t="s">
        <v>305</v>
      </c>
      <c r="K5" s="1769" t="s">
        <v>306</v>
      </c>
      <c r="L5" s="1769" t="s">
        <v>307</v>
      </c>
      <c r="M5" s="1769" t="s">
        <v>308</v>
      </c>
      <c r="N5" s="1769" t="s">
        <v>309</v>
      </c>
      <c r="O5" s="1769" t="s">
        <v>310</v>
      </c>
      <c r="P5" s="1769" t="s">
        <v>311</v>
      </c>
      <c r="Q5" s="1903" t="s">
        <v>323</v>
      </c>
    </row>
    <row r="6" spans="1:18" ht="17.25" customHeight="1" thickBot="1">
      <c r="A6" s="1841"/>
      <c r="B6" s="1844"/>
      <c r="C6" s="1831"/>
      <c r="D6" s="1770"/>
      <c r="E6" s="1770"/>
      <c r="F6" s="1770"/>
      <c r="G6" s="1770"/>
      <c r="H6" s="1770"/>
      <c r="I6" s="1770"/>
      <c r="J6" s="1770"/>
      <c r="K6" s="1770"/>
      <c r="L6" s="1770"/>
      <c r="M6" s="1770"/>
      <c r="N6" s="1770"/>
      <c r="O6" s="1770"/>
      <c r="P6" s="1770"/>
      <c r="Q6" s="1904"/>
      <c r="R6" s="163"/>
    </row>
    <row r="7" spans="1:18" ht="21" customHeight="1">
      <c r="A7" s="502" t="s">
        <v>18</v>
      </c>
      <c r="B7" s="1299">
        <v>447796</v>
      </c>
      <c r="C7" s="1474">
        <v>5018</v>
      </c>
      <c r="D7" s="1475">
        <v>9347</v>
      </c>
      <c r="E7" s="1475">
        <v>10448</v>
      </c>
      <c r="F7" s="1475">
        <v>11821</v>
      </c>
      <c r="G7" s="1475">
        <v>60977</v>
      </c>
      <c r="H7" s="1475">
        <v>100997</v>
      </c>
      <c r="I7" s="1475">
        <v>97926</v>
      </c>
      <c r="J7" s="1475">
        <v>87105</v>
      </c>
      <c r="K7" s="1475">
        <v>43607</v>
      </c>
      <c r="L7" s="1475">
        <v>10086</v>
      </c>
      <c r="M7" s="1475">
        <v>4062</v>
      </c>
      <c r="N7" s="1475">
        <v>2014</v>
      </c>
      <c r="O7" s="1475">
        <v>1112</v>
      </c>
      <c r="P7" s="1475">
        <v>725</v>
      </c>
      <c r="Q7" s="1476">
        <v>2551</v>
      </c>
      <c r="R7"/>
    </row>
    <row r="8" spans="1:18" ht="18" customHeight="1">
      <c r="A8" s="780" t="s">
        <v>19</v>
      </c>
      <c r="B8" s="150">
        <v>69687</v>
      </c>
      <c r="C8" s="168">
        <v>1012</v>
      </c>
      <c r="D8" s="167">
        <v>1919</v>
      </c>
      <c r="E8" s="167">
        <v>2223</v>
      </c>
      <c r="F8" s="167">
        <v>2614</v>
      </c>
      <c r="G8" s="167">
        <v>9296</v>
      </c>
      <c r="H8" s="167">
        <v>15191</v>
      </c>
      <c r="I8" s="167">
        <v>14828</v>
      </c>
      <c r="J8" s="167">
        <v>13519</v>
      </c>
      <c r="K8" s="167">
        <v>6681</v>
      </c>
      <c r="L8" s="167">
        <v>1198</v>
      </c>
      <c r="M8" s="167">
        <v>393</v>
      </c>
      <c r="N8" s="167">
        <v>200</v>
      </c>
      <c r="O8" s="167">
        <v>114</v>
      </c>
      <c r="P8" s="167">
        <v>89</v>
      </c>
      <c r="Q8" s="336">
        <v>410</v>
      </c>
      <c r="R8"/>
    </row>
    <row r="9" spans="1:18" ht="17.25" customHeight="1">
      <c r="A9" s="780" t="s">
        <v>20</v>
      </c>
      <c r="B9" s="150">
        <v>43224</v>
      </c>
      <c r="C9" s="168">
        <v>606</v>
      </c>
      <c r="D9" s="167">
        <v>1077</v>
      </c>
      <c r="E9" s="167">
        <v>1061</v>
      </c>
      <c r="F9" s="167">
        <v>1129</v>
      </c>
      <c r="G9" s="167">
        <v>5971</v>
      </c>
      <c r="H9" s="167">
        <v>10091</v>
      </c>
      <c r="I9" s="167">
        <v>9409</v>
      </c>
      <c r="J9" s="167">
        <v>7969</v>
      </c>
      <c r="K9" s="167">
        <v>3867</v>
      </c>
      <c r="L9" s="167">
        <v>878</v>
      </c>
      <c r="M9" s="167">
        <v>351</v>
      </c>
      <c r="N9" s="167">
        <v>155</v>
      </c>
      <c r="O9" s="167">
        <v>81</v>
      </c>
      <c r="P9" s="167">
        <v>61</v>
      </c>
      <c r="Q9" s="336">
        <v>518</v>
      </c>
      <c r="R9"/>
    </row>
    <row r="10" spans="1:18" ht="17.25" customHeight="1">
      <c r="A10" s="780" t="s">
        <v>21</v>
      </c>
      <c r="B10" s="150">
        <v>28758</v>
      </c>
      <c r="C10" s="168">
        <v>280</v>
      </c>
      <c r="D10" s="167">
        <v>558</v>
      </c>
      <c r="E10" s="167">
        <v>647</v>
      </c>
      <c r="F10" s="167">
        <v>724</v>
      </c>
      <c r="G10" s="167">
        <v>3893</v>
      </c>
      <c r="H10" s="167">
        <v>6492</v>
      </c>
      <c r="I10" s="167">
        <v>6302</v>
      </c>
      <c r="J10" s="167">
        <v>5654</v>
      </c>
      <c r="K10" s="167">
        <v>2906</v>
      </c>
      <c r="L10" s="167">
        <v>724</v>
      </c>
      <c r="M10" s="167">
        <v>273</v>
      </c>
      <c r="N10" s="167">
        <v>112</v>
      </c>
      <c r="O10" s="167">
        <v>68</v>
      </c>
      <c r="P10" s="167">
        <v>38</v>
      </c>
      <c r="Q10" s="336">
        <v>87</v>
      </c>
      <c r="R10"/>
    </row>
    <row r="11" spans="1:18" ht="17.25" customHeight="1">
      <c r="A11" s="780" t="s">
        <v>22</v>
      </c>
      <c r="B11" s="150">
        <v>24190</v>
      </c>
      <c r="C11" s="168">
        <v>293</v>
      </c>
      <c r="D11" s="167">
        <v>499</v>
      </c>
      <c r="E11" s="167">
        <v>598</v>
      </c>
      <c r="F11" s="167">
        <v>677</v>
      </c>
      <c r="G11" s="167">
        <v>3384</v>
      </c>
      <c r="H11" s="167">
        <v>5664</v>
      </c>
      <c r="I11" s="167">
        <v>5425</v>
      </c>
      <c r="J11" s="167">
        <v>4580</v>
      </c>
      <c r="K11" s="167">
        <v>2219</v>
      </c>
      <c r="L11" s="167">
        <v>498</v>
      </c>
      <c r="M11" s="167">
        <v>182</v>
      </c>
      <c r="N11" s="167">
        <v>66</v>
      </c>
      <c r="O11" s="167">
        <v>36</v>
      </c>
      <c r="P11" s="167">
        <v>19</v>
      </c>
      <c r="Q11" s="336">
        <v>50</v>
      </c>
      <c r="R11"/>
    </row>
    <row r="12" spans="1:18" ht="17.25" customHeight="1">
      <c r="A12" s="780" t="s">
        <v>23</v>
      </c>
      <c r="B12" s="150">
        <v>10783</v>
      </c>
      <c r="C12" s="168">
        <v>170</v>
      </c>
      <c r="D12" s="167">
        <v>259</v>
      </c>
      <c r="E12" s="167">
        <v>300</v>
      </c>
      <c r="F12" s="167">
        <v>309</v>
      </c>
      <c r="G12" s="167">
        <v>1586</v>
      </c>
      <c r="H12" s="167">
        <v>2514</v>
      </c>
      <c r="I12" s="167">
        <v>2305</v>
      </c>
      <c r="J12" s="167">
        <v>1920</v>
      </c>
      <c r="K12" s="167">
        <v>954</v>
      </c>
      <c r="L12" s="167">
        <v>204</v>
      </c>
      <c r="M12" s="167">
        <v>81</v>
      </c>
      <c r="N12" s="167">
        <v>30</v>
      </c>
      <c r="O12" s="167">
        <v>16</v>
      </c>
      <c r="P12" s="167">
        <v>8</v>
      </c>
      <c r="Q12" s="336">
        <v>127</v>
      </c>
      <c r="R12"/>
    </row>
    <row r="13" spans="1:18" ht="17.25" customHeight="1">
      <c r="A13" s="780" t="s">
        <v>24</v>
      </c>
      <c r="B13" s="153">
        <v>33717</v>
      </c>
      <c r="C13" s="168">
        <v>310</v>
      </c>
      <c r="D13" s="167">
        <v>601</v>
      </c>
      <c r="E13" s="167">
        <v>610</v>
      </c>
      <c r="F13" s="167">
        <v>633</v>
      </c>
      <c r="G13" s="167">
        <v>4664</v>
      </c>
      <c r="H13" s="167">
        <v>7716</v>
      </c>
      <c r="I13" s="167">
        <v>7499</v>
      </c>
      <c r="J13" s="167">
        <v>6581</v>
      </c>
      <c r="K13" s="167">
        <v>3344</v>
      </c>
      <c r="L13" s="167">
        <v>832</v>
      </c>
      <c r="M13" s="167">
        <v>346</v>
      </c>
      <c r="N13" s="167">
        <v>174</v>
      </c>
      <c r="O13" s="167">
        <v>92</v>
      </c>
      <c r="P13" s="167">
        <v>54</v>
      </c>
      <c r="Q13" s="336">
        <v>261</v>
      </c>
      <c r="R13"/>
    </row>
    <row r="14" spans="1:18" ht="17.25" customHeight="1">
      <c r="A14" s="780" t="s">
        <v>25</v>
      </c>
      <c r="B14" s="153">
        <v>17046</v>
      </c>
      <c r="C14" s="168">
        <v>166</v>
      </c>
      <c r="D14" s="167">
        <v>323</v>
      </c>
      <c r="E14" s="167">
        <v>317</v>
      </c>
      <c r="F14" s="167">
        <v>354</v>
      </c>
      <c r="G14" s="167">
        <v>2407</v>
      </c>
      <c r="H14" s="167">
        <v>3940</v>
      </c>
      <c r="I14" s="167">
        <v>3701</v>
      </c>
      <c r="J14" s="167">
        <v>3368</v>
      </c>
      <c r="K14" s="167">
        <v>1645</v>
      </c>
      <c r="L14" s="167">
        <v>442</v>
      </c>
      <c r="M14" s="167">
        <v>172</v>
      </c>
      <c r="N14" s="167">
        <v>88</v>
      </c>
      <c r="O14" s="167">
        <v>37</v>
      </c>
      <c r="P14" s="167">
        <v>30</v>
      </c>
      <c r="Q14" s="336">
        <v>56</v>
      </c>
      <c r="R14"/>
    </row>
    <row r="15" spans="1:18" ht="17.25" customHeight="1">
      <c r="A15" s="780" t="s">
        <v>26</v>
      </c>
      <c r="B15" s="153">
        <v>24314</v>
      </c>
      <c r="C15" s="168">
        <v>189</v>
      </c>
      <c r="D15" s="167">
        <v>386</v>
      </c>
      <c r="E15" s="167">
        <v>525</v>
      </c>
      <c r="F15" s="167">
        <v>627</v>
      </c>
      <c r="G15" s="167">
        <v>3352</v>
      </c>
      <c r="H15" s="167">
        <v>5430</v>
      </c>
      <c r="I15" s="167">
        <v>5333</v>
      </c>
      <c r="J15" s="167">
        <v>4835</v>
      </c>
      <c r="K15" s="167">
        <v>2399</v>
      </c>
      <c r="L15" s="167">
        <v>579</v>
      </c>
      <c r="M15" s="167">
        <v>272</v>
      </c>
      <c r="N15" s="167">
        <v>153</v>
      </c>
      <c r="O15" s="167">
        <v>69</v>
      </c>
      <c r="P15" s="167">
        <v>49</v>
      </c>
      <c r="Q15" s="336">
        <v>116</v>
      </c>
      <c r="R15"/>
    </row>
    <row r="16" spans="1:18" ht="17.25" customHeight="1">
      <c r="A16" s="780" t="s">
        <v>27</v>
      </c>
      <c r="B16" s="153">
        <v>23119</v>
      </c>
      <c r="C16" s="168">
        <v>251</v>
      </c>
      <c r="D16" s="167">
        <v>483</v>
      </c>
      <c r="E16" s="167">
        <v>455</v>
      </c>
      <c r="F16" s="167">
        <v>465</v>
      </c>
      <c r="G16" s="167">
        <v>3336</v>
      </c>
      <c r="H16" s="167">
        <v>5272</v>
      </c>
      <c r="I16" s="167">
        <v>4966</v>
      </c>
      <c r="J16" s="167">
        <v>4574</v>
      </c>
      <c r="K16" s="167">
        <v>2248</v>
      </c>
      <c r="L16" s="167">
        <v>555</v>
      </c>
      <c r="M16" s="167">
        <v>204</v>
      </c>
      <c r="N16" s="167">
        <v>133</v>
      </c>
      <c r="O16" s="167">
        <v>74</v>
      </c>
      <c r="P16" s="167">
        <v>32</v>
      </c>
      <c r="Q16" s="336">
        <v>71</v>
      </c>
      <c r="R16"/>
    </row>
    <row r="17" spans="1:18" ht="17.25" customHeight="1">
      <c r="A17" s="780" t="s">
        <v>28</v>
      </c>
      <c r="B17" s="153">
        <v>21484</v>
      </c>
      <c r="C17" s="168">
        <v>270</v>
      </c>
      <c r="D17" s="167">
        <v>426</v>
      </c>
      <c r="E17" s="167">
        <v>462</v>
      </c>
      <c r="F17" s="167">
        <v>519</v>
      </c>
      <c r="G17" s="167">
        <v>2853</v>
      </c>
      <c r="H17" s="167">
        <v>4816</v>
      </c>
      <c r="I17" s="167">
        <v>4847</v>
      </c>
      <c r="J17" s="167">
        <v>4212</v>
      </c>
      <c r="K17" s="167">
        <v>2053</v>
      </c>
      <c r="L17" s="167">
        <v>516</v>
      </c>
      <c r="M17" s="167">
        <v>214</v>
      </c>
      <c r="N17" s="167">
        <v>109</v>
      </c>
      <c r="O17" s="167">
        <v>58</v>
      </c>
      <c r="P17" s="167">
        <v>43</v>
      </c>
      <c r="Q17" s="336">
        <v>86</v>
      </c>
      <c r="R17"/>
    </row>
    <row r="18" spans="1:18" ht="17.25" customHeight="1">
      <c r="A18" s="780" t="s">
        <v>29</v>
      </c>
      <c r="B18" s="153">
        <v>49172</v>
      </c>
      <c r="C18" s="168">
        <v>556</v>
      </c>
      <c r="D18" s="168">
        <v>972</v>
      </c>
      <c r="E18" s="168">
        <v>1172</v>
      </c>
      <c r="F18" s="168">
        <v>1444</v>
      </c>
      <c r="G18" s="168">
        <v>6564</v>
      </c>
      <c r="H18" s="168">
        <v>10913</v>
      </c>
      <c r="I18" s="168">
        <v>10686</v>
      </c>
      <c r="J18" s="168">
        <v>9670</v>
      </c>
      <c r="K18" s="168">
        <v>4873</v>
      </c>
      <c r="L18" s="168">
        <v>1228</v>
      </c>
      <c r="M18" s="168">
        <v>512</v>
      </c>
      <c r="N18" s="168">
        <v>213</v>
      </c>
      <c r="O18" s="168">
        <v>128</v>
      </c>
      <c r="P18" s="168">
        <v>85</v>
      </c>
      <c r="Q18" s="211">
        <v>156</v>
      </c>
      <c r="R18"/>
    </row>
    <row r="19" spans="1:18" ht="17.25" customHeight="1">
      <c r="A19" s="780" t="s">
        <v>30</v>
      </c>
      <c r="B19" s="153">
        <v>28210</v>
      </c>
      <c r="C19" s="168">
        <v>287</v>
      </c>
      <c r="D19" s="168">
        <v>588</v>
      </c>
      <c r="E19" s="168">
        <v>703</v>
      </c>
      <c r="F19" s="168">
        <v>743</v>
      </c>
      <c r="G19" s="168">
        <v>3677</v>
      </c>
      <c r="H19" s="168">
        <v>6229</v>
      </c>
      <c r="I19" s="168">
        <v>6023</v>
      </c>
      <c r="J19" s="168">
        <v>5373</v>
      </c>
      <c r="K19" s="168">
        <v>2835</v>
      </c>
      <c r="L19" s="168">
        <v>738</v>
      </c>
      <c r="M19" s="168">
        <v>309</v>
      </c>
      <c r="N19" s="168">
        <v>182</v>
      </c>
      <c r="O19" s="168">
        <v>90</v>
      </c>
      <c r="P19" s="168">
        <v>62</v>
      </c>
      <c r="Q19" s="211">
        <v>371</v>
      </c>
      <c r="R19"/>
    </row>
    <row r="20" spans="1:18" ht="17.25" customHeight="1">
      <c r="A20" s="780" t="s">
        <v>31</v>
      </c>
      <c r="B20" s="153">
        <v>25119</v>
      </c>
      <c r="C20" s="168">
        <v>190</v>
      </c>
      <c r="D20" s="168">
        <v>374</v>
      </c>
      <c r="E20" s="168">
        <v>397</v>
      </c>
      <c r="F20" s="168">
        <v>447</v>
      </c>
      <c r="G20" s="168">
        <v>3223</v>
      </c>
      <c r="H20" s="168">
        <v>5649</v>
      </c>
      <c r="I20" s="168">
        <v>5852</v>
      </c>
      <c r="J20" s="168">
        <v>5180</v>
      </c>
      <c r="K20" s="168">
        <v>2762</v>
      </c>
      <c r="L20" s="168">
        <v>541</v>
      </c>
      <c r="M20" s="168">
        <v>224</v>
      </c>
      <c r="N20" s="168">
        <v>87</v>
      </c>
      <c r="O20" s="168">
        <v>65</v>
      </c>
      <c r="P20" s="168">
        <v>51</v>
      </c>
      <c r="Q20" s="211">
        <v>77</v>
      </c>
      <c r="R20"/>
    </row>
    <row r="21" spans="1:18" ht="17.25" customHeight="1" thickBot="1">
      <c r="A21" s="781" t="s">
        <v>32</v>
      </c>
      <c r="B21" s="128">
        <v>48973</v>
      </c>
      <c r="C21" s="129">
        <v>438</v>
      </c>
      <c r="D21" s="129">
        <v>882</v>
      </c>
      <c r="E21" s="129">
        <v>978</v>
      </c>
      <c r="F21" s="129">
        <v>1136</v>
      </c>
      <c r="G21" s="129">
        <v>6771</v>
      </c>
      <c r="H21" s="129">
        <v>11080</v>
      </c>
      <c r="I21" s="129">
        <v>10750</v>
      </c>
      <c r="J21" s="129">
        <v>9670</v>
      </c>
      <c r="K21" s="129">
        <v>4821</v>
      </c>
      <c r="L21" s="129">
        <v>1153</v>
      </c>
      <c r="M21" s="129">
        <v>529</v>
      </c>
      <c r="N21" s="129">
        <v>312</v>
      </c>
      <c r="O21" s="129">
        <v>184</v>
      </c>
      <c r="P21" s="129">
        <v>104</v>
      </c>
      <c r="Q21" s="226">
        <v>165</v>
      </c>
      <c r="R21"/>
    </row>
    <row r="22" spans="1:18">
      <c r="C22" s="185"/>
      <c r="R22"/>
    </row>
    <row r="23" spans="1:1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>
      <c r="C24" s="185"/>
    </row>
  </sheetData>
  <mergeCells count="18">
    <mergeCell ref="L5:L6"/>
    <mergeCell ref="B3:B6"/>
    <mergeCell ref="Q5:Q6"/>
    <mergeCell ref="C3:Q4"/>
    <mergeCell ref="A3:A6"/>
    <mergeCell ref="M5:M6"/>
    <mergeCell ref="N5:N6"/>
    <mergeCell ref="O5:O6"/>
    <mergeCell ref="P5:P6"/>
    <mergeCell ref="C5:C6"/>
    <mergeCell ref="G5:G6"/>
    <mergeCell ref="H5:H6"/>
    <mergeCell ref="I5:I6"/>
    <mergeCell ref="D5:D6"/>
    <mergeCell ref="E5:E6"/>
    <mergeCell ref="F5:F6"/>
    <mergeCell ref="J5:J6"/>
    <mergeCell ref="K5:K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/>
  </sheetViews>
  <sheetFormatPr defaultColWidth="9.140625" defaultRowHeight="15"/>
  <cols>
    <col min="1" max="1" width="19.28515625" style="206" customWidth="1"/>
    <col min="2" max="11" width="8.7109375" style="206" customWidth="1"/>
    <col min="12" max="16384" width="9.140625" style="206"/>
  </cols>
  <sheetData>
    <row r="1" spans="1:12" ht="17.25" customHeight="1">
      <c r="A1" s="468" t="s">
        <v>801</v>
      </c>
      <c r="B1" s="201"/>
      <c r="C1" s="201"/>
      <c r="D1" s="201"/>
      <c r="E1" s="201"/>
      <c r="F1" s="201"/>
      <c r="G1" s="201"/>
      <c r="H1" s="201"/>
      <c r="I1" s="201"/>
      <c r="K1" s="483"/>
    </row>
    <row r="2" spans="1:12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</row>
    <row r="3" spans="1:12" ht="12.75" customHeight="1">
      <c r="A3" s="1838" t="s">
        <v>189</v>
      </c>
      <c r="B3" s="2003" t="s">
        <v>642</v>
      </c>
      <c r="C3" s="2005" t="s">
        <v>316</v>
      </c>
      <c r="D3" s="1962"/>
      <c r="E3" s="1962"/>
      <c r="F3" s="1962"/>
      <c r="G3" s="1962"/>
      <c r="H3" s="1962"/>
      <c r="I3" s="1962"/>
      <c r="J3" s="1962"/>
      <c r="K3" s="1723"/>
    </row>
    <row r="4" spans="1:12" ht="12.75" customHeight="1">
      <c r="A4" s="1854"/>
      <c r="B4" s="2004"/>
      <c r="C4" s="2000"/>
      <c r="D4" s="2000"/>
      <c r="E4" s="2000"/>
      <c r="F4" s="2000"/>
      <c r="G4" s="2000"/>
      <c r="H4" s="2000"/>
      <c r="I4" s="2000"/>
      <c r="J4" s="2000"/>
      <c r="K4" s="1967"/>
    </row>
    <row r="5" spans="1:12" ht="12.75" customHeight="1">
      <c r="A5" s="1854"/>
      <c r="B5" s="2004"/>
      <c r="C5" s="1830" t="s">
        <v>322</v>
      </c>
      <c r="D5" s="1769" t="s">
        <v>305</v>
      </c>
      <c r="E5" s="1769" t="s">
        <v>306</v>
      </c>
      <c r="F5" s="1769" t="s">
        <v>307</v>
      </c>
      <c r="G5" s="1769" t="s">
        <v>308</v>
      </c>
      <c r="H5" s="1769" t="s">
        <v>309</v>
      </c>
      <c r="I5" s="1769" t="s">
        <v>310</v>
      </c>
      <c r="J5" s="1769" t="s">
        <v>311</v>
      </c>
      <c r="K5" s="1903" t="s">
        <v>323</v>
      </c>
    </row>
    <row r="6" spans="1:12" ht="21" customHeight="1" thickBot="1">
      <c r="A6" s="1841"/>
      <c r="B6" s="1844"/>
      <c r="C6" s="1831"/>
      <c r="D6" s="1770"/>
      <c r="E6" s="1770"/>
      <c r="F6" s="1770"/>
      <c r="G6" s="1770"/>
      <c r="H6" s="1770"/>
      <c r="I6" s="1770"/>
      <c r="J6" s="1770"/>
      <c r="K6" s="1904"/>
    </row>
    <row r="7" spans="1:12" ht="17.25" customHeight="1">
      <c r="A7" s="502" t="s">
        <v>18</v>
      </c>
      <c r="B7" s="1299">
        <v>15401</v>
      </c>
      <c r="C7" s="1475">
        <v>524</v>
      </c>
      <c r="D7" s="1475">
        <v>489</v>
      </c>
      <c r="E7" s="1475">
        <v>661</v>
      </c>
      <c r="F7" s="1475">
        <v>672</v>
      </c>
      <c r="G7" s="1475">
        <v>648</v>
      </c>
      <c r="H7" s="1475">
        <v>651</v>
      </c>
      <c r="I7" s="1475">
        <v>619</v>
      </c>
      <c r="J7" s="1475">
        <v>653</v>
      </c>
      <c r="K7" s="1476">
        <v>10484</v>
      </c>
      <c r="L7"/>
    </row>
    <row r="8" spans="1:12" ht="17.25" customHeight="1">
      <c r="A8" s="780" t="s">
        <v>19</v>
      </c>
      <c r="B8" s="150">
        <v>4294</v>
      </c>
      <c r="C8" s="167">
        <v>248</v>
      </c>
      <c r="D8" s="167">
        <v>210</v>
      </c>
      <c r="E8" s="167">
        <v>277</v>
      </c>
      <c r="F8" s="167">
        <v>256</v>
      </c>
      <c r="G8" s="167">
        <v>220</v>
      </c>
      <c r="H8" s="167">
        <v>195</v>
      </c>
      <c r="I8" s="167">
        <v>172</v>
      </c>
      <c r="J8" s="167">
        <v>187</v>
      </c>
      <c r="K8" s="336">
        <v>2529</v>
      </c>
      <c r="L8"/>
    </row>
    <row r="9" spans="1:12" ht="17.25" customHeight="1">
      <c r="A9" s="780" t="s">
        <v>20</v>
      </c>
      <c r="B9" s="150">
        <v>1933</v>
      </c>
      <c r="C9" s="167">
        <v>99</v>
      </c>
      <c r="D9" s="167">
        <v>80</v>
      </c>
      <c r="E9" s="167">
        <v>92</v>
      </c>
      <c r="F9" s="167">
        <v>77</v>
      </c>
      <c r="G9" s="167">
        <v>64</v>
      </c>
      <c r="H9" s="167">
        <v>70</v>
      </c>
      <c r="I9" s="167">
        <v>66</v>
      </c>
      <c r="J9" s="167">
        <v>63</v>
      </c>
      <c r="K9" s="336">
        <v>1322</v>
      </c>
      <c r="L9"/>
    </row>
    <row r="10" spans="1:12" ht="17.25" customHeight="1">
      <c r="A10" s="780" t="s">
        <v>21</v>
      </c>
      <c r="B10" s="150">
        <v>598</v>
      </c>
      <c r="C10" s="167">
        <v>2</v>
      </c>
      <c r="D10" s="167">
        <v>6</v>
      </c>
      <c r="E10" s="167">
        <v>11</v>
      </c>
      <c r="F10" s="167">
        <v>17</v>
      </c>
      <c r="G10" s="167">
        <v>34</v>
      </c>
      <c r="H10" s="167">
        <v>24</v>
      </c>
      <c r="I10" s="167">
        <v>24</v>
      </c>
      <c r="J10" s="167">
        <v>31</v>
      </c>
      <c r="K10" s="336">
        <v>449</v>
      </c>
      <c r="L10"/>
    </row>
    <row r="11" spans="1:12" ht="17.25" customHeight="1">
      <c r="A11" s="780" t="s">
        <v>22</v>
      </c>
      <c r="B11" s="150">
        <v>775</v>
      </c>
      <c r="C11" s="167">
        <v>5</v>
      </c>
      <c r="D11" s="167">
        <v>9</v>
      </c>
      <c r="E11" s="167">
        <v>24</v>
      </c>
      <c r="F11" s="167">
        <v>35</v>
      </c>
      <c r="G11" s="167">
        <v>28</v>
      </c>
      <c r="H11" s="167">
        <v>35</v>
      </c>
      <c r="I11" s="167">
        <v>23</v>
      </c>
      <c r="J11" s="167">
        <v>20</v>
      </c>
      <c r="K11" s="336">
        <v>596</v>
      </c>
      <c r="L11"/>
    </row>
    <row r="12" spans="1:12" ht="17.25" customHeight="1">
      <c r="A12" s="780" t="s">
        <v>23</v>
      </c>
      <c r="B12" s="150">
        <v>204</v>
      </c>
      <c r="C12" s="167">
        <v>4</v>
      </c>
      <c r="D12" s="167">
        <v>4</v>
      </c>
      <c r="E12" s="167">
        <v>12</v>
      </c>
      <c r="F12" s="167">
        <v>11</v>
      </c>
      <c r="G12" s="167">
        <v>13</v>
      </c>
      <c r="H12" s="167">
        <v>9</v>
      </c>
      <c r="I12" s="167">
        <v>11</v>
      </c>
      <c r="J12" s="167">
        <v>10</v>
      </c>
      <c r="K12" s="336">
        <v>130</v>
      </c>
      <c r="L12"/>
    </row>
    <row r="13" spans="1:12" ht="17.25" customHeight="1">
      <c r="A13" s="780" t="s">
        <v>24</v>
      </c>
      <c r="B13" s="153">
        <v>1171</v>
      </c>
      <c r="C13" s="167">
        <v>24</v>
      </c>
      <c r="D13" s="167">
        <v>32</v>
      </c>
      <c r="E13" s="167">
        <v>56</v>
      </c>
      <c r="F13" s="167">
        <v>44</v>
      </c>
      <c r="G13" s="167">
        <v>48</v>
      </c>
      <c r="H13" s="167">
        <v>45</v>
      </c>
      <c r="I13" s="167">
        <v>48</v>
      </c>
      <c r="J13" s="167">
        <v>55</v>
      </c>
      <c r="K13" s="336">
        <v>819</v>
      </c>
      <c r="L13"/>
    </row>
    <row r="14" spans="1:12" ht="17.25" customHeight="1">
      <c r="A14" s="780" t="s">
        <v>25</v>
      </c>
      <c r="B14" s="153">
        <v>282</v>
      </c>
      <c r="C14" s="167">
        <v>33</v>
      </c>
      <c r="D14" s="167">
        <v>34</v>
      </c>
      <c r="E14" s="167">
        <v>23</v>
      </c>
      <c r="F14" s="167">
        <v>12</v>
      </c>
      <c r="G14" s="167">
        <v>10</v>
      </c>
      <c r="H14" s="167">
        <v>12</v>
      </c>
      <c r="I14" s="167">
        <v>11</v>
      </c>
      <c r="J14" s="167">
        <v>11</v>
      </c>
      <c r="K14" s="336">
        <v>136</v>
      </c>
      <c r="L14"/>
    </row>
    <row r="15" spans="1:12" ht="17.25" customHeight="1">
      <c r="A15" s="780" t="s">
        <v>26</v>
      </c>
      <c r="B15" s="153">
        <v>295</v>
      </c>
      <c r="C15" s="167">
        <v>1</v>
      </c>
      <c r="D15" s="167">
        <v>4</v>
      </c>
      <c r="E15" s="167">
        <v>12</v>
      </c>
      <c r="F15" s="167">
        <v>11</v>
      </c>
      <c r="G15" s="167">
        <v>18</v>
      </c>
      <c r="H15" s="167">
        <v>14</v>
      </c>
      <c r="I15" s="167">
        <v>12</v>
      </c>
      <c r="J15" s="167">
        <v>15</v>
      </c>
      <c r="K15" s="336">
        <v>208</v>
      </c>
      <c r="L15"/>
    </row>
    <row r="16" spans="1:12" ht="17.25" customHeight="1">
      <c r="A16" s="780" t="s">
        <v>27</v>
      </c>
      <c r="B16" s="153">
        <v>938</v>
      </c>
      <c r="C16" s="167">
        <v>19</v>
      </c>
      <c r="D16" s="167">
        <v>26</v>
      </c>
      <c r="E16" s="167">
        <v>27</v>
      </c>
      <c r="F16" s="167">
        <v>38</v>
      </c>
      <c r="G16" s="167">
        <v>38</v>
      </c>
      <c r="H16" s="167">
        <v>40</v>
      </c>
      <c r="I16" s="167">
        <v>48</v>
      </c>
      <c r="J16" s="167">
        <v>51</v>
      </c>
      <c r="K16" s="336">
        <v>651</v>
      </c>
      <c r="L16"/>
    </row>
    <row r="17" spans="1:12" ht="17.25" customHeight="1">
      <c r="A17" s="780" t="s">
        <v>28</v>
      </c>
      <c r="B17" s="153">
        <v>1494</v>
      </c>
      <c r="C17" s="167">
        <v>10</v>
      </c>
      <c r="D17" s="167">
        <v>8</v>
      </c>
      <c r="E17" s="167">
        <v>25</v>
      </c>
      <c r="F17" s="167">
        <v>29</v>
      </c>
      <c r="G17" s="167">
        <v>36</v>
      </c>
      <c r="H17" s="167">
        <v>45</v>
      </c>
      <c r="I17" s="167">
        <v>41</v>
      </c>
      <c r="J17" s="167">
        <v>48</v>
      </c>
      <c r="K17" s="336">
        <v>1252</v>
      </c>
      <c r="L17"/>
    </row>
    <row r="18" spans="1:12" ht="17.25" customHeight="1">
      <c r="A18" s="780" t="s">
        <v>29</v>
      </c>
      <c r="B18" s="153">
        <v>691</v>
      </c>
      <c r="C18" s="168">
        <v>7</v>
      </c>
      <c r="D18" s="168">
        <v>10</v>
      </c>
      <c r="E18" s="168">
        <v>21</v>
      </c>
      <c r="F18" s="168">
        <v>31</v>
      </c>
      <c r="G18" s="168">
        <v>27</v>
      </c>
      <c r="H18" s="168">
        <v>41</v>
      </c>
      <c r="I18" s="168">
        <v>23</v>
      </c>
      <c r="J18" s="168">
        <v>36</v>
      </c>
      <c r="K18" s="211">
        <v>495</v>
      </c>
      <c r="L18"/>
    </row>
    <row r="19" spans="1:12" ht="17.25" customHeight="1">
      <c r="A19" s="780" t="s">
        <v>30</v>
      </c>
      <c r="B19" s="153">
        <v>643</v>
      </c>
      <c r="C19" s="168">
        <v>3</v>
      </c>
      <c r="D19" s="168">
        <v>15</v>
      </c>
      <c r="E19" s="168">
        <v>15</v>
      </c>
      <c r="F19" s="168">
        <v>22</v>
      </c>
      <c r="G19" s="168">
        <v>30</v>
      </c>
      <c r="H19" s="168">
        <v>29</v>
      </c>
      <c r="I19" s="168">
        <v>47</v>
      </c>
      <c r="J19" s="168">
        <v>30</v>
      </c>
      <c r="K19" s="211">
        <v>452</v>
      </c>
      <c r="L19"/>
    </row>
    <row r="20" spans="1:12" ht="17.25" customHeight="1">
      <c r="A20" s="780" t="s">
        <v>31</v>
      </c>
      <c r="B20" s="153">
        <v>707</v>
      </c>
      <c r="C20" s="168">
        <v>62</v>
      </c>
      <c r="D20" s="168">
        <v>30</v>
      </c>
      <c r="E20" s="168">
        <v>37</v>
      </c>
      <c r="F20" s="168">
        <v>29</v>
      </c>
      <c r="G20" s="168">
        <v>27</v>
      </c>
      <c r="H20" s="168">
        <v>28</v>
      </c>
      <c r="I20" s="168">
        <v>25</v>
      </c>
      <c r="J20" s="168">
        <v>15</v>
      </c>
      <c r="K20" s="211">
        <v>454</v>
      </c>
      <c r="L20"/>
    </row>
    <row r="21" spans="1:12" ht="17.25" customHeight="1" thickBot="1">
      <c r="A21" s="781" t="s">
        <v>32</v>
      </c>
      <c r="B21" s="128">
        <v>1376</v>
      </c>
      <c r="C21" s="129">
        <v>7</v>
      </c>
      <c r="D21" s="129">
        <v>21</v>
      </c>
      <c r="E21" s="129">
        <v>29</v>
      </c>
      <c r="F21" s="129">
        <v>60</v>
      </c>
      <c r="G21" s="129">
        <v>55</v>
      </c>
      <c r="H21" s="129">
        <v>64</v>
      </c>
      <c r="I21" s="129">
        <v>68</v>
      </c>
      <c r="J21" s="129">
        <v>81</v>
      </c>
      <c r="K21" s="226">
        <v>991</v>
      </c>
      <c r="L21"/>
    </row>
    <row r="22" spans="1:12" ht="17.25" customHeight="1">
      <c r="A22" s="937" t="s">
        <v>378</v>
      </c>
      <c r="C22" s="185"/>
      <c r="L22"/>
    </row>
    <row r="24" spans="1:12">
      <c r="B24" s="185"/>
      <c r="C24" s="185"/>
      <c r="D24" s="185"/>
      <c r="E24" s="185"/>
      <c r="F24" s="185"/>
      <c r="G24" s="185"/>
      <c r="H24" s="185"/>
      <c r="I24" s="185"/>
      <c r="J24" s="185"/>
      <c r="K24" s="185"/>
    </row>
  </sheetData>
  <mergeCells count="12">
    <mergeCell ref="A3:A6"/>
    <mergeCell ref="B3:B6"/>
    <mergeCell ref="C3:K4"/>
    <mergeCell ref="C5:C6"/>
    <mergeCell ref="J5:J6"/>
    <mergeCell ref="K5:K6"/>
    <mergeCell ref="D5:D6"/>
    <mergeCell ref="E5:E6"/>
    <mergeCell ref="F5:F6"/>
    <mergeCell ref="G5:G6"/>
    <mergeCell ref="H5:H6"/>
    <mergeCell ref="I5:I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27"/>
  <sheetViews>
    <sheetView zoomScaleNormal="100" workbookViewId="0">
      <selection activeCell="A2" sqref="A2"/>
    </sheetView>
  </sheetViews>
  <sheetFormatPr defaultColWidth="9.140625" defaultRowHeight="15"/>
  <cols>
    <col min="1" max="1" width="14.28515625" style="206" customWidth="1"/>
    <col min="2" max="2" width="5.5703125" style="206" customWidth="1"/>
    <col min="3" max="3" width="6.85546875" style="206" customWidth="1"/>
    <col min="4" max="4" width="6.42578125" style="206" customWidth="1"/>
    <col min="5" max="5" width="6.85546875" style="206" customWidth="1"/>
    <col min="6" max="6" width="6.42578125" style="206" customWidth="1"/>
    <col min="7" max="7" width="6.85546875" style="206" customWidth="1"/>
    <col min="8" max="8" width="6.42578125" style="206" customWidth="1"/>
    <col min="9" max="9" width="6.85546875" style="206" customWidth="1"/>
    <col min="10" max="10" width="6.42578125" style="206" customWidth="1"/>
    <col min="11" max="11" width="6.85546875" style="206" customWidth="1"/>
    <col min="12" max="12" width="6.42578125" style="206" customWidth="1"/>
    <col min="13" max="13" width="6.85546875" style="206" customWidth="1"/>
    <col min="14" max="14" width="6.42578125" style="206" customWidth="1"/>
    <col min="15" max="15" width="6.85546875" style="206" customWidth="1"/>
    <col min="16" max="16" width="6.42578125" style="206" customWidth="1"/>
    <col min="17" max="17" width="6.85546875" style="206" customWidth="1"/>
    <col min="18" max="18" width="7.42578125" style="206" customWidth="1"/>
    <col min="19" max="16384" width="9.140625" style="206"/>
  </cols>
  <sheetData>
    <row r="1" spans="1:21" s="201" customFormat="1" ht="17.25" customHeight="1">
      <c r="A1" s="232" t="s">
        <v>802</v>
      </c>
      <c r="B1" s="232"/>
      <c r="O1" s="483"/>
    </row>
    <row r="2" spans="1:21" s="202" customFormat="1" ht="17.25" customHeight="1" thickBot="1">
      <c r="A2" s="314" t="s">
        <v>192</v>
      </c>
    </row>
    <row r="3" spans="1:21" ht="17.25" customHeight="1">
      <c r="A3" s="1722" t="s">
        <v>197</v>
      </c>
      <c r="B3" s="1723"/>
      <c r="C3" s="1855" t="s">
        <v>278</v>
      </c>
      <c r="D3" s="1859"/>
      <c r="E3" s="1855" t="s">
        <v>439</v>
      </c>
      <c r="F3" s="1856"/>
      <c r="G3" s="1856"/>
      <c r="H3" s="1859"/>
      <c r="I3" s="1855" t="s">
        <v>593</v>
      </c>
      <c r="J3" s="1856"/>
      <c r="K3" s="1856"/>
      <c r="L3" s="1856"/>
      <c r="M3" s="1856"/>
      <c r="N3" s="1856"/>
      <c r="O3" s="1856"/>
      <c r="P3" s="1856"/>
      <c r="Q3" s="1856"/>
      <c r="R3" s="1859"/>
    </row>
    <row r="4" spans="1:21" ht="21.75" customHeight="1">
      <c r="A4" s="1724"/>
      <c r="B4" s="1725"/>
      <c r="C4" s="1857"/>
      <c r="D4" s="1791"/>
      <c r="E4" s="1860" t="s">
        <v>4</v>
      </c>
      <c r="F4" s="1745"/>
      <c r="G4" s="1861" t="s">
        <v>205</v>
      </c>
      <c r="H4" s="1892"/>
      <c r="I4" s="1864" t="s">
        <v>4</v>
      </c>
      <c r="J4" s="1865"/>
      <c r="K4" s="1867" t="s">
        <v>148</v>
      </c>
      <c r="L4" s="1745"/>
      <c r="M4" s="1745"/>
      <c r="N4" s="1745"/>
      <c r="O4" s="1745"/>
      <c r="P4" s="1745"/>
      <c r="Q4" s="1745"/>
      <c r="R4" s="1791"/>
    </row>
    <row r="5" spans="1:21" ht="34.5" customHeight="1">
      <c r="A5" s="1724"/>
      <c r="B5" s="1725"/>
      <c r="C5" s="1857"/>
      <c r="D5" s="1791"/>
      <c r="E5" s="1857"/>
      <c r="F5" s="1756"/>
      <c r="G5" s="1863"/>
      <c r="H5" s="1762"/>
      <c r="I5" s="1760"/>
      <c r="J5" s="1866"/>
      <c r="K5" s="1867" t="s">
        <v>202</v>
      </c>
      <c r="L5" s="1745"/>
      <c r="M5" s="1867" t="s">
        <v>201</v>
      </c>
      <c r="N5" s="1745"/>
      <c r="O5" s="1867" t="s">
        <v>203</v>
      </c>
      <c r="P5" s="1745"/>
      <c r="Q5" s="1867" t="s">
        <v>592</v>
      </c>
      <c r="R5" s="1791"/>
    </row>
    <row r="6" spans="1:21" ht="17.25" customHeight="1" thickBot="1">
      <c r="A6" s="1726"/>
      <c r="B6" s="1727"/>
      <c r="C6" s="1415" t="s">
        <v>145</v>
      </c>
      <c r="D6" s="622" t="s">
        <v>149</v>
      </c>
      <c r="E6" s="1415" t="s">
        <v>145</v>
      </c>
      <c r="F6" s="611" t="s">
        <v>154</v>
      </c>
      <c r="G6" s="612" t="s">
        <v>145</v>
      </c>
      <c r="H6" s="613" t="s">
        <v>154</v>
      </c>
      <c r="I6" s="1415" t="s">
        <v>145</v>
      </c>
      <c r="J6" s="615" t="s">
        <v>154</v>
      </c>
      <c r="K6" s="612" t="s">
        <v>145</v>
      </c>
      <c r="L6" s="615" t="s">
        <v>154</v>
      </c>
      <c r="M6" s="612" t="s">
        <v>145</v>
      </c>
      <c r="N6" s="615" t="s">
        <v>154</v>
      </c>
      <c r="O6" s="612" t="s">
        <v>145</v>
      </c>
      <c r="P6" s="615" t="s">
        <v>154</v>
      </c>
      <c r="Q6" s="612" t="s">
        <v>145</v>
      </c>
      <c r="R6" s="613" t="s">
        <v>154</v>
      </c>
    </row>
    <row r="7" spans="1:21" s="22" customFormat="1" ht="17.25" customHeight="1">
      <c r="A7" s="1728" t="s">
        <v>11</v>
      </c>
      <c r="B7" s="1729"/>
      <c r="C7" s="803">
        <v>9024</v>
      </c>
      <c r="D7" s="804">
        <v>1.9169247632521445E-2</v>
      </c>
      <c r="E7" s="800">
        <v>2041</v>
      </c>
      <c r="F7" s="189">
        <v>0.22617464539007093</v>
      </c>
      <c r="G7" s="762">
        <v>1574</v>
      </c>
      <c r="H7" s="247">
        <v>0.17442375886524822</v>
      </c>
      <c r="I7" s="800">
        <v>6983</v>
      </c>
      <c r="J7" s="805">
        <v>0.77382535460992907</v>
      </c>
      <c r="K7" s="762">
        <v>2171</v>
      </c>
      <c r="L7" s="805">
        <v>0.24058067375886524</v>
      </c>
      <c r="M7" s="762">
        <v>2309</v>
      </c>
      <c r="N7" s="805">
        <v>0.25587322695035464</v>
      </c>
      <c r="O7" s="762">
        <v>1014</v>
      </c>
      <c r="P7" s="805">
        <v>0.11236702127659574</v>
      </c>
      <c r="Q7" s="762">
        <v>1489</v>
      </c>
      <c r="R7" s="247">
        <v>0.16500443262411346</v>
      </c>
      <c r="S7"/>
      <c r="T7" s="41"/>
      <c r="U7" s="41"/>
    </row>
    <row r="8" spans="1:21" s="22" customFormat="1" ht="17.25" customHeight="1">
      <c r="A8" s="1728" t="s">
        <v>12</v>
      </c>
      <c r="B8" s="1729"/>
      <c r="C8" s="803">
        <v>9147</v>
      </c>
      <c r="D8" s="804">
        <v>2.0381379347225441E-2</v>
      </c>
      <c r="E8" s="800">
        <v>2212</v>
      </c>
      <c r="F8" s="189">
        <v>0.24182792172296927</v>
      </c>
      <c r="G8" s="762">
        <v>1652</v>
      </c>
      <c r="H8" s="247">
        <v>0.18060566305892642</v>
      </c>
      <c r="I8" s="800">
        <v>6935</v>
      </c>
      <c r="J8" s="805">
        <v>0.7581720782770307</v>
      </c>
      <c r="K8" s="762">
        <v>2201</v>
      </c>
      <c r="L8" s="805">
        <v>0.24062534164206845</v>
      </c>
      <c r="M8" s="762">
        <v>2234</v>
      </c>
      <c r="N8" s="805">
        <v>0.24423308188477097</v>
      </c>
      <c r="O8" s="762">
        <v>1038</v>
      </c>
      <c r="P8" s="805">
        <v>0.11347982945227944</v>
      </c>
      <c r="Q8" s="762">
        <v>1462</v>
      </c>
      <c r="R8" s="247">
        <v>0.15983382529791187</v>
      </c>
      <c r="S8"/>
      <c r="T8" s="41"/>
      <c r="U8" s="41"/>
    </row>
    <row r="9" spans="1:21" s="22" customFormat="1" ht="17.25" customHeight="1">
      <c r="A9" s="1728" t="s">
        <v>13</v>
      </c>
      <c r="B9" s="1729"/>
      <c r="C9" s="803">
        <v>8837</v>
      </c>
      <c r="D9" s="804">
        <v>2.0289662076217678E-2</v>
      </c>
      <c r="E9" s="800">
        <v>2263</v>
      </c>
      <c r="F9" s="189">
        <v>0.25608238089849494</v>
      </c>
      <c r="G9" s="762">
        <v>1691</v>
      </c>
      <c r="H9" s="247">
        <v>0.19135453208102296</v>
      </c>
      <c r="I9" s="800">
        <v>6574</v>
      </c>
      <c r="J9" s="805">
        <v>0.743917619101505</v>
      </c>
      <c r="K9" s="762">
        <v>2126</v>
      </c>
      <c r="L9" s="805">
        <v>0.2405793821432613</v>
      </c>
      <c r="M9" s="762">
        <v>1994</v>
      </c>
      <c r="N9" s="805">
        <v>0.2256421862623062</v>
      </c>
      <c r="O9" s="762">
        <v>1025</v>
      </c>
      <c r="P9" s="805">
        <v>0.11598958922711328</v>
      </c>
      <c r="Q9" s="762">
        <v>1429</v>
      </c>
      <c r="R9" s="247">
        <v>0.16170646146882425</v>
      </c>
      <c r="S9"/>
      <c r="T9" s="41"/>
      <c r="U9" s="41"/>
    </row>
    <row r="10" spans="1:21" s="22" customFormat="1" ht="17.25" customHeight="1">
      <c r="A10" s="1728" t="s">
        <v>14</v>
      </c>
      <c r="B10" s="1729"/>
      <c r="C10" s="803">
        <v>8763</v>
      </c>
      <c r="D10" s="804">
        <v>2.0517106954463401E-2</v>
      </c>
      <c r="E10" s="800">
        <v>2317</v>
      </c>
      <c r="F10" s="189">
        <v>0.2644071664954924</v>
      </c>
      <c r="G10" s="762">
        <v>1702</v>
      </c>
      <c r="H10" s="247">
        <v>0.1942257217847769</v>
      </c>
      <c r="I10" s="800">
        <v>6446</v>
      </c>
      <c r="J10" s="805">
        <v>0.73559283350450755</v>
      </c>
      <c r="K10" s="762">
        <v>2301</v>
      </c>
      <c r="L10" s="805">
        <v>0.26258130777131117</v>
      </c>
      <c r="M10" s="762">
        <v>1799</v>
      </c>
      <c r="N10" s="805">
        <v>0.20529499030012552</v>
      </c>
      <c r="O10" s="762">
        <v>1016</v>
      </c>
      <c r="P10" s="805">
        <v>0.11594202898550725</v>
      </c>
      <c r="Q10" s="762">
        <v>1330</v>
      </c>
      <c r="R10" s="247">
        <v>0.15177450644756363</v>
      </c>
      <c r="S10"/>
      <c r="T10" s="41"/>
      <c r="U10" s="41"/>
    </row>
    <row r="11" spans="1:21" s="22" customFormat="1" ht="17.25" customHeight="1">
      <c r="A11" s="1728" t="s">
        <v>15</v>
      </c>
      <c r="B11" s="1729"/>
      <c r="C11" s="803">
        <v>9063</v>
      </c>
      <c r="D11" s="804">
        <v>2.1332285117771254E-2</v>
      </c>
      <c r="E11" s="800">
        <v>2421</v>
      </c>
      <c r="F11" s="189">
        <v>0.26713008937437932</v>
      </c>
      <c r="G11" s="762">
        <v>1775</v>
      </c>
      <c r="H11" s="247">
        <v>0.19585126337857223</v>
      </c>
      <c r="I11" s="800">
        <v>6642</v>
      </c>
      <c r="J11" s="805">
        <v>0.73286991062562068</v>
      </c>
      <c r="K11" s="762">
        <v>2596</v>
      </c>
      <c r="L11" s="805">
        <v>0.28643936886240762</v>
      </c>
      <c r="M11" s="762">
        <v>1732</v>
      </c>
      <c r="N11" s="805">
        <v>0.19110669756151386</v>
      </c>
      <c r="O11" s="762">
        <v>1019</v>
      </c>
      <c r="P11" s="805">
        <v>0.1124351759902902</v>
      </c>
      <c r="Q11" s="762">
        <v>1295</v>
      </c>
      <c r="R11" s="247">
        <v>0.14288866821140903</v>
      </c>
      <c r="S11"/>
      <c r="T11" s="41"/>
      <c r="U11" s="41"/>
    </row>
    <row r="12" spans="1:21" s="22" customFormat="1" ht="17.25" customHeight="1">
      <c r="A12" s="1728" t="s">
        <v>138</v>
      </c>
      <c r="B12" s="1729"/>
      <c r="C12" s="803">
        <v>9195</v>
      </c>
      <c r="D12" s="804">
        <v>2.1813135326841187E-2</v>
      </c>
      <c r="E12" s="800">
        <v>2543</v>
      </c>
      <c r="F12" s="189">
        <v>0.27656334964654705</v>
      </c>
      <c r="G12" s="762">
        <v>1848</v>
      </c>
      <c r="H12" s="247">
        <v>0.20097879282218598</v>
      </c>
      <c r="I12" s="800">
        <v>6652</v>
      </c>
      <c r="J12" s="805">
        <v>0.72343665035345295</v>
      </c>
      <c r="K12" s="762">
        <v>2709</v>
      </c>
      <c r="L12" s="805">
        <v>0.29461663947797717</v>
      </c>
      <c r="M12" s="762">
        <v>1678</v>
      </c>
      <c r="N12" s="805">
        <v>0.18249048395867321</v>
      </c>
      <c r="O12" s="762">
        <v>1019</v>
      </c>
      <c r="P12" s="805">
        <v>0.11082109842305601</v>
      </c>
      <c r="Q12" s="762">
        <v>1246</v>
      </c>
      <c r="R12" s="247">
        <v>0.13550842849374661</v>
      </c>
      <c r="S12"/>
      <c r="T12" s="41"/>
      <c r="U12" s="41"/>
    </row>
    <row r="13" spans="1:21" s="22" customFormat="1" ht="17.25" customHeight="1">
      <c r="A13" s="1728" t="s">
        <v>188</v>
      </c>
      <c r="B13" s="1729"/>
      <c r="C13" s="803">
        <v>9305</v>
      </c>
      <c r="D13" s="804">
        <v>2.2111906923248752E-2</v>
      </c>
      <c r="E13" s="800">
        <v>2537</v>
      </c>
      <c r="F13" s="189">
        <v>0.27264911337990327</v>
      </c>
      <c r="G13" s="762">
        <v>1825</v>
      </c>
      <c r="H13" s="247">
        <v>0.19613111230521224</v>
      </c>
      <c r="I13" s="800">
        <v>6768</v>
      </c>
      <c r="J13" s="805">
        <v>0.72735088662009673</v>
      </c>
      <c r="K13" s="762">
        <v>2795</v>
      </c>
      <c r="L13" s="805">
        <v>0.30037614185921546</v>
      </c>
      <c r="M13" s="762">
        <v>1663</v>
      </c>
      <c r="N13" s="805">
        <v>0.17872111767866738</v>
      </c>
      <c r="O13" s="762">
        <v>1029</v>
      </c>
      <c r="P13" s="805">
        <v>0.11058570660934981</v>
      </c>
      <c r="Q13" s="762">
        <v>1281</v>
      </c>
      <c r="R13" s="247">
        <v>0.13766792047286405</v>
      </c>
      <c r="S13"/>
      <c r="T13" s="41"/>
      <c r="U13" s="41"/>
    </row>
    <row r="14" spans="1:21" s="22" customFormat="1" ht="17.25" customHeight="1">
      <c r="A14" s="1728" t="s">
        <v>449</v>
      </c>
      <c r="B14" s="1729"/>
      <c r="C14" s="803">
        <v>9496</v>
      </c>
      <c r="D14" s="804">
        <v>2.2405685419080223E-2</v>
      </c>
      <c r="E14" s="800">
        <v>2546</v>
      </c>
      <c r="F14" s="189">
        <v>0.26811288963774221</v>
      </c>
      <c r="G14" s="762">
        <v>1806</v>
      </c>
      <c r="H14" s="247">
        <v>0.19018534119629318</v>
      </c>
      <c r="I14" s="800">
        <v>6950</v>
      </c>
      <c r="J14" s="805">
        <v>0.73188711036225784</v>
      </c>
      <c r="K14" s="762">
        <v>2909</v>
      </c>
      <c r="L14" s="805">
        <v>0.30633951137320975</v>
      </c>
      <c r="M14" s="762">
        <v>1690</v>
      </c>
      <c r="N14" s="805">
        <v>0.17796967144060657</v>
      </c>
      <c r="O14" s="762">
        <v>1059</v>
      </c>
      <c r="P14" s="805">
        <v>0.11152064026958719</v>
      </c>
      <c r="Q14" s="762">
        <v>1292</v>
      </c>
      <c r="R14" s="247">
        <v>0.13605728727885424</v>
      </c>
      <c r="S14"/>
      <c r="T14" s="41"/>
      <c r="U14" s="41"/>
    </row>
    <row r="15" spans="1:21" s="22" customFormat="1" ht="17.25" customHeight="1">
      <c r="A15" s="1728" t="s">
        <v>554</v>
      </c>
      <c r="B15" s="1729"/>
      <c r="C15" s="803">
        <v>9751</v>
      </c>
      <c r="D15" s="804">
        <v>2.2524520334668497E-2</v>
      </c>
      <c r="E15" s="800">
        <v>2667</v>
      </c>
      <c r="F15" s="189">
        <v>0.27351040918880115</v>
      </c>
      <c r="G15" s="762">
        <v>1877</v>
      </c>
      <c r="H15" s="189">
        <v>0.19249307763306328</v>
      </c>
      <c r="I15" s="800">
        <v>7084</v>
      </c>
      <c r="J15" s="189">
        <v>0.7264895908111989</v>
      </c>
      <c r="K15" s="762">
        <v>2995</v>
      </c>
      <c r="L15" s="189">
        <v>0.30714798482206951</v>
      </c>
      <c r="M15" s="762">
        <v>1742</v>
      </c>
      <c r="N15" s="189">
        <v>0.17864834375961439</v>
      </c>
      <c r="O15" s="762">
        <v>1063</v>
      </c>
      <c r="P15" s="189">
        <v>0.10901446005537893</v>
      </c>
      <c r="Q15" s="762">
        <v>1284</v>
      </c>
      <c r="R15" s="247">
        <v>0.13167880217413599</v>
      </c>
      <c r="S15"/>
      <c r="T15" s="41"/>
      <c r="U15" s="41"/>
    </row>
    <row r="16" spans="1:21" s="22" customFormat="1" ht="17.25" customHeight="1">
      <c r="A16" s="1728" t="s">
        <v>627</v>
      </c>
      <c r="B16" s="1729"/>
      <c r="C16" s="803">
        <v>10053</v>
      </c>
      <c r="D16" s="804">
        <v>2.2527529165004685E-2</v>
      </c>
      <c r="E16" s="800">
        <v>2845</v>
      </c>
      <c r="F16" s="189">
        <v>0.2830000994727942</v>
      </c>
      <c r="G16" s="762">
        <v>2003</v>
      </c>
      <c r="H16" s="247">
        <v>0.19924400676414999</v>
      </c>
      <c r="I16" s="800">
        <v>7208</v>
      </c>
      <c r="J16" s="805">
        <v>0.71699990052720586</v>
      </c>
      <c r="K16" s="762">
        <v>3112</v>
      </c>
      <c r="L16" s="805">
        <v>0.30955933552173481</v>
      </c>
      <c r="M16" s="762">
        <v>1836</v>
      </c>
      <c r="N16" s="805">
        <v>0.18263205013428827</v>
      </c>
      <c r="O16" s="762">
        <v>968</v>
      </c>
      <c r="P16" s="805">
        <v>9.6289664776683576E-2</v>
      </c>
      <c r="Q16" s="762">
        <v>1292</v>
      </c>
      <c r="R16" s="247">
        <v>0.12851885009449915</v>
      </c>
      <c r="S16"/>
      <c r="T16" s="41"/>
      <c r="U16" s="41"/>
    </row>
    <row r="17" spans="1:21" s="22" customFormat="1" ht="17.25" customHeight="1" thickBot="1">
      <c r="A17" s="1773" t="s">
        <v>725</v>
      </c>
      <c r="B17" s="1774"/>
      <c r="C17" s="803">
        <v>14128</v>
      </c>
      <c r="D17" s="804">
        <v>3.050211472404956E-2</v>
      </c>
      <c r="E17" s="800">
        <v>2975</v>
      </c>
      <c r="F17" s="189">
        <v>0.21057474518686298</v>
      </c>
      <c r="G17" s="762">
        <v>2062</v>
      </c>
      <c r="H17" s="189">
        <v>0.14595130237825596</v>
      </c>
      <c r="I17" s="188">
        <v>11153</v>
      </c>
      <c r="J17" s="255">
        <v>0.78942525481313708</v>
      </c>
      <c r="K17" s="73">
        <v>7062</v>
      </c>
      <c r="L17" s="255">
        <v>0.49985843714609285</v>
      </c>
      <c r="M17" s="73">
        <v>1892</v>
      </c>
      <c r="N17" s="255">
        <v>0.1339184597961495</v>
      </c>
      <c r="O17" s="73">
        <v>832</v>
      </c>
      <c r="P17" s="255">
        <v>5.8890147225368061E-2</v>
      </c>
      <c r="Q17" s="73">
        <v>1367</v>
      </c>
      <c r="R17" s="256">
        <v>9.6758210645526616E-2</v>
      </c>
      <c r="S17"/>
      <c r="T17" s="41"/>
      <c r="U17" s="41"/>
    </row>
    <row r="18" spans="1:21" s="22" customFormat="1" ht="17.25" customHeight="1">
      <c r="A18" s="2018" t="s">
        <v>721</v>
      </c>
      <c r="B18" s="548" t="s">
        <v>190</v>
      </c>
      <c r="C18" s="538">
        <f>C17-C16</f>
        <v>4075</v>
      </c>
      <c r="D18" s="593" t="s">
        <v>55</v>
      </c>
      <c r="E18" s="538">
        <f>E17-E16</f>
        <v>130</v>
      </c>
      <c r="F18" s="592" t="s">
        <v>55</v>
      </c>
      <c r="G18" s="539">
        <f>G17-G16</f>
        <v>59</v>
      </c>
      <c r="H18" s="593" t="s">
        <v>55</v>
      </c>
      <c r="I18" s="538">
        <f>I17-I16</f>
        <v>3945</v>
      </c>
      <c r="J18" s="592" t="s">
        <v>55</v>
      </c>
      <c r="K18" s="539">
        <f>K17-K16</f>
        <v>3950</v>
      </c>
      <c r="L18" s="592" t="s">
        <v>55</v>
      </c>
      <c r="M18" s="539">
        <f>M17-M16</f>
        <v>56</v>
      </c>
      <c r="N18" s="592" t="s">
        <v>55</v>
      </c>
      <c r="O18" s="539">
        <f>O17-O16</f>
        <v>-136</v>
      </c>
      <c r="P18" s="592" t="s">
        <v>55</v>
      </c>
      <c r="Q18" s="539">
        <f>Q17-Q16</f>
        <v>75</v>
      </c>
      <c r="R18" s="593" t="s">
        <v>55</v>
      </c>
      <c r="S18"/>
    </row>
    <row r="19" spans="1:21" s="22" customFormat="1" ht="17.25" customHeight="1">
      <c r="A19" s="1719"/>
      <c r="B19" s="542" t="s">
        <v>191</v>
      </c>
      <c r="C19" s="545">
        <f>C17/C16-1</f>
        <v>0.40535163632746452</v>
      </c>
      <c r="D19" s="602" t="s">
        <v>55</v>
      </c>
      <c r="E19" s="545">
        <f>E17/E16-1</f>
        <v>4.5694200351493741E-2</v>
      </c>
      <c r="F19" s="601" t="s">
        <v>55</v>
      </c>
      <c r="G19" s="546">
        <f>G17/G16-1</f>
        <v>2.9455816275586688E-2</v>
      </c>
      <c r="H19" s="602" t="s">
        <v>55</v>
      </c>
      <c r="I19" s="545">
        <f>I17/I16-1</f>
        <v>0.5473085460599334</v>
      </c>
      <c r="J19" s="601" t="s">
        <v>55</v>
      </c>
      <c r="K19" s="546">
        <f>K17/K16-1</f>
        <v>1.269280205655527</v>
      </c>
      <c r="L19" s="601" t="s">
        <v>55</v>
      </c>
      <c r="M19" s="546">
        <f>M17/M16-1</f>
        <v>3.0501089324618702E-2</v>
      </c>
      <c r="N19" s="601" t="s">
        <v>55</v>
      </c>
      <c r="O19" s="546">
        <f>O17/O16-1</f>
        <v>-0.14049586776859502</v>
      </c>
      <c r="P19" s="601" t="s">
        <v>55</v>
      </c>
      <c r="Q19" s="546">
        <f>Q17/Q16-1</f>
        <v>5.8049535603715174E-2</v>
      </c>
      <c r="R19" s="602" t="s">
        <v>55</v>
      </c>
      <c r="S19"/>
    </row>
    <row r="20" spans="1:21" s="22" customFormat="1" ht="17.25" customHeight="1">
      <c r="A20" s="1720" t="s">
        <v>722</v>
      </c>
      <c r="B20" s="558" t="s">
        <v>190</v>
      </c>
      <c r="C20" s="561">
        <f>C17-C12</f>
        <v>4933</v>
      </c>
      <c r="D20" s="599" t="s">
        <v>55</v>
      </c>
      <c r="E20" s="561">
        <f>E17-E12</f>
        <v>432</v>
      </c>
      <c r="F20" s="598" t="s">
        <v>55</v>
      </c>
      <c r="G20" s="562">
        <f>G17-G12</f>
        <v>214</v>
      </c>
      <c r="H20" s="599" t="s">
        <v>55</v>
      </c>
      <c r="I20" s="561">
        <f>I17-I12</f>
        <v>4501</v>
      </c>
      <c r="J20" s="598" t="s">
        <v>55</v>
      </c>
      <c r="K20" s="562">
        <f>K17-K12</f>
        <v>4353</v>
      </c>
      <c r="L20" s="598" t="s">
        <v>55</v>
      </c>
      <c r="M20" s="562">
        <f>M17-M12</f>
        <v>214</v>
      </c>
      <c r="N20" s="598" t="s">
        <v>55</v>
      </c>
      <c r="O20" s="562">
        <f>O17-O12</f>
        <v>-187</v>
      </c>
      <c r="P20" s="598" t="s">
        <v>55</v>
      </c>
      <c r="Q20" s="562">
        <f>Q17-Q12</f>
        <v>121</v>
      </c>
      <c r="R20" s="599" t="s">
        <v>55</v>
      </c>
      <c r="S20"/>
    </row>
    <row r="21" spans="1:21" s="22" customFormat="1" ht="17.25" customHeight="1">
      <c r="A21" s="1719"/>
      <c r="B21" s="542" t="s">
        <v>191</v>
      </c>
      <c r="C21" s="545">
        <f>C17/C12-1</f>
        <v>0.53648722131593263</v>
      </c>
      <c r="D21" s="602" t="s">
        <v>55</v>
      </c>
      <c r="E21" s="545">
        <f>E17/E12-1</f>
        <v>0.16987809673613841</v>
      </c>
      <c r="F21" s="601" t="s">
        <v>55</v>
      </c>
      <c r="G21" s="546">
        <f>G17/G12-1</f>
        <v>0.11580086580086579</v>
      </c>
      <c r="H21" s="602" t="s">
        <v>55</v>
      </c>
      <c r="I21" s="545">
        <f>I17/I12-1</f>
        <v>0.67663860493084793</v>
      </c>
      <c r="J21" s="601" t="s">
        <v>55</v>
      </c>
      <c r="K21" s="546">
        <f>K17/K12-1</f>
        <v>1.6068660022148396</v>
      </c>
      <c r="L21" s="601" t="s">
        <v>55</v>
      </c>
      <c r="M21" s="546">
        <f>M17/M12-1</f>
        <v>0.12753277711561384</v>
      </c>
      <c r="N21" s="601" t="s">
        <v>55</v>
      </c>
      <c r="O21" s="546">
        <f>O17/O12-1</f>
        <v>-0.18351324828263005</v>
      </c>
      <c r="P21" s="601" t="s">
        <v>55</v>
      </c>
      <c r="Q21" s="546">
        <f>Q17/Q12-1</f>
        <v>9.71107544141252E-2</v>
      </c>
      <c r="R21" s="602" t="s">
        <v>55</v>
      </c>
      <c r="S21"/>
    </row>
    <row r="22" spans="1:21" s="234" customFormat="1" ht="17.25" customHeight="1">
      <c r="A22" s="1720" t="s">
        <v>723</v>
      </c>
      <c r="B22" s="558" t="s">
        <v>190</v>
      </c>
      <c r="C22" s="561">
        <f>C17-C7</f>
        <v>5104</v>
      </c>
      <c r="D22" s="599" t="s">
        <v>55</v>
      </c>
      <c r="E22" s="561">
        <f>E17-E7</f>
        <v>934</v>
      </c>
      <c r="F22" s="598" t="s">
        <v>55</v>
      </c>
      <c r="G22" s="562">
        <f>G17-G7</f>
        <v>488</v>
      </c>
      <c r="H22" s="599" t="s">
        <v>55</v>
      </c>
      <c r="I22" s="561">
        <f>I17-I7</f>
        <v>4170</v>
      </c>
      <c r="J22" s="598" t="s">
        <v>55</v>
      </c>
      <c r="K22" s="562">
        <f>K17-K7</f>
        <v>4891</v>
      </c>
      <c r="L22" s="598" t="s">
        <v>55</v>
      </c>
      <c r="M22" s="562">
        <f>M17-M7</f>
        <v>-417</v>
      </c>
      <c r="N22" s="598" t="s">
        <v>55</v>
      </c>
      <c r="O22" s="562">
        <f>O17-O7</f>
        <v>-182</v>
      </c>
      <c r="P22" s="598" t="s">
        <v>55</v>
      </c>
      <c r="Q22" s="562">
        <f>Q17-Q7</f>
        <v>-122</v>
      </c>
      <c r="R22" s="599" t="s">
        <v>55</v>
      </c>
      <c r="S22"/>
    </row>
    <row r="23" spans="1:21" ht="17.25" customHeight="1" thickBot="1">
      <c r="A23" s="1721"/>
      <c r="B23" s="576" t="s">
        <v>191</v>
      </c>
      <c r="C23" s="577">
        <f>C17/C7-1</f>
        <v>0.56560283687943258</v>
      </c>
      <c r="D23" s="639" t="s">
        <v>55</v>
      </c>
      <c r="E23" s="577">
        <f>E17/E7-1</f>
        <v>0.45761881430671236</v>
      </c>
      <c r="F23" s="638" t="s">
        <v>55</v>
      </c>
      <c r="G23" s="578">
        <f>G17/G7-1</f>
        <v>0.31003811944091497</v>
      </c>
      <c r="H23" s="639" t="s">
        <v>55</v>
      </c>
      <c r="I23" s="577">
        <f>I17/I7-1</f>
        <v>0.59716454246026074</v>
      </c>
      <c r="J23" s="638" t="s">
        <v>55</v>
      </c>
      <c r="K23" s="578">
        <f>K17/K7-1</f>
        <v>2.2528788576692769</v>
      </c>
      <c r="L23" s="638" t="s">
        <v>55</v>
      </c>
      <c r="M23" s="578">
        <f>M17/M7-1</f>
        <v>-0.18059766132524901</v>
      </c>
      <c r="N23" s="638" t="s">
        <v>55</v>
      </c>
      <c r="O23" s="578">
        <f>O17/O7-1</f>
        <v>-0.17948717948717952</v>
      </c>
      <c r="P23" s="638" t="s">
        <v>55</v>
      </c>
      <c r="Q23" s="578">
        <f>Q17/Q7-1</f>
        <v>-8.1934184016118183E-2</v>
      </c>
      <c r="R23" s="639" t="s">
        <v>55</v>
      </c>
      <c r="S23"/>
    </row>
    <row r="24" spans="1:21" ht="17.25" customHeight="1">
      <c r="A24" s="937" t="s">
        <v>401</v>
      </c>
      <c r="R24" s="189"/>
    </row>
    <row r="25" spans="1:21" ht="17.25" customHeight="1">
      <c r="A25" s="930" t="s">
        <v>404</v>
      </c>
    </row>
    <row r="26" spans="1:21" ht="17.25" customHeight="1">
      <c r="A26" s="890" t="s">
        <v>405</v>
      </c>
      <c r="M26" s="846"/>
      <c r="N26" s="846"/>
      <c r="O26" s="846"/>
      <c r="P26" s="846"/>
    </row>
    <row r="27" spans="1:21" ht="17.25" customHeight="1">
      <c r="A27" s="202"/>
      <c r="C27" s="109"/>
      <c r="D27" s="20"/>
      <c r="E27" s="151"/>
    </row>
  </sheetData>
  <mergeCells count="26">
    <mergeCell ref="A18:A19"/>
    <mergeCell ref="A20:A21"/>
    <mergeCell ref="A22:A2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:B6"/>
    <mergeCell ref="E3:H3"/>
    <mergeCell ref="I3:R3"/>
    <mergeCell ref="E4:F5"/>
    <mergeCell ref="I4:J5"/>
    <mergeCell ref="K4:R4"/>
    <mergeCell ref="K5:L5"/>
    <mergeCell ref="M5:N5"/>
    <mergeCell ref="O5:P5"/>
    <mergeCell ref="Q5:R5"/>
    <mergeCell ref="G4:H5"/>
    <mergeCell ref="C3:D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 N18:R23 M18:M23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0"/>
  <dimension ref="A1:S28"/>
  <sheetViews>
    <sheetView zoomScaleNormal="100" workbookViewId="0"/>
  </sheetViews>
  <sheetFormatPr defaultColWidth="9.140625" defaultRowHeight="15"/>
  <cols>
    <col min="1" max="1" width="18.7109375" style="206" customWidth="1"/>
    <col min="2" max="11" width="9.140625" style="206" customWidth="1"/>
    <col min="12" max="16384" width="9.140625" style="206"/>
  </cols>
  <sheetData>
    <row r="1" spans="1:19" ht="17.25" customHeight="1">
      <c r="A1" s="232" t="s">
        <v>803</v>
      </c>
      <c r="B1" s="201"/>
      <c r="C1" s="201"/>
      <c r="D1" s="201"/>
      <c r="E1" s="201"/>
      <c r="F1" s="201"/>
      <c r="G1" s="201"/>
      <c r="H1" s="201"/>
      <c r="I1" s="483"/>
    </row>
    <row r="2" spans="1:19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</row>
    <row r="3" spans="1:19" ht="24.75" customHeight="1">
      <c r="A3" s="1838" t="s">
        <v>189</v>
      </c>
      <c r="B3" s="1855" t="s">
        <v>278</v>
      </c>
      <c r="C3" s="1856"/>
      <c r="D3" s="1757" t="s">
        <v>439</v>
      </c>
      <c r="E3" s="2077"/>
      <c r="F3" s="1855" t="s">
        <v>1064</v>
      </c>
      <c r="G3" s="1856"/>
      <c r="H3" s="1856"/>
      <c r="I3" s="1856"/>
      <c r="J3" s="1856"/>
      <c r="K3" s="1859"/>
      <c r="L3" s="1855" t="s">
        <v>618</v>
      </c>
      <c r="M3" s="1874"/>
      <c r="N3" s="1874"/>
      <c r="O3" s="1874"/>
      <c r="P3" s="1874"/>
      <c r="Q3" s="1874"/>
      <c r="R3" s="1874"/>
      <c r="S3" s="1875"/>
    </row>
    <row r="4" spans="1:19" ht="17.25" customHeight="1">
      <c r="A4" s="1854"/>
      <c r="B4" s="1857"/>
      <c r="C4" s="1745"/>
      <c r="D4" s="2019"/>
      <c r="E4" s="2078"/>
      <c r="F4" s="1864" t="s">
        <v>4</v>
      </c>
      <c r="G4" s="1865"/>
      <c r="H4" s="1867" t="s">
        <v>259</v>
      </c>
      <c r="I4" s="1745"/>
      <c r="J4" s="1745"/>
      <c r="K4" s="1791"/>
      <c r="L4" s="1843" t="s">
        <v>619</v>
      </c>
      <c r="M4" s="1876"/>
      <c r="N4" s="1769" t="s">
        <v>621</v>
      </c>
      <c r="O4" s="1876"/>
      <c r="P4" s="1769" t="s">
        <v>620</v>
      </c>
      <c r="Q4" s="1876"/>
      <c r="R4" s="1769" t="s">
        <v>622</v>
      </c>
      <c r="S4" s="1879"/>
    </row>
    <row r="5" spans="1:19" ht="32.25" customHeight="1">
      <c r="A5" s="1854"/>
      <c r="B5" s="1857"/>
      <c r="C5" s="1745"/>
      <c r="D5" s="2007"/>
      <c r="E5" s="2008"/>
      <c r="F5" s="1760"/>
      <c r="G5" s="1866"/>
      <c r="H5" s="1867" t="s">
        <v>155</v>
      </c>
      <c r="I5" s="1745"/>
      <c r="J5" s="1867" t="s">
        <v>596</v>
      </c>
      <c r="K5" s="1791"/>
      <c r="L5" s="1878"/>
      <c r="M5" s="1877"/>
      <c r="N5" s="1877"/>
      <c r="O5" s="1877"/>
      <c r="P5" s="1877"/>
      <c r="Q5" s="1877"/>
      <c r="R5" s="1877"/>
      <c r="S5" s="1880"/>
    </row>
    <row r="6" spans="1:19" ht="17.25" customHeight="1" thickBot="1">
      <c r="A6" s="1841"/>
      <c r="B6" s="1415" t="s">
        <v>145</v>
      </c>
      <c r="C6" s="610" t="s">
        <v>149</v>
      </c>
      <c r="D6" s="1415" t="s">
        <v>145</v>
      </c>
      <c r="E6" s="611" t="s">
        <v>154</v>
      </c>
      <c r="F6" s="1415" t="s">
        <v>145</v>
      </c>
      <c r="G6" s="615" t="s">
        <v>154</v>
      </c>
      <c r="H6" s="612" t="s">
        <v>145</v>
      </c>
      <c r="I6" s="615" t="s">
        <v>154</v>
      </c>
      <c r="J6" s="612" t="s">
        <v>145</v>
      </c>
      <c r="K6" s="613" t="s">
        <v>154</v>
      </c>
      <c r="L6" s="1701" t="s">
        <v>145</v>
      </c>
      <c r="M6" s="610" t="s">
        <v>154</v>
      </c>
      <c r="N6" s="614" t="s">
        <v>145</v>
      </c>
      <c r="O6" s="610" t="s">
        <v>154</v>
      </c>
      <c r="P6" s="614" t="s">
        <v>145</v>
      </c>
      <c r="Q6" s="610" t="s">
        <v>154</v>
      </c>
      <c r="R6" s="614" t="s">
        <v>145</v>
      </c>
      <c r="S6" s="613" t="s">
        <v>154</v>
      </c>
    </row>
    <row r="7" spans="1:19" ht="17.25" customHeight="1">
      <c r="A7" s="502" t="s">
        <v>18</v>
      </c>
      <c r="B7" s="1278">
        <v>14128</v>
      </c>
      <c r="C7" s="1251">
        <v>3.050211472404956E-2</v>
      </c>
      <c r="D7" s="1278">
        <v>2975</v>
      </c>
      <c r="E7" s="1251">
        <f>D7/$B7</f>
        <v>0.21057474518686298</v>
      </c>
      <c r="F7" s="1266">
        <v>11153</v>
      </c>
      <c r="G7" s="1251">
        <f>F7/$B7</f>
        <v>0.78942525481313708</v>
      </c>
      <c r="H7" s="1254">
        <v>8322</v>
      </c>
      <c r="I7" s="1251">
        <f>H7/$B7</f>
        <v>0.58904303510758782</v>
      </c>
      <c r="J7" s="1254">
        <v>2831</v>
      </c>
      <c r="K7" s="1252">
        <f>J7/$B7</f>
        <v>0.20038221970554926</v>
      </c>
      <c r="L7" s="1266">
        <v>7062</v>
      </c>
      <c r="M7" s="1251">
        <f>L7/$B7</f>
        <v>0.49985843714609285</v>
      </c>
      <c r="N7" s="1254">
        <v>2062</v>
      </c>
      <c r="O7" s="1251">
        <v>0.14595130237825596</v>
      </c>
      <c r="P7" s="1254">
        <v>1892</v>
      </c>
      <c r="Q7" s="1251">
        <f>P7/$B7</f>
        <v>0.1339184597961495</v>
      </c>
      <c r="R7" s="1254">
        <v>832</v>
      </c>
      <c r="S7" s="1251">
        <f>R7/$B7</f>
        <v>5.8890147225368061E-2</v>
      </c>
    </row>
    <row r="8" spans="1:19" ht="17.25" customHeight="1">
      <c r="A8" s="72" t="s">
        <v>19</v>
      </c>
      <c r="B8" s="800">
        <v>4679</v>
      </c>
      <c r="C8" s="1027">
        <v>6.3254518662719167E-2</v>
      </c>
      <c r="D8" s="800">
        <v>965</v>
      </c>
      <c r="E8" s="1027">
        <f>D8/$B8</f>
        <v>0.20624064971147682</v>
      </c>
      <c r="F8" s="1477">
        <v>3714</v>
      </c>
      <c r="G8" s="1027">
        <f t="shared" ref="G8" si="0">F8/$B8</f>
        <v>0.79375935028852318</v>
      </c>
      <c r="H8" s="762">
        <v>2746</v>
      </c>
      <c r="I8" s="1027">
        <f t="shared" ref="I8" si="1">H8/$B8</f>
        <v>0.58687753793545627</v>
      </c>
      <c r="J8" s="762">
        <v>968</v>
      </c>
      <c r="K8" s="804">
        <f t="shared" ref="K8" si="2">J8/$B8</f>
        <v>0.20688181235306691</v>
      </c>
      <c r="L8" s="800">
        <v>2006</v>
      </c>
      <c r="M8" s="1027">
        <f>L8/$B8</f>
        <v>0.42872408634323572</v>
      </c>
      <c r="N8" s="762">
        <v>601</v>
      </c>
      <c r="O8" s="1027">
        <v>0.12844624919854669</v>
      </c>
      <c r="P8" s="762">
        <v>545</v>
      </c>
      <c r="Q8" s="1027">
        <f t="shared" ref="Q8:Q21" si="3">P8/$B8</f>
        <v>0.11647787988886514</v>
      </c>
      <c r="R8" s="762">
        <v>549</v>
      </c>
      <c r="S8" s="1027">
        <f t="shared" ref="S8:S21" si="4">R8/$B8</f>
        <v>0.11733276341098525</v>
      </c>
    </row>
    <row r="9" spans="1:19" ht="17.25" customHeight="1">
      <c r="A9" s="72" t="s">
        <v>20</v>
      </c>
      <c r="B9" s="800">
        <v>1416</v>
      </c>
      <c r="C9" s="1027">
        <v>3.1357264654427883E-2</v>
      </c>
      <c r="D9" s="800">
        <v>324</v>
      </c>
      <c r="E9" s="1027">
        <f t="shared" ref="E9:E21" si="5">D9/$B9</f>
        <v>0.2288135593220339</v>
      </c>
      <c r="F9" s="1477">
        <v>1092</v>
      </c>
      <c r="G9" s="1027">
        <f t="shared" ref="G9" si="6">F9/$B9</f>
        <v>0.77118644067796616</v>
      </c>
      <c r="H9" s="762">
        <v>924</v>
      </c>
      <c r="I9" s="1027">
        <f t="shared" ref="I9" si="7">H9/$B9</f>
        <v>0.65254237288135597</v>
      </c>
      <c r="J9" s="762">
        <v>168</v>
      </c>
      <c r="K9" s="804">
        <f>J9/$B9</f>
        <v>0.11864406779661017</v>
      </c>
      <c r="L9" s="800">
        <v>836</v>
      </c>
      <c r="M9" s="1027">
        <f t="shared" ref="M9:M21" si="8">L9/$B9</f>
        <v>0.59039548022598876</v>
      </c>
      <c r="N9" s="762">
        <v>217</v>
      </c>
      <c r="O9" s="1027">
        <v>0.15324858757062146</v>
      </c>
      <c r="P9" s="762">
        <v>105</v>
      </c>
      <c r="Q9" s="1027">
        <f t="shared" si="3"/>
        <v>7.4152542372881353E-2</v>
      </c>
      <c r="R9" s="762">
        <v>47</v>
      </c>
      <c r="S9" s="1027">
        <f t="shared" si="4"/>
        <v>3.3192090395480225E-2</v>
      </c>
    </row>
    <row r="10" spans="1:19" ht="17.25" customHeight="1">
      <c r="A10" s="72" t="s">
        <v>21</v>
      </c>
      <c r="B10" s="800">
        <v>674</v>
      </c>
      <c r="C10" s="1027">
        <v>2.2959531271290367E-2</v>
      </c>
      <c r="D10" s="800">
        <v>105</v>
      </c>
      <c r="E10" s="1027">
        <f t="shared" si="5"/>
        <v>0.15578635014836795</v>
      </c>
      <c r="F10" s="1477">
        <v>569</v>
      </c>
      <c r="G10" s="1027">
        <f t="shared" ref="G10" si="9">F10/$B10</f>
        <v>0.84421364985163205</v>
      </c>
      <c r="H10" s="762">
        <v>435</v>
      </c>
      <c r="I10" s="1027">
        <f t="shared" ref="I10" si="10">H10/$B10</f>
        <v>0.64540059347181011</v>
      </c>
      <c r="J10" s="762">
        <v>134</v>
      </c>
      <c r="K10" s="804">
        <f t="shared" ref="K10" si="11">J10/$B10</f>
        <v>0.19881305637982197</v>
      </c>
      <c r="L10" s="800">
        <v>395</v>
      </c>
      <c r="M10" s="1027">
        <f t="shared" si="8"/>
        <v>0.58605341246290799</v>
      </c>
      <c r="N10" s="762">
        <v>71</v>
      </c>
      <c r="O10" s="1027">
        <v>0.10534124629080119</v>
      </c>
      <c r="P10" s="762">
        <v>91</v>
      </c>
      <c r="Q10" s="1027">
        <f t="shared" si="3"/>
        <v>0.13501483679525222</v>
      </c>
      <c r="R10" s="762">
        <v>26</v>
      </c>
      <c r="S10" s="1027">
        <f t="shared" si="4"/>
        <v>3.857566765578635E-2</v>
      </c>
    </row>
    <row r="11" spans="1:19" ht="17.25" customHeight="1">
      <c r="A11" s="72" t="s">
        <v>22</v>
      </c>
      <c r="B11" s="800">
        <v>1064</v>
      </c>
      <c r="C11" s="1027">
        <v>4.2619667534548371E-2</v>
      </c>
      <c r="D11" s="800">
        <v>225</v>
      </c>
      <c r="E11" s="1027">
        <f t="shared" si="5"/>
        <v>0.21146616541353383</v>
      </c>
      <c r="F11" s="1477">
        <v>839</v>
      </c>
      <c r="G11" s="1027">
        <f t="shared" ref="G11" si="12">F11/$B11</f>
        <v>0.7885338345864662</v>
      </c>
      <c r="H11" s="762">
        <v>571</v>
      </c>
      <c r="I11" s="1027">
        <f t="shared" ref="I11" si="13">H11/$B11</f>
        <v>0.53665413533834583</v>
      </c>
      <c r="J11" s="762">
        <v>268</v>
      </c>
      <c r="K11" s="804">
        <f t="shared" ref="K11" si="14">J11/$B11</f>
        <v>0.25187969924812031</v>
      </c>
      <c r="L11" s="800">
        <v>535</v>
      </c>
      <c r="M11" s="1027">
        <f t="shared" si="8"/>
        <v>0.5028195488721805</v>
      </c>
      <c r="N11" s="762">
        <v>140</v>
      </c>
      <c r="O11" s="1027">
        <v>0.13157894736842105</v>
      </c>
      <c r="P11" s="762">
        <v>238</v>
      </c>
      <c r="Q11" s="1027">
        <f t="shared" si="3"/>
        <v>0.22368421052631579</v>
      </c>
      <c r="R11" s="762">
        <v>17</v>
      </c>
      <c r="S11" s="1027">
        <f t="shared" si="4"/>
        <v>1.5977443609022556E-2</v>
      </c>
    </row>
    <row r="12" spans="1:19" ht="17.25" customHeight="1">
      <c r="A12" s="72" t="s">
        <v>23</v>
      </c>
      <c r="B12" s="800">
        <v>566</v>
      </c>
      <c r="C12" s="1027">
        <v>5.1515427323200143E-2</v>
      </c>
      <c r="D12" s="800">
        <v>67</v>
      </c>
      <c r="E12" s="1027">
        <f t="shared" si="5"/>
        <v>0.11837455830388692</v>
      </c>
      <c r="F12" s="1477">
        <v>499</v>
      </c>
      <c r="G12" s="1027">
        <f t="shared" ref="G12" si="15">F12/$B12</f>
        <v>0.88162544169611312</v>
      </c>
      <c r="H12" s="762">
        <v>258</v>
      </c>
      <c r="I12" s="1027">
        <f t="shared" ref="I12" si="16">H12/$B12</f>
        <v>0.45583038869257952</v>
      </c>
      <c r="J12" s="762">
        <v>241</v>
      </c>
      <c r="K12" s="804">
        <f t="shared" ref="K12" si="17">J12/$B12</f>
        <v>0.42579505300353354</v>
      </c>
      <c r="L12" s="800">
        <v>191</v>
      </c>
      <c r="M12" s="1027">
        <f t="shared" si="8"/>
        <v>0.33745583038869259</v>
      </c>
      <c r="N12" s="762">
        <v>36</v>
      </c>
      <c r="O12" s="1027">
        <v>6.3604240282685506E-2</v>
      </c>
      <c r="P12" s="762">
        <v>220</v>
      </c>
      <c r="Q12" s="1027">
        <f t="shared" si="3"/>
        <v>0.38869257950530034</v>
      </c>
      <c r="R12" s="762">
        <v>52</v>
      </c>
      <c r="S12" s="1027">
        <f t="shared" si="4"/>
        <v>9.187279151943463E-2</v>
      </c>
    </row>
    <row r="13" spans="1:19" ht="17.25" customHeight="1">
      <c r="A13" s="72" t="s">
        <v>24</v>
      </c>
      <c r="B13" s="800">
        <v>962</v>
      </c>
      <c r="C13" s="1027">
        <v>2.7574741307650415E-2</v>
      </c>
      <c r="D13" s="800">
        <v>116</v>
      </c>
      <c r="E13" s="1027">
        <f t="shared" si="5"/>
        <v>0.12058212058212059</v>
      </c>
      <c r="F13" s="1477">
        <v>846</v>
      </c>
      <c r="G13" s="1027">
        <f>F13/$B13</f>
        <v>0.87941787941787941</v>
      </c>
      <c r="H13" s="762">
        <v>569</v>
      </c>
      <c r="I13" s="1027">
        <f t="shared" ref="I13" si="18">H13/$B13</f>
        <v>0.59147609147609148</v>
      </c>
      <c r="J13" s="762">
        <v>277</v>
      </c>
      <c r="K13" s="804">
        <f t="shared" ref="K13" si="19">J13/$B13</f>
        <v>0.28794178794178793</v>
      </c>
      <c r="L13" s="800">
        <v>503</v>
      </c>
      <c r="M13" s="1027">
        <f t="shared" si="8"/>
        <v>0.52286902286902281</v>
      </c>
      <c r="N13" s="762">
        <v>87</v>
      </c>
      <c r="O13" s="1027">
        <v>9.0436590436590442E-2</v>
      </c>
      <c r="P13" s="762">
        <v>202</v>
      </c>
      <c r="Q13" s="1027">
        <f t="shared" si="3"/>
        <v>0.20997920997920999</v>
      </c>
      <c r="R13" s="762">
        <v>47</v>
      </c>
      <c r="S13" s="1027">
        <f t="shared" si="4"/>
        <v>4.8856548856548859E-2</v>
      </c>
    </row>
    <row r="14" spans="1:19" ht="17.25" customHeight="1">
      <c r="A14" s="72" t="s">
        <v>25</v>
      </c>
      <c r="B14" s="800">
        <v>543</v>
      </c>
      <c r="C14" s="1027">
        <v>3.1336565096952908E-2</v>
      </c>
      <c r="D14" s="800">
        <v>102</v>
      </c>
      <c r="E14" s="1027">
        <f t="shared" si="5"/>
        <v>0.18784530386740331</v>
      </c>
      <c r="F14" s="1477">
        <v>441</v>
      </c>
      <c r="G14" s="1027">
        <f t="shared" ref="G14" si="20">F14/$B14</f>
        <v>0.81215469613259672</v>
      </c>
      <c r="H14" s="762">
        <v>318</v>
      </c>
      <c r="I14" s="1027">
        <f t="shared" ref="I14" si="21">H14/$B14</f>
        <v>0.58563535911602205</v>
      </c>
      <c r="J14" s="762">
        <v>123</v>
      </c>
      <c r="K14" s="804">
        <f>J14/$B14</f>
        <v>0.22651933701657459</v>
      </c>
      <c r="L14" s="800">
        <v>294</v>
      </c>
      <c r="M14" s="1027">
        <f t="shared" si="8"/>
        <v>0.54143646408839774</v>
      </c>
      <c r="N14" s="762">
        <v>67</v>
      </c>
      <c r="O14" s="1027">
        <v>0.12338858195211787</v>
      </c>
      <c r="P14" s="762">
        <v>64</v>
      </c>
      <c r="Q14" s="1027">
        <f t="shared" si="3"/>
        <v>0.11786372007366483</v>
      </c>
      <c r="R14" s="762">
        <v>5</v>
      </c>
      <c r="S14" s="1027">
        <f t="shared" si="4"/>
        <v>9.2081031307550652E-3</v>
      </c>
    </row>
    <row r="15" spans="1:19" ht="17.25" customHeight="1">
      <c r="A15" s="72" t="s">
        <v>26</v>
      </c>
      <c r="B15" s="800">
        <v>531</v>
      </c>
      <c r="C15" s="1027">
        <v>2.1577471656710961E-2</v>
      </c>
      <c r="D15" s="800">
        <v>91</v>
      </c>
      <c r="E15" s="1027">
        <f t="shared" si="5"/>
        <v>0.17137476459510359</v>
      </c>
      <c r="F15" s="1477">
        <v>440</v>
      </c>
      <c r="G15" s="1027">
        <f t="shared" ref="G15" si="22">F15/$B15</f>
        <v>0.82862523540489641</v>
      </c>
      <c r="H15" s="762">
        <v>365</v>
      </c>
      <c r="I15" s="1027">
        <f t="shared" ref="I15" si="23">H15/$B15</f>
        <v>0.68738229755178903</v>
      </c>
      <c r="J15" s="762">
        <v>75</v>
      </c>
      <c r="K15" s="804">
        <f t="shared" ref="K15" si="24">J15/$B15</f>
        <v>0.14124293785310735</v>
      </c>
      <c r="L15" s="800">
        <v>335</v>
      </c>
      <c r="M15" s="1027">
        <f t="shared" si="8"/>
        <v>0.63088512241054617</v>
      </c>
      <c r="N15" s="762">
        <v>61</v>
      </c>
      <c r="O15" s="1027">
        <v>0.11487758945386065</v>
      </c>
      <c r="P15" s="762">
        <v>46</v>
      </c>
      <c r="Q15" s="1027">
        <f t="shared" si="3"/>
        <v>8.6629001883239173E-2</v>
      </c>
      <c r="R15" s="762">
        <v>11</v>
      </c>
      <c r="S15" s="1027">
        <f t="shared" si="4"/>
        <v>2.0715630885122412E-2</v>
      </c>
    </row>
    <row r="16" spans="1:19" ht="17.25" customHeight="1">
      <c r="A16" s="72" t="s">
        <v>27</v>
      </c>
      <c r="B16" s="800">
        <v>527</v>
      </c>
      <c r="C16" s="1027">
        <v>2.1908127208480566E-2</v>
      </c>
      <c r="D16" s="800">
        <v>126</v>
      </c>
      <c r="E16" s="1027">
        <f t="shared" si="5"/>
        <v>0.23908918406072105</v>
      </c>
      <c r="F16" s="1477">
        <v>401</v>
      </c>
      <c r="G16" s="1027">
        <f t="shared" ref="G16" si="25">F16/$B16</f>
        <v>0.7609108159392789</v>
      </c>
      <c r="H16" s="762">
        <v>321</v>
      </c>
      <c r="I16" s="1027">
        <f t="shared" ref="I16" si="26">H16/$B16</f>
        <v>0.60910815939278939</v>
      </c>
      <c r="J16" s="762">
        <v>80</v>
      </c>
      <c r="K16" s="804">
        <f t="shared" ref="K16" si="27">J16/$B16</f>
        <v>0.15180265654648956</v>
      </c>
      <c r="L16" s="800">
        <v>303</v>
      </c>
      <c r="M16" s="1027">
        <f t="shared" si="8"/>
        <v>0.57495256166982922</v>
      </c>
      <c r="N16" s="762">
        <v>93</v>
      </c>
      <c r="O16" s="1027">
        <v>0.17647058823529413</v>
      </c>
      <c r="P16" s="762">
        <v>48</v>
      </c>
      <c r="Q16" s="1027">
        <f t="shared" si="3"/>
        <v>9.1081593927893736E-2</v>
      </c>
      <c r="R16" s="762">
        <v>3</v>
      </c>
      <c r="S16" s="1027">
        <f t="shared" si="4"/>
        <v>5.6925996204933585E-3</v>
      </c>
    </row>
    <row r="17" spans="1:19" ht="17.25" customHeight="1">
      <c r="A17" s="72" t="s">
        <v>28</v>
      </c>
      <c r="B17" s="800">
        <v>370</v>
      </c>
      <c r="C17" s="1027">
        <v>1.6102358777961529E-2</v>
      </c>
      <c r="D17" s="800">
        <v>61</v>
      </c>
      <c r="E17" s="1027">
        <f t="shared" si="5"/>
        <v>0.16486486486486487</v>
      </c>
      <c r="F17" s="1477">
        <v>309</v>
      </c>
      <c r="G17" s="1027">
        <f t="shared" ref="G17" si="28">F17/$B17</f>
        <v>0.83513513513513515</v>
      </c>
      <c r="H17" s="762">
        <v>237</v>
      </c>
      <c r="I17" s="1027">
        <f t="shared" ref="I17" si="29">H17/$B17</f>
        <v>0.64054054054054055</v>
      </c>
      <c r="J17" s="762">
        <v>72</v>
      </c>
      <c r="K17" s="804">
        <f t="shared" ref="K17" si="30">J17/$B17</f>
        <v>0.19459459459459461</v>
      </c>
      <c r="L17" s="800">
        <v>222</v>
      </c>
      <c r="M17" s="1027">
        <f t="shared" si="8"/>
        <v>0.6</v>
      </c>
      <c r="N17" s="762">
        <v>45</v>
      </c>
      <c r="O17" s="1027">
        <v>0.12162162162162163</v>
      </c>
      <c r="P17" s="762">
        <v>40</v>
      </c>
      <c r="Q17" s="1027">
        <f t="shared" si="3"/>
        <v>0.10810810810810811</v>
      </c>
      <c r="R17" s="762">
        <v>7</v>
      </c>
      <c r="S17" s="1027">
        <f t="shared" si="4"/>
        <v>1.891891891891892E-2</v>
      </c>
    </row>
    <row r="18" spans="1:19" ht="17.25" customHeight="1">
      <c r="A18" s="72" t="s">
        <v>29</v>
      </c>
      <c r="B18" s="800">
        <v>1303</v>
      </c>
      <c r="C18" s="1027">
        <v>2.6131600585604556E-2</v>
      </c>
      <c r="D18" s="800">
        <v>329</v>
      </c>
      <c r="E18" s="1027">
        <f t="shared" si="5"/>
        <v>0.25249424405218723</v>
      </c>
      <c r="F18" s="1477">
        <v>974</v>
      </c>
      <c r="G18" s="1027">
        <f t="shared" ref="G18" si="31">F18/$B18</f>
        <v>0.74750575594781277</v>
      </c>
      <c r="H18" s="762">
        <v>755</v>
      </c>
      <c r="I18" s="1027">
        <f t="shared" ref="I18" si="32">H18/$B18</f>
        <v>0.57943207981580969</v>
      </c>
      <c r="J18" s="762">
        <v>219</v>
      </c>
      <c r="K18" s="804">
        <f t="shared" ref="K18" si="33">J18/$B18</f>
        <v>0.16807367613200308</v>
      </c>
      <c r="L18" s="800">
        <v>676</v>
      </c>
      <c r="M18" s="1027">
        <f t="shared" si="8"/>
        <v>0.51880276285495008</v>
      </c>
      <c r="N18" s="762">
        <v>268</v>
      </c>
      <c r="O18" s="1027">
        <v>0.2056792018419033</v>
      </c>
      <c r="P18" s="762">
        <v>150</v>
      </c>
      <c r="Q18" s="1027">
        <f t="shared" si="3"/>
        <v>0.11511895625479662</v>
      </c>
      <c r="R18" s="762">
        <v>39</v>
      </c>
      <c r="S18" s="1027">
        <f t="shared" si="4"/>
        <v>2.9930928626247123E-2</v>
      </c>
    </row>
    <row r="19" spans="1:19" ht="17.25" customHeight="1">
      <c r="A19" s="72" t="s">
        <v>30</v>
      </c>
      <c r="B19" s="800">
        <v>393</v>
      </c>
      <c r="C19" s="1027">
        <v>1.3622183708838822E-2</v>
      </c>
      <c r="D19" s="800">
        <v>89</v>
      </c>
      <c r="E19" s="1027">
        <f t="shared" si="5"/>
        <v>0.22646310432569974</v>
      </c>
      <c r="F19" s="1477">
        <v>304</v>
      </c>
      <c r="G19" s="1027">
        <f t="shared" ref="G19" si="34">F19/$B19</f>
        <v>0.77353689567430028</v>
      </c>
      <c r="H19" s="762">
        <v>244</v>
      </c>
      <c r="I19" s="1027">
        <f t="shared" ref="I19" si="35">H19/$B19</f>
        <v>0.62086513994910941</v>
      </c>
      <c r="J19" s="762">
        <v>60</v>
      </c>
      <c r="K19" s="804">
        <f t="shared" ref="K19" si="36">J19/$B19</f>
        <v>0.15267175572519084</v>
      </c>
      <c r="L19" s="800">
        <v>228</v>
      </c>
      <c r="M19" s="1027">
        <f t="shared" si="8"/>
        <v>0.58015267175572516</v>
      </c>
      <c r="N19" s="762">
        <v>75</v>
      </c>
      <c r="O19" s="1027">
        <v>0.19083969465648856</v>
      </c>
      <c r="P19" s="762">
        <v>45</v>
      </c>
      <c r="Q19" s="1027">
        <f t="shared" si="3"/>
        <v>0.11450381679389313</v>
      </c>
      <c r="R19" s="762">
        <v>7</v>
      </c>
      <c r="S19" s="1027">
        <f t="shared" si="4"/>
        <v>1.7811704834605598E-2</v>
      </c>
    </row>
    <row r="20" spans="1:19" ht="17.25" customHeight="1">
      <c r="A20" s="72" t="s">
        <v>31</v>
      </c>
      <c r="B20" s="800">
        <v>404</v>
      </c>
      <c r="C20" s="1027">
        <v>1.564315031363742E-2</v>
      </c>
      <c r="D20" s="800">
        <v>160</v>
      </c>
      <c r="E20" s="1027">
        <f t="shared" si="5"/>
        <v>0.39603960396039606</v>
      </c>
      <c r="F20" s="1477">
        <v>244</v>
      </c>
      <c r="G20" s="1027">
        <f t="shared" ref="G20" si="37">F20/$B20</f>
        <v>0.60396039603960394</v>
      </c>
      <c r="H20" s="762">
        <v>212</v>
      </c>
      <c r="I20" s="1027">
        <f t="shared" ref="I20" si="38">H20/$B20</f>
        <v>0.52475247524752477</v>
      </c>
      <c r="J20" s="762">
        <v>32</v>
      </c>
      <c r="K20" s="804">
        <f t="shared" ref="K20" si="39">J20/$B20</f>
        <v>7.9207920792079209E-2</v>
      </c>
      <c r="L20" s="800">
        <v>189</v>
      </c>
      <c r="M20" s="1027">
        <f t="shared" si="8"/>
        <v>0.46782178217821785</v>
      </c>
      <c r="N20" s="762">
        <v>147</v>
      </c>
      <c r="O20" s="1027">
        <v>0.36386138613861385</v>
      </c>
      <c r="P20" s="762">
        <v>23</v>
      </c>
      <c r="Q20" s="1027">
        <f t="shared" si="3"/>
        <v>5.6930693069306933E-2</v>
      </c>
      <c r="R20" s="762">
        <v>10</v>
      </c>
      <c r="S20" s="1027">
        <f t="shared" si="4"/>
        <v>2.4752475247524754E-2</v>
      </c>
    </row>
    <row r="21" spans="1:19" ht="17.25" customHeight="1" thickBot="1">
      <c r="A21" s="510" t="s">
        <v>32</v>
      </c>
      <c r="B21" s="188">
        <v>696</v>
      </c>
      <c r="C21" s="251">
        <v>1.3823511887028541E-2</v>
      </c>
      <c r="D21" s="188">
        <v>215</v>
      </c>
      <c r="E21" s="251">
        <f t="shared" si="5"/>
        <v>0.30890804597701149</v>
      </c>
      <c r="F21" s="1478">
        <v>481</v>
      </c>
      <c r="G21" s="251">
        <f t="shared" ref="G21" si="40">F21/$B21</f>
        <v>0.69109195402298851</v>
      </c>
      <c r="H21" s="73">
        <v>367</v>
      </c>
      <c r="I21" s="251">
        <f t="shared" ref="I21" si="41">H21/$B21</f>
        <v>0.5272988505747126</v>
      </c>
      <c r="J21" s="73">
        <v>114</v>
      </c>
      <c r="K21" s="298">
        <f t="shared" ref="K21" si="42">J21/$B21</f>
        <v>0.16379310344827586</v>
      </c>
      <c r="L21" s="188">
        <v>349</v>
      </c>
      <c r="M21" s="251">
        <f t="shared" si="8"/>
        <v>0.50143678160919536</v>
      </c>
      <c r="N21" s="73">
        <v>154</v>
      </c>
      <c r="O21" s="251">
        <v>0.22126436781609196</v>
      </c>
      <c r="P21" s="73">
        <v>75</v>
      </c>
      <c r="Q21" s="251">
        <f t="shared" si="3"/>
        <v>0.10775862068965517</v>
      </c>
      <c r="R21" s="73">
        <v>12</v>
      </c>
      <c r="S21" s="251">
        <f t="shared" si="4"/>
        <v>1.7241379310344827E-2</v>
      </c>
    </row>
    <row r="22" spans="1:19" ht="17.25" customHeight="1">
      <c r="A22" s="937" t="s">
        <v>401</v>
      </c>
      <c r="B22" s="185"/>
      <c r="C22" s="185"/>
      <c r="D22" s="185"/>
      <c r="E22" s="185"/>
      <c r="F22" s="185"/>
      <c r="G22" s="185"/>
      <c r="H22" s="185"/>
      <c r="I22" s="185"/>
    </row>
    <row r="23" spans="1:19" ht="17.25" customHeight="1">
      <c r="A23" s="930" t="s">
        <v>379</v>
      </c>
      <c r="B23" s="185"/>
      <c r="C23" s="185"/>
      <c r="D23" s="185"/>
      <c r="E23" s="185"/>
      <c r="F23" s="185"/>
      <c r="G23" s="185"/>
      <c r="H23" s="185"/>
      <c r="I23" s="185"/>
    </row>
    <row r="24" spans="1:19" ht="17.25" customHeight="1">
      <c r="A24" s="930" t="s">
        <v>380</v>
      </c>
    </row>
    <row r="25" spans="1:19" ht="17.25" customHeight="1"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9">
      <c r="C26" s="185"/>
    </row>
    <row r="28" spans="1:19">
      <c r="C28" s="304"/>
    </row>
  </sheetData>
  <mergeCells count="13">
    <mergeCell ref="J5:K5"/>
    <mergeCell ref="A3:A6"/>
    <mergeCell ref="B3:C5"/>
    <mergeCell ref="F3:K3"/>
    <mergeCell ref="F4:G5"/>
    <mergeCell ref="H4:K4"/>
    <mergeCell ref="H5:I5"/>
    <mergeCell ref="D3:E5"/>
    <mergeCell ref="L3:S3"/>
    <mergeCell ref="L4:M5"/>
    <mergeCell ref="N4:O5"/>
    <mergeCell ref="P4:Q5"/>
    <mergeCell ref="R4:S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5" s="44" customFormat="1" ht="17.25" customHeight="1">
      <c r="A1" s="160" t="s">
        <v>804</v>
      </c>
      <c r="B1" s="164"/>
      <c r="C1" s="164"/>
      <c r="D1" s="164"/>
      <c r="E1" s="74"/>
      <c r="F1" s="74"/>
      <c r="G1" s="74"/>
      <c r="H1" s="74"/>
      <c r="I1" s="74"/>
      <c r="Q1" s="483"/>
    </row>
    <row r="2" spans="1:25" ht="17.25" customHeight="1" thickBot="1">
      <c r="A2" s="314" t="s">
        <v>192</v>
      </c>
      <c r="B2" s="202"/>
      <c r="C2" s="202"/>
    </row>
    <row r="3" spans="1:25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25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5" ht="17.25" customHeight="1">
      <c r="A5" s="191" t="s">
        <v>18</v>
      </c>
      <c r="B5" s="315">
        <v>9024</v>
      </c>
      <c r="C5" s="315">
        <v>9147</v>
      </c>
      <c r="D5" s="315">
        <v>8837</v>
      </c>
      <c r="E5" s="315">
        <v>8763</v>
      </c>
      <c r="F5" s="315">
        <v>9063</v>
      </c>
      <c r="G5" s="315">
        <v>9195</v>
      </c>
      <c r="H5" s="315">
        <v>9305</v>
      </c>
      <c r="I5" s="315">
        <v>9496</v>
      </c>
      <c r="J5" s="315">
        <v>9751</v>
      </c>
      <c r="K5" s="315">
        <v>10053</v>
      </c>
      <c r="L5" s="316">
        <v>14128</v>
      </c>
      <c r="M5" s="372">
        <f>L5-K5</f>
        <v>4075</v>
      </c>
      <c r="N5" s="375">
        <f>L5/K5-1</f>
        <v>0.40535163632746452</v>
      </c>
      <c r="O5" s="381">
        <f>L5-G5</f>
        <v>4933</v>
      </c>
      <c r="P5" s="382">
        <f>L5/G5-1</f>
        <v>0.53648722131593263</v>
      </c>
      <c r="Q5" s="378">
        <f>L5-B5</f>
        <v>5104</v>
      </c>
      <c r="R5" s="323">
        <f>L5/B5-1</f>
        <v>0.56560283687943258</v>
      </c>
      <c r="S5"/>
      <c r="T5" s="864"/>
      <c r="U5" s="281"/>
      <c r="V5" s="864"/>
      <c r="W5" s="281"/>
      <c r="X5" s="864"/>
      <c r="Y5" s="281"/>
    </row>
    <row r="6" spans="1:25" ht="17.25" customHeight="1">
      <c r="A6" s="194" t="s">
        <v>19</v>
      </c>
      <c r="B6" s="213">
        <v>3576</v>
      </c>
      <c r="C6" s="213">
        <v>3661</v>
      </c>
      <c r="D6" s="213">
        <v>3613</v>
      </c>
      <c r="E6" s="213">
        <v>3729</v>
      </c>
      <c r="F6" s="213">
        <v>3925</v>
      </c>
      <c r="G6" s="213">
        <v>4054</v>
      </c>
      <c r="H6" s="213">
        <v>4080</v>
      </c>
      <c r="I6" s="213">
        <v>4113</v>
      </c>
      <c r="J6" s="213">
        <v>4233</v>
      </c>
      <c r="K6" s="213">
        <v>4162</v>
      </c>
      <c r="L6" s="317">
        <v>4679</v>
      </c>
      <c r="M6" s="373">
        <f t="shared" ref="M6:M19" si="0">L6-K6</f>
        <v>517</v>
      </c>
      <c r="N6" s="376">
        <f t="shared" ref="N6:N19" si="1">L6/K6-1</f>
        <v>0.12421912542047098</v>
      </c>
      <c r="O6" s="383">
        <f t="shared" ref="O6:O19" si="2">L6-G6</f>
        <v>625</v>
      </c>
      <c r="P6" s="322">
        <f t="shared" ref="P6:P19" si="3">L6/G6-1</f>
        <v>0.15416872224962996</v>
      </c>
      <c r="Q6" s="379">
        <f t="shared" ref="Q6:Q19" si="4">L6-B6</f>
        <v>1103</v>
      </c>
      <c r="R6" s="324">
        <f t="shared" ref="R6:R19" si="5">L6/B6-1</f>
        <v>0.30844519015659966</v>
      </c>
      <c r="S6"/>
      <c r="T6" s="864"/>
      <c r="U6" s="281"/>
      <c r="V6" s="864"/>
      <c r="W6" s="281"/>
      <c r="X6" s="864"/>
      <c r="Y6" s="281"/>
    </row>
    <row r="7" spans="1:25" ht="17.25" customHeight="1">
      <c r="A7" s="194" t="s">
        <v>20</v>
      </c>
      <c r="B7" s="213">
        <v>692</v>
      </c>
      <c r="C7" s="213">
        <v>738</v>
      </c>
      <c r="D7" s="213">
        <v>694</v>
      </c>
      <c r="E7" s="213">
        <v>640</v>
      </c>
      <c r="F7" s="213">
        <v>673</v>
      </c>
      <c r="G7" s="213">
        <v>678</v>
      </c>
      <c r="H7" s="213">
        <v>700</v>
      </c>
      <c r="I7" s="213">
        <v>726</v>
      </c>
      <c r="J7" s="213">
        <v>764</v>
      </c>
      <c r="K7" s="213">
        <v>831</v>
      </c>
      <c r="L7" s="317">
        <v>1416</v>
      </c>
      <c r="M7" s="373">
        <f t="shared" si="0"/>
        <v>585</v>
      </c>
      <c r="N7" s="376">
        <f t="shared" si="1"/>
        <v>0.70397111913357402</v>
      </c>
      <c r="O7" s="383">
        <f t="shared" si="2"/>
        <v>738</v>
      </c>
      <c r="P7" s="322">
        <f t="shared" si="3"/>
        <v>1.0884955752212391</v>
      </c>
      <c r="Q7" s="379">
        <f t="shared" si="4"/>
        <v>724</v>
      </c>
      <c r="R7" s="324">
        <f t="shared" si="5"/>
        <v>1.046242774566474</v>
      </c>
      <c r="S7"/>
      <c r="T7" s="864"/>
      <c r="U7" s="281"/>
      <c r="V7" s="864"/>
      <c r="W7" s="281"/>
      <c r="X7" s="864"/>
      <c r="Y7" s="281"/>
    </row>
    <row r="8" spans="1:25" ht="17.25" customHeight="1">
      <c r="A8" s="194" t="s">
        <v>21</v>
      </c>
      <c r="B8" s="213">
        <v>362</v>
      </c>
      <c r="C8" s="213">
        <v>345</v>
      </c>
      <c r="D8" s="213">
        <v>319</v>
      </c>
      <c r="E8" s="213">
        <v>316</v>
      </c>
      <c r="F8" s="213">
        <v>335</v>
      </c>
      <c r="G8" s="213">
        <v>318</v>
      </c>
      <c r="H8" s="213">
        <v>340</v>
      </c>
      <c r="I8" s="213">
        <v>348</v>
      </c>
      <c r="J8" s="213">
        <v>367</v>
      </c>
      <c r="K8" s="213">
        <v>382</v>
      </c>
      <c r="L8" s="317">
        <v>674</v>
      </c>
      <c r="M8" s="373">
        <f t="shared" si="0"/>
        <v>292</v>
      </c>
      <c r="N8" s="376">
        <f t="shared" si="1"/>
        <v>0.76439790575916233</v>
      </c>
      <c r="O8" s="383">
        <f t="shared" si="2"/>
        <v>356</v>
      </c>
      <c r="P8" s="322">
        <f t="shared" si="3"/>
        <v>1.1194968553459121</v>
      </c>
      <c r="Q8" s="379">
        <f t="shared" si="4"/>
        <v>312</v>
      </c>
      <c r="R8" s="324">
        <f t="shared" si="5"/>
        <v>0.86187845303867405</v>
      </c>
      <c r="S8"/>
      <c r="T8" s="864"/>
      <c r="U8" s="281"/>
      <c r="V8" s="864"/>
      <c r="W8" s="281"/>
      <c r="X8" s="864"/>
      <c r="Y8" s="281"/>
    </row>
    <row r="9" spans="1:25" ht="17.25" customHeight="1">
      <c r="A9" s="194" t="s">
        <v>22</v>
      </c>
      <c r="B9" s="213">
        <v>551</v>
      </c>
      <c r="C9" s="213">
        <v>531</v>
      </c>
      <c r="D9" s="213">
        <v>544</v>
      </c>
      <c r="E9" s="213">
        <v>542</v>
      </c>
      <c r="F9" s="213">
        <v>583</v>
      </c>
      <c r="G9" s="213">
        <v>589</v>
      </c>
      <c r="H9" s="213">
        <v>554</v>
      </c>
      <c r="I9" s="213">
        <v>599</v>
      </c>
      <c r="J9" s="213">
        <v>632</v>
      </c>
      <c r="K9" s="213">
        <v>723</v>
      </c>
      <c r="L9" s="317">
        <v>1064</v>
      </c>
      <c r="M9" s="373">
        <f t="shared" si="0"/>
        <v>341</v>
      </c>
      <c r="N9" s="376">
        <f t="shared" si="1"/>
        <v>0.47164591977869996</v>
      </c>
      <c r="O9" s="383">
        <f t="shared" si="2"/>
        <v>475</v>
      </c>
      <c r="P9" s="322">
        <f t="shared" si="3"/>
        <v>0.80645161290322576</v>
      </c>
      <c r="Q9" s="379">
        <f t="shared" si="4"/>
        <v>513</v>
      </c>
      <c r="R9" s="324">
        <f t="shared" si="5"/>
        <v>0.93103448275862077</v>
      </c>
      <c r="S9"/>
      <c r="T9" s="864"/>
      <c r="U9" s="281"/>
      <c r="V9" s="864"/>
      <c r="W9" s="281"/>
      <c r="X9" s="864"/>
      <c r="Y9" s="281"/>
    </row>
    <row r="10" spans="1:25" ht="17.25" customHeight="1">
      <c r="A10" s="194" t="s">
        <v>23</v>
      </c>
      <c r="B10" s="213">
        <v>524</v>
      </c>
      <c r="C10" s="213">
        <v>542</v>
      </c>
      <c r="D10" s="213">
        <v>505</v>
      </c>
      <c r="E10" s="213">
        <v>464</v>
      </c>
      <c r="F10" s="213">
        <v>457</v>
      </c>
      <c r="G10" s="213">
        <v>423</v>
      </c>
      <c r="H10" s="213">
        <v>385</v>
      </c>
      <c r="I10" s="213">
        <v>395</v>
      </c>
      <c r="J10" s="213">
        <v>393</v>
      </c>
      <c r="K10" s="213">
        <v>420</v>
      </c>
      <c r="L10" s="317">
        <v>566</v>
      </c>
      <c r="M10" s="373">
        <f t="shared" si="0"/>
        <v>146</v>
      </c>
      <c r="N10" s="376">
        <f t="shared" si="1"/>
        <v>0.34761904761904772</v>
      </c>
      <c r="O10" s="383">
        <f t="shared" si="2"/>
        <v>143</v>
      </c>
      <c r="P10" s="322">
        <f t="shared" si="3"/>
        <v>0.33806146572104012</v>
      </c>
      <c r="Q10" s="379">
        <f t="shared" si="4"/>
        <v>42</v>
      </c>
      <c r="R10" s="324">
        <f t="shared" si="5"/>
        <v>8.0152671755725269E-2</v>
      </c>
      <c r="S10"/>
      <c r="T10" s="864"/>
      <c r="U10" s="281"/>
      <c r="V10" s="864"/>
      <c r="W10" s="281"/>
      <c r="X10" s="864"/>
      <c r="Y10" s="281"/>
    </row>
    <row r="11" spans="1:25" ht="17.25" customHeight="1">
      <c r="A11" s="194" t="s">
        <v>24</v>
      </c>
      <c r="B11" s="213">
        <v>691</v>
      </c>
      <c r="C11" s="213">
        <v>672</v>
      </c>
      <c r="D11" s="213">
        <v>570</v>
      </c>
      <c r="E11" s="213">
        <v>524</v>
      </c>
      <c r="F11" s="213">
        <v>491</v>
      </c>
      <c r="G11" s="213">
        <v>491</v>
      </c>
      <c r="H11" s="213">
        <v>523</v>
      </c>
      <c r="I11" s="213">
        <v>532</v>
      </c>
      <c r="J11" s="213">
        <v>544</v>
      </c>
      <c r="K11" s="213">
        <v>590</v>
      </c>
      <c r="L11" s="317">
        <v>962</v>
      </c>
      <c r="M11" s="373">
        <f t="shared" si="0"/>
        <v>372</v>
      </c>
      <c r="N11" s="376">
        <f t="shared" si="1"/>
        <v>0.63050847457627124</v>
      </c>
      <c r="O11" s="383">
        <f t="shared" si="2"/>
        <v>471</v>
      </c>
      <c r="P11" s="322">
        <f t="shared" si="3"/>
        <v>0.95926680244399187</v>
      </c>
      <c r="Q11" s="379">
        <f t="shared" si="4"/>
        <v>271</v>
      </c>
      <c r="R11" s="324">
        <f t="shared" si="5"/>
        <v>0.3921852387843705</v>
      </c>
      <c r="S11"/>
      <c r="T11" s="864"/>
      <c r="U11" s="281"/>
      <c r="V11" s="864"/>
      <c r="W11" s="281"/>
      <c r="X11" s="864"/>
      <c r="Y11" s="281"/>
    </row>
    <row r="12" spans="1:25" ht="17.25" customHeight="1">
      <c r="A12" s="194" t="s">
        <v>25</v>
      </c>
      <c r="B12" s="213">
        <v>304</v>
      </c>
      <c r="C12" s="213">
        <v>305</v>
      </c>
      <c r="D12" s="213">
        <v>322</v>
      </c>
      <c r="E12" s="213">
        <v>291</v>
      </c>
      <c r="F12" s="213">
        <v>282</v>
      </c>
      <c r="G12" s="213">
        <v>292</v>
      </c>
      <c r="H12" s="213">
        <v>314</v>
      </c>
      <c r="I12" s="213">
        <v>326</v>
      </c>
      <c r="J12" s="213">
        <v>329</v>
      </c>
      <c r="K12" s="213">
        <v>371</v>
      </c>
      <c r="L12" s="317">
        <v>543</v>
      </c>
      <c r="M12" s="373">
        <f t="shared" si="0"/>
        <v>172</v>
      </c>
      <c r="N12" s="376">
        <f t="shared" si="1"/>
        <v>0.46361185983827502</v>
      </c>
      <c r="O12" s="383">
        <f t="shared" si="2"/>
        <v>251</v>
      </c>
      <c r="P12" s="322">
        <f t="shared" si="3"/>
        <v>0.8595890410958904</v>
      </c>
      <c r="Q12" s="379">
        <f t="shared" si="4"/>
        <v>239</v>
      </c>
      <c r="R12" s="324">
        <f t="shared" si="5"/>
        <v>0.78618421052631571</v>
      </c>
      <c r="S12"/>
      <c r="T12" s="864"/>
      <c r="U12" s="281"/>
      <c r="V12" s="864"/>
      <c r="W12" s="281"/>
      <c r="X12" s="864"/>
      <c r="Y12" s="281"/>
    </row>
    <row r="13" spans="1:25" ht="17.25" customHeight="1">
      <c r="A13" s="194" t="s">
        <v>26</v>
      </c>
      <c r="B13" s="213">
        <v>250</v>
      </c>
      <c r="C13" s="213">
        <v>249</v>
      </c>
      <c r="D13" s="213">
        <v>262</v>
      </c>
      <c r="E13" s="213">
        <v>273</v>
      </c>
      <c r="F13" s="213">
        <v>286</v>
      </c>
      <c r="G13" s="213">
        <v>315</v>
      </c>
      <c r="H13" s="213">
        <v>283</v>
      </c>
      <c r="I13" s="213">
        <v>269</v>
      </c>
      <c r="J13" s="213">
        <v>292</v>
      </c>
      <c r="K13" s="213">
        <v>328</v>
      </c>
      <c r="L13" s="317">
        <v>531</v>
      </c>
      <c r="M13" s="373">
        <f t="shared" si="0"/>
        <v>203</v>
      </c>
      <c r="N13" s="376">
        <f t="shared" si="1"/>
        <v>0.61890243902439024</v>
      </c>
      <c r="O13" s="383">
        <f t="shared" si="2"/>
        <v>216</v>
      </c>
      <c r="P13" s="322">
        <f t="shared" si="3"/>
        <v>0.68571428571428572</v>
      </c>
      <c r="Q13" s="379">
        <f t="shared" si="4"/>
        <v>281</v>
      </c>
      <c r="R13" s="324">
        <f t="shared" si="5"/>
        <v>1.1240000000000001</v>
      </c>
      <c r="S13"/>
      <c r="T13" s="864"/>
      <c r="U13" s="281"/>
      <c r="V13" s="864"/>
      <c r="W13" s="281"/>
      <c r="X13" s="864"/>
      <c r="Y13" s="281"/>
    </row>
    <row r="14" spans="1:25" ht="17.25" customHeight="1">
      <c r="A14" s="194" t="s">
        <v>27</v>
      </c>
      <c r="B14" s="213">
        <v>175</v>
      </c>
      <c r="C14" s="213">
        <v>201</v>
      </c>
      <c r="D14" s="213">
        <v>214</v>
      </c>
      <c r="E14" s="213">
        <v>214</v>
      </c>
      <c r="F14" s="213">
        <v>213</v>
      </c>
      <c r="G14" s="213">
        <v>216</v>
      </c>
      <c r="H14" s="213">
        <v>229</v>
      </c>
      <c r="I14" s="213">
        <v>275</v>
      </c>
      <c r="J14" s="213">
        <v>287</v>
      </c>
      <c r="K14" s="213">
        <v>303</v>
      </c>
      <c r="L14" s="317">
        <v>527</v>
      </c>
      <c r="M14" s="373">
        <f t="shared" si="0"/>
        <v>224</v>
      </c>
      <c r="N14" s="376">
        <f t="shared" si="1"/>
        <v>0.73927392739273934</v>
      </c>
      <c r="O14" s="383">
        <f t="shared" si="2"/>
        <v>311</v>
      </c>
      <c r="P14" s="322">
        <f t="shared" si="3"/>
        <v>1.4398148148148149</v>
      </c>
      <c r="Q14" s="379">
        <f t="shared" si="4"/>
        <v>352</v>
      </c>
      <c r="R14" s="324">
        <f t="shared" si="5"/>
        <v>2.0114285714285716</v>
      </c>
      <c r="S14"/>
      <c r="T14" s="864"/>
      <c r="U14" s="281"/>
      <c r="V14" s="864"/>
      <c r="W14" s="281"/>
      <c r="X14" s="864"/>
      <c r="Y14" s="281"/>
    </row>
    <row r="15" spans="1:25" ht="17.25" customHeight="1">
      <c r="A15" s="194" t="s">
        <v>28</v>
      </c>
      <c r="B15" s="213">
        <v>186</v>
      </c>
      <c r="C15" s="213">
        <v>190</v>
      </c>
      <c r="D15" s="213">
        <v>171</v>
      </c>
      <c r="E15" s="213">
        <v>186</v>
      </c>
      <c r="F15" s="213">
        <v>172</v>
      </c>
      <c r="G15" s="213">
        <v>178</v>
      </c>
      <c r="H15" s="213">
        <v>183</v>
      </c>
      <c r="I15" s="213">
        <v>190</v>
      </c>
      <c r="J15" s="213">
        <v>200</v>
      </c>
      <c r="K15" s="213">
        <v>204</v>
      </c>
      <c r="L15" s="317">
        <v>370</v>
      </c>
      <c r="M15" s="373">
        <f t="shared" si="0"/>
        <v>166</v>
      </c>
      <c r="N15" s="376">
        <f t="shared" si="1"/>
        <v>0.81372549019607843</v>
      </c>
      <c r="O15" s="383">
        <f t="shared" si="2"/>
        <v>192</v>
      </c>
      <c r="P15" s="322">
        <f t="shared" si="3"/>
        <v>1.0786516853932584</v>
      </c>
      <c r="Q15" s="379">
        <f t="shared" si="4"/>
        <v>184</v>
      </c>
      <c r="R15" s="324">
        <f t="shared" si="5"/>
        <v>0.989247311827957</v>
      </c>
      <c r="S15"/>
      <c r="T15" s="864"/>
      <c r="U15" s="281"/>
      <c r="V15" s="864"/>
      <c r="W15" s="281"/>
      <c r="X15" s="864"/>
      <c r="Y15" s="281"/>
    </row>
    <row r="16" spans="1:25" ht="17.25" customHeight="1">
      <c r="A16" s="194" t="s">
        <v>29</v>
      </c>
      <c r="B16" s="213">
        <v>752</v>
      </c>
      <c r="C16" s="213">
        <v>794</v>
      </c>
      <c r="D16" s="213">
        <v>768</v>
      </c>
      <c r="E16" s="213">
        <v>767</v>
      </c>
      <c r="F16" s="213">
        <v>787</v>
      </c>
      <c r="G16" s="213">
        <v>818</v>
      </c>
      <c r="H16" s="213">
        <v>891</v>
      </c>
      <c r="I16" s="213">
        <v>893</v>
      </c>
      <c r="J16" s="213">
        <v>885</v>
      </c>
      <c r="K16" s="213">
        <v>888</v>
      </c>
      <c r="L16" s="317">
        <v>1303</v>
      </c>
      <c r="M16" s="373">
        <f t="shared" si="0"/>
        <v>415</v>
      </c>
      <c r="N16" s="376">
        <f t="shared" si="1"/>
        <v>0.4673423423423424</v>
      </c>
      <c r="O16" s="383">
        <f t="shared" si="2"/>
        <v>485</v>
      </c>
      <c r="P16" s="322">
        <f t="shared" si="3"/>
        <v>0.59290953545232283</v>
      </c>
      <c r="Q16" s="379">
        <f t="shared" si="4"/>
        <v>551</v>
      </c>
      <c r="R16" s="324">
        <f t="shared" si="5"/>
        <v>0.73271276595744683</v>
      </c>
      <c r="S16"/>
      <c r="T16" s="864"/>
      <c r="U16" s="281"/>
      <c r="V16" s="864"/>
      <c r="W16" s="281"/>
      <c r="X16" s="864"/>
      <c r="Y16" s="281"/>
    </row>
    <row r="17" spans="1:25" ht="17.25" customHeight="1">
      <c r="A17" s="194" t="s">
        <v>30</v>
      </c>
      <c r="B17" s="213">
        <v>240</v>
      </c>
      <c r="C17" s="213">
        <v>226</v>
      </c>
      <c r="D17" s="213">
        <v>201</v>
      </c>
      <c r="E17" s="213">
        <v>181</v>
      </c>
      <c r="F17" s="213">
        <v>199</v>
      </c>
      <c r="G17" s="213">
        <v>202</v>
      </c>
      <c r="H17" s="213">
        <v>209</v>
      </c>
      <c r="I17" s="213">
        <v>209</v>
      </c>
      <c r="J17" s="213">
        <v>203</v>
      </c>
      <c r="K17" s="213">
        <v>227</v>
      </c>
      <c r="L17" s="317">
        <v>393</v>
      </c>
      <c r="M17" s="373">
        <f t="shared" si="0"/>
        <v>166</v>
      </c>
      <c r="N17" s="376">
        <f t="shared" si="1"/>
        <v>0.73127753303964749</v>
      </c>
      <c r="O17" s="383">
        <f t="shared" si="2"/>
        <v>191</v>
      </c>
      <c r="P17" s="322">
        <f t="shared" si="3"/>
        <v>0.9455445544554455</v>
      </c>
      <c r="Q17" s="379">
        <f t="shared" si="4"/>
        <v>153</v>
      </c>
      <c r="R17" s="324">
        <f t="shared" si="5"/>
        <v>0.63749999999999996</v>
      </c>
      <c r="S17"/>
      <c r="T17" s="864"/>
      <c r="U17" s="281"/>
      <c r="V17" s="864"/>
      <c r="W17" s="281"/>
      <c r="X17" s="864"/>
      <c r="Y17" s="281"/>
    </row>
    <row r="18" spans="1:25" ht="17.25" customHeight="1">
      <c r="A18" s="194" t="s">
        <v>31</v>
      </c>
      <c r="B18" s="213">
        <v>314</v>
      </c>
      <c r="C18" s="213">
        <v>286</v>
      </c>
      <c r="D18" s="213">
        <v>279</v>
      </c>
      <c r="E18" s="213">
        <v>286</v>
      </c>
      <c r="F18" s="213">
        <v>320</v>
      </c>
      <c r="G18" s="213">
        <v>298</v>
      </c>
      <c r="H18" s="213">
        <v>259</v>
      </c>
      <c r="I18" s="213">
        <v>245</v>
      </c>
      <c r="J18" s="213">
        <v>238</v>
      </c>
      <c r="K18" s="213">
        <v>255</v>
      </c>
      <c r="L18" s="317">
        <v>404</v>
      </c>
      <c r="M18" s="373">
        <f t="shared" si="0"/>
        <v>149</v>
      </c>
      <c r="N18" s="376">
        <f t="shared" si="1"/>
        <v>0.584313725490196</v>
      </c>
      <c r="O18" s="383">
        <f t="shared" si="2"/>
        <v>106</v>
      </c>
      <c r="P18" s="322">
        <f t="shared" si="3"/>
        <v>0.35570469798657722</v>
      </c>
      <c r="Q18" s="379">
        <f t="shared" si="4"/>
        <v>90</v>
      </c>
      <c r="R18" s="324">
        <f t="shared" si="5"/>
        <v>0.28662420382165599</v>
      </c>
      <c r="S18"/>
      <c r="T18" s="864"/>
      <c r="U18" s="281"/>
      <c r="V18" s="864"/>
      <c r="W18" s="281"/>
      <c r="X18" s="864"/>
      <c r="Y18" s="281"/>
    </row>
    <row r="19" spans="1:25" ht="17.25" customHeight="1" thickBot="1">
      <c r="A19" s="192" t="s">
        <v>32</v>
      </c>
      <c r="B19" s="225">
        <v>407</v>
      </c>
      <c r="C19" s="225">
        <v>407</v>
      </c>
      <c r="D19" s="225">
        <v>375</v>
      </c>
      <c r="E19" s="225">
        <v>350</v>
      </c>
      <c r="F19" s="225">
        <v>340</v>
      </c>
      <c r="G19" s="225">
        <v>323</v>
      </c>
      <c r="H19" s="225">
        <v>355</v>
      </c>
      <c r="I19" s="225">
        <v>376</v>
      </c>
      <c r="J19" s="225">
        <v>384</v>
      </c>
      <c r="K19" s="225">
        <v>369</v>
      </c>
      <c r="L19" s="318">
        <v>696</v>
      </c>
      <c r="M19" s="374">
        <f t="shared" si="0"/>
        <v>327</v>
      </c>
      <c r="N19" s="377">
        <f t="shared" si="1"/>
        <v>0.88617886178861793</v>
      </c>
      <c r="O19" s="384">
        <f t="shared" si="2"/>
        <v>373</v>
      </c>
      <c r="P19" s="325">
        <f t="shared" si="3"/>
        <v>1.1547987616099071</v>
      </c>
      <c r="Q19" s="380">
        <f t="shared" si="4"/>
        <v>289</v>
      </c>
      <c r="R19" s="327">
        <f t="shared" si="5"/>
        <v>0.71007371007371001</v>
      </c>
      <c r="S19"/>
      <c r="T19" s="864"/>
      <c r="U19" s="281"/>
      <c r="V19" s="864"/>
      <c r="W19" s="281"/>
      <c r="X19" s="864"/>
      <c r="Y19" s="281"/>
    </row>
    <row r="20" spans="1:25" s="24" customFormat="1" ht="17.25" customHeight="1">
      <c r="A20" s="103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S20"/>
      <c r="T20"/>
      <c r="U20"/>
    </row>
    <row r="21" spans="1:25">
      <c r="B21"/>
      <c r="C21"/>
      <c r="D21"/>
      <c r="E21"/>
      <c r="F21"/>
      <c r="G21"/>
      <c r="H21"/>
      <c r="I21"/>
      <c r="J21"/>
      <c r="K21"/>
      <c r="L21" s="462"/>
      <c r="M21"/>
      <c r="N21"/>
      <c r="O21"/>
      <c r="P21"/>
      <c r="Q21"/>
      <c r="R21"/>
    </row>
    <row r="23" spans="1:25"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/>
  <dimension ref="A1:V32"/>
  <sheetViews>
    <sheetView zoomScaleNormal="100" workbookViewId="0"/>
  </sheetViews>
  <sheetFormatPr defaultColWidth="9.140625" defaultRowHeight="15"/>
  <cols>
    <col min="1" max="1" width="12.85546875" style="22" customWidth="1"/>
    <col min="2" max="2" width="5.7109375" style="22" customWidth="1"/>
    <col min="3" max="3" width="7.42578125" style="22" customWidth="1"/>
    <col min="4" max="8" width="7.140625" style="22" customWidth="1"/>
    <col min="9" max="9" width="8.28515625" style="22" customWidth="1"/>
    <col min="10" max="17" width="7.140625" style="22" customWidth="1"/>
    <col min="18" max="16384" width="9.140625" style="22"/>
  </cols>
  <sheetData>
    <row r="1" spans="1:21" s="201" customFormat="1" ht="17.25" customHeight="1">
      <c r="A1" s="201" t="s">
        <v>805</v>
      </c>
    </row>
    <row r="2" spans="1:21" s="202" customFormat="1" ht="17.25" customHeight="1" thickBot="1">
      <c r="A2" s="314" t="s">
        <v>192</v>
      </c>
    </row>
    <row r="3" spans="1:21" s="40" customFormat="1" ht="19.5" customHeight="1">
      <c r="A3" s="1722" t="s">
        <v>197</v>
      </c>
      <c r="B3" s="1723"/>
      <c r="C3" s="1722" t="s">
        <v>658</v>
      </c>
      <c r="D3" s="2005"/>
      <c r="E3" s="2005"/>
      <c r="F3" s="2005"/>
      <c r="G3" s="2005"/>
      <c r="H3" s="1926"/>
      <c r="I3" s="2088" t="s">
        <v>652</v>
      </c>
      <c r="J3" s="1750" t="s">
        <v>661</v>
      </c>
      <c r="K3" s="1750"/>
      <c r="L3" s="1751"/>
      <c r="M3" s="1751"/>
      <c r="N3" s="1751"/>
      <c r="O3" s="1751"/>
      <c r="P3" s="1751"/>
      <c r="Q3" s="1783"/>
    </row>
    <row r="4" spans="1:21" s="40" customFormat="1" ht="15" customHeight="1">
      <c r="A4" s="1724"/>
      <c r="B4" s="1725"/>
      <c r="C4" s="1784" t="s">
        <v>640</v>
      </c>
      <c r="D4" s="1744" t="s">
        <v>653</v>
      </c>
      <c r="E4" s="1940" t="s">
        <v>641</v>
      </c>
      <c r="F4" s="2031"/>
      <c r="G4" s="2031"/>
      <c r="H4" s="2032"/>
      <c r="I4" s="1731"/>
      <c r="J4" s="2082" t="s">
        <v>4</v>
      </c>
      <c r="K4" s="2083"/>
      <c r="L4" s="1867" t="s">
        <v>280</v>
      </c>
      <c r="M4" s="2036"/>
      <c r="N4" s="1867" t="s">
        <v>41</v>
      </c>
      <c r="O4" s="1867"/>
      <c r="P4" s="1867"/>
      <c r="Q4" s="2063"/>
    </row>
    <row r="5" spans="1:21" s="40" customFormat="1" ht="21.75" customHeight="1">
      <c r="A5" s="1724"/>
      <c r="B5" s="1725"/>
      <c r="C5" s="1784"/>
      <c r="D5" s="1744"/>
      <c r="E5" s="2079" t="s">
        <v>4</v>
      </c>
      <c r="F5" s="2089"/>
      <c r="G5" s="2079" t="s">
        <v>183</v>
      </c>
      <c r="H5" s="2080"/>
      <c r="I5" s="1731"/>
      <c r="J5" s="2084"/>
      <c r="K5" s="2085"/>
      <c r="L5" s="2036"/>
      <c r="M5" s="2036"/>
      <c r="N5" s="2086" t="s">
        <v>655</v>
      </c>
      <c r="O5" s="1872"/>
      <c r="P5" s="2087" t="s">
        <v>639</v>
      </c>
      <c r="Q5" s="2008"/>
    </row>
    <row r="6" spans="1:21" s="40" customFormat="1" ht="15" customHeight="1" thickBot="1">
      <c r="A6" s="1726"/>
      <c r="B6" s="1727"/>
      <c r="C6" s="2038"/>
      <c r="D6" s="2033"/>
      <c r="E6" s="1680" t="s">
        <v>190</v>
      </c>
      <c r="F6" s="1070" t="s">
        <v>662</v>
      </c>
      <c r="G6" s="1683" t="s">
        <v>7</v>
      </c>
      <c r="H6" s="1064" t="s">
        <v>139</v>
      </c>
      <c r="I6" s="1732"/>
      <c r="J6" s="727" t="s">
        <v>479</v>
      </c>
      <c r="K6" s="1070" t="s">
        <v>662</v>
      </c>
      <c r="L6" s="623" t="s">
        <v>7</v>
      </c>
      <c r="M6" s="623" t="s">
        <v>139</v>
      </c>
      <c r="N6" s="612" t="s">
        <v>145</v>
      </c>
      <c r="O6" s="610" t="s">
        <v>181</v>
      </c>
      <c r="P6" s="612" t="s">
        <v>145</v>
      </c>
      <c r="Q6" s="622" t="s">
        <v>181</v>
      </c>
    </row>
    <row r="7" spans="1:21" ht="17.25" customHeight="1">
      <c r="A7" s="1728" t="s">
        <v>11</v>
      </c>
      <c r="B7" s="1729"/>
      <c r="C7" s="832">
        <v>133</v>
      </c>
      <c r="D7" s="1042">
        <v>881</v>
      </c>
      <c r="E7" s="332">
        <v>6051</v>
      </c>
      <c r="F7" s="860">
        <v>1.2853847232312417E-2</v>
      </c>
      <c r="G7" s="332">
        <v>2724</v>
      </c>
      <c r="H7" s="190">
        <v>3327</v>
      </c>
      <c r="I7" s="806">
        <v>787</v>
      </c>
      <c r="J7" s="830">
        <v>19160</v>
      </c>
      <c r="K7" s="860">
        <v>4.0700663191390832E-2</v>
      </c>
      <c r="L7" s="830">
        <v>7212</v>
      </c>
      <c r="M7" s="332">
        <v>11948</v>
      </c>
      <c r="N7" s="333">
        <v>11353</v>
      </c>
      <c r="O7" s="1065">
        <v>0.59253653444676413</v>
      </c>
      <c r="P7" s="830">
        <v>7807</v>
      </c>
      <c r="Q7" s="370">
        <v>0.40746346555323587</v>
      </c>
      <c r="S7" s="41"/>
      <c r="T7" s="41"/>
      <c r="U7" s="41"/>
    </row>
    <row r="8" spans="1:21" ht="17.25" customHeight="1">
      <c r="A8" s="1728" t="s">
        <v>12</v>
      </c>
      <c r="B8" s="1729"/>
      <c r="C8" s="832">
        <v>134</v>
      </c>
      <c r="D8" s="1042">
        <v>899</v>
      </c>
      <c r="E8" s="332">
        <v>6329</v>
      </c>
      <c r="F8" s="860">
        <v>1.4102301288793027E-2</v>
      </c>
      <c r="G8" s="332">
        <v>2775</v>
      </c>
      <c r="H8" s="190">
        <v>3554</v>
      </c>
      <c r="I8" s="806">
        <v>837</v>
      </c>
      <c r="J8" s="830">
        <v>19876</v>
      </c>
      <c r="K8" s="860">
        <v>4.4287776965721316E-2</v>
      </c>
      <c r="L8" s="830">
        <v>7373</v>
      </c>
      <c r="M8" s="332">
        <v>12503</v>
      </c>
      <c r="N8" s="333">
        <v>11004</v>
      </c>
      <c r="O8" s="1065">
        <v>0.55363252163413157</v>
      </c>
      <c r="P8" s="830">
        <v>8872</v>
      </c>
      <c r="Q8" s="370">
        <v>0.44636747836586843</v>
      </c>
      <c r="S8" s="41"/>
      <c r="T8" s="41"/>
      <c r="U8" s="41"/>
    </row>
    <row r="9" spans="1:21" ht="17.25" customHeight="1">
      <c r="A9" s="1728" t="s">
        <v>13</v>
      </c>
      <c r="B9" s="1729"/>
      <c r="C9" s="832">
        <v>137</v>
      </c>
      <c r="D9" s="1042">
        <v>915</v>
      </c>
      <c r="E9" s="332">
        <v>6619</v>
      </c>
      <c r="F9" s="860">
        <v>1.5197156646201745E-2</v>
      </c>
      <c r="G9" s="332">
        <v>2879</v>
      </c>
      <c r="H9" s="190">
        <v>3740</v>
      </c>
      <c r="I9" s="806">
        <v>861</v>
      </c>
      <c r="J9" s="830">
        <v>19835</v>
      </c>
      <c r="K9" s="860">
        <v>4.5540958162473423E-2</v>
      </c>
      <c r="L9" s="830">
        <v>7373</v>
      </c>
      <c r="M9" s="332">
        <v>12462</v>
      </c>
      <c r="N9" s="333">
        <v>10853</v>
      </c>
      <c r="O9" s="1065">
        <v>0.5471641038568188</v>
      </c>
      <c r="P9" s="830">
        <v>8982</v>
      </c>
      <c r="Q9" s="370">
        <v>0.4528358961431812</v>
      </c>
      <c r="S9" s="41"/>
      <c r="T9" s="41"/>
      <c r="U9" s="41"/>
    </row>
    <row r="10" spans="1:21" ht="17.25" customHeight="1">
      <c r="A10" s="1728" t="s">
        <v>14</v>
      </c>
      <c r="B10" s="1729"/>
      <c r="C10" s="832">
        <v>139</v>
      </c>
      <c r="D10" s="1042">
        <v>903</v>
      </c>
      <c r="E10" s="332">
        <v>6127</v>
      </c>
      <c r="F10" s="860">
        <v>1.4345351399063936E-2</v>
      </c>
      <c r="G10" s="332">
        <v>2725</v>
      </c>
      <c r="H10" s="190">
        <v>3402</v>
      </c>
      <c r="I10" s="806">
        <v>912</v>
      </c>
      <c r="J10" s="830">
        <v>20046</v>
      </c>
      <c r="K10" s="860">
        <v>4.6934374758549967E-2</v>
      </c>
      <c r="L10" s="830">
        <v>7599</v>
      </c>
      <c r="M10" s="332">
        <v>12447</v>
      </c>
      <c r="N10" s="333">
        <v>10541</v>
      </c>
      <c r="O10" s="1065">
        <v>0.52584056669659784</v>
      </c>
      <c r="P10" s="830">
        <v>9505</v>
      </c>
      <c r="Q10" s="370">
        <v>0.47415943330340216</v>
      </c>
      <c r="S10" s="41"/>
      <c r="T10" s="41"/>
      <c r="U10" s="41"/>
    </row>
    <row r="11" spans="1:21" ht="17.25" customHeight="1">
      <c r="A11" s="1728" t="s">
        <v>15</v>
      </c>
      <c r="B11" s="1729"/>
      <c r="C11" s="832">
        <v>149</v>
      </c>
      <c r="D11" s="1042">
        <v>776</v>
      </c>
      <c r="E11" s="332">
        <v>5609</v>
      </c>
      <c r="F11" s="860">
        <v>1.3202337771773031E-2</v>
      </c>
      <c r="G11" s="332">
        <v>2484</v>
      </c>
      <c r="H11" s="190">
        <v>3125</v>
      </c>
      <c r="I11" s="806">
        <v>1050</v>
      </c>
      <c r="J11" s="830">
        <v>20335</v>
      </c>
      <c r="K11" s="860">
        <v>4.7864064644144153E-2</v>
      </c>
      <c r="L11" s="830">
        <v>7438</v>
      </c>
      <c r="M11" s="332">
        <v>12897</v>
      </c>
      <c r="N11" s="371">
        <v>9853</v>
      </c>
      <c r="O11" s="1065">
        <v>0.48453405458568971</v>
      </c>
      <c r="P11" s="830">
        <v>10482</v>
      </c>
      <c r="Q11" s="370">
        <v>0.51546594541431023</v>
      </c>
      <c r="S11" s="41"/>
      <c r="T11" s="41"/>
      <c r="U11" s="41"/>
    </row>
    <row r="12" spans="1:21" ht="17.25" customHeight="1">
      <c r="A12" s="1728" t="s">
        <v>138</v>
      </c>
      <c r="B12" s="1729"/>
      <c r="C12" s="832">
        <v>142</v>
      </c>
      <c r="D12" s="1042">
        <v>784</v>
      </c>
      <c r="E12" s="332">
        <v>5660</v>
      </c>
      <c r="F12" s="860">
        <v>1.3427117558447103E-2</v>
      </c>
      <c r="G12" s="332">
        <v>2523</v>
      </c>
      <c r="H12" s="190">
        <v>3137</v>
      </c>
      <c r="I12" s="806">
        <v>1123</v>
      </c>
      <c r="J12" s="830">
        <v>22316</v>
      </c>
      <c r="K12" s="860">
        <v>5.2939850783446214E-2</v>
      </c>
      <c r="L12" s="830">
        <v>8103</v>
      </c>
      <c r="M12" s="332">
        <v>14213</v>
      </c>
      <c r="N12" s="371">
        <v>9331</v>
      </c>
      <c r="O12" s="1065">
        <v>0.41813048933500629</v>
      </c>
      <c r="P12" s="830">
        <v>12985</v>
      </c>
      <c r="Q12" s="370">
        <v>0.58186951066499371</v>
      </c>
      <c r="S12" s="41"/>
      <c r="T12" s="41"/>
      <c r="U12" s="41"/>
    </row>
    <row r="13" spans="1:21" ht="17.25" customHeight="1">
      <c r="A13" s="1728" t="s">
        <v>188</v>
      </c>
      <c r="B13" s="1729"/>
      <c r="C13" s="832">
        <v>141</v>
      </c>
      <c r="D13" s="1042">
        <v>758</v>
      </c>
      <c r="E13" s="332">
        <v>5157</v>
      </c>
      <c r="F13" s="860">
        <v>1.2254820419472736E-2</v>
      </c>
      <c r="G13" s="332">
        <v>2343</v>
      </c>
      <c r="H13" s="190">
        <v>2814</v>
      </c>
      <c r="I13" s="806">
        <v>1150</v>
      </c>
      <c r="J13" s="830">
        <v>22067</v>
      </c>
      <c r="K13" s="860">
        <v>5.2438844715242364E-2</v>
      </c>
      <c r="L13" s="830">
        <v>8016</v>
      </c>
      <c r="M13" s="332">
        <v>14051</v>
      </c>
      <c r="N13" s="371">
        <v>7864</v>
      </c>
      <c r="O13" s="1065">
        <v>0.3563692391353605</v>
      </c>
      <c r="P13" s="830">
        <v>14203</v>
      </c>
      <c r="Q13" s="370">
        <v>0.64363076086463944</v>
      </c>
      <c r="S13" s="41"/>
      <c r="T13" s="41"/>
      <c r="U13" s="41"/>
    </row>
    <row r="14" spans="1:21" ht="17.25" customHeight="1">
      <c r="A14" s="1728" t="s">
        <v>449</v>
      </c>
      <c r="B14" s="1729"/>
      <c r="C14" s="832">
        <v>139</v>
      </c>
      <c r="D14" s="1042">
        <v>736</v>
      </c>
      <c r="E14" s="332">
        <v>5348</v>
      </c>
      <c r="F14" s="860">
        <v>1.2618028586393859E-2</v>
      </c>
      <c r="G14" s="332">
        <v>2418</v>
      </c>
      <c r="H14" s="190">
        <v>2930</v>
      </c>
      <c r="I14" s="806">
        <v>1173</v>
      </c>
      <c r="J14" s="830">
        <v>25052</v>
      </c>
      <c r="K14" s="860">
        <v>5.9107489182187535E-2</v>
      </c>
      <c r="L14" s="830">
        <v>9018</v>
      </c>
      <c r="M14" s="332">
        <v>16034</v>
      </c>
      <c r="N14" s="371">
        <v>7996</v>
      </c>
      <c r="O14" s="1065">
        <v>0.31917611368353827</v>
      </c>
      <c r="P14" s="830">
        <v>17056</v>
      </c>
      <c r="Q14" s="370">
        <v>0.68082388631646173</v>
      </c>
      <c r="S14" s="41"/>
      <c r="T14" s="41"/>
      <c r="U14" s="41"/>
    </row>
    <row r="15" spans="1:21" ht="17.25" customHeight="1">
      <c r="A15" s="1728" t="s">
        <v>554</v>
      </c>
      <c r="B15" s="1729"/>
      <c r="C15" s="832">
        <v>135</v>
      </c>
      <c r="D15" s="1042">
        <v>710</v>
      </c>
      <c r="E15" s="332">
        <v>5296</v>
      </c>
      <c r="F15" s="860">
        <v>1.2233602675869589E-2</v>
      </c>
      <c r="G15" s="332">
        <v>2385</v>
      </c>
      <c r="H15" s="190">
        <v>2911</v>
      </c>
      <c r="I15" s="806">
        <v>1172</v>
      </c>
      <c r="J15" s="830">
        <v>25209</v>
      </c>
      <c r="K15" s="860">
        <v>5.8232041135950992E-2</v>
      </c>
      <c r="L15" s="830">
        <v>9091</v>
      </c>
      <c r="M15" s="332">
        <v>16118</v>
      </c>
      <c r="N15" s="371">
        <v>7890</v>
      </c>
      <c r="O15" s="1065">
        <v>0.31298345828870644</v>
      </c>
      <c r="P15" s="830">
        <v>17319</v>
      </c>
      <c r="Q15" s="370">
        <v>0.68701654171129356</v>
      </c>
      <c r="S15" s="41"/>
      <c r="T15" s="41"/>
      <c r="U15" s="41"/>
    </row>
    <row r="16" spans="1:21" ht="17.25" customHeight="1">
      <c r="A16" s="1728" t="s">
        <v>627</v>
      </c>
      <c r="B16" s="1729"/>
      <c r="C16" s="832">
        <v>137</v>
      </c>
      <c r="D16" s="1042">
        <v>741</v>
      </c>
      <c r="E16" s="332">
        <v>5442</v>
      </c>
      <c r="F16" s="860">
        <v>1.2194848673625334E-2</v>
      </c>
      <c r="G16" s="332">
        <v>2467</v>
      </c>
      <c r="H16" s="190">
        <v>2975</v>
      </c>
      <c r="I16" s="806">
        <v>1172</v>
      </c>
      <c r="J16" s="830">
        <v>24271</v>
      </c>
      <c r="K16" s="860">
        <v>5.4389404923304463E-2</v>
      </c>
      <c r="L16" s="830">
        <v>8908</v>
      </c>
      <c r="M16" s="332">
        <v>15363</v>
      </c>
      <c r="N16" s="371">
        <v>8005</v>
      </c>
      <c r="O16" s="1065">
        <v>0.32981747764822217</v>
      </c>
      <c r="P16" s="830">
        <v>16266</v>
      </c>
      <c r="Q16" s="370">
        <v>0.67018252235177789</v>
      </c>
      <c r="S16" s="41"/>
      <c r="T16" s="41"/>
      <c r="U16" s="41"/>
    </row>
    <row r="17" spans="1:22" ht="17.25" customHeight="1" thickBot="1">
      <c r="A17" s="1773" t="s">
        <v>725</v>
      </c>
      <c r="B17" s="2081"/>
      <c r="C17" s="832">
        <v>138</v>
      </c>
      <c r="D17" s="1042">
        <v>744</v>
      </c>
      <c r="E17" s="332">
        <v>5500</v>
      </c>
      <c r="F17" s="860">
        <v>1.1873920552677029E-2</v>
      </c>
      <c r="G17" s="332">
        <v>2437</v>
      </c>
      <c r="H17" s="190">
        <v>3063</v>
      </c>
      <c r="I17" s="806">
        <v>1182</v>
      </c>
      <c r="J17" s="830">
        <v>26910</v>
      </c>
      <c r="K17" s="860">
        <v>5.809585492227979E-2</v>
      </c>
      <c r="L17" s="830">
        <v>9882</v>
      </c>
      <c r="M17" s="332">
        <v>17028</v>
      </c>
      <c r="N17" s="371">
        <v>8146</v>
      </c>
      <c r="O17" s="1065">
        <v>0.30271274619100708</v>
      </c>
      <c r="P17" s="830">
        <v>18764</v>
      </c>
      <c r="Q17" s="370">
        <v>0.69728725380899292</v>
      </c>
      <c r="R17" s="879"/>
      <c r="S17" s="41"/>
      <c r="T17" s="41"/>
      <c r="U17" s="41"/>
    </row>
    <row r="18" spans="1:22" s="234" customFormat="1" ht="17.25" customHeight="1">
      <c r="A18" s="2018" t="s">
        <v>721</v>
      </c>
      <c r="B18" s="943" t="s">
        <v>190</v>
      </c>
      <c r="C18" s="538">
        <f>C17-C16</f>
        <v>1</v>
      </c>
      <c r="D18" s="537">
        <f>D17-D16</f>
        <v>3</v>
      </c>
      <c r="E18" s="539">
        <f>E17-E16</f>
        <v>58</v>
      </c>
      <c r="F18" s="592" t="s">
        <v>55</v>
      </c>
      <c r="G18" s="539">
        <f>G17-G16</f>
        <v>-30</v>
      </c>
      <c r="H18" s="540">
        <f>H17-H16</f>
        <v>88</v>
      </c>
      <c r="I18" s="591">
        <f>I17-I16</f>
        <v>10</v>
      </c>
      <c r="J18" s="591">
        <f>J17-J16</f>
        <v>2639</v>
      </c>
      <c r="K18" s="592" t="s">
        <v>55</v>
      </c>
      <c r="L18" s="539">
        <f>L17-L16</f>
        <v>974</v>
      </c>
      <c r="M18" s="539">
        <f>M17-M16</f>
        <v>1665</v>
      </c>
      <c r="N18" s="539">
        <f>N17-N16</f>
        <v>141</v>
      </c>
      <c r="O18" s="1066" t="s">
        <v>55</v>
      </c>
      <c r="P18" s="539">
        <f>P17-P16</f>
        <v>2498</v>
      </c>
      <c r="Q18" s="653" t="s">
        <v>55</v>
      </c>
      <c r="S18" s="41"/>
      <c r="T18" s="41"/>
      <c r="U18" s="41"/>
      <c r="V18" s="22"/>
    </row>
    <row r="19" spans="1:22" s="234" customFormat="1" ht="17.25" customHeight="1">
      <c r="A19" s="1719"/>
      <c r="B19" s="944" t="s">
        <v>191</v>
      </c>
      <c r="C19" s="545">
        <f>C17/C16-1</f>
        <v>7.2992700729928028E-3</v>
      </c>
      <c r="D19" s="544">
        <f>D17/D16-1</f>
        <v>4.0485829959513442E-3</v>
      </c>
      <c r="E19" s="546">
        <f>E17/E16-1</f>
        <v>1.065784638000733E-2</v>
      </c>
      <c r="F19" s="601" t="s">
        <v>55</v>
      </c>
      <c r="G19" s="546">
        <f>G17/G16-1</f>
        <v>-1.2160518848804203E-2</v>
      </c>
      <c r="H19" s="547">
        <f>H17/H16-1</f>
        <v>2.9579831932773137E-2</v>
      </c>
      <c r="I19" s="600">
        <f>I17/I16-1</f>
        <v>8.5324232081911422E-3</v>
      </c>
      <c r="J19" s="600">
        <f>J17/J16-1</f>
        <v>0.10873058382431711</v>
      </c>
      <c r="K19" s="601" t="s">
        <v>55</v>
      </c>
      <c r="L19" s="546">
        <f>L17/L16-1</f>
        <v>0.10933991917377628</v>
      </c>
      <c r="M19" s="546">
        <f>M17/M16-1</f>
        <v>0.10837727006444053</v>
      </c>
      <c r="N19" s="546">
        <f>N17/N16-1</f>
        <v>1.7613991255465367E-2</v>
      </c>
      <c r="O19" s="1067" t="s">
        <v>55</v>
      </c>
      <c r="P19" s="546">
        <f>P17/P16-1</f>
        <v>0.15357186769949593</v>
      </c>
      <c r="Q19" s="654" t="s">
        <v>55</v>
      </c>
    </row>
    <row r="20" spans="1:22" s="234" customFormat="1" ht="17.25" customHeight="1">
      <c r="A20" s="1720" t="s">
        <v>722</v>
      </c>
      <c r="B20" s="945" t="s">
        <v>190</v>
      </c>
      <c r="C20" s="561">
        <f>C17-C12</f>
        <v>-4</v>
      </c>
      <c r="D20" s="560">
        <f>D17-D12</f>
        <v>-40</v>
      </c>
      <c r="E20" s="562">
        <f>E17-E12</f>
        <v>-160</v>
      </c>
      <c r="F20" s="598" t="s">
        <v>55</v>
      </c>
      <c r="G20" s="562">
        <f>G17-G12</f>
        <v>-86</v>
      </c>
      <c r="H20" s="563">
        <f>H17-H12</f>
        <v>-74</v>
      </c>
      <c r="I20" s="597">
        <f>I17-I12</f>
        <v>59</v>
      </c>
      <c r="J20" s="597">
        <f>J17-J12</f>
        <v>4594</v>
      </c>
      <c r="K20" s="598" t="s">
        <v>55</v>
      </c>
      <c r="L20" s="562">
        <f>L17-L12</f>
        <v>1779</v>
      </c>
      <c r="M20" s="562">
        <f>M17-M12</f>
        <v>2815</v>
      </c>
      <c r="N20" s="562">
        <f>N17-N12</f>
        <v>-1185</v>
      </c>
      <c r="O20" s="1068" t="s">
        <v>55</v>
      </c>
      <c r="P20" s="562">
        <f>P17-P12</f>
        <v>5779</v>
      </c>
      <c r="Q20" s="656" t="s">
        <v>55</v>
      </c>
    </row>
    <row r="21" spans="1:22" s="234" customFormat="1" ht="17.25" customHeight="1">
      <c r="A21" s="1719"/>
      <c r="B21" s="944" t="s">
        <v>191</v>
      </c>
      <c r="C21" s="545">
        <f>C17/C12-1</f>
        <v>-2.8169014084507005E-2</v>
      </c>
      <c r="D21" s="544">
        <f>D17/D12-1</f>
        <v>-5.1020408163265252E-2</v>
      </c>
      <c r="E21" s="546">
        <f>E17/E12-1</f>
        <v>-2.8268551236749095E-2</v>
      </c>
      <c r="F21" s="601" t="s">
        <v>55</v>
      </c>
      <c r="G21" s="546">
        <f>G17/G12-1</f>
        <v>-3.4086405073325388E-2</v>
      </c>
      <c r="H21" s="547">
        <f>H17/H12-1</f>
        <v>-2.3589416640102057E-2</v>
      </c>
      <c r="I21" s="600">
        <f>I17/I12-1</f>
        <v>5.2537845057880617E-2</v>
      </c>
      <c r="J21" s="600">
        <f>J17/J12-1</f>
        <v>0.2058612654597598</v>
      </c>
      <c r="K21" s="601" t="s">
        <v>55</v>
      </c>
      <c r="L21" s="546">
        <f>L17/L12-1</f>
        <v>0.21954831543872633</v>
      </c>
      <c r="M21" s="546">
        <f>M17/M12-1</f>
        <v>0.1980581158094703</v>
      </c>
      <c r="N21" s="546">
        <f>N17/N12-1</f>
        <v>-0.1269960347229665</v>
      </c>
      <c r="O21" s="1067" t="s">
        <v>55</v>
      </c>
      <c r="P21" s="546">
        <f>P17/P12-1</f>
        <v>0.44505198305737381</v>
      </c>
      <c r="Q21" s="654" t="s">
        <v>55</v>
      </c>
    </row>
    <row r="22" spans="1:22" ht="17.25" customHeight="1">
      <c r="A22" s="1720" t="s">
        <v>723</v>
      </c>
      <c r="B22" s="945" t="s">
        <v>190</v>
      </c>
      <c r="C22" s="561">
        <f>C17-C7</f>
        <v>5</v>
      </c>
      <c r="D22" s="560">
        <f>D17-D7</f>
        <v>-137</v>
      </c>
      <c r="E22" s="562">
        <f>E17-E7</f>
        <v>-551</v>
      </c>
      <c r="F22" s="598" t="s">
        <v>55</v>
      </c>
      <c r="G22" s="562">
        <f>G17-G7</f>
        <v>-287</v>
      </c>
      <c r="H22" s="563">
        <f>H17-H7</f>
        <v>-264</v>
      </c>
      <c r="I22" s="597">
        <f>I17-I7</f>
        <v>395</v>
      </c>
      <c r="J22" s="597">
        <f>J17-J7</f>
        <v>7750</v>
      </c>
      <c r="K22" s="598" t="s">
        <v>55</v>
      </c>
      <c r="L22" s="562">
        <f>L17-L7</f>
        <v>2670</v>
      </c>
      <c r="M22" s="562">
        <f>M17-M7</f>
        <v>5080</v>
      </c>
      <c r="N22" s="562">
        <f>N17-N7</f>
        <v>-3207</v>
      </c>
      <c r="O22" s="1068" t="s">
        <v>55</v>
      </c>
      <c r="P22" s="562">
        <f>P17-P7</f>
        <v>10957</v>
      </c>
      <c r="Q22" s="656" t="s">
        <v>55</v>
      </c>
    </row>
    <row r="23" spans="1:22" ht="17.25" customHeight="1" thickBot="1">
      <c r="A23" s="1721"/>
      <c r="B23" s="946" t="s">
        <v>191</v>
      </c>
      <c r="C23" s="577">
        <f>C17/C7-1</f>
        <v>3.7593984962406068E-2</v>
      </c>
      <c r="D23" s="679">
        <f>D17/D7-1</f>
        <v>-0.1555051078320091</v>
      </c>
      <c r="E23" s="578">
        <f>E17/E7-1</f>
        <v>-9.1059329036522918E-2</v>
      </c>
      <c r="F23" s="638" t="s">
        <v>55</v>
      </c>
      <c r="G23" s="578">
        <f>G17/G7-1</f>
        <v>-0.10535976505139499</v>
      </c>
      <c r="H23" s="641">
        <f>H17/H7-1</f>
        <v>-7.935076645626693E-2</v>
      </c>
      <c r="I23" s="640">
        <f>I17/I7-1</f>
        <v>0.50190597204574328</v>
      </c>
      <c r="J23" s="640">
        <f>J17/J7-1</f>
        <v>0.40448851774530281</v>
      </c>
      <c r="K23" s="638" t="s">
        <v>55</v>
      </c>
      <c r="L23" s="578">
        <f>L17/L7-1</f>
        <v>0.37021630615640588</v>
      </c>
      <c r="M23" s="578">
        <f>M17/M7-1</f>
        <v>0.42517576163374615</v>
      </c>
      <c r="N23" s="578">
        <f>N17/N7-1</f>
        <v>-0.28248040165595001</v>
      </c>
      <c r="O23" s="1069" t="s">
        <v>55</v>
      </c>
      <c r="P23" s="578">
        <f>P17/P7-1</f>
        <v>1.4034840527731522</v>
      </c>
      <c r="Q23" s="657" t="s">
        <v>55</v>
      </c>
    </row>
    <row r="24" spans="1:22" ht="17.25" customHeight="1">
      <c r="A24" s="890" t="s">
        <v>663</v>
      </c>
      <c r="M24" s="306"/>
      <c r="N24" s="306"/>
      <c r="O24" s="306"/>
      <c r="P24" s="306"/>
      <c r="Q24" s="306"/>
    </row>
    <row r="25" spans="1:22" ht="17.25" customHeight="1">
      <c r="A25" s="936" t="s">
        <v>659</v>
      </c>
      <c r="M25" s="306"/>
      <c r="N25" s="306"/>
      <c r="O25" s="306"/>
      <c r="P25" s="306"/>
      <c r="Q25" s="306"/>
    </row>
    <row r="26" spans="1:22" ht="17.25" customHeight="1">
      <c r="A26" s="1063" t="s">
        <v>660</v>
      </c>
      <c r="M26" s="306"/>
      <c r="N26" s="306"/>
      <c r="O26" s="306"/>
      <c r="P26" s="306"/>
      <c r="Q26" s="306"/>
    </row>
    <row r="27" spans="1:22" ht="17.25" customHeight="1">
      <c r="A27" s="931" t="s">
        <v>657</v>
      </c>
    </row>
    <row r="28" spans="1:22" ht="17.25" customHeight="1">
      <c r="A28" s="931" t="s">
        <v>656</v>
      </c>
      <c r="J28" s="41"/>
      <c r="K28" s="966"/>
      <c r="L28" s="966"/>
      <c r="M28" s="306"/>
      <c r="N28" s="306"/>
      <c r="O28" s="306"/>
      <c r="P28" s="306"/>
      <c r="Q28" s="306"/>
    </row>
    <row r="29" spans="1:22" ht="17.25" customHeight="1">
      <c r="A29" s="931" t="s">
        <v>668</v>
      </c>
      <c r="H29" s="966"/>
      <c r="I29" s="966"/>
      <c r="J29" s="41"/>
      <c r="K29" s="41"/>
      <c r="L29" s="41"/>
      <c r="M29" s="306"/>
      <c r="N29" s="306"/>
      <c r="O29" s="306"/>
      <c r="P29" s="306"/>
      <c r="Q29" s="306"/>
    </row>
    <row r="30" spans="1:22" ht="17.25" customHeight="1">
      <c r="A30" s="937" t="s">
        <v>664</v>
      </c>
      <c r="B30"/>
      <c r="C30" s="846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</row>
    <row r="31" spans="1:22"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</row>
    <row r="32" spans="1:22"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</row>
  </sheetData>
  <mergeCells count="28">
    <mergeCell ref="N5:O5"/>
    <mergeCell ref="P5:Q5"/>
    <mergeCell ref="I3:I6"/>
    <mergeCell ref="C3:H3"/>
    <mergeCell ref="C4:C6"/>
    <mergeCell ref="D4:D6"/>
    <mergeCell ref="E5:F5"/>
    <mergeCell ref="A22:A23"/>
    <mergeCell ref="A3:B6"/>
    <mergeCell ref="L4:M5"/>
    <mergeCell ref="A7:B7"/>
    <mergeCell ref="A8:B8"/>
    <mergeCell ref="A9:B9"/>
    <mergeCell ref="A10:B10"/>
    <mergeCell ref="A11:B11"/>
    <mergeCell ref="J3:Q3"/>
    <mergeCell ref="A17:B17"/>
    <mergeCell ref="A15:B15"/>
    <mergeCell ref="A16:B16"/>
    <mergeCell ref="A12:B12"/>
    <mergeCell ref="A18:A19"/>
    <mergeCell ref="J4:K5"/>
    <mergeCell ref="N4:Q4"/>
    <mergeCell ref="A13:B13"/>
    <mergeCell ref="A14:B14"/>
    <mergeCell ref="G5:H5"/>
    <mergeCell ref="E4:H4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/>
  <dimension ref="A1:P38"/>
  <sheetViews>
    <sheetView zoomScaleNormal="100" workbookViewId="0"/>
  </sheetViews>
  <sheetFormatPr defaultRowHeight="15"/>
  <cols>
    <col min="1" max="1" width="18.42578125" customWidth="1"/>
    <col min="2" max="7" width="7.7109375" customWidth="1"/>
    <col min="8" max="8" width="9.28515625" customWidth="1"/>
    <col min="9" max="16" width="6.7109375" customWidth="1"/>
  </cols>
  <sheetData>
    <row r="1" spans="1:16" ht="17.25" customHeight="1">
      <c r="A1" s="201" t="s">
        <v>806</v>
      </c>
    </row>
    <row r="2" spans="1:16" ht="17.25" customHeight="1" thickBot="1">
      <c r="A2" s="314" t="s">
        <v>192</v>
      </c>
    </row>
    <row r="3" spans="1:16" ht="30" customHeight="1">
      <c r="A3" s="1795" t="s">
        <v>189</v>
      </c>
      <c r="B3" s="1722" t="s">
        <v>658</v>
      </c>
      <c r="C3" s="2005"/>
      <c r="D3" s="2005"/>
      <c r="E3" s="2005"/>
      <c r="F3" s="2005"/>
      <c r="G3" s="1926"/>
      <c r="H3" s="2088" t="s">
        <v>652</v>
      </c>
      <c r="I3" s="1750" t="s">
        <v>661</v>
      </c>
      <c r="J3" s="1750"/>
      <c r="K3" s="1751"/>
      <c r="L3" s="1751"/>
      <c r="M3" s="1751"/>
      <c r="N3" s="1751"/>
      <c r="O3" s="1751"/>
      <c r="P3" s="1783"/>
    </row>
    <row r="4" spans="1:16" ht="17.25" customHeight="1">
      <c r="A4" s="1796"/>
      <c r="B4" s="1784" t="s">
        <v>640</v>
      </c>
      <c r="C4" s="1744" t="s">
        <v>653</v>
      </c>
      <c r="D4" s="1940" t="s">
        <v>654</v>
      </c>
      <c r="E4" s="2031"/>
      <c r="F4" s="2031"/>
      <c r="G4" s="2032"/>
      <c r="H4" s="1731"/>
      <c r="I4" s="2082" t="s">
        <v>4</v>
      </c>
      <c r="J4" s="2083"/>
      <c r="K4" s="1867" t="s">
        <v>280</v>
      </c>
      <c r="L4" s="2036"/>
      <c r="M4" s="1867" t="s">
        <v>41</v>
      </c>
      <c r="N4" s="1867"/>
      <c r="O4" s="1867"/>
      <c r="P4" s="2063"/>
    </row>
    <row r="5" spans="1:16" ht="30" customHeight="1">
      <c r="A5" s="1796"/>
      <c r="B5" s="1784"/>
      <c r="C5" s="1744"/>
      <c r="D5" s="2079" t="s">
        <v>4</v>
      </c>
      <c r="E5" s="2089"/>
      <c r="F5" s="2079" t="s">
        <v>183</v>
      </c>
      <c r="G5" s="2080"/>
      <c r="H5" s="1731"/>
      <c r="I5" s="2084"/>
      <c r="J5" s="2085"/>
      <c r="K5" s="2036"/>
      <c r="L5" s="2036"/>
      <c r="M5" s="2086" t="s">
        <v>655</v>
      </c>
      <c r="N5" s="1872"/>
      <c r="O5" s="2087" t="s">
        <v>639</v>
      </c>
      <c r="P5" s="2008"/>
    </row>
    <row r="6" spans="1:16" ht="17.25" customHeight="1" thickBot="1">
      <c r="A6" s="1797"/>
      <c r="B6" s="2038"/>
      <c r="C6" s="2033"/>
      <c r="D6" s="1416" t="s">
        <v>190</v>
      </c>
      <c r="E6" s="1070" t="s">
        <v>662</v>
      </c>
      <c r="F6" s="1416" t="s">
        <v>7</v>
      </c>
      <c r="G6" s="1064" t="s">
        <v>139</v>
      </c>
      <c r="H6" s="1732"/>
      <c r="I6" s="727" t="s">
        <v>479</v>
      </c>
      <c r="J6" s="1070" t="s">
        <v>662</v>
      </c>
      <c r="K6" s="623" t="s">
        <v>7</v>
      </c>
      <c r="L6" s="623" t="s">
        <v>139</v>
      </c>
      <c r="M6" s="612" t="s">
        <v>145</v>
      </c>
      <c r="N6" s="610" t="s">
        <v>181</v>
      </c>
      <c r="O6" s="612" t="s">
        <v>145</v>
      </c>
      <c r="P6" s="622" t="s">
        <v>181</v>
      </c>
    </row>
    <row r="7" spans="1:16" ht="17.25" customHeight="1">
      <c r="A7" s="502" t="s">
        <v>18</v>
      </c>
      <c r="B7" s="1479">
        <v>138</v>
      </c>
      <c r="C7" s="1254">
        <v>744</v>
      </c>
      <c r="D7" s="983">
        <v>5500</v>
      </c>
      <c r="E7" s="1485">
        <v>1.1873920552677029E-2</v>
      </c>
      <c r="F7" s="1253">
        <v>2437</v>
      </c>
      <c r="G7" s="983">
        <v>3063</v>
      </c>
      <c r="H7" s="1483">
        <v>1182</v>
      </c>
      <c r="I7" s="983">
        <v>26910</v>
      </c>
      <c r="J7" s="1485">
        <v>5.809585492227979E-2</v>
      </c>
      <c r="K7" s="1253">
        <v>9882</v>
      </c>
      <c r="L7" s="1253">
        <v>17028</v>
      </c>
      <c r="M7" s="983">
        <v>8146</v>
      </c>
      <c r="N7" s="1485">
        <v>0.30271274619100708</v>
      </c>
      <c r="O7" s="1253">
        <v>18764</v>
      </c>
      <c r="P7" s="1486">
        <v>0.69728725380899292</v>
      </c>
    </row>
    <row r="8" spans="1:16" ht="17.25" customHeight="1">
      <c r="A8" s="72" t="s">
        <v>19</v>
      </c>
      <c r="B8" s="1430">
        <v>18</v>
      </c>
      <c r="C8" s="858">
        <v>168</v>
      </c>
      <c r="D8" s="818">
        <v>1224</v>
      </c>
      <c r="E8" s="1487">
        <v>1.6544117647058824E-2</v>
      </c>
      <c r="F8" s="1484">
        <v>541</v>
      </c>
      <c r="G8" s="1481">
        <v>683</v>
      </c>
      <c r="H8" s="832">
        <v>161</v>
      </c>
      <c r="I8" s="1481">
        <v>3705</v>
      </c>
      <c r="J8" s="1487">
        <v>5.0078395328719723E-2</v>
      </c>
      <c r="K8" s="1484">
        <v>1386</v>
      </c>
      <c r="L8" s="1484">
        <v>2319</v>
      </c>
      <c r="M8" s="818">
        <v>1388</v>
      </c>
      <c r="N8" s="1487">
        <v>0.3746288798920378</v>
      </c>
      <c r="O8" s="779">
        <v>2317</v>
      </c>
      <c r="P8" s="1488">
        <v>0.62537112010796225</v>
      </c>
    </row>
    <row r="9" spans="1:16" ht="17.25" customHeight="1">
      <c r="A9" s="72" t="s">
        <v>20</v>
      </c>
      <c r="B9" s="1430">
        <v>15</v>
      </c>
      <c r="C9" s="858">
        <v>59</v>
      </c>
      <c r="D9" s="818">
        <v>436</v>
      </c>
      <c r="E9" s="1487">
        <v>9.6552029585667779E-3</v>
      </c>
      <c r="F9" s="1484">
        <v>210</v>
      </c>
      <c r="G9" s="1481">
        <v>226</v>
      </c>
      <c r="H9" s="832">
        <v>132</v>
      </c>
      <c r="I9" s="1481">
        <v>2763</v>
      </c>
      <c r="J9" s="1487">
        <v>6.1186527005779832E-2</v>
      </c>
      <c r="K9" s="1484">
        <v>990</v>
      </c>
      <c r="L9" s="1484">
        <v>1773</v>
      </c>
      <c r="M9" s="818">
        <v>829</v>
      </c>
      <c r="N9" s="1487">
        <v>0.30003619254433589</v>
      </c>
      <c r="O9" s="779">
        <v>1934</v>
      </c>
      <c r="P9" s="1488">
        <v>0.69996380745566411</v>
      </c>
    </row>
    <row r="10" spans="1:16" ht="17.25" customHeight="1">
      <c r="A10" s="72" t="s">
        <v>21</v>
      </c>
      <c r="B10" s="1430">
        <v>7</v>
      </c>
      <c r="C10" s="858">
        <v>14</v>
      </c>
      <c r="D10" s="818">
        <v>90</v>
      </c>
      <c r="E10" s="1487">
        <v>3.0658127810328385E-3</v>
      </c>
      <c r="F10" s="1484">
        <v>35</v>
      </c>
      <c r="G10" s="1481">
        <v>55</v>
      </c>
      <c r="H10" s="832">
        <v>79</v>
      </c>
      <c r="I10" s="1481">
        <v>950</v>
      </c>
      <c r="J10" s="1487">
        <v>3.2361357133124401E-2</v>
      </c>
      <c r="K10" s="1484">
        <v>312</v>
      </c>
      <c r="L10" s="1484">
        <v>638</v>
      </c>
      <c r="M10" s="818">
        <v>158</v>
      </c>
      <c r="N10" s="1487">
        <v>0.16631578947368422</v>
      </c>
      <c r="O10" s="779">
        <v>792</v>
      </c>
      <c r="P10" s="1488">
        <v>0.83368421052631581</v>
      </c>
    </row>
    <row r="11" spans="1:16" ht="17.25" customHeight="1">
      <c r="A11" s="72" t="s">
        <v>22</v>
      </c>
      <c r="B11" s="1430">
        <v>3</v>
      </c>
      <c r="C11" s="858">
        <v>24</v>
      </c>
      <c r="D11" s="818">
        <v>128</v>
      </c>
      <c r="E11" s="1487">
        <v>5.1271780492689765E-3</v>
      </c>
      <c r="F11" s="1484">
        <v>48</v>
      </c>
      <c r="G11" s="1481">
        <v>80</v>
      </c>
      <c r="H11" s="832">
        <v>48</v>
      </c>
      <c r="I11" s="1481">
        <v>1072</v>
      </c>
      <c r="J11" s="1487">
        <v>4.2940116162627676E-2</v>
      </c>
      <c r="K11" s="1484">
        <v>347</v>
      </c>
      <c r="L11" s="1484">
        <v>725</v>
      </c>
      <c r="M11" s="818">
        <v>133</v>
      </c>
      <c r="N11" s="1487">
        <v>0.12406716417910447</v>
      </c>
      <c r="O11" s="779">
        <v>939</v>
      </c>
      <c r="P11" s="1488">
        <v>0.87593283582089554</v>
      </c>
    </row>
    <row r="12" spans="1:16" ht="17.25" customHeight="1">
      <c r="A12" s="72" t="s">
        <v>23</v>
      </c>
      <c r="B12" s="1430">
        <v>3</v>
      </c>
      <c r="C12" s="858">
        <v>18</v>
      </c>
      <c r="D12" s="818">
        <v>157</v>
      </c>
      <c r="E12" s="1487">
        <v>1.4289614999544916E-2</v>
      </c>
      <c r="F12" s="1484">
        <v>82</v>
      </c>
      <c r="G12" s="1481">
        <v>75</v>
      </c>
      <c r="H12" s="832">
        <v>31</v>
      </c>
      <c r="I12" s="1481">
        <v>803</v>
      </c>
      <c r="J12" s="1487">
        <v>7.308637480658961E-2</v>
      </c>
      <c r="K12" s="1484">
        <v>333</v>
      </c>
      <c r="L12" s="1484">
        <v>470</v>
      </c>
      <c r="M12" s="818">
        <v>157</v>
      </c>
      <c r="N12" s="1487">
        <v>0.19551681195516812</v>
      </c>
      <c r="O12" s="779">
        <v>646</v>
      </c>
      <c r="P12" s="1488">
        <v>0.80448318804483188</v>
      </c>
    </row>
    <row r="13" spans="1:16" ht="17.25" customHeight="1">
      <c r="A13" s="72" t="s">
        <v>24</v>
      </c>
      <c r="B13" s="1430">
        <v>12</v>
      </c>
      <c r="C13" s="858">
        <v>43</v>
      </c>
      <c r="D13" s="818">
        <v>324</v>
      </c>
      <c r="E13" s="1487">
        <v>9.2868608117404258E-3</v>
      </c>
      <c r="F13" s="1484">
        <v>139</v>
      </c>
      <c r="G13" s="1481">
        <v>185</v>
      </c>
      <c r="H13" s="832">
        <v>87</v>
      </c>
      <c r="I13" s="1481">
        <v>2135</v>
      </c>
      <c r="J13" s="1487">
        <v>6.119582664526485E-2</v>
      </c>
      <c r="K13" s="1484">
        <v>812</v>
      </c>
      <c r="L13" s="1484">
        <v>1323</v>
      </c>
      <c r="M13" s="818">
        <v>517</v>
      </c>
      <c r="N13" s="1487">
        <v>0.24215456674473068</v>
      </c>
      <c r="O13" s="779">
        <v>1618</v>
      </c>
      <c r="P13" s="1488">
        <v>0.75784543325526932</v>
      </c>
    </row>
    <row r="14" spans="1:16" ht="17.25" customHeight="1">
      <c r="A14" s="72" t="s">
        <v>25</v>
      </c>
      <c r="B14" s="1430">
        <v>2</v>
      </c>
      <c r="C14" s="858">
        <v>29</v>
      </c>
      <c r="D14" s="818">
        <v>276</v>
      </c>
      <c r="E14" s="1487">
        <v>1.5927977839335181E-2</v>
      </c>
      <c r="F14" s="1484">
        <v>121</v>
      </c>
      <c r="G14" s="1481">
        <v>155</v>
      </c>
      <c r="H14" s="832">
        <v>42</v>
      </c>
      <c r="I14" s="1481">
        <v>719</v>
      </c>
      <c r="J14" s="1487">
        <v>4.1493536472760849E-2</v>
      </c>
      <c r="K14" s="1484">
        <v>287</v>
      </c>
      <c r="L14" s="1484">
        <v>432</v>
      </c>
      <c r="M14" s="818">
        <v>263</v>
      </c>
      <c r="N14" s="1487">
        <v>0.3657858136300417</v>
      </c>
      <c r="O14" s="779">
        <v>456</v>
      </c>
      <c r="P14" s="1488">
        <v>0.6342141863699583</v>
      </c>
    </row>
    <row r="15" spans="1:16" ht="17.25" customHeight="1">
      <c r="A15" s="72" t="s">
        <v>26</v>
      </c>
      <c r="B15" s="1430">
        <v>13</v>
      </c>
      <c r="C15" s="858">
        <v>56</v>
      </c>
      <c r="D15" s="818">
        <v>384</v>
      </c>
      <c r="E15" s="1487">
        <v>1.5604047299768378E-2</v>
      </c>
      <c r="F15" s="1484">
        <v>158</v>
      </c>
      <c r="G15" s="1481">
        <v>226</v>
      </c>
      <c r="H15" s="832">
        <v>71</v>
      </c>
      <c r="I15" s="1481">
        <v>1519</v>
      </c>
      <c r="J15" s="1487">
        <v>6.1725385021740013E-2</v>
      </c>
      <c r="K15" s="1484">
        <v>568</v>
      </c>
      <c r="L15" s="1484">
        <v>951</v>
      </c>
      <c r="M15" s="818">
        <v>641</v>
      </c>
      <c r="N15" s="1487">
        <v>0.42198815009874918</v>
      </c>
      <c r="O15" s="779">
        <v>878</v>
      </c>
      <c r="P15" s="1488">
        <v>0.57801184990125087</v>
      </c>
    </row>
    <row r="16" spans="1:16" ht="17.25" customHeight="1">
      <c r="A16" s="72" t="s">
        <v>27</v>
      </c>
      <c r="B16" s="1430">
        <v>8</v>
      </c>
      <c r="C16" s="858">
        <v>17</v>
      </c>
      <c r="D16" s="818">
        <v>118</v>
      </c>
      <c r="E16" s="1487">
        <v>4.9050172506962635E-3</v>
      </c>
      <c r="F16" s="1484">
        <v>44</v>
      </c>
      <c r="G16" s="1481">
        <v>74</v>
      </c>
      <c r="H16" s="832">
        <v>74</v>
      </c>
      <c r="I16" s="1481">
        <v>1496</v>
      </c>
      <c r="J16" s="1487">
        <v>6.2185642432556011E-2</v>
      </c>
      <c r="K16" s="1484">
        <v>534</v>
      </c>
      <c r="L16" s="1484">
        <v>962</v>
      </c>
      <c r="M16" s="818">
        <v>337</v>
      </c>
      <c r="N16" s="1487">
        <v>0.2252673796791444</v>
      </c>
      <c r="O16" s="779">
        <v>1159</v>
      </c>
      <c r="P16" s="1488">
        <v>0.77473262032085566</v>
      </c>
    </row>
    <row r="17" spans="1:16" ht="17.25" customHeight="1">
      <c r="A17" s="72" t="s">
        <v>28</v>
      </c>
      <c r="B17" s="1430">
        <v>7</v>
      </c>
      <c r="C17" s="858">
        <v>13</v>
      </c>
      <c r="D17" s="818">
        <v>121</v>
      </c>
      <c r="E17" s="1487">
        <v>5.2659065192793104E-3</v>
      </c>
      <c r="F17" s="1484">
        <v>45</v>
      </c>
      <c r="G17" s="1481">
        <v>76</v>
      </c>
      <c r="H17" s="832">
        <v>56</v>
      </c>
      <c r="I17" s="1481">
        <v>1348</v>
      </c>
      <c r="J17" s="1487">
        <v>5.8664809818086867E-2</v>
      </c>
      <c r="K17" s="1484">
        <v>425</v>
      </c>
      <c r="L17" s="1484">
        <v>923</v>
      </c>
      <c r="M17" s="818">
        <v>235</v>
      </c>
      <c r="N17" s="1487">
        <v>0.17433234421364985</v>
      </c>
      <c r="O17" s="779">
        <v>1113</v>
      </c>
      <c r="P17" s="1488">
        <v>0.82566765578635015</v>
      </c>
    </row>
    <row r="18" spans="1:16" ht="17.25" customHeight="1">
      <c r="A18" s="72" t="s">
        <v>29</v>
      </c>
      <c r="B18" s="1430">
        <v>17</v>
      </c>
      <c r="C18" s="858">
        <v>100</v>
      </c>
      <c r="D18" s="818">
        <v>703</v>
      </c>
      <c r="E18" s="1487">
        <v>1.4098630246876442E-2</v>
      </c>
      <c r="F18" s="1484">
        <v>310</v>
      </c>
      <c r="G18" s="1481">
        <v>393</v>
      </c>
      <c r="H18" s="832">
        <v>117</v>
      </c>
      <c r="I18" s="1481">
        <v>3437</v>
      </c>
      <c r="J18" s="1487">
        <v>6.8928865090347555E-2</v>
      </c>
      <c r="K18" s="1484">
        <v>1265</v>
      </c>
      <c r="L18" s="1484">
        <v>2172</v>
      </c>
      <c r="M18" s="818">
        <v>947</v>
      </c>
      <c r="N18" s="1487">
        <v>0.27553098632528367</v>
      </c>
      <c r="O18" s="779">
        <v>2490</v>
      </c>
      <c r="P18" s="1488">
        <v>0.72446901367471628</v>
      </c>
    </row>
    <row r="19" spans="1:16" ht="17.25" customHeight="1">
      <c r="A19" s="72" t="s">
        <v>30</v>
      </c>
      <c r="B19" s="1430">
        <v>14</v>
      </c>
      <c r="C19" s="858">
        <v>85</v>
      </c>
      <c r="D19" s="818">
        <v>628</v>
      </c>
      <c r="E19" s="1487">
        <v>2.1765500987765571E-2</v>
      </c>
      <c r="F19" s="1484">
        <v>317</v>
      </c>
      <c r="G19" s="1481">
        <v>311</v>
      </c>
      <c r="H19" s="832">
        <v>87</v>
      </c>
      <c r="I19" s="1481">
        <v>2204</v>
      </c>
      <c r="J19" s="1487">
        <v>7.6387204103559425E-2</v>
      </c>
      <c r="K19" s="1484">
        <v>854</v>
      </c>
      <c r="L19" s="1484">
        <v>1350</v>
      </c>
      <c r="M19" s="818">
        <v>850</v>
      </c>
      <c r="N19" s="1487">
        <v>0.38566243194192379</v>
      </c>
      <c r="O19" s="779">
        <v>1354</v>
      </c>
      <c r="P19" s="1488">
        <v>0.61433756805807627</v>
      </c>
    </row>
    <row r="20" spans="1:16" ht="17.25" customHeight="1">
      <c r="A20" s="72" t="s">
        <v>31</v>
      </c>
      <c r="B20" s="1430">
        <v>8</v>
      </c>
      <c r="C20" s="858">
        <v>43</v>
      </c>
      <c r="D20" s="803">
        <v>267</v>
      </c>
      <c r="E20" s="1487">
        <v>1.0338418647874235E-2</v>
      </c>
      <c r="F20" s="1484">
        <v>92</v>
      </c>
      <c r="G20" s="1481">
        <v>175</v>
      </c>
      <c r="H20" s="832">
        <v>69</v>
      </c>
      <c r="I20" s="1481">
        <v>1708</v>
      </c>
      <c r="J20" s="1487">
        <v>6.6134902811120583E-2</v>
      </c>
      <c r="K20" s="1484">
        <v>608</v>
      </c>
      <c r="L20" s="1484">
        <v>1100</v>
      </c>
      <c r="M20" s="803">
        <v>452</v>
      </c>
      <c r="N20" s="1487">
        <v>0.26463700234192039</v>
      </c>
      <c r="O20" s="762">
        <v>1256</v>
      </c>
      <c r="P20" s="1488">
        <v>0.73536299765807966</v>
      </c>
    </row>
    <row r="21" spans="1:16" ht="17.25" customHeight="1" thickBot="1">
      <c r="A21" s="510" t="s">
        <v>32</v>
      </c>
      <c r="B21" s="1431">
        <v>11</v>
      </c>
      <c r="C21" s="1428">
        <v>75</v>
      </c>
      <c r="D21" s="242">
        <v>644</v>
      </c>
      <c r="E21" s="1489">
        <v>1.2790720769032156E-2</v>
      </c>
      <c r="F21" s="1480">
        <v>295</v>
      </c>
      <c r="G21" s="1482">
        <v>349</v>
      </c>
      <c r="H21" s="1427">
        <v>128</v>
      </c>
      <c r="I21" s="1482">
        <v>3051</v>
      </c>
      <c r="J21" s="1489">
        <v>6.0597032711672529E-2</v>
      </c>
      <c r="K21" s="1480">
        <v>1161</v>
      </c>
      <c r="L21" s="1480">
        <v>1890</v>
      </c>
      <c r="M21" s="242">
        <v>1239</v>
      </c>
      <c r="N21" s="1489">
        <v>0.40609636184857423</v>
      </c>
      <c r="O21" s="73">
        <v>1812</v>
      </c>
      <c r="P21" s="1490">
        <v>0.59390363815142577</v>
      </c>
    </row>
    <row r="22" spans="1:16" ht="17.25" customHeight="1">
      <c r="A22" s="890" t="s">
        <v>663</v>
      </c>
    </row>
    <row r="23" spans="1:16" ht="17.25" customHeight="1">
      <c r="A23" s="936" t="s">
        <v>659</v>
      </c>
    </row>
    <row r="24" spans="1:16" s="846" customFormat="1" ht="17.25" customHeight="1">
      <c r="A24" s="1063" t="s">
        <v>660</v>
      </c>
    </row>
    <row r="25" spans="1:16" ht="17.25" customHeight="1">
      <c r="A25" s="931" t="s">
        <v>657</v>
      </c>
    </row>
    <row r="26" spans="1:16">
      <c r="A26" s="931" t="s">
        <v>656</v>
      </c>
    </row>
    <row r="27" spans="1:16" s="846" customFormat="1">
      <c r="A27" s="931" t="s">
        <v>668</v>
      </c>
    </row>
    <row r="28" spans="1:16">
      <c r="A28" s="937" t="s">
        <v>664</v>
      </c>
    </row>
    <row r="29" spans="1:16">
      <c r="A29" s="22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</row>
    <row r="36" ht="15" customHeight="1"/>
    <row r="38" ht="15" customHeight="1"/>
  </sheetData>
  <mergeCells count="14">
    <mergeCell ref="A3:A6"/>
    <mergeCell ref="B3:G3"/>
    <mergeCell ref="H3:H6"/>
    <mergeCell ref="I3:P3"/>
    <mergeCell ref="B4:B6"/>
    <mergeCell ref="C4:C6"/>
    <mergeCell ref="D4:G4"/>
    <mergeCell ref="I4:J5"/>
    <mergeCell ref="K4:L5"/>
    <mergeCell ref="M4:P4"/>
    <mergeCell ref="D5:E5"/>
    <mergeCell ref="F5:G5"/>
    <mergeCell ref="M5:N5"/>
    <mergeCell ref="O5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/>
  <dimension ref="A1:Y34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3" width="6.42578125" style="206" customWidth="1"/>
    <col min="4" max="4" width="5" style="206" customWidth="1"/>
    <col min="5" max="5" width="6.42578125" style="1073" customWidth="1"/>
    <col min="6" max="6" width="5" style="1073" customWidth="1"/>
    <col min="7" max="7" width="6.42578125" style="206" customWidth="1"/>
    <col min="8" max="8" width="5" style="206" customWidth="1"/>
    <col min="9" max="9" width="6.42578125" style="206" customWidth="1"/>
    <col min="10" max="10" width="4.85546875" style="206" customWidth="1"/>
    <col min="11" max="11" width="6.42578125" style="206" customWidth="1"/>
    <col min="12" max="12" width="5" style="206" customWidth="1"/>
    <col min="13" max="13" width="6.85546875" style="206" customWidth="1"/>
    <col min="14" max="14" width="5.28515625" style="206" customWidth="1"/>
    <col min="15" max="15" width="5.7109375" style="206" customWidth="1"/>
    <col min="16" max="16" width="5" style="206" customWidth="1"/>
    <col min="17" max="17" width="5.7109375" style="206" customWidth="1"/>
    <col min="18" max="18" width="4.85546875" style="206" customWidth="1"/>
    <col min="19" max="19" width="5.7109375" style="206" customWidth="1"/>
    <col min="20" max="20" width="4.85546875" style="206" customWidth="1"/>
    <col min="21" max="21" width="6" style="206" customWidth="1"/>
    <col min="22" max="22" width="4.85546875" style="206" customWidth="1"/>
    <col min="23" max="23" width="6.140625" style="206" customWidth="1"/>
    <col min="24" max="24" width="5.5703125" style="206" customWidth="1"/>
    <col min="25" max="25" width="9.140625" style="206"/>
    <col min="26" max="26" width="11.85546875" style="206" bestFit="1" customWidth="1"/>
    <col min="27" max="16384" width="9.140625" style="206"/>
  </cols>
  <sheetData>
    <row r="1" spans="1:25" ht="17.25" customHeight="1">
      <c r="A1" s="232" t="s">
        <v>807</v>
      </c>
      <c r="B1" s="232"/>
      <c r="C1" s="201"/>
      <c r="D1" s="201"/>
      <c r="E1" s="472"/>
      <c r="F1" s="472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483"/>
      <c r="U1" s="201"/>
      <c r="V1" s="201"/>
      <c r="W1" s="201"/>
      <c r="X1" s="347"/>
    </row>
    <row r="2" spans="1:25" s="202" customFormat="1" ht="17.25" customHeight="1" thickBot="1">
      <c r="A2" s="314" t="s">
        <v>192</v>
      </c>
      <c r="E2" s="1072"/>
      <c r="F2" s="1072"/>
      <c r="Q2" s="202" t="s">
        <v>0</v>
      </c>
    </row>
    <row r="3" spans="1:25" ht="17.25" customHeight="1">
      <c r="A3" s="1722" t="s">
        <v>197</v>
      </c>
      <c r="B3" s="1723"/>
      <c r="C3" s="1973" t="s">
        <v>70</v>
      </c>
      <c r="D3" s="1974"/>
      <c r="E3" s="2090" t="s">
        <v>665</v>
      </c>
      <c r="F3" s="2091"/>
      <c r="G3" s="1891" t="s">
        <v>44</v>
      </c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3"/>
    </row>
    <row r="4" spans="1:25" ht="17.25" customHeight="1">
      <c r="A4" s="1724"/>
      <c r="B4" s="1725"/>
      <c r="C4" s="2047"/>
      <c r="D4" s="2048"/>
      <c r="E4" s="2092"/>
      <c r="F4" s="2093"/>
      <c r="G4" s="1993" t="s">
        <v>163</v>
      </c>
      <c r="H4" s="1865"/>
      <c r="I4" s="1861" t="s">
        <v>164</v>
      </c>
      <c r="J4" s="1865"/>
      <c r="K4" s="2041" t="s">
        <v>46</v>
      </c>
      <c r="L4" s="2042"/>
      <c r="M4" s="1861" t="s">
        <v>49</v>
      </c>
      <c r="N4" s="1865"/>
      <c r="O4" s="1861" t="s">
        <v>47</v>
      </c>
      <c r="P4" s="1865"/>
      <c r="Q4" s="1861" t="s">
        <v>48</v>
      </c>
      <c r="R4" s="1865"/>
      <c r="S4" s="1861" t="s">
        <v>50</v>
      </c>
      <c r="T4" s="1865"/>
      <c r="U4" s="1861" t="s">
        <v>52</v>
      </c>
      <c r="V4" s="1865"/>
      <c r="W4" s="1861" t="s">
        <v>64</v>
      </c>
      <c r="X4" s="1892"/>
    </row>
    <row r="5" spans="1:25" ht="17.25" customHeight="1">
      <c r="A5" s="1724"/>
      <c r="B5" s="1725"/>
      <c r="C5" s="1878"/>
      <c r="D5" s="1877"/>
      <c r="E5" s="2094"/>
      <c r="F5" s="2095"/>
      <c r="G5" s="1761"/>
      <c r="H5" s="1866"/>
      <c r="I5" s="1863"/>
      <c r="J5" s="1866"/>
      <c r="K5" s="2043"/>
      <c r="L5" s="2044"/>
      <c r="M5" s="1863"/>
      <c r="N5" s="1866"/>
      <c r="O5" s="1863"/>
      <c r="P5" s="1866"/>
      <c r="Q5" s="1863"/>
      <c r="R5" s="1866"/>
      <c r="S5" s="1863"/>
      <c r="T5" s="1866"/>
      <c r="U5" s="1863"/>
      <c r="V5" s="1866"/>
      <c r="W5" s="1863"/>
      <c r="X5" s="1762"/>
    </row>
    <row r="6" spans="1:25" ht="17.25" customHeight="1" thickBot="1">
      <c r="A6" s="1726"/>
      <c r="B6" s="1727"/>
      <c r="C6" s="1459" t="s">
        <v>145</v>
      </c>
      <c r="D6" s="610" t="s">
        <v>154</v>
      </c>
      <c r="E6" s="583" t="s">
        <v>145</v>
      </c>
      <c r="F6" s="1071" t="s">
        <v>244</v>
      </c>
      <c r="G6" s="614" t="s">
        <v>145</v>
      </c>
      <c r="H6" s="615" t="s">
        <v>150</v>
      </c>
      <c r="I6" s="612" t="s">
        <v>145</v>
      </c>
      <c r="J6" s="615" t="s">
        <v>150</v>
      </c>
      <c r="K6" s="612" t="s">
        <v>145</v>
      </c>
      <c r="L6" s="615" t="s">
        <v>150</v>
      </c>
      <c r="M6" s="612" t="s">
        <v>145</v>
      </c>
      <c r="N6" s="615" t="s">
        <v>150</v>
      </c>
      <c r="O6" s="612" t="s">
        <v>145</v>
      </c>
      <c r="P6" s="615" t="s">
        <v>150</v>
      </c>
      <c r="Q6" s="612" t="s">
        <v>145</v>
      </c>
      <c r="R6" s="615" t="s">
        <v>150</v>
      </c>
      <c r="S6" s="612" t="s">
        <v>145</v>
      </c>
      <c r="T6" s="615" t="s">
        <v>150</v>
      </c>
      <c r="U6" s="612" t="s">
        <v>145</v>
      </c>
      <c r="V6" s="615" t="s">
        <v>150</v>
      </c>
      <c r="W6" s="612" t="s">
        <v>145</v>
      </c>
      <c r="X6" s="613" t="s">
        <v>150</v>
      </c>
    </row>
    <row r="7" spans="1:25" s="22" customFormat="1" ht="17.25" customHeight="1">
      <c r="A7" s="1728" t="s">
        <v>11</v>
      </c>
      <c r="B7" s="1729"/>
      <c r="C7" s="817">
        <v>19160</v>
      </c>
      <c r="D7" s="1028">
        <v>4.0700663191390832E-2</v>
      </c>
      <c r="E7" s="1492">
        <v>11353</v>
      </c>
      <c r="F7" s="1493">
        <v>0.59253653444676413</v>
      </c>
      <c r="G7" s="817">
        <v>7687</v>
      </c>
      <c r="H7" s="888">
        <v>0.40120041753653446</v>
      </c>
      <c r="I7" s="756">
        <v>380</v>
      </c>
      <c r="J7" s="1494">
        <v>1.9832985386221295E-2</v>
      </c>
      <c r="K7" s="756">
        <v>8012</v>
      </c>
      <c r="L7" s="888">
        <v>0.41816283924843423</v>
      </c>
      <c r="M7" s="756">
        <v>94</v>
      </c>
      <c r="N7" s="889">
        <v>4.9060542797494779E-3</v>
      </c>
      <c r="O7" s="756">
        <v>486</v>
      </c>
      <c r="P7" s="889">
        <v>2.5365344467640917E-2</v>
      </c>
      <c r="Q7" s="756">
        <v>267</v>
      </c>
      <c r="R7" s="889">
        <v>1.3935281837160751E-2</v>
      </c>
      <c r="S7" s="756">
        <v>716</v>
      </c>
      <c r="T7" s="889">
        <v>3.7369519832985386E-2</v>
      </c>
      <c r="U7" s="756">
        <v>416</v>
      </c>
      <c r="V7" s="889">
        <v>2.1711899791231733E-2</v>
      </c>
      <c r="W7" s="756">
        <v>1102</v>
      </c>
      <c r="X7" s="245">
        <v>5.7515657620041752E-2</v>
      </c>
      <c r="Y7"/>
    </row>
    <row r="8" spans="1:25" s="22" customFormat="1" ht="17.25" customHeight="1">
      <c r="A8" s="1728" t="s">
        <v>12</v>
      </c>
      <c r="B8" s="1729"/>
      <c r="C8" s="817">
        <v>19876</v>
      </c>
      <c r="D8" s="1028">
        <v>4.4287776965721316E-2</v>
      </c>
      <c r="E8" s="1492">
        <v>11004</v>
      </c>
      <c r="F8" s="1493">
        <v>0.55363252163413157</v>
      </c>
      <c r="G8" s="817">
        <v>8636</v>
      </c>
      <c r="H8" s="888">
        <v>0.43449386194405315</v>
      </c>
      <c r="I8" s="756">
        <v>425</v>
      </c>
      <c r="J8" s="889">
        <v>2.1382571946065607E-2</v>
      </c>
      <c r="K8" s="756">
        <v>7599</v>
      </c>
      <c r="L8" s="888">
        <v>0.38232038639565302</v>
      </c>
      <c r="M8" s="756">
        <v>112</v>
      </c>
      <c r="N8" s="889">
        <v>5.6349366069631717E-3</v>
      </c>
      <c r="O8" s="756">
        <v>497</v>
      </c>
      <c r="P8" s="889">
        <v>2.5005031193399075E-2</v>
      </c>
      <c r="Q8" s="756">
        <v>278</v>
      </c>
      <c r="R8" s="889">
        <v>1.3986717649426444E-2</v>
      </c>
      <c r="S8" s="756">
        <v>667</v>
      </c>
      <c r="T8" s="889">
        <v>3.3558059971825316E-2</v>
      </c>
      <c r="U8" s="756">
        <v>538</v>
      </c>
      <c r="V8" s="889">
        <v>2.7067820487019521E-2</v>
      </c>
      <c r="W8" s="756">
        <v>1124</v>
      </c>
      <c r="X8" s="245">
        <v>5.6550613805594688E-2</v>
      </c>
      <c r="Y8"/>
    </row>
    <row r="9" spans="1:25" s="22" customFormat="1" ht="17.25" customHeight="1">
      <c r="A9" s="1728" t="s">
        <v>13</v>
      </c>
      <c r="B9" s="1729"/>
      <c r="C9" s="817">
        <v>19835</v>
      </c>
      <c r="D9" s="1028">
        <v>4.5540958162473423E-2</v>
      </c>
      <c r="E9" s="1492">
        <v>10853</v>
      </c>
      <c r="F9" s="1493">
        <v>0.5471641038568188</v>
      </c>
      <c r="G9" s="817">
        <v>8456</v>
      </c>
      <c r="H9" s="888">
        <v>0.42631711620872198</v>
      </c>
      <c r="I9" s="756">
        <v>567</v>
      </c>
      <c r="J9" s="889">
        <v>2.8585833123266954E-2</v>
      </c>
      <c r="K9" s="756">
        <v>7349</v>
      </c>
      <c r="L9" s="888">
        <v>0.37050668011091503</v>
      </c>
      <c r="M9" s="756">
        <v>139</v>
      </c>
      <c r="N9" s="889">
        <v>7.0078144693723216E-3</v>
      </c>
      <c r="O9" s="756">
        <v>505</v>
      </c>
      <c r="P9" s="889">
        <v>2.546004537433829E-2</v>
      </c>
      <c r="Q9" s="756">
        <v>266</v>
      </c>
      <c r="R9" s="889">
        <v>1.3410637761532644E-2</v>
      </c>
      <c r="S9" s="756">
        <v>623</v>
      </c>
      <c r="T9" s="889">
        <v>3.1409125283589613E-2</v>
      </c>
      <c r="U9" s="756">
        <v>646</v>
      </c>
      <c r="V9" s="889">
        <v>3.2568691706579278E-2</v>
      </c>
      <c r="W9" s="756">
        <v>1284</v>
      </c>
      <c r="X9" s="245">
        <v>6.4734055961683898E-2</v>
      </c>
      <c r="Y9"/>
    </row>
    <row r="10" spans="1:25" s="22" customFormat="1" ht="17.25" customHeight="1">
      <c r="A10" s="1728" t="s">
        <v>14</v>
      </c>
      <c r="B10" s="1729"/>
      <c r="C10" s="817">
        <v>20046</v>
      </c>
      <c r="D10" s="1028">
        <v>4.6934374758549967E-2</v>
      </c>
      <c r="E10" s="1492">
        <v>10541</v>
      </c>
      <c r="F10" s="1493">
        <v>0.52584056669659784</v>
      </c>
      <c r="G10" s="817">
        <v>8566</v>
      </c>
      <c r="H10" s="888">
        <v>0.42731717050783197</v>
      </c>
      <c r="I10" s="756">
        <v>653</v>
      </c>
      <c r="J10" s="889">
        <v>3.2575077322159036E-2</v>
      </c>
      <c r="K10" s="756">
        <v>6955</v>
      </c>
      <c r="L10" s="888">
        <v>0.34695201037613488</v>
      </c>
      <c r="M10" s="756">
        <v>167</v>
      </c>
      <c r="N10" s="889">
        <v>8.3308390701386809E-3</v>
      </c>
      <c r="O10" s="756">
        <v>504</v>
      </c>
      <c r="P10" s="889">
        <v>2.5142173002095182E-2</v>
      </c>
      <c r="Q10" s="756">
        <v>298</v>
      </c>
      <c r="R10" s="889">
        <v>1.4865808640127706E-2</v>
      </c>
      <c r="S10" s="756">
        <v>619</v>
      </c>
      <c r="T10" s="889">
        <v>3.0878978349795472E-2</v>
      </c>
      <c r="U10" s="756">
        <v>837</v>
      </c>
      <c r="V10" s="889">
        <v>4.1753965878479495E-2</v>
      </c>
      <c r="W10" s="756">
        <v>1447</v>
      </c>
      <c r="X10" s="245">
        <v>7.2183976853237547E-2</v>
      </c>
      <c r="Y10"/>
    </row>
    <row r="11" spans="1:25" s="22" customFormat="1" ht="17.25" customHeight="1">
      <c r="A11" s="1728" t="s">
        <v>15</v>
      </c>
      <c r="B11" s="1729"/>
      <c r="C11" s="1020">
        <v>20335</v>
      </c>
      <c r="D11" s="1028">
        <v>4.7864064644144153E-2</v>
      </c>
      <c r="E11" s="1495">
        <v>9853</v>
      </c>
      <c r="F11" s="1493">
        <v>0.48453405458568971</v>
      </c>
      <c r="G11" s="1020">
        <v>8916</v>
      </c>
      <c r="H11" s="888">
        <v>0.4384558642734202</v>
      </c>
      <c r="I11" s="763">
        <v>640</v>
      </c>
      <c r="J11" s="889">
        <v>3.1472830095893779E-2</v>
      </c>
      <c r="K11" s="763">
        <v>6547</v>
      </c>
      <c r="L11" s="888">
        <v>0.32195721662158838</v>
      </c>
      <c r="M11" s="763">
        <v>189</v>
      </c>
      <c r="N11" s="889">
        <v>9.2943201376936308E-3</v>
      </c>
      <c r="O11" s="763">
        <v>466</v>
      </c>
      <c r="P11" s="889">
        <v>2.2916154413572656E-2</v>
      </c>
      <c r="Q11" s="763">
        <v>264</v>
      </c>
      <c r="R11" s="889">
        <v>1.2982542414556184E-2</v>
      </c>
      <c r="S11" s="763">
        <v>622</v>
      </c>
      <c r="T11" s="889">
        <v>3.0587656749446766E-2</v>
      </c>
      <c r="U11" s="763">
        <v>1017</v>
      </c>
      <c r="V11" s="889">
        <v>5.0012294074256211E-2</v>
      </c>
      <c r="W11" s="763">
        <v>1674</v>
      </c>
      <c r="X11" s="245">
        <v>8.2321121219572163E-2</v>
      </c>
      <c r="Y11"/>
    </row>
    <row r="12" spans="1:25" s="22" customFormat="1" ht="17.25" customHeight="1">
      <c r="A12" s="1728" t="s">
        <v>138</v>
      </c>
      <c r="B12" s="1729"/>
      <c r="C12" s="1020">
        <v>22316</v>
      </c>
      <c r="D12" s="1028">
        <v>5.2939850783446214E-2</v>
      </c>
      <c r="E12" s="1495">
        <v>9331</v>
      </c>
      <c r="F12" s="1493">
        <v>0.41813048933500629</v>
      </c>
      <c r="G12" s="1020">
        <v>10749</v>
      </c>
      <c r="H12" s="888">
        <v>0.48167234271374798</v>
      </c>
      <c r="I12" s="763">
        <v>1016</v>
      </c>
      <c r="J12" s="889">
        <v>4.5527872378562463E-2</v>
      </c>
      <c r="K12" s="763">
        <v>5762</v>
      </c>
      <c r="L12" s="888">
        <v>0.25820039433590247</v>
      </c>
      <c r="M12" s="763">
        <v>281</v>
      </c>
      <c r="N12" s="889">
        <v>1.2591862340921313E-2</v>
      </c>
      <c r="O12" s="763">
        <v>443</v>
      </c>
      <c r="P12" s="889">
        <v>1.9851227818605485E-2</v>
      </c>
      <c r="Q12" s="763">
        <v>293</v>
      </c>
      <c r="R12" s="889">
        <v>1.3129593117046066E-2</v>
      </c>
      <c r="S12" s="763">
        <v>586</v>
      </c>
      <c r="T12" s="889">
        <v>2.6259186234092131E-2</v>
      </c>
      <c r="U12" s="763">
        <v>780</v>
      </c>
      <c r="V12" s="889">
        <v>3.4952500448108978E-2</v>
      </c>
      <c r="W12" s="763">
        <v>2406</v>
      </c>
      <c r="X12" s="245">
        <v>0.10781502061301308</v>
      </c>
      <c r="Y12"/>
    </row>
    <row r="13" spans="1:25" s="22" customFormat="1" ht="17.25" customHeight="1">
      <c r="A13" s="1728" t="s">
        <v>188</v>
      </c>
      <c r="B13" s="1729"/>
      <c r="C13" s="1020">
        <v>22067</v>
      </c>
      <c r="D13" s="1028">
        <v>5.2438844715242364E-2</v>
      </c>
      <c r="E13" s="1495">
        <v>7864</v>
      </c>
      <c r="F13" s="1493">
        <v>0.3563692391353605</v>
      </c>
      <c r="G13" s="1020">
        <v>10915</v>
      </c>
      <c r="H13" s="888">
        <v>0.49462999048352746</v>
      </c>
      <c r="I13" s="763">
        <v>1390</v>
      </c>
      <c r="J13" s="889">
        <v>6.2989985045543123E-2</v>
      </c>
      <c r="K13" s="763">
        <v>4693</v>
      </c>
      <c r="L13" s="888">
        <v>0.21267050346671501</v>
      </c>
      <c r="M13" s="763">
        <v>409</v>
      </c>
      <c r="N13" s="889">
        <v>1.8534463225631032E-2</v>
      </c>
      <c r="O13" s="763">
        <v>443</v>
      </c>
      <c r="P13" s="889">
        <v>2.0075225449766618E-2</v>
      </c>
      <c r="Q13" s="763">
        <v>274</v>
      </c>
      <c r="R13" s="889">
        <v>1.2416730865092672E-2</v>
      </c>
      <c r="S13" s="763">
        <v>477</v>
      </c>
      <c r="T13" s="889">
        <v>2.1615987673902208E-2</v>
      </c>
      <c r="U13" s="763">
        <v>797</v>
      </c>
      <c r="V13" s="889">
        <v>3.611727919517832E-2</v>
      </c>
      <c r="W13" s="763">
        <v>2669</v>
      </c>
      <c r="X13" s="245">
        <v>0.12094983459464401</v>
      </c>
      <c r="Y13"/>
    </row>
    <row r="14" spans="1:25" s="22" customFormat="1" ht="17.25" customHeight="1">
      <c r="A14" s="1728" t="s">
        <v>449</v>
      </c>
      <c r="B14" s="1729"/>
      <c r="C14" s="1020">
        <v>25052</v>
      </c>
      <c r="D14" s="1028">
        <v>5.9107489182187535E-2</v>
      </c>
      <c r="E14" s="1495">
        <v>7996</v>
      </c>
      <c r="F14" s="1493">
        <v>0.31917611368353827</v>
      </c>
      <c r="G14" s="1020">
        <v>12770</v>
      </c>
      <c r="H14" s="888">
        <v>0.50973974133801692</v>
      </c>
      <c r="I14" s="763">
        <v>1874</v>
      </c>
      <c r="J14" s="889">
        <v>7.4804406833785725E-2</v>
      </c>
      <c r="K14" s="763">
        <v>4829</v>
      </c>
      <c r="L14" s="888">
        <v>0.19275906115280217</v>
      </c>
      <c r="M14" s="763">
        <v>587</v>
      </c>
      <c r="N14" s="889">
        <v>2.3431262973016127E-2</v>
      </c>
      <c r="O14" s="763">
        <v>448</v>
      </c>
      <c r="P14" s="889">
        <v>1.7882803768162224E-2</v>
      </c>
      <c r="Q14" s="763">
        <v>299</v>
      </c>
      <c r="R14" s="889">
        <v>1.1935174836340412E-2</v>
      </c>
      <c r="S14" s="763">
        <v>534</v>
      </c>
      <c r="T14" s="889">
        <v>2.1315663420086221E-2</v>
      </c>
      <c r="U14" s="763">
        <v>1079</v>
      </c>
      <c r="V14" s="889">
        <v>4.3070413539837142E-2</v>
      </c>
      <c r="W14" s="763">
        <v>2632</v>
      </c>
      <c r="X14" s="245">
        <v>0.10506147213795305</v>
      </c>
      <c r="Y14"/>
    </row>
    <row r="15" spans="1:25" s="22" customFormat="1" ht="17.25" customHeight="1">
      <c r="A15" s="1728" t="s">
        <v>554</v>
      </c>
      <c r="B15" s="1729"/>
      <c r="C15" s="1020">
        <v>25209</v>
      </c>
      <c r="D15" s="1028">
        <v>5.8232041135950992E-2</v>
      </c>
      <c r="E15" s="1495">
        <v>7890</v>
      </c>
      <c r="F15" s="1493">
        <v>0.31298345828870644</v>
      </c>
      <c r="G15" s="1020">
        <v>12567</v>
      </c>
      <c r="H15" s="888">
        <v>0.49851243603474948</v>
      </c>
      <c r="I15" s="763">
        <v>2133</v>
      </c>
      <c r="J15" s="889">
        <v>8.4612638343448773E-2</v>
      </c>
      <c r="K15" s="763">
        <v>4724</v>
      </c>
      <c r="L15" s="888">
        <v>0.18739339124915705</v>
      </c>
      <c r="M15" s="763">
        <v>707</v>
      </c>
      <c r="N15" s="889">
        <v>2.804553929152287E-2</v>
      </c>
      <c r="O15" s="763">
        <v>445</v>
      </c>
      <c r="P15" s="889">
        <v>1.765242572097267E-2</v>
      </c>
      <c r="Q15" s="763">
        <v>301</v>
      </c>
      <c r="R15" s="889">
        <v>1.1940180094410726E-2</v>
      </c>
      <c r="S15" s="763">
        <v>534</v>
      </c>
      <c r="T15" s="889">
        <v>2.1182910865167201E-2</v>
      </c>
      <c r="U15" s="763">
        <v>1268</v>
      </c>
      <c r="V15" s="889">
        <v>5.0299496211670437E-2</v>
      </c>
      <c r="W15" s="763">
        <v>2530</v>
      </c>
      <c r="X15" s="245">
        <v>0.10036098218890079</v>
      </c>
      <c r="Y15"/>
    </row>
    <row r="16" spans="1:25" s="22" customFormat="1" ht="17.25" customHeight="1">
      <c r="A16" s="1728" t="s">
        <v>627</v>
      </c>
      <c r="B16" s="1729"/>
      <c r="C16" s="1020">
        <v>24271</v>
      </c>
      <c r="D16" s="1028">
        <v>5.4388308003961869E-2</v>
      </c>
      <c r="E16" s="1495">
        <v>8005</v>
      </c>
      <c r="F16" s="1493">
        <v>0.32981747764822217</v>
      </c>
      <c r="G16" s="1020">
        <v>11398</v>
      </c>
      <c r="H16" s="888">
        <v>0.46961394256520128</v>
      </c>
      <c r="I16" s="763">
        <v>2125</v>
      </c>
      <c r="J16" s="889">
        <v>8.7553046846030241E-2</v>
      </c>
      <c r="K16" s="763">
        <v>4660</v>
      </c>
      <c r="L16" s="888">
        <v>0.19199868155411809</v>
      </c>
      <c r="M16" s="763">
        <v>776</v>
      </c>
      <c r="N16" s="889">
        <v>3.1972312636479747E-2</v>
      </c>
      <c r="O16" s="763">
        <v>434</v>
      </c>
      <c r="P16" s="889">
        <v>1.7881422273495116E-2</v>
      </c>
      <c r="Q16" s="763">
        <v>309</v>
      </c>
      <c r="R16" s="889">
        <v>1.2731243047258044E-2</v>
      </c>
      <c r="S16" s="763">
        <v>527</v>
      </c>
      <c r="T16" s="889">
        <v>2.1713155617815501E-2</v>
      </c>
      <c r="U16" s="763">
        <v>1468</v>
      </c>
      <c r="V16" s="889">
        <v>6.0483704832928184E-2</v>
      </c>
      <c r="W16" s="763">
        <v>2574</v>
      </c>
      <c r="X16" s="245">
        <v>0.10605249062667381</v>
      </c>
      <c r="Y16" s="846"/>
    </row>
    <row r="17" spans="1:25" s="22" customFormat="1" ht="17.25" customHeight="1" thickBot="1">
      <c r="A17" s="1773" t="s">
        <v>725</v>
      </c>
      <c r="B17" s="1774"/>
      <c r="C17" s="1020">
        <v>26910</v>
      </c>
      <c r="D17" s="1028">
        <v>5.809585492227979E-2</v>
      </c>
      <c r="E17" s="1495">
        <v>8146</v>
      </c>
      <c r="F17" s="1493">
        <v>0.30271274619100708</v>
      </c>
      <c r="G17" s="1020">
        <v>13189</v>
      </c>
      <c r="H17" s="888">
        <v>0.49011519881085097</v>
      </c>
      <c r="I17" s="763">
        <v>2657</v>
      </c>
      <c r="J17" s="889">
        <v>9.8736529171311774E-2</v>
      </c>
      <c r="K17" s="763">
        <v>4599</v>
      </c>
      <c r="L17" s="888">
        <v>0.17090301003344482</v>
      </c>
      <c r="M17" s="763">
        <v>958</v>
      </c>
      <c r="N17" s="889">
        <v>3.5600148643626907E-2</v>
      </c>
      <c r="O17" s="1020">
        <v>465</v>
      </c>
      <c r="P17" s="889">
        <v>1.7279821627647716E-2</v>
      </c>
      <c r="Q17" s="763">
        <v>306</v>
      </c>
      <c r="R17" s="889">
        <v>1.137123745819398E-2</v>
      </c>
      <c r="S17" s="763">
        <v>551</v>
      </c>
      <c r="T17" s="889">
        <v>2.047565960609439E-2</v>
      </c>
      <c r="U17" s="763">
        <v>1602</v>
      </c>
      <c r="V17" s="889">
        <v>5.9531772575250837E-2</v>
      </c>
      <c r="W17" s="763">
        <v>2583</v>
      </c>
      <c r="X17" s="245">
        <v>9.5986622073578595E-2</v>
      </c>
      <c r="Y17" s="846"/>
    </row>
    <row r="18" spans="1:25" s="234" customFormat="1" ht="17.25" customHeight="1">
      <c r="A18" s="2018" t="s">
        <v>721</v>
      </c>
      <c r="B18" s="548" t="s">
        <v>190</v>
      </c>
      <c r="C18" s="538">
        <f>C17-C16</f>
        <v>2639</v>
      </c>
      <c r="D18" s="592" t="s">
        <v>55</v>
      </c>
      <c r="E18" s="539">
        <f>E17-E16</f>
        <v>141</v>
      </c>
      <c r="F18" s="653" t="s">
        <v>55</v>
      </c>
      <c r="G18" s="538">
        <f>G17-G16</f>
        <v>1791</v>
      </c>
      <c r="H18" s="592" t="s">
        <v>55</v>
      </c>
      <c r="I18" s="539">
        <f>I17-I16</f>
        <v>532</v>
      </c>
      <c r="J18" s="592" t="s">
        <v>55</v>
      </c>
      <c r="K18" s="539">
        <f>K17-K16</f>
        <v>-61</v>
      </c>
      <c r="L18" s="592" t="s">
        <v>55</v>
      </c>
      <c r="M18" s="539">
        <f>M17-M16</f>
        <v>182</v>
      </c>
      <c r="N18" s="592" t="s">
        <v>55</v>
      </c>
      <c r="O18" s="539">
        <f>O17-O16</f>
        <v>31</v>
      </c>
      <c r="P18" s="592" t="s">
        <v>55</v>
      </c>
      <c r="Q18" s="539">
        <f>Q17-Q16</f>
        <v>-3</v>
      </c>
      <c r="R18" s="592" t="s">
        <v>55</v>
      </c>
      <c r="S18" s="539">
        <f>S17-S16</f>
        <v>24</v>
      </c>
      <c r="T18" s="592" t="s">
        <v>55</v>
      </c>
      <c r="U18" s="539">
        <f>U17-U16</f>
        <v>134</v>
      </c>
      <c r="V18" s="592" t="s">
        <v>55</v>
      </c>
      <c r="W18" s="539">
        <f>W17-W16</f>
        <v>9</v>
      </c>
      <c r="X18" s="593" t="s">
        <v>55</v>
      </c>
      <c r="Y18"/>
    </row>
    <row r="19" spans="1:25" ht="17.25" customHeight="1">
      <c r="A19" s="1719"/>
      <c r="B19" s="542" t="s">
        <v>191</v>
      </c>
      <c r="C19" s="545">
        <f>C17/C16-1</f>
        <v>0.10873058382431711</v>
      </c>
      <c r="D19" s="601" t="s">
        <v>55</v>
      </c>
      <c r="E19" s="546">
        <f>E17/E16-1</f>
        <v>1.7613991255465367E-2</v>
      </c>
      <c r="F19" s="654" t="s">
        <v>55</v>
      </c>
      <c r="G19" s="545">
        <f>G17/G16-1</f>
        <v>0.15713283032110903</v>
      </c>
      <c r="H19" s="601" t="s">
        <v>55</v>
      </c>
      <c r="I19" s="546">
        <f>I17/I16-1</f>
        <v>0.25035294117647067</v>
      </c>
      <c r="J19" s="601" t="s">
        <v>55</v>
      </c>
      <c r="K19" s="546">
        <f>K17/K16-1</f>
        <v>-1.309012875536486E-2</v>
      </c>
      <c r="L19" s="601" t="s">
        <v>55</v>
      </c>
      <c r="M19" s="546">
        <f>M17/M16-1</f>
        <v>0.23453608247422686</v>
      </c>
      <c r="N19" s="601" t="s">
        <v>55</v>
      </c>
      <c r="O19" s="546">
        <f>O17/O16-1</f>
        <v>7.1428571428571397E-2</v>
      </c>
      <c r="P19" s="601" t="s">
        <v>55</v>
      </c>
      <c r="Q19" s="546">
        <f>Q17/Q16-1</f>
        <v>-9.7087378640776656E-3</v>
      </c>
      <c r="R19" s="601" t="s">
        <v>55</v>
      </c>
      <c r="S19" s="546">
        <f>S17/S16-1</f>
        <v>4.5540796963946972E-2</v>
      </c>
      <c r="T19" s="601" t="s">
        <v>55</v>
      </c>
      <c r="U19" s="546">
        <f>U17/U16-1</f>
        <v>9.1280653950953639E-2</v>
      </c>
      <c r="V19" s="601" t="s">
        <v>55</v>
      </c>
      <c r="W19" s="546">
        <f>W17/W16-1</f>
        <v>3.4965034965035446E-3</v>
      </c>
      <c r="X19" s="602" t="s">
        <v>55</v>
      </c>
      <c r="Y19"/>
    </row>
    <row r="20" spans="1:25" ht="17.25" customHeight="1">
      <c r="A20" s="1720" t="s">
        <v>722</v>
      </c>
      <c r="B20" s="558" t="s">
        <v>190</v>
      </c>
      <c r="C20" s="561">
        <f>C17-C12</f>
        <v>4594</v>
      </c>
      <c r="D20" s="598" t="s">
        <v>55</v>
      </c>
      <c r="E20" s="562">
        <f>E17-E12</f>
        <v>-1185</v>
      </c>
      <c r="F20" s="656" t="s">
        <v>55</v>
      </c>
      <c r="G20" s="561">
        <f>G17-G12</f>
        <v>2440</v>
      </c>
      <c r="H20" s="598" t="s">
        <v>55</v>
      </c>
      <c r="I20" s="562">
        <f>I17-I12</f>
        <v>1641</v>
      </c>
      <c r="J20" s="598" t="s">
        <v>55</v>
      </c>
      <c r="K20" s="562">
        <f>K17-K12</f>
        <v>-1163</v>
      </c>
      <c r="L20" s="598" t="s">
        <v>55</v>
      </c>
      <c r="M20" s="562">
        <f>M17-M12</f>
        <v>677</v>
      </c>
      <c r="N20" s="598" t="s">
        <v>55</v>
      </c>
      <c r="O20" s="562">
        <f>O17-O12</f>
        <v>22</v>
      </c>
      <c r="P20" s="598" t="s">
        <v>55</v>
      </c>
      <c r="Q20" s="562">
        <f>Q17-Q12</f>
        <v>13</v>
      </c>
      <c r="R20" s="598" t="s">
        <v>55</v>
      </c>
      <c r="S20" s="562">
        <f>S17-S12</f>
        <v>-35</v>
      </c>
      <c r="T20" s="598" t="s">
        <v>55</v>
      </c>
      <c r="U20" s="562">
        <f>U17-U12</f>
        <v>822</v>
      </c>
      <c r="V20" s="598" t="s">
        <v>55</v>
      </c>
      <c r="W20" s="562">
        <f>W17-W12</f>
        <v>177</v>
      </c>
      <c r="X20" s="599" t="s">
        <v>55</v>
      </c>
      <c r="Y20"/>
    </row>
    <row r="21" spans="1:25" ht="17.25" customHeight="1">
      <c r="A21" s="1719"/>
      <c r="B21" s="542" t="s">
        <v>191</v>
      </c>
      <c r="C21" s="545">
        <f>C17/C12-1</f>
        <v>0.2058612654597598</v>
      </c>
      <c r="D21" s="601" t="s">
        <v>55</v>
      </c>
      <c r="E21" s="546">
        <f>E17/E12-1</f>
        <v>-0.1269960347229665</v>
      </c>
      <c r="F21" s="654" t="s">
        <v>55</v>
      </c>
      <c r="G21" s="545">
        <f>G17/G12-1</f>
        <v>0.22699786026607116</v>
      </c>
      <c r="H21" s="601" t="s">
        <v>55</v>
      </c>
      <c r="I21" s="546">
        <f>I17/I12-1</f>
        <v>1.6151574803149606</v>
      </c>
      <c r="J21" s="601" t="s">
        <v>55</v>
      </c>
      <c r="K21" s="546">
        <f>K17/K12-1</f>
        <v>-0.20183963901423119</v>
      </c>
      <c r="L21" s="601" t="s">
        <v>55</v>
      </c>
      <c r="M21" s="546">
        <f>M17/M12-1</f>
        <v>2.4092526690391458</v>
      </c>
      <c r="N21" s="601" t="s">
        <v>55</v>
      </c>
      <c r="O21" s="546">
        <f>O17/O12-1</f>
        <v>4.9661399548532659E-2</v>
      </c>
      <c r="P21" s="601" t="s">
        <v>55</v>
      </c>
      <c r="Q21" s="546">
        <f>Q17/Q12-1</f>
        <v>4.4368600682593851E-2</v>
      </c>
      <c r="R21" s="601" t="s">
        <v>55</v>
      </c>
      <c r="S21" s="546">
        <f>S17/S12-1</f>
        <v>-5.9726962457337884E-2</v>
      </c>
      <c r="T21" s="601" t="s">
        <v>55</v>
      </c>
      <c r="U21" s="546">
        <f>U17/U12-1</f>
        <v>1.0538461538461537</v>
      </c>
      <c r="V21" s="601" t="s">
        <v>55</v>
      </c>
      <c r="W21" s="546">
        <f>W17/W12-1</f>
        <v>7.3566084788029951E-2</v>
      </c>
      <c r="X21" s="602" t="s">
        <v>55</v>
      </c>
      <c r="Y21"/>
    </row>
    <row r="22" spans="1:25" ht="17.25" customHeight="1">
      <c r="A22" s="1720" t="s">
        <v>723</v>
      </c>
      <c r="B22" s="558" t="s">
        <v>190</v>
      </c>
      <c r="C22" s="561">
        <f>C17-C7</f>
        <v>7750</v>
      </c>
      <c r="D22" s="598" t="s">
        <v>55</v>
      </c>
      <c r="E22" s="562">
        <f>E17-E7</f>
        <v>-3207</v>
      </c>
      <c r="F22" s="656" t="s">
        <v>55</v>
      </c>
      <c r="G22" s="561">
        <f>G17-G7</f>
        <v>5502</v>
      </c>
      <c r="H22" s="598" t="s">
        <v>55</v>
      </c>
      <c r="I22" s="598" t="s">
        <v>54</v>
      </c>
      <c r="J22" s="598" t="s">
        <v>54</v>
      </c>
      <c r="K22" s="562">
        <f>K17-K7</f>
        <v>-3413</v>
      </c>
      <c r="L22" s="598" t="s">
        <v>55</v>
      </c>
      <c r="M22" s="562">
        <f>M17-M7</f>
        <v>864</v>
      </c>
      <c r="N22" s="598" t="s">
        <v>55</v>
      </c>
      <c r="O22" s="562">
        <f>O17-O7</f>
        <v>-21</v>
      </c>
      <c r="P22" s="598" t="s">
        <v>55</v>
      </c>
      <c r="Q22" s="562">
        <f>Q17-Q7</f>
        <v>39</v>
      </c>
      <c r="R22" s="598" t="s">
        <v>55</v>
      </c>
      <c r="S22" s="562">
        <f>S17-S7</f>
        <v>-165</v>
      </c>
      <c r="T22" s="598" t="s">
        <v>55</v>
      </c>
      <c r="U22" s="562">
        <f>U17-U7</f>
        <v>1186</v>
      </c>
      <c r="V22" s="598" t="s">
        <v>55</v>
      </c>
      <c r="W22" s="562">
        <f>W17-W7</f>
        <v>1481</v>
      </c>
      <c r="X22" s="599" t="s">
        <v>55</v>
      </c>
      <c r="Y22"/>
    </row>
    <row r="23" spans="1:25" ht="17.25" customHeight="1" thickBot="1">
      <c r="A23" s="1721"/>
      <c r="B23" s="576" t="s">
        <v>191</v>
      </c>
      <c r="C23" s="577">
        <f>C17/C7-1</f>
        <v>0.40448851774530281</v>
      </c>
      <c r="D23" s="638" t="s">
        <v>55</v>
      </c>
      <c r="E23" s="578">
        <f>E17/E7-1</f>
        <v>-0.28248040165595001</v>
      </c>
      <c r="F23" s="657" t="s">
        <v>55</v>
      </c>
      <c r="G23" s="577">
        <f>G17/G7-1</f>
        <v>0.71575387017041758</v>
      </c>
      <c r="H23" s="638" t="s">
        <v>55</v>
      </c>
      <c r="I23" s="673" t="s">
        <v>54</v>
      </c>
      <c r="J23" s="638" t="s">
        <v>54</v>
      </c>
      <c r="K23" s="578">
        <f>K17/K7-1</f>
        <v>-0.42598602096854721</v>
      </c>
      <c r="L23" s="638" t="s">
        <v>55</v>
      </c>
      <c r="M23" s="578">
        <f>M17/M7-1</f>
        <v>9.1914893617021285</v>
      </c>
      <c r="N23" s="638" t="s">
        <v>55</v>
      </c>
      <c r="O23" s="578">
        <f>O17/O7-1</f>
        <v>-4.3209876543209846E-2</v>
      </c>
      <c r="P23" s="638" t="s">
        <v>55</v>
      </c>
      <c r="Q23" s="578">
        <f>Q17/Q7-1</f>
        <v>0.14606741573033699</v>
      </c>
      <c r="R23" s="638" t="s">
        <v>55</v>
      </c>
      <c r="S23" s="578">
        <f>S17/S7-1</f>
        <v>-0.23044692737430172</v>
      </c>
      <c r="T23" s="638" t="s">
        <v>55</v>
      </c>
      <c r="U23" s="578">
        <f>U17/U7-1</f>
        <v>2.8509615384615383</v>
      </c>
      <c r="V23" s="638" t="s">
        <v>55</v>
      </c>
      <c r="W23" s="578">
        <f>W17/W7-1</f>
        <v>1.3439201451905625</v>
      </c>
      <c r="X23" s="639" t="s">
        <v>55</v>
      </c>
      <c r="Y23"/>
    </row>
    <row r="24" spans="1:25" ht="17.25" customHeight="1">
      <c r="A24" s="22" t="s">
        <v>177</v>
      </c>
    </row>
    <row r="25" spans="1:25" ht="17.25" customHeight="1">
      <c r="A25" s="22" t="s">
        <v>283</v>
      </c>
    </row>
    <row r="26" spans="1:25" ht="17.25" customHeight="1">
      <c r="A26" s="890" t="s">
        <v>406</v>
      </c>
      <c r="U26" s="846"/>
    </row>
    <row r="27" spans="1:25" ht="17.25" customHeight="1">
      <c r="A27" s="890" t="s">
        <v>465</v>
      </c>
      <c r="L27"/>
      <c r="M27"/>
      <c r="O27" s="765"/>
      <c r="P27" s="765"/>
      <c r="Q27" s="765"/>
      <c r="R27" s="765"/>
      <c r="S27" s="765"/>
      <c r="T27" s="765"/>
      <c r="U27" s="846"/>
      <c r="V27" s="765"/>
      <c r="W27" s="765"/>
      <c r="X27" s="765"/>
    </row>
    <row r="28" spans="1:25">
      <c r="A28" s="92"/>
      <c r="L28" s="966"/>
      <c r="M28" s="966"/>
      <c r="N28" s="966"/>
      <c r="O28" s="765"/>
      <c r="P28" s="765"/>
      <c r="Q28" s="765"/>
      <c r="R28" s="765"/>
      <c r="S28" s="765"/>
      <c r="T28" s="765"/>
      <c r="U28" s="846"/>
      <c r="V28" s="765"/>
      <c r="W28" s="765"/>
      <c r="X28" s="765"/>
    </row>
    <row r="29" spans="1:25">
      <c r="C29" s="26"/>
      <c r="D29" s="109"/>
      <c r="E29" s="1188"/>
      <c r="G29"/>
      <c r="H29"/>
      <c r="I29"/>
      <c r="J29"/>
      <c r="K29"/>
      <c r="L29"/>
      <c r="M29" s="846"/>
      <c r="N29"/>
      <c r="O29"/>
      <c r="P29"/>
      <c r="Q29"/>
      <c r="R29"/>
      <c r="S29"/>
      <c r="T29"/>
      <c r="U29" s="846"/>
      <c r="V29"/>
      <c r="W29"/>
      <c r="X29"/>
    </row>
    <row r="30" spans="1:25">
      <c r="C30" s="109"/>
      <c r="D30" s="109"/>
      <c r="E30" s="1188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846"/>
      <c r="V30"/>
      <c r="W30"/>
      <c r="X30"/>
    </row>
    <row r="31" spans="1:25">
      <c r="C31"/>
      <c r="D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846"/>
      <c r="V31"/>
      <c r="W31"/>
      <c r="X31"/>
    </row>
    <row r="32" spans="1:25">
      <c r="C32"/>
      <c r="D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46"/>
      <c r="V32"/>
      <c r="W32"/>
      <c r="X32"/>
    </row>
    <row r="33" spans="3:24">
      <c r="C33"/>
      <c r="D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3:24">
      <c r="C34"/>
      <c r="D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</sheetData>
  <mergeCells count="27">
    <mergeCell ref="W4:X5"/>
    <mergeCell ref="C3:D5"/>
    <mergeCell ref="G3:X3"/>
    <mergeCell ref="G4:H5"/>
    <mergeCell ref="K4:L5"/>
    <mergeCell ref="O4:P5"/>
    <mergeCell ref="I4:J5"/>
    <mergeCell ref="Q4:R5"/>
    <mergeCell ref="M4:N5"/>
    <mergeCell ref="E3:F5"/>
    <mergeCell ref="U4:V5"/>
    <mergeCell ref="A18:A19"/>
    <mergeCell ref="A20:A21"/>
    <mergeCell ref="A22:A23"/>
    <mergeCell ref="S4:T5"/>
    <mergeCell ref="A10:B10"/>
    <mergeCell ref="A11:B11"/>
    <mergeCell ref="A12:B12"/>
    <mergeCell ref="A13:B13"/>
    <mergeCell ref="A14:B14"/>
    <mergeCell ref="A15:B15"/>
    <mergeCell ref="A16:B16"/>
    <mergeCell ref="A3:B6"/>
    <mergeCell ref="A7:B7"/>
    <mergeCell ref="A8:B8"/>
    <mergeCell ref="A9:B9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2" orientation="landscape" r:id="rId1"/>
  <ignoredErrors>
    <ignoredError sqref="C18:X21 C23:H23 C22:H22 K22:X22 K23:X23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9"/>
  <dimension ref="A1:Z31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3" width="6.140625" style="206" customWidth="1"/>
    <col min="4" max="5" width="4.7109375" style="206" customWidth="1"/>
    <col min="6" max="6" width="6.140625" style="206" customWidth="1"/>
    <col min="7" max="7" width="5" style="206" customWidth="1"/>
    <col min="8" max="8" width="6.140625" style="206" customWidth="1"/>
    <col min="9" max="9" width="5" style="206" customWidth="1"/>
    <col min="10" max="10" width="6.42578125" style="206" customWidth="1"/>
    <col min="11" max="11" width="5" style="206" customWidth="1"/>
    <col min="12" max="12" width="6.42578125" style="206" customWidth="1"/>
    <col min="13" max="13" width="5" style="206" customWidth="1"/>
    <col min="14" max="14" width="6" style="206" customWidth="1"/>
    <col min="15" max="15" width="4.85546875" style="206" customWidth="1"/>
    <col min="16" max="16" width="6.28515625" style="206" customWidth="1"/>
    <col min="17" max="17" width="4.85546875" style="206" customWidth="1"/>
    <col min="18" max="18" width="5.5703125" style="206" customWidth="1"/>
    <col min="19" max="19" width="4.85546875" style="206" customWidth="1"/>
    <col min="20" max="20" width="6" style="206" customWidth="1"/>
    <col min="21" max="21" width="4.85546875" style="206" customWidth="1"/>
    <col min="22" max="22" width="6" style="206" customWidth="1"/>
    <col min="23" max="23" width="4.85546875" style="206" customWidth="1"/>
    <col min="24" max="24" width="6.140625" style="206" customWidth="1"/>
    <col min="25" max="25" width="5.7109375" style="206" customWidth="1"/>
    <col min="26" max="16384" width="9.140625" style="206"/>
  </cols>
  <sheetData>
    <row r="1" spans="1:26" ht="17.25" customHeight="1">
      <c r="A1" s="232" t="s">
        <v>808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483"/>
      <c r="T1" s="201"/>
      <c r="U1" s="201"/>
      <c r="V1" s="201"/>
      <c r="W1" s="201"/>
      <c r="X1" s="201"/>
      <c r="Y1" s="201"/>
    </row>
    <row r="2" spans="1:26" s="202" customFormat="1" ht="17.25" customHeight="1" thickBot="1">
      <c r="A2" s="314" t="s">
        <v>192</v>
      </c>
      <c r="R2" s="202" t="s">
        <v>0</v>
      </c>
    </row>
    <row r="3" spans="1:26" ht="17.25" customHeight="1">
      <c r="A3" s="1722" t="s">
        <v>197</v>
      </c>
      <c r="B3" s="1723"/>
      <c r="C3" s="2003" t="s">
        <v>70</v>
      </c>
      <c r="D3" s="2046"/>
      <c r="E3" s="1974"/>
      <c r="F3" s="1869" t="s">
        <v>498</v>
      </c>
      <c r="G3" s="1975"/>
      <c r="H3" s="1891" t="s">
        <v>44</v>
      </c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2"/>
      <c r="Y3" s="1883"/>
    </row>
    <row r="4" spans="1:26" ht="17.25" customHeight="1">
      <c r="A4" s="1724"/>
      <c r="B4" s="1725"/>
      <c r="C4" s="2004"/>
      <c r="D4" s="2006"/>
      <c r="E4" s="2040"/>
      <c r="F4" s="2040"/>
      <c r="G4" s="2045"/>
      <c r="H4" s="1993" t="s">
        <v>163</v>
      </c>
      <c r="I4" s="1865"/>
      <c r="J4" s="1861" t="s">
        <v>164</v>
      </c>
      <c r="K4" s="1865"/>
      <c r="L4" s="2041" t="s">
        <v>46</v>
      </c>
      <c r="M4" s="2042"/>
      <c r="N4" s="1861" t="s">
        <v>49</v>
      </c>
      <c r="O4" s="1865"/>
      <c r="P4" s="1861" t="s">
        <v>47</v>
      </c>
      <c r="Q4" s="1865"/>
      <c r="R4" s="1861" t="s">
        <v>48</v>
      </c>
      <c r="S4" s="1865"/>
      <c r="T4" s="1861" t="s">
        <v>50</v>
      </c>
      <c r="U4" s="1865"/>
      <c r="V4" s="1861" t="s">
        <v>52</v>
      </c>
      <c r="W4" s="1865"/>
      <c r="X4" s="1861" t="s">
        <v>64</v>
      </c>
      <c r="Y4" s="1892"/>
    </row>
    <row r="5" spans="1:26" ht="17.25" customHeight="1">
      <c r="A5" s="1724"/>
      <c r="B5" s="1725"/>
      <c r="C5" s="1878"/>
      <c r="D5" s="1866"/>
      <c r="E5" s="1877"/>
      <c r="F5" s="1877"/>
      <c r="G5" s="1880"/>
      <c r="H5" s="1761"/>
      <c r="I5" s="1866"/>
      <c r="J5" s="1863"/>
      <c r="K5" s="1866"/>
      <c r="L5" s="2043"/>
      <c r="M5" s="2044"/>
      <c r="N5" s="1863"/>
      <c r="O5" s="1866"/>
      <c r="P5" s="1863"/>
      <c r="Q5" s="1866"/>
      <c r="R5" s="1863"/>
      <c r="S5" s="1866"/>
      <c r="T5" s="1863"/>
      <c r="U5" s="1866"/>
      <c r="V5" s="1863"/>
      <c r="W5" s="1866"/>
      <c r="X5" s="1863"/>
      <c r="Y5" s="1762"/>
    </row>
    <row r="6" spans="1:26" ht="17.25" customHeight="1" thickBot="1">
      <c r="A6" s="1724"/>
      <c r="B6" s="1725"/>
      <c r="C6" s="609" t="s">
        <v>145</v>
      </c>
      <c r="D6" s="610" t="s">
        <v>154</v>
      </c>
      <c r="E6" s="610" t="s">
        <v>150</v>
      </c>
      <c r="F6" s="612" t="s">
        <v>145</v>
      </c>
      <c r="G6" s="622" t="s">
        <v>151</v>
      </c>
      <c r="H6" s="614" t="s">
        <v>145</v>
      </c>
      <c r="I6" s="615" t="s">
        <v>151</v>
      </c>
      <c r="J6" s="612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151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26" s="22" customFormat="1" ht="17.25" customHeight="1">
      <c r="A7" s="1775" t="s">
        <v>11</v>
      </c>
      <c r="B7" s="1776"/>
      <c r="C7" s="817">
        <v>7212</v>
      </c>
      <c r="D7" s="340">
        <v>3.1058227717271941E-2</v>
      </c>
      <c r="E7" s="343">
        <v>0.37640918580375782</v>
      </c>
      <c r="F7" s="333">
        <v>4651</v>
      </c>
      <c r="G7" s="370">
        <v>0.64489739323349971</v>
      </c>
      <c r="H7" s="200">
        <v>2508</v>
      </c>
      <c r="I7" s="343">
        <v>0.34775374376039936</v>
      </c>
      <c r="J7" s="333">
        <v>130</v>
      </c>
      <c r="K7" s="419">
        <v>1.8025513033832503E-2</v>
      </c>
      <c r="L7" s="333">
        <v>3401</v>
      </c>
      <c r="M7" s="343">
        <v>0.47157515252357185</v>
      </c>
      <c r="N7" s="333">
        <v>41</v>
      </c>
      <c r="O7" s="243">
        <v>5.6849694952856352E-3</v>
      </c>
      <c r="P7" s="333">
        <v>221</v>
      </c>
      <c r="Q7" s="243">
        <v>3.0643372157515253E-2</v>
      </c>
      <c r="R7" s="333">
        <v>111</v>
      </c>
      <c r="S7" s="243">
        <v>1.5391014975041598E-2</v>
      </c>
      <c r="T7" s="333">
        <v>288</v>
      </c>
      <c r="U7" s="243">
        <v>3.9933444259567387E-2</v>
      </c>
      <c r="V7" s="333">
        <v>64</v>
      </c>
      <c r="W7" s="243">
        <v>8.8740987243483092E-3</v>
      </c>
      <c r="X7" s="333">
        <v>448</v>
      </c>
      <c r="Y7" s="245">
        <v>6.2118691070438159E-2</v>
      </c>
      <c r="Z7" s="879"/>
    </row>
    <row r="8" spans="1:26" s="22" customFormat="1" ht="17.25" customHeight="1">
      <c r="A8" s="1728" t="s">
        <v>12</v>
      </c>
      <c r="B8" s="1729"/>
      <c r="C8" s="817">
        <v>7373</v>
      </c>
      <c r="D8" s="340">
        <v>3.3387673776207945E-2</v>
      </c>
      <c r="E8" s="343">
        <v>0.37094988931374523</v>
      </c>
      <c r="F8" s="333">
        <v>4479</v>
      </c>
      <c r="G8" s="370">
        <v>0.60748677607486778</v>
      </c>
      <c r="H8" s="200">
        <v>2802</v>
      </c>
      <c r="I8" s="343">
        <v>0.38003526380035263</v>
      </c>
      <c r="J8" s="333">
        <v>142</v>
      </c>
      <c r="K8" s="243">
        <v>1.9259460192594603E-2</v>
      </c>
      <c r="L8" s="333">
        <v>3202</v>
      </c>
      <c r="M8" s="343">
        <v>0.43428726434287263</v>
      </c>
      <c r="N8" s="333">
        <v>41</v>
      </c>
      <c r="O8" s="243">
        <v>5.5608300556083002E-3</v>
      </c>
      <c r="P8" s="333">
        <v>227</v>
      </c>
      <c r="Q8" s="243">
        <v>3.0788010307880104E-2</v>
      </c>
      <c r="R8" s="333">
        <v>118</v>
      </c>
      <c r="S8" s="243">
        <v>1.6004340160043401E-2</v>
      </c>
      <c r="T8" s="333">
        <v>284</v>
      </c>
      <c r="U8" s="243">
        <v>3.8518920385189205E-2</v>
      </c>
      <c r="V8" s="333">
        <v>82</v>
      </c>
      <c r="W8" s="243">
        <v>1.11216601112166E-2</v>
      </c>
      <c r="X8" s="333">
        <v>475</v>
      </c>
      <c r="Y8" s="245">
        <v>6.4424250644242509E-2</v>
      </c>
      <c r="Z8" s="879"/>
    </row>
    <row r="9" spans="1:26" s="22" customFormat="1" ht="17.25" customHeight="1">
      <c r="A9" s="1728" t="s">
        <v>13</v>
      </c>
      <c r="B9" s="1729"/>
      <c r="C9" s="817">
        <v>7373</v>
      </c>
      <c r="D9" s="340">
        <v>3.4294937391854428E-2</v>
      </c>
      <c r="E9" s="343">
        <v>0.37171666246533902</v>
      </c>
      <c r="F9" s="333">
        <v>4455</v>
      </c>
      <c r="G9" s="370">
        <v>0.60423165604231655</v>
      </c>
      <c r="H9" s="200">
        <v>2762</v>
      </c>
      <c r="I9" s="343">
        <v>0.37461006374610062</v>
      </c>
      <c r="J9" s="333">
        <v>182</v>
      </c>
      <c r="K9" s="243">
        <v>2.4684660246846603E-2</v>
      </c>
      <c r="L9" s="333">
        <v>3143</v>
      </c>
      <c r="M9" s="343">
        <v>0.42628509426285094</v>
      </c>
      <c r="N9" s="333">
        <v>47</v>
      </c>
      <c r="O9" s="243">
        <v>6.3746100637461006E-3</v>
      </c>
      <c r="P9" s="333">
        <v>233</v>
      </c>
      <c r="Q9" s="243">
        <v>3.1601790316017904E-2</v>
      </c>
      <c r="R9" s="333">
        <v>107</v>
      </c>
      <c r="S9" s="243">
        <v>1.4512410145124102E-2</v>
      </c>
      <c r="T9" s="333">
        <v>270</v>
      </c>
      <c r="U9" s="243">
        <v>3.6620100366201003E-2</v>
      </c>
      <c r="V9" s="333">
        <v>105</v>
      </c>
      <c r="W9" s="243">
        <v>1.4241150142411502E-2</v>
      </c>
      <c r="X9" s="333">
        <v>524</v>
      </c>
      <c r="Y9" s="245">
        <v>7.1070120710701207E-2</v>
      </c>
      <c r="Z9" s="879"/>
    </row>
    <row r="10" spans="1:26" s="22" customFormat="1" ht="17.25" customHeight="1">
      <c r="A10" s="1728" t="s">
        <v>14</v>
      </c>
      <c r="B10" s="1729"/>
      <c r="C10" s="817">
        <v>7599</v>
      </c>
      <c r="D10" s="340">
        <v>3.6035566093657379E-2</v>
      </c>
      <c r="E10" s="343">
        <v>0.3790781203232565</v>
      </c>
      <c r="F10" s="333">
        <v>4407</v>
      </c>
      <c r="G10" s="370">
        <v>0.57994472956968024</v>
      </c>
      <c r="H10" s="200">
        <v>2883</v>
      </c>
      <c r="I10" s="343">
        <v>0.37939202526648241</v>
      </c>
      <c r="J10" s="333">
        <v>210</v>
      </c>
      <c r="K10" s="243">
        <v>2.763521515988946E-2</v>
      </c>
      <c r="L10" s="333">
        <v>3067</v>
      </c>
      <c r="M10" s="343">
        <v>0.40360573759705226</v>
      </c>
      <c r="N10" s="333">
        <v>46</v>
      </c>
      <c r="O10" s="243">
        <v>6.0534280826424532E-3</v>
      </c>
      <c r="P10" s="333">
        <v>235</v>
      </c>
      <c r="Q10" s="243">
        <v>3.0925121726542965E-2</v>
      </c>
      <c r="R10" s="333">
        <v>130</v>
      </c>
      <c r="S10" s="243">
        <v>1.7107514146598238E-2</v>
      </c>
      <c r="T10" s="333">
        <v>252</v>
      </c>
      <c r="U10" s="243">
        <v>3.3162258191867348E-2</v>
      </c>
      <c r="V10" s="333">
        <v>149</v>
      </c>
      <c r="W10" s="243">
        <v>1.9607843137254902E-2</v>
      </c>
      <c r="X10" s="333">
        <v>627</v>
      </c>
      <c r="Y10" s="245">
        <v>8.2510856691669951E-2</v>
      </c>
      <c r="Z10" s="879"/>
    </row>
    <row r="11" spans="1:26" s="22" customFormat="1" ht="17.25" customHeight="1">
      <c r="A11" s="1728" t="s">
        <v>15</v>
      </c>
      <c r="B11" s="1729"/>
      <c r="C11" s="1020">
        <v>7438</v>
      </c>
      <c r="D11" s="340">
        <v>3.5481224240573955E-2</v>
      </c>
      <c r="E11" s="343">
        <v>0.3657732972707155</v>
      </c>
      <c r="F11" s="371">
        <v>4145</v>
      </c>
      <c r="G11" s="370">
        <v>0.55727346060769023</v>
      </c>
      <c r="H11" s="198">
        <v>2806</v>
      </c>
      <c r="I11" s="343">
        <v>0.37725194944877655</v>
      </c>
      <c r="J11" s="371">
        <v>165</v>
      </c>
      <c r="K11" s="243">
        <v>2.2183382629739175E-2</v>
      </c>
      <c r="L11" s="371">
        <v>2899</v>
      </c>
      <c r="M11" s="343">
        <v>0.38975531056735679</v>
      </c>
      <c r="N11" s="371">
        <v>57</v>
      </c>
      <c r="O11" s="243">
        <v>7.6633503630008067E-3</v>
      </c>
      <c r="P11" s="371">
        <v>227</v>
      </c>
      <c r="Q11" s="243">
        <v>3.0518956708792688E-2</v>
      </c>
      <c r="R11" s="371">
        <v>113</v>
      </c>
      <c r="S11" s="243">
        <v>1.5192255982791072E-2</v>
      </c>
      <c r="T11" s="371">
        <v>251</v>
      </c>
      <c r="U11" s="243">
        <v>3.3745630545845659E-2</v>
      </c>
      <c r="V11" s="371">
        <v>178</v>
      </c>
      <c r="W11" s="243">
        <v>2.3931164291476202E-2</v>
      </c>
      <c r="X11" s="371">
        <v>742</v>
      </c>
      <c r="Y11" s="245">
        <v>9.9757999462221025E-2</v>
      </c>
      <c r="Z11" s="879"/>
    </row>
    <row r="12" spans="1:26" s="22" customFormat="1" ht="17.25" customHeight="1">
      <c r="A12" s="1728" t="s">
        <v>138</v>
      </c>
      <c r="B12" s="1729"/>
      <c r="C12" s="1020">
        <v>8103</v>
      </c>
      <c r="D12" s="340">
        <v>3.8946058051399376E-2</v>
      </c>
      <c r="E12" s="343">
        <v>0.36310270657823984</v>
      </c>
      <c r="F12" s="371">
        <v>3995</v>
      </c>
      <c r="G12" s="370">
        <v>0.49302727384919165</v>
      </c>
      <c r="H12" s="198">
        <v>3452</v>
      </c>
      <c r="I12" s="343">
        <v>0.42601505615204244</v>
      </c>
      <c r="J12" s="371">
        <v>286</v>
      </c>
      <c r="K12" s="243">
        <v>3.5295569542144883E-2</v>
      </c>
      <c r="L12" s="371">
        <v>2630</v>
      </c>
      <c r="M12" s="343">
        <v>0.32457114648895469</v>
      </c>
      <c r="N12" s="371">
        <v>84</v>
      </c>
      <c r="O12" s="243">
        <v>1.036653091447612E-2</v>
      </c>
      <c r="P12" s="371">
        <v>214</v>
      </c>
      <c r="Q12" s="243">
        <v>2.6409971615451066E-2</v>
      </c>
      <c r="R12" s="371">
        <v>124</v>
      </c>
      <c r="S12" s="243">
        <v>1.5302974207083797E-2</v>
      </c>
      <c r="T12" s="371">
        <v>237</v>
      </c>
      <c r="U12" s="243">
        <v>2.9248426508700482E-2</v>
      </c>
      <c r="V12" s="371">
        <v>124</v>
      </c>
      <c r="W12" s="243">
        <v>1.5302974207083797E-2</v>
      </c>
      <c r="X12" s="371">
        <v>952</v>
      </c>
      <c r="Y12" s="245">
        <v>0.11748735036406269</v>
      </c>
      <c r="Z12" s="879"/>
    </row>
    <row r="13" spans="1:26" s="22" customFormat="1" ht="17.25" customHeight="1">
      <c r="A13" s="1728" t="s">
        <v>188</v>
      </c>
      <c r="B13" s="1729"/>
      <c r="C13" s="1020">
        <v>8016</v>
      </c>
      <c r="D13" s="340">
        <v>3.8481479347888703E-2</v>
      </c>
      <c r="E13" s="343">
        <v>0.36325735260796665</v>
      </c>
      <c r="F13" s="371">
        <v>3488</v>
      </c>
      <c r="G13" s="370">
        <v>0.43512974051896208</v>
      </c>
      <c r="H13" s="198">
        <v>3584</v>
      </c>
      <c r="I13" s="343">
        <v>0.44710578842315368</v>
      </c>
      <c r="J13" s="371">
        <v>396</v>
      </c>
      <c r="K13" s="243">
        <v>4.940119760479042E-2</v>
      </c>
      <c r="L13" s="371">
        <v>2249</v>
      </c>
      <c r="M13" s="343">
        <v>0.28056387225548901</v>
      </c>
      <c r="N13" s="371">
        <v>120</v>
      </c>
      <c r="O13" s="243">
        <v>1.4970059880239521E-2</v>
      </c>
      <c r="P13" s="371">
        <v>202</v>
      </c>
      <c r="Q13" s="243">
        <v>2.5199600798403193E-2</v>
      </c>
      <c r="R13" s="371">
        <v>125</v>
      </c>
      <c r="S13" s="243">
        <v>1.55938123752495E-2</v>
      </c>
      <c r="T13" s="371">
        <v>202</v>
      </c>
      <c r="U13" s="243">
        <v>2.5199600798403193E-2</v>
      </c>
      <c r="V13" s="371">
        <v>123</v>
      </c>
      <c r="W13" s="243">
        <v>1.5344311377245509E-2</v>
      </c>
      <c r="X13" s="371">
        <v>1015</v>
      </c>
      <c r="Y13" s="245">
        <v>0.12662175648702595</v>
      </c>
      <c r="Z13" s="879"/>
    </row>
    <row r="14" spans="1:26" s="22" customFormat="1" ht="17.25" customHeight="1">
      <c r="A14" s="1728" t="s">
        <v>449</v>
      </c>
      <c r="B14" s="1729"/>
      <c r="C14" s="1020">
        <v>9018</v>
      </c>
      <c r="D14" s="340">
        <v>4.298235997845639E-2</v>
      </c>
      <c r="E14" s="343">
        <v>0.35997125977965833</v>
      </c>
      <c r="F14" s="371">
        <v>3506</v>
      </c>
      <c r="G14" s="370">
        <v>0.38877799955644265</v>
      </c>
      <c r="H14" s="198">
        <v>4243</v>
      </c>
      <c r="I14" s="343">
        <v>0.47050343756930585</v>
      </c>
      <c r="J14" s="371">
        <v>556</v>
      </c>
      <c r="K14" s="243">
        <v>6.1654468840097586E-2</v>
      </c>
      <c r="L14" s="371">
        <v>2298</v>
      </c>
      <c r="M14" s="343">
        <v>0.25482368596141053</v>
      </c>
      <c r="N14" s="371">
        <v>170</v>
      </c>
      <c r="O14" s="243">
        <v>1.8851186515857175E-2</v>
      </c>
      <c r="P14" s="371">
        <v>206</v>
      </c>
      <c r="Q14" s="243">
        <v>2.2843202483921046E-2</v>
      </c>
      <c r="R14" s="371">
        <v>135</v>
      </c>
      <c r="S14" s="243">
        <v>1.4970059880239521E-2</v>
      </c>
      <c r="T14" s="371">
        <v>240</v>
      </c>
      <c r="U14" s="243">
        <v>2.6613439787092481E-2</v>
      </c>
      <c r="V14" s="371">
        <v>164</v>
      </c>
      <c r="W14" s="243">
        <v>1.8185850521179863E-2</v>
      </c>
      <c r="X14" s="371">
        <v>1006</v>
      </c>
      <c r="Y14" s="245">
        <v>0.11155466844089598</v>
      </c>
      <c r="Z14" s="879"/>
    </row>
    <row r="15" spans="1:26" s="22" customFormat="1" ht="17.25" customHeight="1">
      <c r="A15" s="1728" t="s">
        <v>554</v>
      </c>
      <c r="B15" s="1729"/>
      <c r="C15" s="1020">
        <v>9091</v>
      </c>
      <c r="D15" s="340">
        <v>4.237951835311448E-2</v>
      </c>
      <c r="E15" s="343">
        <v>0.36062517354912926</v>
      </c>
      <c r="F15" s="371">
        <v>3417</v>
      </c>
      <c r="G15" s="370">
        <v>0.37586624133758662</v>
      </c>
      <c r="H15" s="198">
        <v>4265</v>
      </c>
      <c r="I15" s="343">
        <v>0.46914530854691455</v>
      </c>
      <c r="J15" s="371">
        <v>615</v>
      </c>
      <c r="K15" s="243">
        <v>6.7649323506764933E-2</v>
      </c>
      <c r="L15" s="371">
        <v>2262</v>
      </c>
      <c r="M15" s="343">
        <v>0.24881751182488174</v>
      </c>
      <c r="N15" s="371">
        <v>199</v>
      </c>
      <c r="O15" s="243">
        <v>2.1889781102188977E-2</v>
      </c>
      <c r="P15" s="371">
        <v>213</v>
      </c>
      <c r="Q15" s="243">
        <v>2.3429765702342977E-2</v>
      </c>
      <c r="R15" s="371">
        <v>133</v>
      </c>
      <c r="S15" s="243">
        <v>1.4629853701462985E-2</v>
      </c>
      <c r="T15" s="371">
        <v>254</v>
      </c>
      <c r="U15" s="243">
        <v>2.7939720602793972E-2</v>
      </c>
      <c r="V15" s="371">
        <v>201</v>
      </c>
      <c r="W15" s="243">
        <v>2.210977890221098E-2</v>
      </c>
      <c r="X15" s="371">
        <v>949</v>
      </c>
      <c r="Y15" s="245">
        <v>0.1043889561104389</v>
      </c>
      <c r="Z15" s="879"/>
    </row>
    <row r="16" spans="1:26" s="22" customFormat="1" ht="17.25" customHeight="1">
      <c r="A16" s="1728" t="s">
        <v>627</v>
      </c>
      <c r="B16" s="1729"/>
      <c r="C16" s="1020">
        <v>8908</v>
      </c>
      <c r="D16" s="340">
        <v>4.0330138493369611E-2</v>
      </c>
      <c r="E16" s="343">
        <v>0.36702237237855878</v>
      </c>
      <c r="F16" s="371">
        <v>3497</v>
      </c>
      <c r="G16" s="370">
        <f>F16/$C16</f>
        <v>0.39256847777278853</v>
      </c>
      <c r="H16" s="198">
        <v>3957</v>
      </c>
      <c r="I16" s="343">
        <f>H16/$C16</f>
        <v>0.444207453973956</v>
      </c>
      <c r="J16" s="371">
        <v>634</v>
      </c>
      <c r="K16" s="243">
        <f>J16/$C16</f>
        <v>7.1171980242478672E-2</v>
      </c>
      <c r="L16" s="371">
        <v>2285</v>
      </c>
      <c r="M16" s="343">
        <f>L16/$C16</f>
        <v>0.25651100134710375</v>
      </c>
      <c r="N16" s="371">
        <v>233</v>
      </c>
      <c r="O16" s="243">
        <f>N16/$C16</f>
        <v>2.6156264032330491E-2</v>
      </c>
      <c r="P16" s="371">
        <v>217</v>
      </c>
      <c r="Q16" s="243">
        <f>P16/$C16</f>
        <v>2.4360125729681187E-2</v>
      </c>
      <c r="R16" s="371">
        <v>145</v>
      </c>
      <c r="S16" s="243">
        <f>R16/$C16</f>
        <v>1.6277503367759318E-2</v>
      </c>
      <c r="T16" s="371">
        <v>257</v>
      </c>
      <c r="U16" s="243">
        <f>T16/$C16</f>
        <v>2.8850471486304447E-2</v>
      </c>
      <c r="V16" s="371">
        <v>244</v>
      </c>
      <c r="W16" s="243">
        <f>V16/$C16</f>
        <v>2.7391109115401886E-2</v>
      </c>
      <c r="X16" s="371">
        <v>936</v>
      </c>
      <c r="Y16" s="245">
        <f>X16/$C16</f>
        <v>0.10507409070498429</v>
      </c>
      <c r="Z16" s="879"/>
    </row>
    <row r="17" spans="1:26" s="22" customFormat="1" ht="17.25" customHeight="1" thickBot="1">
      <c r="A17" s="1773" t="s">
        <v>725</v>
      </c>
      <c r="B17" s="1774"/>
      <c r="C17" s="1020">
        <v>9882</v>
      </c>
      <c r="D17" s="340">
        <v>4.3130990415335461E-2</v>
      </c>
      <c r="E17" s="343">
        <v>0.36722408026755854</v>
      </c>
      <c r="F17" s="371">
        <v>3480</v>
      </c>
      <c r="G17" s="370">
        <v>0.35215543412264722</v>
      </c>
      <c r="H17" s="198">
        <v>4728</v>
      </c>
      <c r="I17" s="343">
        <v>0.47844565877352763</v>
      </c>
      <c r="J17" s="371">
        <v>810</v>
      </c>
      <c r="K17" s="243">
        <v>8.1967213114754092E-2</v>
      </c>
      <c r="L17" s="371">
        <v>2221</v>
      </c>
      <c r="M17" s="343">
        <v>0.22475207447885043</v>
      </c>
      <c r="N17" s="371">
        <v>300</v>
      </c>
      <c r="O17" s="243">
        <v>3.0358227079538554E-2</v>
      </c>
      <c r="P17" s="371">
        <v>239</v>
      </c>
      <c r="Q17" s="243">
        <v>2.4185387573365715E-2</v>
      </c>
      <c r="R17" s="371">
        <v>147</v>
      </c>
      <c r="S17" s="243">
        <v>1.4875531268973893E-2</v>
      </c>
      <c r="T17" s="371">
        <v>263</v>
      </c>
      <c r="U17" s="243">
        <v>2.6614045739728798E-2</v>
      </c>
      <c r="V17" s="371">
        <v>265</v>
      </c>
      <c r="W17" s="243">
        <v>2.6816433920259057E-2</v>
      </c>
      <c r="X17" s="371">
        <v>909</v>
      </c>
      <c r="Y17" s="245">
        <v>9.1985428051001822E-2</v>
      </c>
      <c r="Z17" s="879"/>
    </row>
    <row r="18" spans="1:26" s="234" customFormat="1" ht="17.25" customHeight="1">
      <c r="A18" s="2018" t="s">
        <v>721</v>
      </c>
      <c r="B18" s="548" t="s">
        <v>190</v>
      </c>
      <c r="C18" s="538">
        <f>C17-C16</f>
        <v>974</v>
      </c>
      <c r="D18" s="592" t="s">
        <v>55</v>
      </c>
      <c r="E18" s="592" t="s">
        <v>55</v>
      </c>
      <c r="F18" s="539">
        <f>F17-F16</f>
        <v>-17</v>
      </c>
      <c r="G18" s="653" t="s">
        <v>55</v>
      </c>
      <c r="H18" s="538">
        <f>H17-H16</f>
        <v>771</v>
      </c>
      <c r="I18" s="592" t="s">
        <v>55</v>
      </c>
      <c r="J18" s="539">
        <f>J17-J16</f>
        <v>176</v>
      </c>
      <c r="K18" s="592" t="s">
        <v>55</v>
      </c>
      <c r="L18" s="539">
        <f>L17-L16</f>
        <v>-64</v>
      </c>
      <c r="M18" s="592" t="s">
        <v>55</v>
      </c>
      <c r="N18" s="539">
        <f>N17-N16</f>
        <v>67</v>
      </c>
      <c r="O18" s="592" t="s">
        <v>55</v>
      </c>
      <c r="P18" s="539">
        <f>P17-P16</f>
        <v>22</v>
      </c>
      <c r="Q18" s="592" t="s">
        <v>55</v>
      </c>
      <c r="R18" s="539">
        <f>R17-R16</f>
        <v>2</v>
      </c>
      <c r="S18" s="592" t="s">
        <v>55</v>
      </c>
      <c r="T18" s="539">
        <f>T17-T16</f>
        <v>6</v>
      </c>
      <c r="U18" s="592" t="s">
        <v>55</v>
      </c>
      <c r="V18" s="539">
        <f>V17-V16</f>
        <v>21</v>
      </c>
      <c r="W18" s="592" t="s">
        <v>55</v>
      </c>
      <c r="X18" s="539">
        <f>X17-X16</f>
        <v>-27</v>
      </c>
      <c r="Y18" s="593" t="s">
        <v>55</v>
      </c>
    </row>
    <row r="19" spans="1:26" ht="17.25" customHeight="1">
      <c r="A19" s="1719"/>
      <c r="B19" s="542" t="s">
        <v>191</v>
      </c>
      <c r="C19" s="545">
        <f>C17/C16-1</f>
        <v>0.10933991917377628</v>
      </c>
      <c r="D19" s="601" t="s">
        <v>55</v>
      </c>
      <c r="E19" s="601" t="s">
        <v>55</v>
      </c>
      <c r="F19" s="546">
        <f>F17/F16-1</f>
        <v>-4.8613096940234302E-3</v>
      </c>
      <c r="G19" s="654" t="s">
        <v>55</v>
      </c>
      <c r="H19" s="545">
        <f>H17/H16-1</f>
        <v>0.19484457922668685</v>
      </c>
      <c r="I19" s="601" t="s">
        <v>55</v>
      </c>
      <c r="J19" s="546">
        <f>J17/J16-1</f>
        <v>0.27760252365930604</v>
      </c>
      <c r="K19" s="601" t="s">
        <v>55</v>
      </c>
      <c r="L19" s="546">
        <f>L17/L16-1</f>
        <v>-2.8008752735229736E-2</v>
      </c>
      <c r="M19" s="601" t="s">
        <v>55</v>
      </c>
      <c r="N19" s="546">
        <f>N17/N16-1</f>
        <v>0.28755364806866957</v>
      </c>
      <c r="O19" s="601" t="s">
        <v>55</v>
      </c>
      <c r="P19" s="546">
        <f>P17/P16-1</f>
        <v>0.10138248847926268</v>
      </c>
      <c r="Q19" s="601" t="s">
        <v>55</v>
      </c>
      <c r="R19" s="546">
        <f>R17/R16-1</f>
        <v>1.379310344827589E-2</v>
      </c>
      <c r="S19" s="601" t="s">
        <v>55</v>
      </c>
      <c r="T19" s="546">
        <f>T17/T16-1</f>
        <v>2.3346303501945442E-2</v>
      </c>
      <c r="U19" s="601" t="s">
        <v>55</v>
      </c>
      <c r="V19" s="546">
        <f>V17/V16-1</f>
        <v>8.6065573770491843E-2</v>
      </c>
      <c r="W19" s="601" t="s">
        <v>55</v>
      </c>
      <c r="X19" s="546">
        <f>X17/X16-1</f>
        <v>-2.8846153846153855E-2</v>
      </c>
      <c r="Y19" s="602" t="s">
        <v>55</v>
      </c>
    </row>
    <row r="20" spans="1:26" ht="17.25" customHeight="1">
      <c r="A20" s="1720" t="s">
        <v>722</v>
      </c>
      <c r="B20" s="558" t="s">
        <v>190</v>
      </c>
      <c r="C20" s="561">
        <f>C17-C12</f>
        <v>1779</v>
      </c>
      <c r="D20" s="598" t="s">
        <v>55</v>
      </c>
      <c r="E20" s="598" t="s">
        <v>55</v>
      </c>
      <c r="F20" s="562">
        <f>F17-F12</f>
        <v>-515</v>
      </c>
      <c r="G20" s="656" t="s">
        <v>55</v>
      </c>
      <c r="H20" s="561">
        <f>H17-H12</f>
        <v>1276</v>
      </c>
      <c r="I20" s="598" t="s">
        <v>55</v>
      </c>
      <c r="J20" s="562">
        <f>J17-J12</f>
        <v>524</v>
      </c>
      <c r="K20" s="598" t="s">
        <v>55</v>
      </c>
      <c r="L20" s="562">
        <f>L17-L12</f>
        <v>-409</v>
      </c>
      <c r="M20" s="598" t="s">
        <v>55</v>
      </c>
      <c r="N20" s="562">
        <f>N17-N12</f>
        <v>216</v>
      </c>
      <c r="O20" s="598" t="s">
        <v>55</v>
      </c>
      <c r="P20" s="562">
        <f>P17-P12</f>
        <v>25</v>
      </c>
      <c r="Q20" s="598" t="s">
        <v>55</v>
      </c>
      <c r="R20" s="562">
        <f>R17-R12</f>
        <v>23</v>
      </c>
      <c r="S20" s="598" t="s">
        <v>55</v>
      </c>
      <c r="T20" s="562">
        <f>T17-T12</f>
        <v>26</v>
      </c>
      <c r="U20" s="598" t="s">
        <v>55</v>
      </c>
      <c r="V20" s="562">
        <f>V17-V12</f>
        <v>141</v>
      </c>
      <c r="W20" s="598" t="s">
        <v>55</v>
      </c>
      <c r="X20" s="562">
        <f>X17-X12</f>
        <v>-43</v>
      </c>
      <c r="Y20" s="599" t="s">
        <v>55</v>
      </c>
    </row>
    <row r="21" spans="1:26" ht="17.25" customHeight="1">
      <c r="A21" s="1719"/>
      <c r="B21" s="542" t="s">
        <v>191</v>
      </c>
      <c r="C21" s="545">
        <f>C17/C12-1</f>
        <v>0.21954831543872633</v>
      </c>
      <c r="D21" s="601" t="s">
        <v>55</v>
      </c>
      <c r="E21" s="601" t="s">
        <v>55</v>
      </c>
      <c r="F21" s="546">
        <f>F17/F12-1</f>
        <v>-0.12891113892365458</v>
      </c>
      <c r="G21" s="654" t="s">
        <v>55</v>
      </c>
      <c r="H21" s="545">
        <f>H17/H12-1</f>
        <v>0.36964078794901511</v>
      </c>
      <c r="I21" s="601" t="s">
        <v>55</v>
      </c>
      <c r="J21" s="546">
        <f>J17/J12-1</f>
        <v>1.8321678321678321</v>
      </c>
      <c r="K21" s="601" t="s">
        <v>55</v>
      </c>
      <c r="L21" s="546">
        <f>L17/L12-1</f>
        <v>-0.15551330798479091</v>
      </c>
      <c r="M21" s="601" t="s">
        <v>55</v>
      </c>
      <c r="N21" s="546">
        <f>N17/N12-1</f>
        <v>2.5714285714285716</v>
      </c>
      <c r="O21" s="601" t="s">
        <v>55</v>
      </c>
      <c r="P21" s="546">
        <f>P17/P12-1</f>
        <v>0.11682242990654212</v>
      </c>
      <c r="Q21" s="601" t="s">
        <v>55</v>
      </c>
      <c r="R21" s="546">
        <f>R17/R12-1</f>
        <v>0.18548387096774199</v>
      </c>
      <c r="S21" s="601" t="s">
        <v>55</v>
      </c>
      <c r="T21" s="546">
        <f>T17/T12-1</f>
        <v>0.10970464135021096</v>
      </c>
      <c r="U21" s="601" t="s">
        <v>55</v>
      </c>
      <c r="V21" s="546">
        <f>V17/V12-1</f>
        <v>1.1370967741935485</v>
      </c>
      <c r="W21" s="601" t="s">
        <v>55</v>
      </c>
      <c r="X21" s="546">
        <f>X17/X12-1</f>
        <v>-4.5168067226890707E-2</v>
      </c>
      <c r="Y21" s="602" t="s">
        <v>55</v>
      </c>
    </row>
    <row r="22" spans="1:26" ht="17.25" customHeight="1">
      <c r="A22" s="1720" t="s">
        <v>723</v>
      </c>
      <c r="B22" s="558" t="s">
        <v>190</v>
      </c>
      <c r="C22" s="561">
        <f>C17-C7</f>
        <v>2670</v>
      </c>
      <c r="D22" s="598" t="s">
        <v>55</v>
      </c>
      <c r="E22" s="598" t="s">
        <v>55</v>
      </c>
      <c r="F22" s="562">
        <f>F17-F7</f>
        <v>-1171</v>
      </c>
      <c r="G22" s="656" t="s">
        <v>55</v>
      </c>
      <c r="H22" s="561">
        <f>H17-H7</f>
        <v>2220</v>
      </c>
      <c r="I22" s="598" t="s">
        <v>55</v>
      </c>
      <c r="J22" s="598" t="s">
        <v>54</v>
      </c>
      <c r="K22" s="598" t="s">
        <v>54</v>
      </c>
      <c r="L22" s="562">
        <f>L17-L7</f>
        <v>-1180</v>
      </c>
      <c r="M22" s="598" t="s">
        <v>55</v>
      </c>
      <c r="N22" s="562">
        <f>N17-N7</f>
        <v>259</v>
      </c>
      <c r="O22" s="598" t="s">
        <v>55</v>
      </c>
      <c r="P22" s="562">
        <f>P17-P7</f>
        <v>18</v>
      </c>
      <c r="Q22" s="598" t="s">
        <v>55</v>
      </c>
      <c r="R22" s="562">
        <f>R17-R7</f>
        <v>36</v>
      </c>
      <c r="S22" s="598" t="s">
        <v>55</v>
      </c>
      <c r="T22" s="562">
        <f>T17-T7</f>
        <v>-25</v>
      </c>
      <c r="U22" s="598" t="s">
        <v>55</v>
      </c>
      <c r="V22" s="562">
        <f>V17-V7</f>
        <v>201</v>
      </c>
      <c r="W22" s="598" t="s">
        <v>55</v>
      </c>
      <c r="X22" s="562">
        <f>X17-X7</f>
        <v>461</v>
      </c>
      <c r="Y22" s="599" t="s">
        <v>55</v>
      </c>
    </row>
    <row r="23" spans="1:26" ht="17.25" customHeight="1" thickBot="1">
      <c r="A23" s="1721"/>
      <c r="B23" s="576" t="s">
        <v>191</v>
      </c>
      <c r="C23" s="577">
        <f>C17/C7-1</f>
        <v>0.37021630615640588</v>
      </c>
      <c r="D23" s="638" t="s">
        <v>55</v>
      </c>
      <c r="E23" s="638" t="s">
        <v>55</v>
      </c>
      <c r="F23" s="578">
        <f>F17/F7-1</f>
        <v>-0.25177381208342287</v>
      </c>
      <c r="G23" s="657" t="s">
        <v>55</v>
      </c>
      <c r="H23" s="577">
        <f>H17/H7-1</f>
        <v>0.8851674641148326</v>
      </c>
      <c r="I23" s="638" t="s">
        <v>55</v>
      </c>
      <c r="J23" s="673" t="s">
        <v>54</v>
      </c>
      <c r="K23" s="638" t="s">
        <v>54</v>
      </c>
      <c r="L23" s="578">
        <f>L17/L7-1</f>
        <v>-0.34695677741840636</v>
      </c>
      <c r="M23" s="638" t="s">
        <v>55</v>
      </c>
      <c r="N23" s="629">
        <f>N17/N7-1</f>
        <v>6.3170731707317076</v>
      </c>
      <c r="O23" s="638" t="s">
        <v>55</v>
      </c>
      <c r="P23" s="578">
        <f>P17/P7-1</f>
        <v>8.144796380090491E-2</v>
      </c>
      <c r="Q23" s="638" t="s">
        <v>55</v>
      </c>
      <c r="R23" s="578">
        <f>R17/R7-1</f>
        <v>0.32432432432432434</v>
      </c>
      <c r="S23" s="638" t="s">
        <v>55</v>
      </c>
      <c r="T23" s="578">
        <f>T17/T7-1</f>
        <v>-8.680555555555558E-2</v>
      </c>
      <c r="U23" s="638" t="s">
        <v>55</v>
      </c>
      <c r="V23" s="578">
        <f>V17/V7-1</f>
        <v>3.140625</v>
      </c>
      <c r="W23" s="638" t="s">
        <v>55</v>
      </c>
      <c r="X23" s="578">
        <f>X17/X7-1</f>
        <v>1.0290178571428572</v>
      </c>
      <c r="Y23" s="639" t="s">
        <v>55</v>
      </c>
    </row>
    <row r="24" spans="1:26" ht="17.25" customHeight="1">
      <c r="A24" s="931" t="s">
        <v>177</v>
      </c>
    </row>
    <row r="25" spans="1:26" ht="17.25" customHeight="1">
      <c r="A25" s="932" t="s">
        <v>179</v>
      </c>
    </row>
    <row r="26" spans="1:26" ht="17.25" customHeight="1">
      <c r="A26" s="932" t="s">
        <v>381</v>
      </c>
    </row>
    <row r="27" spans="1:26" ht="17.25" customHeight="1">
      <c r="A27" s="928" t="s">
        <v>469</v>
      </c>
      <c r="P27" s="966"/>
      <c r="Q27" s="966"/>
      <c r="R27" s="966"/>
      <c r="S27" s="966"/>
      <c r="T27" s="966"/>
    </row>
    <row r="28" spans="1:26" ht="17.25" customHeight="1">
      <c r="A28" s="890" t="s">
        <v>666</v>
      </c>
      <c r="P28" s="846"/>
      <c r="Q28" s="846"/>
      <c r="R28" s="846"/>
      <c r="S28" s="846"/>
    </row>
    <row r="29" spans="1:26"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</row>
    <row r="30" spans="1:26"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</row>
    <row r="31" spans="1:26"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</row>
  </sheetData>
  <mergeCells count="27">
    <mergeCell ref="F3:G5"/>
    <mergeCell ref="H3:Y3"/>
    <mergeCell ref="N4:O5"/>
    <mergeCell ref="P4:Q5"/>
    <mergeCell ref="R4:S5"/>
    <mergeCell ref="T4:U5"/>
    <mergeCell ref="V4:W5"/>
    <mergeCell ref="X4:Y5"/>
    <mergeCell ref="H4:I5"/>
    <mergeCell ref="J4:K5"/>
    <mergeCell ref="L4:M5"/>
    <mergeCell ref="A18:A19"/>
    <mergeCell ref="A20:A21"/>
    <mergeCell ref="A22:A23"/>
    <mergeCell ref="A17:B17"/>
    <mergeCell ref="C3:E5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1 C23:I23 C22:I22 L22:Y22 L23:Y23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8"/>
  <dimension ref="A1:Z30"/>
  <sheetViews>
    <sheetView zoomScaleNormal="100" workbookViewId="0"/>
  </sheetViews>
  <sheetFormatPr defaultColWidth="9.140625" defaultRowHeight="15"/>
  <cols>
    <col min="1" max="1" width="12.85546875" style="206" customWidth="1"/>
    <col min="2" max="2" width="5.7109375" style="206" customWidth="1"/>
    <col min="3" max="3" width="6.140625" style="206" customWidth="1"/>
    <col min="4" max="5" width="4.7109375" style="206" customWidth="1"/>
    <col min="6" max="6" width="6.140625" style="206" customWidth="1"/>
    <col min="7" max="7" width="5" style="206" customWidth="1"/>
    <col min="8" max="8" width="5.85546875" style="206" customWidth="1"/>
    <col min="9" max="9" width="5" style="206" customWidth="1"/>
    <col min="10" max="10" width="6" style="206" customWidth="1"/>
    <col min="11" max="11" width="5.5703125" style="206" customWidth="1"/>
    <col min="12" max="12" width="5.85546875" style="206" customWidth="1"/>
    <col min="13" max="13" width="5" style="206" customWidth="1"/>
    <col min="14" max="14" width="7.140625" style="206" customWidth="1"/>
    <col min="15" max="15" width="4.85546875" style="206" customWidth="1"/>
    <col min="16" max="16" width="6.28515625" style="206" customWidth="1"/>
    <col min="17" max="17" width="4.85546875" style="206" customWidth="1"/>
    <col min="18" max="18" width="6.140625" style="206" customWidth="1"/>
    <col min="19" max="19" width="4.85546875" style="206" customWidth="1"/>
    <col min="20" max="20" width="6" style="206" customWidth="1"/>
    <col min="21" max="21" width="4.85546875" style="206" customWidth="1"/>
    <col min="22" max="22" width="6" style="206" customWidth="1"/>
    <col min="23" max="23" width="4.85546875" style="206" customWidth="1"/>
    <col min="24" max="24" width="6.140625" style="206" customWidth="1"/>
    <col min="25" max="25" width="5.7109375" style="206" customWidth="1"/>
    <col min="26" max="16384" width="9.140625" style="206"/>
  </cols>
  <sheetData>
    <row r="1" spans="1:26" ht="17.25" customHeight="1">
      <c r="A1" s="232" t="s">
        <v>809</v>
      </c>
      <c r="B1" s="232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483"/>
      <c r="T1" s="201"/>
      <c r="U1" s="201"/>
      <c r="V1" s="201"/>
      <c r="W1" s="201"/>
      <c r="X1" s="201"/>
      <c r="Y1" s="201"/>
    </row>
    <row r="2" spans="1:26" s="202" customFormat="1" ht="17.25" customHeight="1" thickBot="1">
      <c r="A2" s="314" t="s">
        <v>192</v>
      </c>
      <c r="R2" s="202" t="s">
        <v>0</v>
      </c>
    </row>
    <row r="3" spans="1:26" ht="17.25" customHeight="1">
      <c r="A3" s="1722" t="s">
        <v>197</v>
      </c>
      <c r="B3" s="1723"/>
      <c r="C3" s="2003" t="s">
        <v>70</v>
      </c>
      <c r="D3" s="2046"/>
      <c r="E3" s="1974"/>
      <c r="F3" s="1869" t="s">
        <v>498</v>
      </c>
      <c r="G3" s="1975"/>
      <c r="H3" s="1891" t="s">
        <v>44</v>
      </c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2"/>
      <c r="W3" s="1882"/>
      <c r="X3" s="1882"/>
      <c r="Y3" s="1883"/>
    </row>
    <row r="4" spans="1:26" ht="17.25" customHeight="1">
      <c r="A4" s="1724"/>
      <c r="B4" s="1725"/>
      <c r="C4" s="2004"/>
      <c r="D4" s="2006"/>
      <c r="E4" s="2040"/>
      <c r="F4" s="2040"/>
      <c r="G4" s="2045"/>
      <c r="H4" s="1993" t="s">
        <v>163</v>
      </c>
      <c r="I4" s="1865"/>
      <c r="J4" s="1861" t="s">
        <v>164</v>
      </c>
      <c r="K4" s="1865"/>
      <c r="L4" s="2041" t="s">
        <v>46</v>
      </c>
      <c r="M4" s="2042"/>
      <c r="N4" s="1861" t="s">
        <v>49</v>
      </c>
      <c r="O4" s="1865"/>
      <c r="P4" s="1861" t="s">
        <v>47</v>
      </c>
      <c r="Q4" s="1865"/>
      <c r="R4" s="1861" t="s">
        <v>48</v>
      </c>
      <c r="S4" s="1865"/>
      <c r="T4" s="1861" t="s">
        <v>50</v>
      </c>
      <c r="U4" s="1865"/>
      <c r="V4" s="1861" t="s">
        <v>52</v>
      </c>
      <c r="W4" s="1865"/>
      <c r="X4" s="1861" t="s">
        <v>64</v>
      </c>
      <c r="Y4" s="1892"/>
    </row>
    <row r="5" spans="1:26" ht="17.25" customHeight="1">
      <c r="A5" s="1724"/>
      <c r="B5" s="1725"/>
      <c r="C5" s="1878"/>
      <c r="D5" s="1866"/>
      <c r="E5" s="1877"/>
      <c r="F5" s="1877"/>
      <c r="G5" s="1880"/>
      <c r="H5" s="1761"/>
      <c r="I5" s="1866"/>
      <c r="J5" s="1863"/>
      <c r="K5" s="1866"/>
      <c r="L5" s="2043"/>
      <c r="M5" s="2044"/>
      <c r="N5" s="1863"/>
      <c r="O5" s="1866"/>
      <c r="P5" s="1863"/>
      <c r="Q5" s="1866"/>
      <c r="R5" s="1863"/>
      <c r="S5" s="1866"/>
      <c r="T5" s="1863"/>
      <c r="U5" s="1866"/>
      <c r="V5" s="1863"/>
      <c r="W5" s="1866"/>
      <c r="X5" s="1863"/>
      <c r="Y5" s="1762"/>
    </row>
    <row r="6" spans="1:26" ht="17.25" customHeight="1" thickBot="1">
      <c r="A6" s="1726"/>
      <c r="B6" s="1727"/>
      <c r="C6" s="609" t="s">
        <v>145</v>
      </c>
      <c r="D6" s="610" t="s">
        <v>154</v>
      </c>
      <c r="E6" s="610" t="s">
        <v>150</v>
      </c>
      <c r="F6" s="612" t="s">
        <v>145</v>
      </c>
      <c r="G6" s="622" t="s">
        <v>151</v>
      </c>
      <c r="H6" s="614" t="s">
        <v>145</v>
      </c>
      <c r="I6" s="615" t="s">
        <v>151</v>
      </c>
      <c r="J6" s="612" t="s">
        <v>145</v>
      </c>
      <c r="K6" s="615" t="s">
        <v>151</v>
      </c>
      <c r="L6" s="612" t="s">
        <v>145</v>
      </c>
      <c r="M6" s="615" t="s">
        <v>151</v>
      </c>
      <c r="N6" s="612" t="s">
        <v>145</v>
      </c>
      <c r="O6" s="615" t="s">
        <v>151</v>
      </c>
      <c r="P6" s="612" t="s">
        <v>145</v>
      </c>
      <c r="Q6" s="615" t="s">
        <v>151</v>
      </c>
      <c r="R6" s="612" t="s">
        <v>145</v>
      </c>
      <c r="S6" s="615" t="s">
        <v>151</v>
      </c>
      <c r="T6" s="612" t="s">
        <v>145</v>
      </c>
      <c r="U6" s="615" t="s">
        <v>151</v>
      </c>
      <c r="V6" s="612" t="s">
        <v>145</v>
      </c>
      <c r="W6" s="615" t="s">
        <v>151</v>
      </c>
      <c r="X6" s="612" t="s">
        <v>145</v>
      </c>
      <c r="Y6" s="613" t="s">
        <v>151</v>
      </c>
    </row>
    <row r="7" spans="1:26" s="22" customFormat="1" ht="17.25" customHeight="1">
      <c r="A7" s="1728" t="s">
        <v>11</v>
      </c>
      <c r="B7" s="1729"/>
      <c r="C7" s="817">
        <v>11948</v>
      </c>
      <c r="D7" s="340">
        <v>5.2604235459868795E-2</v>
      </c>
      <c r="E7" s="343">
        <v>0.62359081419624218</v>
      </c>
      <c r="F7" s="333">
        <v>6702</v>
      </c>
      <c r="G7" s="370">
        <v>0.56093069969869436</v>
      </c>
      <c r="H7" s="200">
        <v>5179</v>
      </c>
      <c r="I7" s="343">
        <v>0.43346166722464013</v>
      </c>
      <c r="J7" s="333">
        <v>250</v>
      </c>
      <c r="K7" s="419">
        <v>2.0924004017408772E-2</v>
      </c>
      <c r="L7" s="333">
        <v>4611</v>
      </c>
      <c r="M7" s="343">
        <v>0.38592233009708737</v>
      </c>
      <c r="N7" s="333">
        <v>53</v>
      </c>
      <c r="O7" s="243">
        <v>4.4358888516906596E-3</v>
      </c>
      <c r="P7" s="333">
        <v>265</v>
      </c>
      <c r="Q7" s="243">
        <v>2.2179444258453297E-2</v>
      </c>
      <c r="R7" s="333">
        <v>156</v>
      </c>
      <c r="S7" s="243">
        <v>1.3056578506863073E-2</v>
      </c>
      <c r="T7" s="333">
        <v>428</v>
      </c>
      <c r="U7" s="243">
        <v>3.5821894877803816E-2</v>
      </c>
      <c r="V7" s="333">
        <v>352</v>
      </c>
      <c r="W7" s="243">
        <v>2.9460997656511549E-2</v>
      </c>
      <c r="X7" s="333">
        <v>654</v>
      </c>
      <c r="Y7" s="245">
        <v>5.4737194509541343E-2</v>
      </c>
      <c r="Z7" s="41"/>
    </row>
    <row r="8" spans="1:26" s="22" customFormat="1" ht="17.25" customHeight="1">
      <c r="A8" s="1728" t="s">
        <v>12</v>
      </c>
      <c r="B8" s="1729"/>
      <c r="C8" s="817">
        <v>12503</v>
      </c>
      <c r="D8" s="340">
        <v>5.7530552897003609E-2</v>
      </c>
      <c r="E8" s="343">
        <v>0.62905011068625483</v>
      </c>
      <c r="F8" s="333">
        <v>6525</v>
      </c>
      <c r="G8" s="370">
        <v>0.52187475005998563</v>
      </c>
      <c r="H8" s="200">
        <v>5834</v>
      </c>
      <c r="I8" s="343">
        <v>0.46660801407662161</v>
      </c>
      <c r="J8" s="333">
        <v>283</v>
      </c>
      <c r="K8" s="243">
        <v>2.26345677037511E-2</v>
      </c>
      <c r="L8" s="333">
        <v>4397</v>
      </c>
      <c r="M8" s="343">
        <v>0.35167559785651442</v>
      </c>
      <c r="N8" s="333">
        <v>71</v>
      </c>
      <c r="O8" s="243">
        <v>5.6786371270894989E-3</v>
      </c>
      <c r="P8" s="333">
        <v>270</v>
      </c>
      <c r="Q8" s="243">
        <v>2.1594817243861475E-2</v>
      </c>
      <c r="R8" s="333">
        <v>160</v>
      </c>
      <c r="S8" s="243">
        <v>1.2796928737103095E-2</v>
      </c>
      <c r="T8" s="333">
        <v>383</v>
      </c>
      <c r="U8" s="243">
        <v>3.0632648164440533E-2</v>
      </c>
      <c r="V8" s="333">
        <v>456</v>
      </c>
      <c r="W8" s="243">
        <v>3.6471246900743819E-2</v>
      </c>
      <c r="X8" s="333">
        <v>649</v>
      </c>
      <c r="Y8" s="245">
        <v>5.190754218987443E-2</v>
      </c>
      <c r="Z8" s="41"/>
    </row>
    <row r="9" spans="1:26" s="22" customFormat="1" ht="17.25" customHeight="1">
      <c r="A9" s="1728" t="s">
        <v>13</v>
      </c>
      <c r="B9" s="1729"/>
      <c r="C9" s="817">
        <v>12462</v>
      </c>
      <c r="D9" s="340">
        <v>5.9012387771337653E-2</v>
      </c>
      <c r="E9" s="343">
        <v>0.62828333753466092</v>
      </c>
      <c r="F9" s="333">
        <v>6398</v>
      </c>
      <c r="G9" s="370">
        <v>0.51340073824426258</v>
      </c>
      <c r="H9" s="200">
        <v>5694</v>
      </c>
      <c r="I9" s="343">
        <v>0.45690900337024554</v>
      </c>
      <c r="J9" s="333">
        <v>385</v>
      </c>
      <c r="K9" s="243">
        <v>3.0893917509228052E-2</v>
      </c>
      <c r="L9" s="333">
        <v>4206</v>
      </c>
      <c r="M9" s="343">
        <v>0.33750601829561866</v>
      </c>
      <c r="N9" s="333">
        <v>92</v>
      </c>
      <c r="O9" s="243">
        <v>7.3824426255817682E-3</v>
      </c>
      <c r="P9" s="333">
        <v>272</v>
      </c>
      <c r="Q9" s="243">
        <v>2.1826352110415663E-2</v>
      </c>
      <c r="R9" s="333">
        <v>159</v>
      </c>
      <c r="S9" s="243">
        <v>1.2758786711603274E-2</v>
      </c>
      <c r="T9" s="333">
        <v>353</v>
      </c>
      <c r="U9" s="243">
        <v>2.8326111378590917E-2</v>
      </c>
      <c r="V9" s="333">
        <v>541</v>
      </c>
      <c r="W9" s="243">
        <v>4.3411972396084096E-2</v>
      </c>
      <c r="X9" s="333">
        <v>760</v>
      </c>
      <c r="Y9" s="245">
        <v>6.0985395602632005E-2</v>
      </c>
      <c r="Z9" s="41"/>
    </row>
    <row r="10" spans="1:26" s="22" customFormat="1" ht="17.25" customHeight="1">
      <c r="A10" s="1728" t="s">
        <v>14</v>
      </c>
      <c r="B10" s="1729"/>
      <c r="C10" s="817">
        <v>12447</v>
      </c>
      <c r="D10" s="340">
        <v>6.0110107693050661E-2</v>
      </c>
      <c r="E10" s="343">
        <v>0.6209218796767435</v>
      </c>
      <c r="F10" s="333">
        <v>6134</v>
      </c>
      <c r="G10" s="370">
        <v>0.49280951233228892</v>
      </c>
      <c r="H10" s="200">
        <v>5683</v>
      </c>
      <c r="I10" s="343">
        <v>0.45657588173857155</v>
      </c>
      <c r="J10" s="333">
        <v>443</v>
      </c>
      <c r="K10" s="243">
        <v>3.5590905439061619E-2</v>
      </c>
      <c r="L10" s="333">
        <v>3888</v>
      </c>
      <c r="M10" s="343">
        <v>0.31236442516268981</v>
      </c>
      <c r="N10" s="333">
        <v>121</v>
      </c>
      <c r="O10" s="243">
        <v>9.7212179641680725E-3</v>
      </c>
      <c r="P10" s="333">
        <v>269</v>
      </c>
      <c r="Q10" s="243">
        <v>2.1611633325299268E-2</v>
      </c>
      <c r="R10" s="333">
        <v>168</v>
      </c>
      <c r="S10" s="243">
        <v>1.3497228247770547E-2</v>
      </c>
      <c r="T10" s="333">
        <v>367</v>
      </c>
      <c r="U10" s="243">
        <v>2.9485016469832089E-2</v>
      </c>
      <c r="V10" s="333">
        <v>688</v>
      </c>
      <c r="W10" s="243">
        <v>5.5274363300393668E-2</v>
      </c>
      <c r="X10" s="333">
        <v>820</v>
      </c>
      <c r="Y10" s="245">
        <v>6.5879328352213384E-2</v>
      </c>
      <c r="Z10" s="41"/>
    </row>
    <row r="11" spans="1:26" s="22" customFormat="1" ht="17.25" customHeight="1">
      <c r="A11" s="1728" t="s">
        <v>15</v>
      </c>
      <c r="B11" s="1729"/>
      <c r="C11" s="1020">
        <v>12897</v>
      </c>
      <c r="D11" s="340">
        <v>6.2512117569506379E-2</v>
      </c>
      <c r="E11" s="343">
        <v>0.6342267027292845</v>
      </c>
      <c r="F11" s="371">
        <v>5708</v>
      </c>
      <c r="G11" s="370">
        <v>0.44258354656121579</v>
      </c>
      <c r="H11" s="198">
        <v>6110</v>
      </c>
      <c r="I11" s="343">
        <v>0.47375358610529583</v>
      </c>
      <c r="J11" s="371">
        <v>475</v>
      </c>
      <c r="K11" s="243">
        <v>3.6830270605567185E-2</v>
      </c>
      <c r="L11" s="371">
        <v>3648</v>
      </c>
      <c r="M11" s="343">
        <v>0.28285647825075599</v>
      </c>
      <c r="N11" s="371">
        <v>132</v>
      </c>
      <c r="O11" s="243">
        <v>1.0234938357757618E-2</v>
      </c>
      <c r="P11" s="371">
        <v>239</v>
      </c>
      <c r="Q11" s="243">
        <v>1.8531441420485385E-2</v>
      </c>
      <c r="R11" s="371">
        <v>151</v>
      </c>
      <c r="S11" s="243">
        <v>1.1708149181980305E-2</v>
      </c>
      <c r="T11" s="371">
        <v>371</v>
      </c>
      <c r="U11" s="243">
        <v>2.8766379778243003E-2</v>
      </c>
      <c r="V11" s="371">
        <v>839</v>
      </c>
      <c r="W11" s="243">
        <v>6.5053888501201834E-2</v>
      </c>
      <c r="X11" s="371">
        <v>932</v>
      </c>
      <c r="Y11" s="245">
        <v>7.2264867798712884E-2</v>
      </c>
      <c r="Z11" s="41"/>
    </row>
    <row r="12" spans="1:26" s="22" customFormat="1" ht="17.25" customHeight="1">
      <c r="A12" s="1728" t="s">
        <v>138</v>
      </c>
      <c r="B12" s="1729"/>
      <c r="C12" s="1020">
        <v>14213</v>
      </c>
      <c r="D12" s="340">
        <v>6.9113242044658837E-2</v>
      </c>
      <c r="E12" s="343">
        <v>0.63689729342176016</v>
      </c>
      <c r="F12" s="371">
        <v>5336</v>
      </c>
      <c r="G12" s="370">
        <v>0.37543094350242734</v>
      </c>
      <c r="H12" s="198">
        <v>7297</v>
      </c>
      <c r="I12" s="343">
        <v>0.51340322240202629</v>
      </c>
      <c r="J12" s="371">
        <v>730</v>
      </c>
      <c r="K12" s="243">
        <v>5.1361429677056217E-2</v>
      </c>
      <c r="L12" s="371">
        <v>3132</v>
      </c>
      <c r="M12" s="343">
        <v>0.22036164075142475</v>
      </c>
      <c r="N12" s="371">
        <v>197</v>
      </c>
      <c r="O12" s="243">
        <v>1.386055020052065E-2</v>
      </c>
      <c r="P12" s="371">
        <v>229</v>
      </c>
      <c r="Q12" s="243">
        <v>1.6112010131569689E-2</v>
      </c>
      <c r="R12" s="371">
        <v>169</v>
      </c>
      <c r="S12" s="243">
        <v>1.1890522760852741E-2</v>
      </c>
      <c r="T12" s="371">
        <v>349</v>
      </c>
      <c r="U12" s="243">
        <v>2.4554984873003588E-2</v>
      </c>
      <c r="V12" s="371">
        <v>656</v>
      </c>
      <c r="W12" s="243">
        <v>4.6154928586505314E-2</v>
      </c>
      <c r="X12" s="371">
        <v>1454</v>
      </c>
      <c r="Y12" s="245">
        <v>0.10230071061704074</v>
      </c>
      <c r="Z12" s="41"/>
    </row>
    <row r="13" spans="1:26" s="22" customFormat="1" ht="17.25" customHeight="1">
      <c r="A13" s="1728" t="s">
        <v>188</v>
      </c>
      <c r="B13" s="1729"/>
      <c r="C13" s="1020">
        <v>14051</v>
      </c>
      <c r="D13" s="340">
        <v>6.8380019855560525E-2</v>
      </c>
      <c r="E13" s="343">
        <v>0.63674264739203335</v>
      </c>
      <c r="F13" s="371">
        <v>4376</v>
      </c>
      <c r="G13" s="370">
        <v>0.31143690840509575</v>
      </c>
      <c r="H13" s="198">
        <v>7331</v>
      </c>
      <c r="I13" s="343">
        <v>0.52174222475268661</v>
      </c>
      <c r="J13" s="371">
        <v>994</v>
      </c>
      <c r="K13" s="243">
        <v>7.0742295921998433E-2</v>
      </c>
      <c r="L13" s="371">
        <v>2444</v>
      </c>
      <c r="M13" s="343">
        <v>0.17393779802149315</v>
      </c>
      <c r="N13" s="371">
        <v>289</v>
      </c>
      <c r="O13" s="243">
        <v>2.0567931108106185E-2</v>
      </c>
      <c r="P13" s="371">
        <v>241</v>
      </c>
      <c r="Q13" s="243">
        <v>1.7151804142053945E-2</v>
      </c>
      <c r="R13" s="371">
        <v>149</v>
      </c>
      <c r="S13" s="243">
        <v>1.060422745712049E-2</v>
      </c>
      <c r="T13" s="371">
        <v>275</v>
      </c>
      <c r="U13" s="243">
        <v>1.9571560743007616E-2</v>
      </c>
      <c r="V13" s="371">
        <v>674</v>
      </c>
      <c r="W13" s="243">
        <v>4.7968116148316843E-2</v>
      </c>
      <c r="X13" s="371">
        <v>1654</v>
      </c>
      <c r="Y13" s="245">
        <v>0.11771404170521671</v>
      </c>
      <c r="Z13" s="41"/>
    </row>
    <row r="14" spans="1:26" s="22" customFormat="1" ht="17.25" customHeight="1">
      <c r="A14" s="1728" t="s">
        <v>449</v>
      </c>
      <c r="B14" s="1729"/>
      <c r="C14" s="1020">
        <v>16034</v>
      </c>
      <c r="D14" s="340">
        <v>7.491438156154949E-2</v>
      </c>
      <c r="E14" s="343">
        <v>0.64002874022034173</v>
      </c>
      <c r="F14" s="371">
        <v>4490</v>
      </c>
      <c r="G14" s="370">
        <v>0.28002993638518148</v>
      </c>
      <c r="H14" s="198">
        <v>8527</v>
      </c>
      <c r="I14" s="343">
        <v>0.53180740925533243</v>
      </c>
      <c r="J14" s="371">
        <v>1318</v>
      </c>
      <c r="K14" s="243">
        <v>8.220032431083947E-2</v>
      </c>
      <c r="L14" s="371">
        <v>2531</v>
      </c>
      <c r="M14" s="343">
        <v>0.15785206436322813</v>
      </c>
      <c r="N14" s="371">
        <v>417</v>
      </c>
      <c r="O14" s="243">
        <v>2.6007234626418858E-2</v>
      </c>
      <c r="P14" s="371">
        <v>242</v>
      </c>
      <c r="Q14" s="243">
        <v>1.5092927529000873E-2</v>
      </c>
      <c r="R14" s="371">
        <v>164</v>
      </c>
      <c r="S14" s="243">
        <v>1.0228264937008857E-2</v>
      </c>
      <c r="T14" s="371">
        <v>294</v>
      </c>
      <c r="U14" s="243">
        <v>1.8336035923662217E-2</v>
      </c>
      <c r="V14" s="371">
        <v>915</v>
      </c>
      <c r="W14" s="243">
        <v>5.7066234252214042E-2</v>
      </c>
      <c r="X14" s="371">
        <v>1626</v>
      </c>
      <c r="Y14" s="245">
        <v>0.10140950480229512</v>
      </c>
      <c r="Z14" s="41"/>
    </row>
    <row r="15" spans="1:26" s="22" customFormat="1" ht="17.25" customHeight="1">
      <c r="A15" s="1728" t="s">
        <v>554</v>
      </c>
      <c r="B15" s="1729"/>
      <c r="C15" s="1020">
        <v>16118</v>
      </c>
      <c r="D15" s="340">
        <v>7.3803069709513169E-2</v>
      </c>
      <c r="E15" s="343">
        <v>0.63937482645087074</v>
      </c>
      <c r="F15" s="371">
        <v>4473</v>
      </c>
      <c r="G15" s="370">
        <v>0.27751582082144188</v>
      </c>
      <c r="H15" s="198">
        <v>8302</v>
      </c>
      <c r="I15" s="343">
        <v>0.51507631219754313</v>
      </c>
      <c r="J15" s="371">
        <v>1518</v>
      </c>
      <c r="K15" s="243">
        <v>9.4180419406874299E-2</v>
      </c>
      <c r="L15" s="371">
        <v>2462</v>
      </c>
      <c r="M15" s="343">
        <v>0.15274847996029284</v>
      </c>
      <c r="N15" s="371">
        <v>508</v>
      </c>
      <c r="O15" s="243">
        <v>3.151755800967862E-2</v>
      </c>
      <c r="P15" s="371">
        <v>232</v>
      </c>
      <c r="Q15" s="243">
        <v>1.4393845390246929E-2</v>
      </c>
      <c r="R15" s="371">
        <v>168</v>
      </c>
      <c r="S15" s="243">
        <v>1.0423129420523638E-2</v>
      </c>
      <c r="T15" s="371">
        <v>280</v>
      </c>
      <c r="U15" s="243">
        <v>1.7371882367539396E-2</v>
      </c>
      <c r="V15" s="371">
        <v>1067</v>
      </c>
      <c r="W15" s="243">
        <v>6.6199280307730493E-2</v>
      </c>
      <c r="X15" s="371">
        <v>1581</v>
      </c>
      <c r="Y15" s="245">
        <v>9.808909293957066E-2</v>
      </c>
      <c r="Z15" s="41"/>
    </row>
    <row r="16" spans="1:26" s="22" customFormat="1" ht="17.25" customHeight="1">
      <c r="A16" s="1728" t="s">
        <v>627</v>
      </c>
      <c r="B16" s="1729"/>
      <c r="C16" s="1020">
        <v>15363</v>
      </c>
      <c r="D16" s="340">
        <v>6.816578444118078E-2</v>
      </c>
      <c r="E16" s="343">
        <v>0.63297762762144127</v>
      </c>
      <c r="F16" s="371">
        <v>4508</v>
      </c>
      <c r="G16" s="370">
        <v>0.29343227234264141</v>
      </c>
      <c r="H16" s="198">
        <v>7441</v>
      </c>
      <c r="I16" s="343">
        <v>0.48434550543513638</v>
      </c>
      <c r="J16" s="371">
        <v>1491</v>
      </c>
      <c r="K16" s="243">
        <v>9.705135715680531E-2</v>
      </c>
      <c r="L16" s="371">
        <v>2375</v>
      </c>
      <c r="M16" s="343">
        <v>0.15459220204387164</v>
      </c>
      <c r="N16" s="371">
        <v>543</v>
      </c>
      <c r="O16" s="243">
        <v>3.5344659246240966E-2</v>
      </c>
      <c r="P16" s="371">
        <v>217</v>
      </c>
      <c r="Q16" s="243">
        <v>1.4124845407797956E-2</v>
      </c>
      <c r="R16" s="371">
        <v>164</v>
      </c>
      <c r="S16" s="243">
        <v>1.0674998372713664E-2</v>
      </c>
      <c r="T16" s="371">
        <v>270</v>
      </c>
      <c r="U16" s="243">
        <v>1.7574692442882251E-2</v>
      </c>
      <c r="V16" s="371">
        <v>1224</v>
      </c>
      <c r="W16" s="243">
        <v>7.9671939074399525E-2</v>
      </c>
      <c r="X16" s="371">
        <v>1638</v>
      </c>
      <c r="Y16" s="245">
        <v>0.10661980082015231</v>
      </c>
      <c r="Z16" s="41"/>
    </row>
    <row r="17" spans="1:26" s="22" customFormat="1" ht="17.25" customHeight="1" thickBot="1">
      <c r="A17" s="1773" t="s">
        <v>725</v>
      </c>
      <c r="B17" s="1774"/>
      <c r="C17" s="1020">
        <v>17028</v>
      </c>
      <c r="D17" s="340">
        <v>7.2743117855128922E-2</v>
      </c>
      <c r="E17" s="343">
        <v>0.63277591973244152</v>
      </c>
      <c r="F17" s="371">
        <v>4666</v>
      </c>
      <c r="G17" s="370">
        <f>F17/$C17</f>
        <v>0.27401926239135543</v>
      </c>
      <c r="H17" s="198">
        <v>8461</v>
      </c>
      <c r="I17" s="343">
        <f>H17/$C17</f>
        <v>0.49688747944561901</v>
      </c>
      <c r="J17" s="371">
        <v>1847</v>
      </c>
      <c r="K17" s="243">
        <f>J17/$C17</f>
        <v>0.10846840498003289</v>
      </c>
      <c r="L17" s="371">
        <v>2378</v>
      </c>
      <c r="M17" s="343">
        <f>L17/$C17</f>
        <v>0.13965233732675594</v>
      </c>
      <c r="N17" s="371">
        <v>658</v>
      </c>
      <c r="O17" s="243">
        <f>N17/$C17</f>
        <v>3.8642236316654921E-2</v>
      </c>
      <c r="P17" s="371">
        <v>226</v>
      </c>
      <c r="Q17" s="243">
        <f>P17/$C17</f>
        <v>1.327225745830397E-2</v>
      </c>
      <c r="R17" s="371">
        <v>159</v>
      </c>
      <c r="S17" s="243">
        <f>R17/$C17</f>
        <v>9.337561663143059E-3</v>
      </c>
      <c r="T17" s="371">
        <v>288</v>
      </c>
      <c r="U17" s="243">
        <f>T17/$C17</f>
        <v>1.6913319238900635E-2</v>
      </c>
      <c r="V17" s="371">
        <v>1337</v>
      </c>
      <c r="W17" s="243">
        <f>V17/$C17</f>
        <v>7.8517735494479685E-2</v>
      </c>
      <c r="X17" s="371">
        <v>1674</v>
      </c>
      <c r="Y17" s="245">
        <f>X17/$C17</f>
        <v>9.830866807610994E-2</v>
      </c>
      <c r="Z17" s="41"/>
    </row>
    <row r="18" spans="1:26" s="234" customFormat="1" ht="17.25" customHeight="1">
      <c r="A18" s="2018" t="s">
        <v>721</v>
      </c>
      <c r="B18" s="548" t="s">
        <v>190</v>
      </c>
      <c r="C18" s="538">
        <f>C17-C16</f>
        <v>1665</v>
      </c>
      <c r="D18" s="592" t="s">
        <v>55</v>
      </c>
      <c r="E18" s="592" t="s">
        <v>55</v>
      </c>
      <c r="F18" s="652">
        <f>F17-F16</f>
        <v>158</v>
      </c>
      <c r="G18" s="653" t="s">
        <v>55</v>
      </c>
      <c r="H18" s="538">
        <f>H17-H16</f>
        <v>1020</v>
      </c>
      <c r="I18" s="592" t="s">
        <v>55</v>
      </c>
      <c r="J18" s="539">
        <f>J17-J16</f>
        <v>356</v>
      </c>
      <c r="K18" s="592" t="s">
        <v>55</v>
      </c>
      <c r="L18" s="539">
        <f>L17-L16</f>
        <v>3</v>
      </c>
      <c r="M18" s="592" t="s">
        <v>55</v>
      </c>
      <c r="N18" s="539">
        <f>N17-N16</f>
        <v>115</v>
      </c>
      <c r="O18" s="592" t="s">
        <v>55</v>
      </c>
      <c r="P18" s="539">
        <f>P17-P16</f>
        <v>9</v>
      </c>
      <c r="Q18" s="592" t="s">
        <v>55</v>
      </c>
      <c r="R18" s="539">
        <f>R17-R16</f>
        <v>-5</v>
      </c>
      <c r="S18" s="592" t="s">
        <v>55</v>
      </c>
      <c r="T18" s="539">
        <f>T17-T16</f>
        <v>18</v>
      </c>
      <c r="U18" s="592" t="s">
        <v>55</v>
      </c>
      <c r="V18" s="539">
        <f>V17-V16</f>
        <v>113</v>
      </c>
      <c r="W18" s="592" t="s">
        <v>55</v>
      </c>
      <c r="X18" s="539">
        <f>X17-X16</f>
        <v>36</v>
      </c>
      <c r="Y18" s="593" t="s">
        <v>55</v>
      </c>
      <c r="Z18" s="22"/>
    </row>
    <row r="19" spans="1:26" ht="17.25" customHeight="1">
      <c r="A19" s="1719"/>
      <c r="B19" s="542" t="s">
        <v>191</v>
      </c>
      <c r="C19" s="545">
        <f>C17/C16-1</f>
        <v>0.10837727006444053</v>
      </c>
      <c r="D19" s="601" t="s">
        <v>55</v>
      </c>
      <c r="E19" s="601" t="s">
        <v>55</v>
      </c>
      <c r="F19" s="572">
        <f>F17/F16-1</f>
        <v>3.5048802129547418E-2</v>
      </c>
      <c r="G19" s="654" t="s">
        <v>55</v>
      </c>
      <c r="H19" s="545">
        <f>H17/H16-1</f>
        <v>0.13707834968418231</v>
      </c>
      <c r="I19" s="601" t="s">
        <v>55</v>
      </c>
      <c r="J19" s="546">
        <f>J17/J16-1</f>
        <v>0.23876592890677406</v>
      </c>
      <c r="K19" s="601" t="s">
        <v>55</v>
      </c>
      <c r="L19" s="546">
        <f>L17/L16-1</f>
        <v>1.2631578947368549E-3</v>
      </c>
      <c r="M19" s="601" t="s">
        <v>55</v>
      </c>
      <c r="N19" s="546">
        <f>N17/N16-1</f>
        <v>0.2117863720073665</v>
      </c>
      <c r="O19" s="601" t="s">
        <v>55</v>
      </c>
      <c r="P19" s="546">
        <f>P17/P16-1</f>
        <v>4.1474654377880116E-2</v>
      </c>
      <c r="Q19" s="601" t="s">
        <v>55</v>
      </c>
      <c r="R19" s="546">
        <f>R17/R16-1</f>
        <v>-3.0487804878048808E-2</v>
      </c>
      <c r="S19" s="601" t="s">
        <v>55</v>
      </c>
      <c r="T19" s="546">
        <f>T17/T16-1</f>
        <v>6.6666666666666652E-2</v>
      </c>
      <c r="U19" s="601" t="s">
        <v>55</v>
      </c>
      <c r="V19" s="546">
        <f>V17/V16-1</f>
        <v>9.2320261437908391E-2</v>
      </c>
      <c r="W19" s="601" t="s">
        <v>55</v>
      </c>
      <c r="X19" s="546">
        <f>X17/X16-1</f>
        <v>2.19780219780219E-2</v>
      </c>
      <c r="Y19" s="602" t="s">
        <v>55</v>
      </c>
      <c r="Z19" s="22"/>
    </row>
    <row r="20" spans="1:26" ht="17.25" customHeight="1">
      <c r="A20" s="1720" t="s">
        <v>722</v>
      </c>
      <c r="B20" s="558" t="s">
        <v>190</v>
      </c>
      <c r="C20" s="561">
        <f>C17-C12</f>
        <v>2815</v>
      </c>
      <c r="D20" s="598" t="s">
        <v>55</v>
      </c>
      <c r="E20" s="598" t="s">
        <v>55</v>
      </c>
      <c r="F20" s="655">
        <f>F17-F12</f>
        <v>-670</v>
      </c>
      <c r="G20" s="656" t="s">
        <v>55</v>
      </c>
      <c r="H20" s="561">
        <f>H17-H12</f>
        <v>1164</v>
      </c>
      <c r="I20" s="598" t="s">
        <v>55</v>
      </c>
      <c r="J20" s="562">
        <f>J17-J12</f>
        <v>1117</v>
      </c>
      <c r="K20" s="598" t="s">
        <v>55</v>
      </c>
      <c r="L20" s="562">
        <f>L17-L12</f>
        <v>-754</v>
      </c>
      <c r="M20" s="598" t="s">
        <v>55</v>
      </c>
      <c r="N20" s="562">
        <f>N17-N12</f>
        <v>461</v>
      </c>
      <c r="O20" s="598" t="s">
        <v>55</v>
      </c>
      <c r="P20" s="562">
        <f>P17-P12</f>
        <v>-3</v>
      </c>
      <c r="Q20" s="598" t="s">
        <v>55</v>
      </c>
      <c r="R20" s="562">
        <f>R17-R12</f>
        <v>-10</v>
      </c>
      <c r="S20" s="598" t="s">
        <v>55</v>
      </c>
      <c r="T20" s="562">
        <f>T17-T12</f>
        <v>-61</v>
      </c>
      <c r="U20" s="598" t="s">
        <v>55</v>
      </c>
      <c r="V20" s="562">
        <f>V17-V12</f>
        <v>681</v>
      </c>
      <c r="W20" s="598" t="s">
        <v>55</v>
      </c>
      <c r="X20" s="562">
        <f>X17-X12</f>
        <v>220</v>
      </c>
      <c r="Y20" s="599" t="s">
        <v>55</v>
      </c>
      <c r="Z20" s="22"/>
    </row>
    <row r="21" spans="1:26" ht="17.25" customHeight="1">
      <c r="A21" s="1719"/>
      <c r="B21" s="542" t="s">
        <v>191</v>
      </c>
      <c r="C21" s="545">
        <f>C17/C12-1</f>
        <v>0.1980581158094703</v>
      </c>
      <c r="D21" s="601" t="s">
        <v>55</v>
      </c>
      <c r="E21" s="601" t="s">
        <v>55</v>
      </c>
      <c r="F21" s="572">
        <f>F17/F12-1</f>
        <v>-0.12556221889055474</v>
      </c>
      <c r="G21" s="654" t="s">
        <v>55</v>
      </c>
      <c r="H21" s="545">
        <f>H17/H12-1</f>
        <v>0.15951760997670283</v>
      </c>
      <c r="I21" s="601" t="s">
        <v>55</v>
      </c>
      <c r="J21" s="546">
        <f>J17/J12-1</f>
        <v>1.5301369863013701</v>
      </c>
      <c r="K21" s="601" t="s">
        <v>55</v>
      </c>
      <c r="L21" s="546">
        <f>L17/L12-1</f>
        <v>-0.2407407407407407</v>
      </c>
      <c r="M21" s="601" t="s">
        <v>55</v>
      </c>
      <c r="N21" s="546">
        <f>N17/N12-1</f>
        <v>2.3401015228426396</v>
      </c>
      <c r="O21" s="601" t="s">
        <v>55</v>
      </c>
      <c r="P21" s="546">
        <f>P17/P12-1</f>
        <v>-1.3100436681222738E-2</v>
      </c>
      <c r="Q21" s="601" t="s">
        <v>55</v>
      </c>
      <c r="R21" s="546">
        <f>R17/R12-1</f>
        <v>-5.9171597633136064E-2</v>
      </c>
      <c r="S21" s="601" t="s">
        <v>55</v>
      </c>
      <c r="T21" s="546">
        <f>T17/T12-1</f>
        <v>-0.17478510028653294</v>
      </c>
      <c r="U21" s="601" t="s">
        <v>55</v>
      </c>
      <c r="V21" s="546">
        <f>V17/V12-1</f>
        <v>1.038109756097561</v>
      </c>
      <c r="W21" s="601" t="s">
        <v>55</v>
      </c>
      <c r="X21" s="546">
        <f>X17/X12-1</f>
        <v>0.15130674002751032</v>
      </c>
      <c r="Y21" s="602" t="s">
        <v>55</v>
      </c>
      <c r="Z21" s="22"/>
    </row>
    <row r="22" spans="1:26" ht="17.25" customHeight="1">
      <c r="A22" s="1720" t="s">
        <v>723</v>
      </c>
      <c r="B22" s="558" t="s">
        <v>190</v>
      </c>
      <c r="C22" s="561">
        <f>C17-C7</f>
        <v>5080</v>
      </c>
      <c r="D22" s="598" t="s">
        <v>55</v>
      </c>
      <c r="E22" s="598" t="s">
        <v>55</v>
      </c>
      <c r="F22" s="655">
        <f>F17-F7</f>
        <v>-2036</v>
      </c>
      <c r="G22" s="656" t="s">
        <v>55</v>
      </c>
      <c r="H22" s="561">
        <f>H17-H7</f>
        <v>3282</v>
      </c>
      <c r="I22" s="598" t="s">
        <v>55</v>
      </c>
      <c r="J22" s="598" t="s">
        <v>54</v>
      </c>
      <c r="K22" s="598" t="s">
        <v>54</v>
      </c>
      <c r="L22" s="562">
        <f>L17-L7</f>
        <v>-2233</v>
      </c>
      <c r="M22" s="598" t="s">
        <v>55</v>
      </c>
      <c r="N22" s="562">
        <f>N17-N7</f>
        <v>605</v>
      </c>
      <c r="O22" s="598" t="s">
        <v>55</v>
      </c>
      <c r="P22" s="562">
        <f>P17-P7</f>
        <v>-39</v>
      </c>
      <c r="Q22" s="598" t="s">
        <v>55</v>
      </c>
      <c r="R22" s="562">
        <f>R17-R7</f>
        <v>3</v>
      </c>
      <c r="S22" s="598" t="s">
        <v>55</v>
      </c>
      <c r="T22" s="562">
        <f>T17-T7</f>
        <v>-140</v>
      </c>
      <c r="U22" s="598" t="s">
        <v>55</v>
      </c>
      <c r="V22" s="562">
        <f>V17-V7</f>
        <v>985</v>
      </c>
      <c r="W22" s="598" t="s">
        <v>55</v>
      </c>
      <c r="X22" s="562">
        <f>X17-X7</f>
        <v>1020</v>
      </c>
      <c r="Y22" s="599" t="s">
        <v>55</v>
      </c>
      <c r="Z22" s="22"/>
    </row>
    <row r="23" spans="1:26" ht="17.25" customHeight="1" thickBot="1">
      <c r="A23" s="1721"/>
      <c r="B23" s="576" t="s">
        <v>191</v>
      </c>
      <c r="C23" s="577">
        <f>C17/C7-1</f>
        <v>0.42517576163374615</v>
      </c>
      <c r="D23" s="638" t="s">
        <v>55</v>
      </c>
      <c r="E23" s="638" t="s">
        <v>55</v>
      </c>
      <c r="F23" s="579">
        <f>F17/F7-1</f>
        <v>-0.30378991345866901</v>
      </c>
      <c r="G23" s="657" t="s">
        <v>55</v>
      </c>
      <c r="H23" s="577">
        <f>H17/H7-1</f>
        <v>0.63371307202162575</v>
      </c>
      <c r="I23" s="638" t="s">
        <v>55</v>
      </c>
      <c r="J23" s="673" t="s">
        <v>54</v>
      </c>
      <c r="K23" s="638" t="s">
        <v>54</v>
      </c>
      <c r="L23" s="578">
        <f>L17/L7-1</f>
        <v>-0.48427672955974843</v>
      </c>
      <c r="M23" s="638" t="s">
        <v>55</v>
      </c>
      <c r="N23" s="578">
        <f>N17/N7-1</f>
        <v>11.415094339622641</v>
      </c>
      <c r="O23" s="638" t="s">
        <v>55</v>
      </c>
      <c r="P23" s="578">
        <f>P17/P7-1</f>
        <v>-0.14716981132075468</v>
      </c>
      <c r="Q23" s="638" t="s">
        <v>55</v>
      </c>
      <c r="R23" s="578">
        <f>R17/R7-1</f>
        <v>1.9230769230769162E-2</v>
      </c>
      <c r="S23" s="638" t="s">
        <v>55</v>
      </c>
      <c r="T23" s="578">
        <f>T17/T7-1</f>
        <v>-0.32710280373831779</v>
      </c>
      <c r="U23" s="638" t="s">
        <v>55</v>
      </c>
      <c r="V23" s="578">
        <f>V17/V7-1</f>
        <v>2.7982954545454546</v>
      </c>
      <c r="W23" s="638" t="s">
        <v>55</v>
      </c>
      <c r="X23" s="578">
        <f>X17/X7-1</f>
        <v>1.5596330275229358</v>
      </c>
      <c r="Y23" s="639" t="s">
        <v>55</v>
      </c>
      <c r="Z23" s="22"/>
    </row>
    <row r="24" spans="1:26" ht="17.25" customHeight="1">
      <c r="A24" s="931" t="s">
        <v>177</v>
      </c>
    </row>
    <row r="25" spans="1:26" ht="17.25" customHeight="1">
      <c r="A25" s="932" t="s">
        <v>179</v>
      </c>
    </row>
    <row r="26" spans="1:26" ht="17.25" customHeight="1">
      <c r="A26" s="932" t="s">
        <v>382</v>
      </c>
    </row>
    <row r="27" spans="1:26" ht="17.25" customHeight="1">
      <c r="A27" s="928" t="s">
        <v>470</v>
      </c>
    </row>
    <row r="28" spans="1:26" ht="17.25" customHeight="1">
      <c r="A28" s="890" t="s">
        <v>667</v>
      </c>
    </row>
    <row r="30" spans="1:26"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</row>
  </sheetData>
  <mergeCells count="27">
    <mergeCell ref="R4:S5"/>
    <mergeCell ref="C3:E5"/>
    <mergeCell ref="H3:Y3"/>
    <mergeCell ref="T4:U5"/>
    <mergeCell ref="V4:W5"/>
    <mergeCell ref="X4:Y5"/>
    <mergeCell ref="H4:I5"/>
    <mergeCell ref="J4:K5"/>
    <mergeCell ref="L4:M5"/>
    <mergeCell ref="N4:O5"/>
    <mergeCell ref="P4:Q5"/>
    <mergeCell ref="A18:A19"/>
    <mergeCell ref="A20:A21"/>
    <mergeCell ref="A22:A23"/>
    <mergeCell ref="A3:B6"/>
    <mergeCell ref="F3: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0 C23:I23 C22:I22 L22:Y22 L23:M23 C21:I21 K21:Y21 O23:Y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3"/>
  <dimension ref="A1:R22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18" s="44" customFormat="1" ht="17.25" customHeight="1">
      <c r="A1" s="160" t="s">
        <v>734</v>
      </c>
      <c r="B1" s="164"/>
      <c r="C1" s="164"/>
      <c r="D1" s="164"/>
      <c r="E1" s="74"/>
      <c r="F1" s="74"/>
      <c r="G1" s="74"/>
      <c r="H1" s="74"/>
      <c r="I1" s="74"/>
      <c r="O1" s="483"/>
    </row>
    <row r="2" spans="1:18" s="731" customFormat="1" ht="17.25" customHeight="1" thickBot="1">
      <c r="A2" s="314" t="s">
        <v>192</v>
      </c>
      <c r="B2" s="730"/>
      <c r="C2" s="730"/>
    </row>
    <row r="3" spans="1:18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1822" t="s">
        <v>721</v>
      </c>
      <c r="N3" s="1823"/>
      <c r="O3" s="1824" t="s">
        <v>722</v>
      </c>
      <c r="P3" s="1825"/>
      <c r="Q3" s="1826" t="s">
        <v>723</v>
      </c>
      <c r="R3" s="1827"/>
    </row>
    <row r="4" spans="1:18" ht="15.75" customHeight="1" thickBot="1">
      <c r="A4" s="1818"/>
      <c r="B4" s="582" t="s">
        <v>10</v>
      </c>
      <c r="C4" s="582" t="s">
        <v>11</v>
      </c>
      <c r="D4" s="582" t="s">
        <v>12</v>
      </c>
      <c r="E4" s="582" t="s">
        <v>13</v>
      </c>
      <c r="F4" s="582" t="s">
        <v>14</v>
      </c>
      <c r="G4" s="582" t="s">
        <v>15</v>
      </c>
      <c r="H4" s="582" t="s">
        <v>138</v>
      </c>
      <c r="I4" s="866" t="s">
        <v>188</v>
      </c>
      <c r="J4" s="582" t="s">
        <v>449</v>
      </c>
      <c r="K4" s="582" t="s">
        <v>554</v>
      </c>
      <c r="L4" s="867" t="s">
        <v>725</v>
      </c>
      <c r="M4" s="587" t="s">
        <v>190</v>
      </c>
      <c r="N4" s="589" t="s">
        <v>191</v>
      </c>
      <c r="O4" s="587" t="s">
        <v>190</v>
      </c>
      <c r="P4" s="589" t="s">
        <v>191</v>
      </c>
      <c r="Q4" s="587" t="s">
        <v>190</v>
      </c>
      <c r="R4" s="588" t="s">
        <v>191</v>
      </c>
    </row>
    <row r="5" spans="1:18" ht="19.5" customHeight="1">
      <c r="A5" s="191" t="s">
        <v>18</v>
      </c>
      <c r="B5" s="1137">
        <v>27739.200000000001</v>
      </c>
      <c r="C5" s="1137">
        <v>28583</v>
      </c>
      <c r="D5" s="1137">
        <v>29283.4</v>
      </c>
      <c r="E5" s="1137">
        <v>29513.8</v>
      </c>
      <c r="F5" s="1137">
        <v>29629.5</v>
      </c>
      <c r="G5" s="1137">
        <v>30303.200000000001</v>
      </c>
      <c r="H5" s="1137">
        <v>30580.799999999999</v>
      </c>
      <c r="I5" s="1138">
        <v>32372.6</v>
      </c>
      <c r="J5" s="1137">
        <v>33156.699999999997</v>
      </c>
      <c r="K5" s="1137">
        <v>33830.800000000003</v>
      </c>
      <c r="L5" s="1139">
        <v>34634.5</v>
      </c>
      <c r="M5" s="1131">
        <f>L5-K5</f>
        <v>803.69999999999709</v>
      </c>
      <c r="N5" s="437">
        <f>L5/K5-1</f>
        <v>2.3756458611679188E-2</v>
      </c>
      <c r="O5" s="1131">
        <f>L5-G5</f>
        <v>4331.2999999999993</v>
      </c>
      <c r="P5" s="437">
        <f>L5/G5-1</f>
        <v>0.14293209958024233</v>
      </c>
      <c r="Q5" s="1134">
        <f>L5-B5</f>
        <v>6895.2999999999993</v>
      </c>
      <c r="R5" s="430">
        <f>L5/B5-1</f>
        <v>0.24857602237988119</v>
      </c>
    </row>
    <row r="6" spans="1:18" ht="17.25" customHeight="1">
      <c r="A6" s="194" t="s">
        <v>19</v>
      </c>
      <c r="B6" s="1140">
        <v>3105.1</v>
      </c>
      <c r="C6" s="1140">
        <v>3292</v>
      </c>
      <c r="D6" s="1140">
        <v>3451.2</v>
      </c>
      <c r="E6" s="1140">
        <v>3522.9</v>
      </c>
      <c r="F6" s="1140">
        <v>3544.1</v>
      </c>
      <c r="G6" s="1140">
        <v>3648.5</v>
      </c>
      <c r="H6" s="1140">
        <v>3746.1</v>
      </c>
      <c r="I6" s="1141">
        <v>3821.2</v>
      </c>
      <c r="J6" s="1140">
        <v>3892.6</v>
      </c>
      <c r="K6" s="1140">
        <v>3940.6</v>
      </c>
      <c r="L6" s="1142">
        <v>4043.4</v>
      </c>
      <c r="M6" s="1132">
        <f t="shared" ref="M6:M19" si="0">L6-K6</f>
        <v>102.80000000000018</v>
      </c>
      <c r="N6" s="350">
        <f t="shared" ref="N6:N19" si="1">L6/K6-1</f>
        <v>2.6087397858194139E-2</v>
      </c>
      <c r="O6" s="1132">
        <f t="shared" ref="O6:O19" si="2">L6-G6</f>
        <v>394.90000000000009</v>
      </c>
      <c r="P6" s="350">
        <f t="shared" ref="P6:P19" si="3">L6/G6-1</f>
        <v>0.10823626147731957</v>
      </c>
      <c r="Q6" s="1135">
        <f t="shared" ref="Q6:Q19" si="4">L6-B6</f>
        <v>938.30000000000018</v>
      </c>
      <c r="R6" s="433">
        <f t="shared" ref="R6:R19" si="5">L6/B6-1</f>
        <v>0.30218028404882302</v>
      </c>
    </row>
    <row r="7" spans="1:18" ht="17.25" customHeight="1">
      <c r="A7" s="194" t="s">
        <v>20</v>
      </c>
      <c r="B7" s="1140">
        <v>3464.2</v>
      </c>
      <c r="C7" s="1140">
        <v>3658.8</v>
      </c>
      <c r="D7" s="1140">
        <v>3820.3</v>
      </c>
      <c r="E7" s="1140">
        <v>3960.2</v>
      </c>
      <c r="F7" s="1140">
        <v>4031.1</v>
      </c>
      <c r="G7" s="1140">
        <v>4243.3</v>
      </c>
      <c r="H7" s="1140">
        <v>4324.3999999999996</v>
      </c>
      <c r="I7" s="1141">
        <v>4585.5</v>
      </c>
      <c r="J7" s="1140">
        <v>4767.1000000000004</v>
      </c>
      <c r="K7" s="1140">
        <v>4851.5</v>
      </c>
      <c r="L7" s="1142">
        <v>4990</v>
      </c>
      <c r="M7" s="1132">
        <f t="shared" si="0"/>
        <v>138.5</v>
      </c>
      <c r="N7" s="350">
        <f t="shared" si="1"/>
        <v>2.8547871792229174E-2</v>
      </c>
      <c r="O7" s="1132">
        <f t="shared" si="2"/>
        <v>746.69999999999982</v>
      </c>
      <c r="P7" s="350">
        <f t="shared" si="3"/>
        <v>0.17597153159097867</v>
      </c>
      <c r="Q7" s="1135">
        <f t="shared" si="4"/>
        <v>1525.8000000000002</v>
      </c>
      <c r="R7" s="433">
        <f t="shared" si="5"/>
        <v>0.44044801108481035</v>
      </c>
    </row>
    <row r="8" spans="1:18" ht="17.25" customHeight="1">
      <c r="A8" s="194" t="s">
        <v>21</v>
      </c>
      <c r="B8" s="1140">
        <v>1678.7</v>
      </c>
      <c r="C8" s="1140">
        <v>1713.3</v>
      </c>
      <c r="D8" s="1140">
        <v>1743.1</v>
      </c>
      <c r="E8" s="1140">
        <v>1760.1</v>
      </c>
      <c r="F8" s="1140">
        <v>1780.1</v>
      </c>
      <c r="G8" s="1140">
        <v>1821</v>
      </c>
      <c r="H8" s="1140">
        <v>1834.3</v>
      </c>
      <c r="I8" s="1141">
        <v>2015.2</v>
      </c>
      <c r="J8" s="1140">
        <v>2061.6999999999998</v>
      </c>
      <c r="K8" s="1140">
        <v>2102.6</v>
      </c>
      <c r="L8" s="1142">
        <v>2146.4</v>
      </c>
      <c r="M8" s="1132">
        <f t="shared" si="0"/>
        <v>43.800000000000182</v>
      </c>
      <c r="N8" s="350">
        <f t="shared" si="1"/>
        <v>2.0831351659849728E-2</v>
      </c>
      <c r="O8" s="1132">
        <f t="shared" si="2"/>
        <v>325.40000000000009</v>
      </c>
      <c r="P8" s="350">
        <f t="shared" si="3"/>
        <v>0.17869302580999458</v>
      </c>
      <c r="Q8" s="1135">
        <f t="shared" si="4"/>
        <v>467.70000000000005</v>
      </c>
      <c r="R8" s="433">
        <f t="shared" si="5"/>
        <v>0.27860844701256937</v>
      </c>
    </row>
    <row r="9" spans="1:18" ht="17.25" customHeight="1">
      <c r="A9" s="194" t="s">
        <v>22</v>
      </c>
      <c r="B9" s="1140">
        <v>1498.7</v>
      </c>
      <c r="C9" s="1140">
        <v>1541.5</v>
      </c>
      <c r="D9" s="1140">
        <v>1567.7</v>
      </c>
      <c r="E9" s="1140">
        <v>1560.7</v>
      </c>
      <c r="F9" s="1140">
        <v>1550.9</v>
      </c>
      <c r="G9" s="1140">
        <v>1600.7</v>
      </c>
      <c r="H9" s="1140">
        <v>1617.5</v>
      </c>
      <c r="I9" s="1141">
        <v>1705.6</v>
      </c>
      <c r="J9" s="1140">
        <v>1738.3</v>
      </c>
      <c r="K9" s="1140">
        <v>1773.2</v>
      </c>
      <c r="L9" s="1142">
        <v>1815.9</v>
      </c>
      <c r="M9" s="1132">
        <f t="shared" si="0"/>
        <v>42.700000000000045</v>
      </c>
      <c r="N9" s="350">
        <f t="shared" si="1"/>
        <v>2.4080757951725706E-2</v>
      </c>
      <c r="O9" s="1132">
        <f t="shared" si="2"/>
        <v>215.20000000000005</v>
      </c>
      <c r="P9" s="350">
        <f t="shared" si="3"/>
        <v>0.13444118198288257</v>
      </c>
      <c r="Q9" s="1135">
        <f t="shared" si="4"/>
        <v>317.20000000000005</v>
      </c>
      <c r="R9" s="433">
        <f t="shared" si="5"/>
        <v>0.21165009675051705</v>
      </c>
    </row>
    <row r="10" spans="1:18" ht="17.25" customHeight="1">
      <c r="A10" s="194" t="s">
        <v>23</v>
      </c>
      <c r="B10" s="1140">
        <v>732.4</v>
      </c>
      <c r="C10" s="1140">
        <v>738.5</v>
      </c>
      <c r="D10" s="1140">
        <v>741</v>
      </c>
      <c r="E10" s="1140">
        <v>733.6</v>
      </c>
      <c r="F10" s="1140">
        <v>728.9</v>
      </c>
      <c r="G10" s="1140">
        <v>746.1</v>
      </c>
      <c r="H10" s="1140">
        <v>747.8</v>
      </c>
      <c r="I10" s="1141">
        <v>775.8</v>
      </c>
      <c r="J10" s="1140">
        <v>774.6</v>
      </c>
      <c r="K10" s="1140">
        <v>786</v>
      </c>
      <c r="L10" s="1142">
        <v>810.1</v>
      </c>
      <c r="M10" s="1132">
        <f t="shared" si="0"/>
        <v>24.100000000000023</v>
      </c>
      <c r="N10" s="350">
        <f t="shared" si="1"/>
        <v>3.0661577608142476E-2</v>
      </c>
      <c r="O10" s="1132">
        <f t="shared" si="2"/>
        <v>64</v>
      </c>
      <c r="P10" s="350">
        <f t="shared" si="3"/>
        <v>8.5779386141267899E-2</v>
      </c>
      <c r="Q10" s="1135">
        <f t="shared" si="4"/>
        <v>77.700000000000045</v>
      </c>
      <c r="R10" s="433">
        <f t="shared" si="5"/>
        <v>0.10608956854178042</v>
      </c>
    </row>
    <row r="11" spans="1:18" ht="17.25" customHeight="1">
      <c r="A11" s="194" t="s">
        <v>24</v>
      </c>
      <c r="B11" s="1140">
        <v>2057</v>
      </c>
      <c r="C11" s="1140">
        <v>2102.6999999999998</v>
      </c>
      <c r="D11" s="1140">
        <v>2133.8000000000002</v>
      </c>
      <c r="E11" s="1140">
        <v>2117</v>
      </c>
      <c r="F11" s="1140">
        <v>2130.5</v>
      </c>
      <c r="G11" s="1140">
        <v>2204.1</v>
      </c>
      <c r="H11" s="1140">
        <v>2220.4</v>
      </c>
      <c r="I11" s="1141">
        <v>2317.1</v>
      </c>
      <c r="J11" s="1140">
        <v>2354.1</v>
      </c>
      <c r="K11" s="1140">
        <v>2382.1999999999998</v>
      </c>
      <c r="L11" s="1142">
        <v>2434.1999999999998</v>
      </c>
      <c r="M11" s="1132">
        <f t="shared" si="0"/>
        <v>52</v>
      </c>
      <c r="N11" s="350">
        <f t="shared" si="1"/>
        <v>2.1828561833599158E-2</v>
      </c>
      <c r="O11" s="1132">
        <f t="shared" si="2"/>
        <v>230.09999999999991</v>
      </c>
      <c r="P11" s="350">
        <f t="shared" si="3"/>
        <v>0.10439635225262012</v>
      </c>
      <c r="Q11" s="1135">
        <f t="shared" si="4"/>
        <v>377.19999999999982</v>
      </c>
      <c r="R11" s="433">
        <f t="shared" si="5"/>
        <v>0.18337384540593082</v>
      </c>
    </row>
    <row r="12" spans="1:18" ht="17.25" customHeight="1">
      <c r="A12" s="194" t="s">
        <v>25</v>
      </c>
      <c r="B12" s="1140">
        <v>1231.8</v>
      </c>
      <c r="C12" s="1140">
        <v>1262.8</v>
      </c>
      <c r="D12" s="1140">
        <v>1279.2</v>
      </c>
      <c r="E12" s="1140">
        <v>1277.4000000000001</v>
      </c>
      <c r="F12" s="1140">
        <v>1266</v>
      </c>
      <c r="G12" s="1140">
        <v>1257.5</v>
      </c>
      <c r="H12" s="1140">
        <v>1259.2</v>
      </c>
      <c r="I12" s="1141">
        <v>1389.3</v>
      </c>
      <c r="J12" s="1140">
        <v>1419</v>
      </c>
      <c r="K12" s="1140">
        <v>1457.2</v>
      </c>
      <c r="L12" s="1142">
        <v>1485</v>
      </c>
      <c r="M12" s="1132">
        <f t="shared" si="0"/>
        <v>27.799999999999955</v>
      </c>
      <c r="N12" s="350">
        <f t="shared" si="1"/>
        <v>1.9077683228108766E-2</v>
      </c>
      <c r="O12" s="1132">
        <f t="shared" si="2"/>
        <v>227.5</v>
      </c>
      <c r="P12" s="350">
        <f t="shared" si="3"/>
        <v>0.18091451292246519</v>
      </c>
      <c r="Q12" s="1135">
        <f t="shared" si="4"/>
        <v>253.20000000000005</v>
      </c>
      <c r="R12" s="433">
        <f t="shared" si="5"/>
        <v>0.20555284948855346</v>
      </c>
    </row>
    <row r="13" spans="1:18" ht="17.25" customHeight="1">
      <c r="A13" s="194" t="s">
        <v>26</v>
      </c>
      <c r="B13" s="1140">
        <v>1550.1</v>
      </c>
      <c r="C13" s="1140">
        <v>1575.7</v>
      </c>
      <c r="D13" s="1140">
        <v>1596.8</v>
      </c>
      <c r="E13" s="1140">
        <v>1609.3</v>
      </c>
      <c r="F13" s="1140">
        <v>1595.2</v>
      </c>
      <c r="G13" s="1140">
        <v>1614.7</v>
      </c>
      <c r="H13" s="1140">
        <v>1582.7</v>
      </c>
      <c r="I13" s="1141">
        <v>1692.9</v>
      </c>
      <c r="J13" s="1140">
        <v>1737.7</v>
      </c>
      <c r="K13" s="1140">
        <v>1781.2</v>
      </c>
      <c r="L13" s="1142">
        <v>1811.4</v>
      </c>
      <c r="M13" s="1132">
        <f t="shared" si="0"/>
        <v>30.200000000000045</v>
      </c>
      <c r="N13" s="350">
        <f t="shared" si="1"/>
        <v>1.6954861890860151E-2</v>
      </c>
      <c r="O13" s="1132">
        <f t="shared" si="2"/>
        <v>196.70000000000005</v>
      </c>
      <c r="P13" s="350">
        <f t="shared" si="3"/>
        <v>0.12181829442001613</v>
      </c>
      <c r="Q13" s="1135">
        <f t="shared" si="4"/>
        <v>261.30000000000018</v>
      </c>
      <c r="R13" s="433">
        <f t="shared" si="5"/>
        <v>0.1685697696922781</v>
      </c>
    </row>
    <row r="14" spans="1:18" ht="17.25" customHeight="1">
      <c r="A14" s="194" t="s">
        <v>27</v>
      </c>
      <c r="B14" s="1140">
        <v>1423.6</v>
      </c>
      <c r="C14" s="1140">
        <v>1462.8</v>
      </c>
      <c r="D14" s="1140">
        <v>1479.5</v>
      </c>
      <c r="E14" s="1140">
        <v>1481.5</v>
      </c>
      <c r="F14" s="1140">
        <v>1471.6</v>
      </c>
      <c r="G14" s="1140">
        <v>1492.4</v>
      </c>
      <c r="H14" s="1140">
        <v>1520.2</v>
      </c>
      <c r="I14" s="1141">
        <v>1603.5</v>
      </c>
      <c r="J14" s="1140">
        <v>1643.7</v>
      </c>
      <c r="K14" s="1140">
        <v>1684.7</v>
      </c>
      <c r="L14" s="1142">
        <v>1722.6</v>
      </c>
      <c r="M14" s="1132">
        <f t="shared" si="0"/>
        <v>37.899999999999864</v>
      </c>
      <c r="N14" s="350">
        <f t="shared" si="1"/>
        <v>2.2496586929423579E-2</v>
      </c>
      <c r="O14" s="1132">
        <f t="shared" si="2"/>
        <v>230.19999999999982</v>
      </c>
      <c r="P14" s="350">
        <f t="shared" si="3"/>
        <v>0.15424819083355645</v>
      </c>
      <c r="Q14" s="1135">
        <f t="shared" si="4"/>
        <v>299</v>
      </c>
      <c r="R14" s="433">
        <f t="shared" si="5"/>
        <v>0.21003090755830289</v>
      </c>
    </row>
    <row r="15" spans="1:18" ht="17.25" customHeight="1">
      <c r="A15" s="194" t="s">
        <v>28</v>
      </c>
      <c r="B15" s="1140">
        <v>1379.8</v>
      </c>
      <c r="C15" s="1140">
        <v>1417.7</v>
      </c>
      <c r="D15" s="1140">
        <v>1446.7</v>
      </c>
      <c r="E15" s="1140">
        <v>1449.3</v>
      </c>
      <c r="F15" s="1140">
        <v>1463.2</v>
      </c>
      <c r="G15" s="1140">
        <v>1496</v>
      </c>
      <c r="H15" s="1140">
        <v>1504.7</v>
      </c>
      <c r="I15" s="1141">
        <v>1595.6</v>
      </c>
      <c r="J15" s="1140">
        <v>1633</v>
      </c>
      <c r="K15" s="1140">
        <v>1688.4</v>
      </c>
      <c r="L15" s="1142">
        <v>1719.5</v>
      </c>
      <c r="M15" s="1132">
        <f t="shared" si="0"/>
        <v>31.099999999999909</v>
      </c>
      <c r="N15" s="350">
        <f t="shared" si="1"/>
        <v>1.8419805733238537E-2</v>
      </c>
      <c r="O15" s="1132">
        <f t="shared" si="2"/>
        <v>223.5</v>
      </c>
      <c r="P15" s="350">
        <f t="shared" si="3"/>
        <v>0.14939839572192515</v>
      </c>
      <c r="Q15" s="1135">
        <f t="shared" si="4"/>
        <v>339.70000000000005</v>
      </c>
      <c r="R15" s="433">
        <f t="shared" si="5"/>
        <v>0.24619510073923756</v>
      </c>
    </row>
    <row r="16" spans="1:18" ht="17.25" customHeight="1">
      <c r="A16" s="194" t="s">
        <v>29</v>
      </c>
      <c r="B16" s="1140">
        <v>3061.8</v>
      </c>
      <c r="C16" s="1140">
        <v>3132.2</v>
      </c>
      <c r="D16" s="1140">
        <v>3250</v>
      </c>
      <c r="E16" s="1140">
        <v>3286.4</v>
      </c>
      <c r="F16" s="1140">
        <v>3319.1</v>
      </c>
      <c r="G16" s="1140">
        <v>3369.1</v>
      </c>
      <c r="H16" s="1140">
        <v>3426.8</v>
      </c>
      <c r="I16" s="1141">
        <v>3651.6</v>
      </c>
      <c r="J16" s="1140">
        <v>3743.5</v>
      </c>
      <c r="K16" s="1140">
        <v>3842.9</v>
      </c>
      <c r="L16" s="1142">
        <v>3928.3</v>
      </c>
      <c r="M16" s="1132">
        <f t="shared" si="0"/>
        <v>85.400000000000091</v>
      </c>
      <c r="N16" s="350">
        <f t="shared" si="1"/>
        <v>2.222280048921399E-2</v>
      </c>
      <c r="O16" s="1132">
        <f t="shared" si="2"/>
        <v>559.20000000000027</v>
      </c>
      <c r="P16" s="350">
        <f t="shared" si="3"/>
        <v>0.16597904484877279</v>
      </c>
      <c r="Q16" s="1135">
        <f t="shared" si="4"/>
        <v>866.5</v>
      </c>
      <c r="R16" s="433">
        <f t="shared" si="5"/>
        <v>0.28300346201580773</v>
      </c>
    </row>
    <row r="17" spans="1:18" ht="17.25" customHeight="1">
      <c r="A17" s="194" t="s">
        <v>30</v>
      </c>
      <c r="B17" s="1140">
        <v>1788.8</v>
      </c>
      <c r="C17" s="1140">
        <v>1823.3</v>
      </c>
      <c r="D17" s="1140">
        <v>1850.1</v>
      </c>
      <c r="E17" s="1140">
        <v>1847.9</v>
      </c>
      <c r="F17" s="1140">
        <v>1838.9</v>
      </c>
      <c r="G17" s="1140">
        <v>1851.3</v>
      </c>
      <c r="H17" s="1140">
        <v>1869.7</v>
      </c>
      <c r="I17" s="1141">
        <v>2015.9</v>
      </c>
      <c r="J17" s="1140">
        <v>2093.6</v>
      </c>
      <c r="K17" s="1140">
        <v>2134.3000000000002</v>
      </c>
      <c r="L17" s="1142">
        <v>2184.6</v>
      </c>
      <c r="M17" s="1132">
        <f t="shared" si="0"/>
        <v>50.299999999999727</v>
      </c>
      <c r="N17" s="350">
        <f t="shared" si="1"/>
        <v>2.3567446001030667E-2</v>
      </c>
      <c r="O17" s="1132">
        <f t="shared" si="2"/>
        <v>333.29999999999995</v>
      </c>
      <c r="P17" s="350">
        <f t="shared" si="3"/>
        <v>0.18003565062388582</v>
      </c>
      <c r="Q17" s="1135">
        <f t="shared" si="4"/>
        <v>395.79999999999995</v>
      </c>
      <c r="R17" s="433">
        <f t="shared" si="5"/>
        <v>0.22126565295169942</v>
      </c>
    </row>
    <row r="18" spans="1:18" ht="17.25" customHeight="1">
      <c r="A18" s="194" t="s">
        <v>31</v>
      </c>
      <c r="B18" s="1140">
        <v>1549.3</v>
      </c>
      <c r="C18" s="1140">
        <v>1591.6</v>
      </c>
      <c r="D18" s="1140">
        <v>1611.8</v>
      </c>
      <c r="E18" s="1140">
        <v>1627.9</v>
      </c>
      <c r="F18" s="1140">
        <v>1629.9</v>
      </c>
      <c r="G18" s="1140">
        <v>1639</v>
      </c>
      <c r="H18" s="1140">
        <v>1634</v>
      </c>
      <c r="I18" s="1141">
        <v>1714.5</v>
      </c>
      <c r="J18" s="1140">
        <v>1747.3</v>
      </c>
      <c r="K18" s="1140">
        <v>1786.2</v>
      </c>
      <c r="L18" s="1142">
        <v>1839.1</v>
      </c>
      <c r="M18" s="1132">
        <f t="shared" si="0"/>
        <v>52.899999999999864</v>
      </c>
      <c r="N18" s="350">
        <f t="shared" si="1"/>
        <v>2.9615944463105892E-2</v>
      </c>
      <c r="O18" s="1132">
        <f t="shared" si="2"/>
        <v>200.09999999999991</v>
      </c>
      <c r="P18" s="350">
        <f t="shared" si="3"/>
        <v>0.12208663819402066</v>
      </c>
      <c r="Q18" s="1135">
        <f t="shared" si="4"/>
        <v>289.79999999999995</v>
      </c>
      <c r="R18" s="433">
        <f t="shared" si="5"/>
        <v>0.18705221713031683</v>
      </c>
    </row>
    <row r="19" spans="1:18" ht="17.25" customHeight="1" thickBot="1">
      <c r="A19" s="192" t="s">
        <v>32</v>
      </c>
      <c r="B19" s="1143">
        <v>3217.9</v>
      </c>
      <c r="C19" s="1143">
        <v>3270.1</v>
      </c>
      <c r="D19" s="1143">
        <v>3312.2</v>
      </c>
      <c r="E19" s="1143">
        <v>3279.6</v>
      </c>
      <c r="F19" s="1143">
        <v>3280</v>
      </c>
      <c r="G19" s="1143">
        <v>3319.5</v>
      </c>
      <c r="H19" s="1143">
        <v>3293</v>
      </c>
      <c r="I19" s="1144">
        <v>3488.9</v>
      </c>
      <c r="J19" s="1143">
        <v>3550.5</v>
      </c>
      <c r="K19" s="1143">
        <v>3619.8</v>
      </c>
      <c r="L19" s="1145">
        <v>3704</v>
      </c>
      <c r="M19" s="1133">
        <f t="shared" si="0"/>
        <v>84.199999999999818</v>
      </c>
      <c r="N19" s="351">
        <f t="shared" si="1"/>
        <v>2.3260953643847726E-2</v>
      </c>
      <c r="O19" s="1133">
        <f t="shared" si="2"/>
        <v>384.5</v>
      </c>
      <c r="P19" s="351">
        <f t="shared" si="3"/>
        <v>0.11583069739418583</v>
      </c>
      <c r="Q19" s="1136">
        <f t="shared" si="4"/>
        <v>486.09999999999991</v>
      </c>
      <c r="R19" s="436">
        <f t="shared" si="5"/>
        <v>0.15106125112651103</v>
      </c>
    </row>
    <row r="20" spans="1:18" s="24" customFormat="1" ht="17.25" customHeight="1">
      <c r="A20" s="1088" t="s">
        <v>710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8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8">
      <c r="B22" s="864"/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</row>
  </sheetData>
  <mergeCells count="5">
    <mergeCell ref="Q3:R3"/>
    <mergeCell ref="A3:A4"/>
    <mergeCell ref="B3:L3"/>
    <mergeCell ref="M3:N3"/>
    <mergeCell ref="O3:P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/>
  <dimension ref="A1:X25"/>
  <sheetViews>
    <sheetView zoomScaleNormal="100" workbookViewId="0"/>
  </sheetViews>
  <sheetFormatPr defaultColWidth="8.85546875" defaultRowHeight="11.25"/>
  <cols>
    <col min="1" max="1" width="17.140625" style="24" customWidth="1"/>
    <col min="2" max="2" width="6.28515625" style="24" customWidth="1"/>
    <col min="3" max="5" width="5.7109375" style="24" customWidth="1"/>
    <col min="6" max="6" width="6.5703125" style="24" customWidth="1"/>
    <col min="7" max="23" width="5.7109375" style="24" customWidth="1"/>
    <col min="24" max="16384" width="8.85546875" style="24"/>
  </cols>
  <sheetData>
    <row r="1" spans="1:24" ht="17.25" customHeight="1">
      <c r="A1" s="232" t="s">
        <v>810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64"/>
      <c r="N1" s="201"/>
      <c r="O1" s="201"/>
      <c r="P1" s="201"/>
      <c r="Q1" s="201"/>
      <c r="R1" s="483"/>
      <c r="S1" s="201"/>
      <c r="T1" s="201"/>
      <c r="U1" s="201"/>
      <c r="V1" s="201"/>
      <c r="W1" s="201"/>
    </row>
    <row r="2" spans="1:24" s="202" customFormat="1" ht="17.25" customHeight="1" thickBot="1">
      <c r="A2" s="314" t="s">
        <v>192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</row>
    <row r="3" spans="1:24" s="206" customFormat="1" ht="17.25" customHeight="1">
      <c r="A3" s="1838" t="s">
        <v>189</v>
      </c>
      <c r="B3" s="1973" t="s">
        <v>70</v>
      </c>
      <c r="C3" s="1974"/>
      <c r="D3" s="1869" t="s">
        <v>498</v>
      </c>
      <c r="E3" s="1975"/>
      <c r="F3" s="1891" t="s">
        <v>44</v>
      </c>
      <c r="G3" s="1882"/>
      <c r="H3" s="1882"/>
      <c r="I3" s="1882"/>
      <c r="J3" s="1882"/>
      <c r="K3" s="1882"/>
      <c r="L3" s="1882"/>
      <c r="M3" s="1882"/>
      <c r="N3" s="1882"/>
      <c r="O3" s="1882"/>
      <c r="P3" s="1882"/>
      <c r="Q3" s="1882"/>
      <c r="R3" s="1882"/>
      <c r="S3" s="1882"/>
      <c r="T3" s="1882"/>
      <c r="U3" s="1882"/>
      <c r="V3" s="1884"/>
      <c r="W3" s="1885"/>
    </row>
    <row r="4" spans="1:24" s="206" customFormat="1" ht="17.25" customHeight="1">
      <c r="A4" s="1854"/>
      <c r="B4" s="2047"/>
      <c r="C4" s="2048"/>
      <c r="D4" s="2048"/>
      <c r="E4" s="2052"/>
      <c r="F4" s="1830" t="s">
        <v>163</v>
      </c>
      <c r="G4" s="1876"/>
      <c r="H4" s="1769" t="s">
        <v>164</v>
      </c>
      <c r="I4" s="1876"/>
      <c r="J4" s="2049" t="s">
        <v>46</v>
      </c>
      <c r="K4" s="2050"/>
      <c r="L4" s="1769" t="s">
        <v>49</v>
      </c>
      <c r="M4" s="1876"/>
      <c r="N4" s="1769" t="s">
        <v>47</v>
      </c>
      <c r="O4" s="1876"/>
      <c r="P4" s="1769" t="s">
        <v>48</v>
      </c>
      <c r="Q4" s="1876"/>
      <c r="R4" s="1769" t="s">
        <v>50</v>
      </c>
      <c r="S4" s="1876"/>
      <c r="T4" s="1769" t="s">
        <v>52</v>
      </c>
      <c r="U4" s="1876"/>
      <c r="V4" s="1861" t="s">
        <v>64</v>
      </c>
      <c r="W4" s="1892"/>
    </row>
    <row r="5" spans="1:24" s="206" customFormat="1" ht="17.25" customHeight="1">
      <c r="A5" s="1854"/>
      <c r="B5" s="1878"/>
      <c r="C5" s="1877"/>
      <c r="D5" s="1877"/>
      <c r="E5" s="1880"/>
      <c r="F5" s="1866"/>
      <c r="G5" s="1877"/>
      <c r="H5" s="1877"/>
      <c r="I5" s="1877"/>
      <c r="J5" s="2051"/>
      <c r="K5" s="2051"/>
      <c r="L5" s="1877"/>
      <c r="M5" s="1877"/>
      <c r="N5" s="1877"/>
      <c r="O5" s="1877"/>
      <c r="P5" s="1877"/>
      <c r="Q5" s="1877"/>
      <c r="R5" s="1877"/>
      <c r="S5" s="1877"/>
      <c r="T5" s="1877"/>
      <c r="U5" s="1877"/>
      <c r="V5" s="1863"/>
      <c r="W5" s="1762"/>
    </row>
    <row r="6" spans="1:24" s="206" customFormat="1" ht="17.25" customHeight="1" thickBot="1">
      <c r="A6" s="1841"/>
      <c r="B6" s="1459" t="s">
        <v>145</v>
      </c>
      <c r="C6" s="610" t="s">
        <v>154</v>
      </c>
      <c r="D6" s="612" t="s">
        <v>145</v>
      </c>
      <c r="E6" s="622" t="s">
        <v>150</v>
      </c>
      <c r="F6" s="614" t="s">
        <v>145</v>
      </c>
      <c r="G6" s="615" t="s">
        <v>150</v>
      </c>
      <c r="H6" s="612" t="s">
        <v>145</v>
      </c>
      <c r="I6" s="615" t="s">
        <v>150</v>
      </c>
      <c r="J6" s="612" t="s">
        <v>145</v>
      </c>
      <c r="K6" s="615" t="s">
        <v>150</v>
      </c>
      <c r="L6" s="612" t="s">
        <v>145</v>
      </c>
      <c r="M6" s="615" t="s">
        <v>150</v>
      </c>
      <c r="N6" s="612" t="s">
        <v>145</v>
      </c>
      <c r="O6" s="615" t="s">
        <v>150</v>
      </c>
      <c r="P6" s="612" t="s">
        <v>145</v>
      </c>
      <c r="Q6" s="615" t="s">
        <v>150</v>
      </c>
      <c r="R6" s="612" t="s">
        <v>145</v>
      </c>
      <c r="S6" s="615" t="s">
        <v>150</v>
      </c>
      <c r="T6" s="612" t="s">
        <v>145</v>
      </c>
      <c r="U6" s="615" t="s">
        <v>150</v>
      </c>
      <c r="V6" s="612" t="s">
        <v>145</v>
      </c>
      <c r="W6" s="613" t="s">
        <v>150</v>
      </c>
    </row>
    <row r="7" spans="1:24" s="5" customFormat="1" ht="17.25" customHeight="1">
      <c r="A7" s="1048" t="s">
        <v>18</v>
      </c>
      <c r="B7" s="1278">
        <v>26910</v>
      </c>
      <c r="C7" s="1251">
        <v>5.809585492227979E-2</v>
      </c>
      <c r="D7" s="983">
        <v>8146</v>
      </c>
      <c r="E7" s="1252">
        <f>D7/$B7</f>
        <v>0.30271274619100708</v>
      </c>
      <c r="F7" s="983">
        <v>13189</v>
      </c>
      <c r="G7" s="1251">
        <f>F7/$B7</f>
        <v>0.49011519881085097</v>
      </c>
      <c r="H7" s="983">
        <v>2657</v>
      </c>
      <c r="I7" s="1251">
        <f>H7/$B7</f>
        <v>9.8736529171311774E-2</v>
      </c>
      <c r="J7" s="1253">
        <v>4599</v>
      </c>
      <c r="K7" s="1251">
        <f>J7/$B7</f>
        <v>0.17090301003344482</v>
      </c>
      <c r="L7" s="983">
        <v>958</v>
      </c>
      <c r="M7" s="1251">
        <f>L7/$B7</f>
        <v>3.5600148643626907E-2</v>
      </c>
      <c r="N7" s="1253">
        <v>465</v>
      </c>
      <c r="O7" s="1251">
        <f>N7/$B7</f>
        <v>1.7279821627647716E-2</v>
      </c>
      <c r="P7" s="983">
        <v>306</v>
      </c>
      <c r="Q7" s="1251">
        <f>P7/$B7</f>
        <v>1.137123745819398E-2</v>
      </c>
      <c r="R7" s="1253">
        <v>551</v>
      </c>
      <c r="S7" s="1251">
        <f>R7/$B7</f>
        <v>2.047565960609439E-2</v>
      </c>
      <c r="T7" s="983">
        <v>1602</v>
      </c>
      <c r="U7" s="1251">
        <f>T7/$B7</f>
        <v>5.9531772575250837E-2</v>
      </c>
      <c r="V7" s="1253">
        <v>2583</v>
      </c>
      <c r="W7" s="1252">
        <f>V7/$B7</f>
        <v>9.5986622073578595E-2</v>
      </c>
      <c r="X7" s="878"/>
    </row>
    <row r="8" spans="1:24" s="5" customFormat="1" ht="17.25" customHeight="1">
      <c r="A8" s="72" t="s">
        <v>19</v>
      </c>
      <c r="B8" s="790">
        <v>3705</v>
      </c>
      <c r="C8" s="1027">
        <v>5.0078395328719723E-2</v>
      </c>
      <c r="D8" s="818">
        <v>1388</v>
      </c>
      <c r="E8" s="804">
        <f t="shared" ref="E8:G21" si="0">D8/$B8</f>
        <v>0.3746288798920378</v>
      </c>
      <c r="F8" s="818">
        <v>1932</v>
      </c>
      <c r="G8" s="1027">
        <f t="shared" si="0"/>
        <v>0.52145748987854246</v>
      </c>
      <c r="H8" s="818">
        <v>248</v>
      </c>
      <c r="I8" s="1027">
        <f t="shared" ref="I8" si="1">H8/$B8</f>
        <v>6.6936572199730093E-2</v>
      </c>
      <c r="J8" s="779">
        <v>442</v>
      </c>
      <c r="K8" s="1027">
        <f t="shared" ref="K8" si="2">J8/$B8</f>
        <v>0.11929824561403508</v>
      </c>
      <c r="L8" s="818">
        <v>131</v>
      </c>
      <c r="M8" s="1027">
        <f t="shared" ref="M8" si="3">L8/$B8</f>
        <v>3.535762483130904E-2</v>
      </c>
      <c r="N8" s="779">
        <v>93</v>
      </c>
      <c r="O8" s="1027">
        <f t="shared" ref="O8" si="4">N8/$B8</f>
        <v>2.5101214574898785E-2</v>
      </c>
      <c r="P8" s="818">
        <v>92</v>
      </c>
      <c r="Q8" s="1027">
        <f t="shared" ref="Q8" si="5">P8/$B8</f>
        <v>2.4831309041835357E-2</v>
      </c>
      <c r="R8" s="779">
        <v>53</v>
      </c>
      <c r="S8" s="1027">
        <f t="shared" ref="S8" si="6">R8/$B8</f>
        <v>1.4304993252361673E-2</v>
      </c>
      <c r="T8" s="818">
        <v>200</v>
      </c>
      <c r="U8" s="1027">
        <f t="shared" ref="U8" si="7">T8/$B8</f>
        <v>5.3981106612685563E-2</v>
      </c>
      <c r="V8" s="779">
        <v>514</v>
      </c>
      <c r="W8" s="804">
        <f t="shared" ref="W8" si="8">V8/$B8</f>
        <v>0.13873144399460188</v>
      </c>
      <c r="X8" s="878"/>
    </row>
    <row r="9" spans="1:24" s="5" customFormat="1" ht="17.25" customHeight="1">
      <c r="A9" s="72" t="s">
        <v>20</v>
      </c>
      <c r="B9" s="790">
        <v>2763</v>
      </c>
      <c r="C9" s="1027">
        <v>6.1186527005779832E-2</v>
      </c>
      <c r="D9" s="818">
        <v>829</v>
      </c>
      <c r="E9" s="804">
        <f t="shared" si="0"/>
        <v>0.30003619254433589</v>
      </c>
      <c r="F9" s="818">
        <v>1186</v>
      </c>
      <c r="G9" s="1027">
        <f t="shared" si="0"/>
        <v>0.42924357582338041</v>
      </c>
      <c r="H9" s="818">
        <v>436</v>
      </c>
      <c r="I9" s="1027">
        <f t="shared" ref="I9" si="9">H9/$B9</f>
        <v>0.15779949330437928</v>
      </c>
      <c r="J9" s="779">
        <v>540</v>
      </c>
      <c r="K9" s="1027">
        <f t="shared" ref="K9" si="10">J9/$B9</f>
        <v>0.19543973941368079</v>
      </c>
      <c r="L9" s="818">
        <v>89</v>
      </c>
      <c r="M9" s="1027">
        <f t="shared" ref="M9" si="11">L9/$B9</f>
        <v>3.2211364458921463E-2</v>
      </c>
      <c r="N9" s="779">
        <v>15</v>
      </c>
      <c r="O9" s="1027">
        <f t="shared" ref="O9" si="12">N9/$B9</f>
        <v>5.4288816503800215E-3</v>
      </c>
      <c r="P9" s="818">
        <v>28</v>
      </c>
      <c r="Q9" s="1027">
        <f t="shared" ref="Q9" si="13">P9/$B9</f>
        <v>1.0133912414042706E-2</v>
      </c>
      <c r="R9" s="779">
        <v>31</v>
      </c>
      <c r="S9" s="1027">
        <f t="shared" ref="S9" si="14">R9/$B9</f>
        <v>1.1219688744118711E-2</v>
      </c>
      <c r="T9" s="818">
        <v>103</v>
      </c>
      <c r="U9" s="1027">
        <f t="shared" ref="U9" si="15">T9/$B9</f>
        <v>3.7278320665942818E-2</v>
      </c>
      <c r="V9" s="779">
        <v>335</v>
      </c>
      <c r="W9" s="804">
        <f t="shared" ref="W9" si="16">V9/$B9</f>
        <v>0.12124502352515382</v>
      </c>
      <c r="X9" s="878"/>
    </row>
    <row r="10" spans="1:24" s="5" customFormat="1" ht="17.25" customHeight="1">
      <c r="A10" s="72" t="s">
        <v>21</v>
      </c>
      <c r="B10" s="790">
        <v>950</v>
      </c>
      <c r="C10" s="1027">
        <v>3.2361357133124401E-2</v>
      </c>
      <c r="D10" s="818">
        <v>158</v>
      </c>
      <c r="E10" s="804">
        <f t="shared" si="0"/>
        <v>0.16631578947368422</v>
      </c>
      <c r="F10" s="818">
        <v>506</v>
      </c>
      <c r="G10" s="1027">
        <f t="shared" si="0"/>
        <v>0.53263157894736846</v>
      </c>
      <c r="H10" s="818">
        <v>49</v>
      </c>
      <c r="I10" s="1027">
        <f t="shared" ref="I10" si="17">H10/$B10</f>
        <v>5.1578947368421051E-2</v>
      </c>
      <c r="J10" s="779">
        <v>174</v>
      </c>
      <c r="K10" s="1027">
        <f t="shared" ref="K10" si="18">J10/$B10</f>
        <v>0.1831578947368421</v>
      </c>
      <c r="L10" s="818">
        <v>23</v>
      </c>
      <c r="M10" s="1027">
        <f t="shared" ref="M10" si="19">L10/$B10</f>
        <v>2.4210526315789474E-2</v>
      </c>
      <c r="N10" s="779">
        <v>28</v>
      </c>
      <c r="O10" s="1027">
        <f t="shared" ref="O10" si="20">N10/$B10</f>
        <v>2.9473684210526315E-2</v>
      </c>
      <c r="P10" s="818">
        <v>13</v>
      </c>
      <c r="Q10" s="1027">
        <f t="shared" ref="Q10" si="21">P10/$B10</f>
        <v>1.368421052631579E-2</v>
      </c>
      <c r="R10" s="779">
        <v>28</v>
      </c>
      <c r="S10" s="1027">
        <f t="shared" ref="S10" si="22">R10/$B10</f>
        <v>2.9473684210526315E-2</v>
      </c>
      <c r="T10" s="818">
        <v>72</v>
      </c>
      <c r="U10" s="1027">
        <f t="shared" ref="U10" si="23">T10/$B10</f>
        <v>7.5789473684210532E-2</v>
      </c>
      <c r="V10" s="779">
        <v>57</v>
      </c>
      <c r="W10" s="804">
        <f t="shared" ref="W10" si="24">V10/$B10</f>
        <v>0.06</v>
      </c>
      <c r="X10" s="878"/>
    </row>
    <row r="11" spans="1:24" s="5" customFormat="1" ht="17.25" customHeight="1">
      <c r="A11" s="72" t="s">
        <v>22</v>
      </c>
      <c r="B11" s="790">
        <v>1072</v>
      </c>
      <c r="C11" s="1027">
        <v>4.2940116162627676E-2</v>
      </c>
      <c r="D11" s="818">
        <v>133</v>
      </c>
      <c r="E11" s="804">
        <f t="shared" si="0"/>
        <v>0.12406716417910447</v>
      </c>
      <c r="F11" s="818">
        <v>505</v>
      </c>
      <c r="G11" s="1027">
        <f t="shared" si="0"/>
        <v>0.47108208955223879</v>
      </c>
      <c r="H11" s="818">
        <v>174</v>
      </c>
      <c r="I11" s="1027">
        <f t="shared" ref="I11" si="25">H11/$B11</f>
        <v>0.16231343283582089</v>
      </c>
      <c r="J11" s="779">
        <v>156</v>
      </c>
      <c r="K11" s="1027">
        <f t="shared" ref="K11" si="26">J11/$B11</f>
        <v>0.1455223880597015</v>
      </c>
      <c r="L11" s="818">
        <v>31</v>
      </c>
      <c r="M11" s="1027">
        <f t="shared" ref="M11" si="27">L11/$B11</f>
        <v>2.8917910447761194E-2</v>
      </c>
      <c r="N11" s="779">
        <v>9</v>
      </c>
      <c r="O11" s="1027">
        <f t="shared" ref="O11" si="28">N11/$B11</f>
        <v>8.3955223880597014E-3</v>
      </c>
      <c r="P11" s="818">
        <v>12</v>
      </c>
      <c r="Q11" s="1027">
        <f t="shared" ref="Q11" si="29">P11/$B11</f>
        <v>1.1194029850746268E-2</v>
      </c>
      <c r="R11" s="779">
        <v>15</v>
      </c>
      <c r="S11" s="1027">
        <f t="shared" ref="S11" si="30">R11/$B11</f>
        <v>1.3992537313432836E-2</v>
      </c>
      <c r="T11" s="818">
        <v>70</v>
      </c>
      <c r="U11" s="1027">
        <f t="shared" ref="U11" si="31">T11/$B11</f>
        <v>6.5298507462686561E-2</v>
      </c>
      <c r="V11" s="779">
        <v>100</v>
      </c>
      <c r="W11" s="804">
        <f t="shared" ref="W11" si="32">V11/$B11</f>
        <v>9.3283582089552244E-2</v>
      </c>
      <c r="X11" s="878"/>
    </row>
    <row r="12" spans="1:24" s="5" customFormat="1" ht="17.25" customHeight="1">
      <c r="A12" s="72" t="s">
        <v>23</v>
      </c>
      <c r="B12" s="790">
        <v>803</v>
      </c>
      <c r="C12" s="1027">
        <v>7.308637480658961E-2</v>
      </c>
      <c r="D12" s="818">
        <v>157</v>
      </c>
      <c r="E12" s="804">
        <f t="shared" si="0"/>
        <v>0.19551681195516812</v>
      </c>
      <c r="F12" s="818">
        <v>480</v>
      </c>
      <c r="G12" s="1027">
        <f t="shared" si="0"/>
        <v>0.59775840597758401</v>
      </c>
      <c r="H12" s="818">
        <v>73</v>
      </c>
      <c r="I12" s="1027">
        <f t="shared" ref="I12" si="33">H12/$B12</f>
        <v>9.0909090909090912E-2</v>
      </c>
      <c r="J12" s="779">
        <v>120</v>
      </c>
      <c r="K12" s="1027">
        <f t="shared" ref="K12" si="34">J12/$B12</f>
        <v>0.149439601494396</v>
      </c>
      <c r="L12" s="818">
        <v>16</v>
      </c>
      <c r="M12" s="1027">
        <f t="shared" ref="M12" si="35">L12/$B12</f>
        <v>1.9925280199252802E-2</v>
      </c>
      <c r="N12" s="779">
        <v>3</v>
      </c>
      <c r="O12" s="1027">
        <f t="shared" ref="O12" si="36">N12/$B12</f>
        <v>3.7359900373599006E-3</v>
      </c>
      <c r="P12" s="818">
        <v>4</v>
      </c>
      <c r="Q12" s="1027">
        <f t="shared" ref="Q12" si="37">P12/$B12</f>
        <v>4.9813200498132005E-3</v>
      </c>
      <c r="R12" s="779">
        <v>8</v>
      </c>
      <c r="S12" s="1027">
        <f t="shared" ref="S12" si="38">R12/$B12</f>
        <v>9.9626400996264009E-3</v>
      </c>
      <c r="T12" s="818">
        <v>17</v>
      </c>
      <c r="U12" s="1027">
        <f t="shared" ref="U12" si="39">T12/$B12</f>
        <v>2.1170610211706103E-2</v>
      </c>
      <c r="V12" s="779">
        <v>82</v>
      </c>
      <c r="W12" s="804">
        <f t="shared" ref="W12" si="40">V12/$B12</f>
        <v>0.10211706102117062</v>
      </c>
      <c r="X12" s="878"/>
    </row>
    <row r="13" spans="1:24" s="5" customFormat="1" ht="17.25" customHeight="1">
      <c r="A13" s="72" t="s">
        <v>24</v>
      </c>
      <c r="B13" s="790">
        <v>2135</v>
      </c>
      <c r="C13" s="1027">
        <v>6.119582664526485E-2</v>
      </c>
      <c r="D13" s="818">
        <v>517</v>
      </c>
      <c r="E13" s="804">
        <f t="shared" si="0"/>
        <v>0.24215456674473068</v>
      </c>
      <c r="F13" s="818">
        <v>925</v>
      </c>
      <c r="G13" s="1027">
        <f t="shared" si="0"/>
        <v>0.43325526932084307</v>
      </c>
      <c r="H13" s="818">
        <v>274</v>
      </c>
      <c r="I13" s="1027">
        <f t="shared" ref="I13" si="41">H13/$B13</f>
        <v>0.12833723653395784</v>
      </c>
      <c r="J13" s="779">
        <v>338</v>
      </c>
      <c r="K13" s="1027">
        <f t="shared" ref="K13" si="42">J13/$B13</f>
        <v>0.15831381733021077</v>
      </c>
      <c r="L13" s="818">
        <v>162</v>
      </c>
      <c r="M13" s="1027">
        <f t="shared" ref="M13" si="43">L13/$B13</f>
        <v>7.5878220140515221E-2</v>
      </c>
      <c r="N13" s="779">
        <v>25</v>
      </c>
      <c r="O13" s="1027">
        <f t="shared" ref="O13" si="44">N13/$B13</f>
        <v>1.1709601873536301E-2</v>
      </c>
      <c r="P13" s="818">
        <v>27</v>
      </c>
      <c r="Q13" s="1027">
        <f t="shared" ref="Q13" si="45">P13/$B13</f>
        <v>1.2646370023419205E-2</v>
      </c>
      <c r="R13" s="779">
        <v>35</v>
      </c>
      <c r="S13" s="1027">
        <f t="shared" ref="S13" si="46">R13/$B13</f>
        <v>1.6393442622950821E-2</v>
      </c>
      <c r="T13" s="818">
        <v>79</v>
      </c>
      <c r="U13" s="1027">
        <f t="shared" ref="U13" si="47">T13/$B13</f>
        <v>3.7002341920374708E-2</v>
      </c>
      <c r="V13" s="779">
        <v>270</v>
      </c>
      <c r="W13" s="804">
        <f t="shared" ref="W13" si="48">V13/$B13</f>
        <v>0.12646370023419204</v>
      </c>
      <c r="X13" s="878"/>
    </row>
    <row r="14" spans="1:24" s="5" customFormat="1" ht="17.25" customHeight="1">
      <c r="A14" s="72" t="s">
        <v>25</v>
      </c>
      <c r="B14" s="790">
        <v>719</v>
      </c>
      <c r="C14" s="1027">
        <v>4.1493536472760849E-2</v>
      </c>
      <c r="D14" s="818">
        <v>263</v>
      </c>
      <c r="E14" s="804">
        <f t="shared" si="0"/>
        <v>0.3657858136300417</v>
      </c>
      <c r="F14" s="818">
        <v>305</v>
      </c>
      <c r="G14" s="1027">
        <f t="shared" si="0"/>
        <v>0.42420027816411682</v>
      </c>
      <c r="H14" s="818">
        <v>94</v>
      </c>
      <c r="I14" s="1027">
        <f t="shared" ref="I14" si="49">H14/$B14</f>
        <v>0.13073713490959665</v>
      </c>
      <c r="J14" s="779">
        <v>158</v>
      </c>
      <c r="K14" s="1027">
        <f t="shared" ref="K14" si="50">J14/$B14</f>
        <v>0.21974965229485396</v>
      </c>
      <c r="L14" s="818">
        <v>32</v>
      </c>
      <c r="M14" s="1027">
        <f t="shared" ref="M14" si="51">L14/$B14</f>
        <v>4.4506258692628649E-2</v>
      </c>
      <c r="N14" s="779">
        <v>15</v>
      </c>
      <c r="O14" s="1027">
        <f t="shared" ref="O14" si="52">N14/$B14</f>
        <v>2.0862308762169681E-2</v>
      </c>
      <c r="P14" s="818">
        <v>11</v>
      </c>
      <c r="Q14" s="1027">
        <f t="shared" ref="Q14" si="53">P14/$B14</f>
        <v>1.5299026425591099E-2</v>
      </c>
      <c r="R14" s="779">
        <v>13</v>
      </c>
      <c r="S14" s="1027">
        <f t="shared" ref="S14" si="54">R14/$B14</f>
        <v>1.8080667593880391E-2</v>
      </c>
      <c r="T14" s="818">
        <v>38</v>
      </c>
      <c r="U14" s="1027">
        <f t="shared" ref="U14" si="55">T14/$B14</f>
        <v>5.2851182197496523E-2</v>
      </c>
      <c r="V14" s="779">
        <v>53</v>
      </c>
      <c r="W14" s="804">
        <f>V14/$B14</f>
        <v>7.37134909596662E-2</v>
      </c>
      <c r="X14" s="878"/>
    </row>
    <row r="15" spans="1:24" s="5" customFormat="1" ht="17.25" customHeight="1">
      <c r="A15" s="72" t="s">
        <v>26</v>
      </c>
      <c r="B15" s="790">
        <v>1519</v>
      </c>
      <c r="C15" s="1027">
        <v>6.1725385021740013E-2</v>
      </c>
      <c r="D15" s="818">
        <v>641</v>
      </c>
      <c r="E15" s="804">
        <f t="shared" si="0"/>
        <v>0.42198815009874918</v>
      </c>
      <c r="F15" s="818">
        <v>650</v>
      </c>
      <c r="G15" s="1027">
        <f t="shared" si="0"/>
        <v>0.42791310072416061</v>
      </c>
      <c r="H15" s="818">
        <v>100</v>
      </c>
      <c r="I15" s="1027">
        <f t="shared" ref="I15" si="56">H15/$B15</f>
        <v>6.583278472679395E-2</v>
      </c>
      <c r="J15" s="779">
        <v>299</v>
      </c>
      <c r="K15" s="1027">
        <f t="shared" ref="K15" si="57">J15/$B15</f>
        <v>0.1968400263331139</v>
      </c>
      <c r="L15" s="818">
        <v>46</v>
      </c>
      <c r="M15" s="1027">
        <f t="shared" ref="M15" si="58">L15/$B15</f>
        <v>3.0283080974325215E-2</v>
      </c>
      <c r="N15" s="779">
        <v>67</v>
      </c>
      <c r="O15" s="1027">
        <f t="shared" ref="O15" si="59">N15/$B15</f>
        <v>4.4107965766951945E-2</v>
      </c>
      <c r="P15" s="818">
        <v>11</v>
      </c>
      <c r="Q15" s="1027">
        <f t="shared" ref="Q15" si="60">P15/$B15</f>
        <v>7.2416063199473336E-3</v>
      </c>
      <c r="R15" s="779">
        <v>60</v>
      </c>
      <c r="S15" s="1027">
        <f t="shared" ref="S15" si="61">R15/$B15</f>
        <v>3.9499670836076368E-2</v>
      </c>
      <c r="T15" s="818">
        <v>103</v>
      </c>
      <c r="U15" s="1027">
        <f t="shared" ref="U15" si="62">T15/$B15</f>
        <v>6.780776826859776E-2</v>
      </c>
      <c r="V15" s="779">
        <v>183</v>
      </c>
      <c r="W15" s="804">
        <f t="shared" ref="W15" si="63">V15/$B15</f>
        <v>0.12047399605003292</v>
      </c>
      <c r="X15" s="878"/>
    </row>
    <row r="16" spans="1:24" s="5" customFormat="1" ht="17.25" customHeight="1">
      <c r="A16" s="72" t="s">
        <v>27</v>
      </c>
      <c r="B16" s="790">
        <v>1496</v>
      </c>
      <c r="C16" s="1027">
        <v>6.2185642432556011E-2</v>
      </c>
      <c r="D16" s="818">
        <v>337</v>
      </c>
      <c r="E16" s="804">
        <f t="shared" si="0"/>
        <v>0.2252673796791444</v>
      </c>
      <c r="F16" s="818">
        <v>896</v>
      </c>
      <c r="G16" s="1027">
        <f t="shared" si="0"/>
        <v>0.59893048128342241</v>
      </c>
      <c r="H16" s="818">
        <v>112</v>
      </c>
      <c r="I16" s="1027">
        <f t="shared" ref="I16" si="64">H16/$B16</f>
        <v>7.4866310160427801E-2</v>
      </c>
      <c r="J16" s="779">
        <v>246</v>
      </c>
      <c r="K16" s="1027">
        <f t="shared" ref="K16" si="65">J16/$B16</f>
        <v>0.16443850267379678</v>
      </c>
      <c r="L16" s="818">
        <v>44</v>
      </c>
      <c r="M16" s="1027">
        <f t="shared" ref="M16" si="66">L16/$B16</f>
        <v>2.9411764705882353E-2</v>
      </c>
      <c r="N16" s="779">
        <v>12</v>
      </c>
      <c r="O16" s="1027">
        <f t="shared" ref="O16" si="67">N16/$B16</f>
        <v>8.0213903743315516E-3</v>
      </c>
      <c r="P16" s="818">
        <v>7</v>
      </c>
      <c r="Q16" s="1027">
        <f t="shared" ref="Q16" si="68">P16/$B16</f>
        <v>4.6791443850267376E-3</v>
      </c>
      <c r="R16" s="779">
        <v>11</v>
      </c>
      <c r="S16" s="1027">
        <f t="shared" ref="S16" si="69">R16/$B16</f>
        <v>7.3529411764705881E-3</v>
      </c>
      <c r="T16" s="818">
        <v>75</v>
      </c>
      <c r="U16" s="1027">
        <f t="shared" ref="U16" si="70">T16/$B16</f>
        <v>5.0133689839572192E-2</v>
      </c>
      <c r="V16" s="779">
        <v>93</v>
      </c>
      <c r="W16" s="804">
        <f t="shared" ref="W16" si="71">V16/$B16</f>
        <v>6.2165775401069517E-2</v>
      </c>
      <c r="X16" s="878"/>
    </row>
    <row r="17" spans="1:24" s="5" customFormat="1" ht="17.25" customHeight="1">
      <c r="A17" s="72" t="s">
        <v>28</v>
      </c>
      <c r="B17" s="790">
        <v>1348</v>
      </c>
      <c r="C17" s="1027">
        <v>5.8664809818086867E-2</v>
      </c>
      <c r="D17" s="818">
        <v>235</v>
      </c>
      <c r="E17" s="804">
        <f t="shared" si="0"/>
        <v>0.17433234421364985</v>
      </c>
      <c r="F17" s="818">
        <v>845</v>
      </c>
      <c r="G17" s="1027">
        <f t="shared" si="0"/>
        <v>0.62685459940652821</v>
      </c>
      <c r="H17" s="818">
        <v>56</v>
      </c>
      <c r="I17" s="1027">
        <f t="shared" ref="I17" si="72">H17/$B17</f>
        <v>4.1543026706231452E-2</v>
      </c>
      <c r="J17" s="779">
        <v>213</v>
      </c>
      <c r="K17" s="1027">
        <f t="shared" ref="K17" si="73">J17/$B17</f>
        <v>0.15801186943620177</v>
      </c>
      <c r="L17" s="818">
        <v>15</v>
      </c>
      <c r="M17" s="1027">
        <f t="shared" ref="M17" si="74">L17/$B17</f>
        <v>1.112759643916914E-2</v>
      </c>
      <c r="N17" s="779">
        <v>26</v>
      </c>
      <c r="O17" s="1027">
        <f t="shared" ref="O17" si="75">N17/$B17</f>
        <v>1.9287833827893175E-2</v>
      </c>
      <c r="P17" s="818">
        <v>5</v>
      </c>
      <c r="Q17" s="1027">
        <f t="shared" ref="Q17" si="76">P17/$B17</f>
        <v>3.70919881305638E-3</v>
      </c>
      <c r="R17" s="779">
        <v>13</v>
      </c>
      <c r="S17" s="1027">
        <f t="shared" ref="S17" si="77">R17/$B17</f>
        <v>9.6439169139465875E-3</v>
      </c>
      <c r="T17" s="818">
        <v>55</v>
      </c>
      <c r="U17" s="1027">
        <f t="shared" ref="U17" si="78">T17/$B17</f>
        <v>4.0801186943620178E-2</v>
      </c>
      <c r="V17" s="779">
        <v>120</v>
      </c>
      <c r="W17" s="804">
        <f t="shared" ref="W17" si="79">V17/$B17</f>
        <v>8.9020771513353122E-2</v>
      </c>
      <c r="X17" s="878"/>
    </row>
    <row r="18" spans="1:24" s="5" customFormat="1" ht="17.25" customHeight="1">
      <c r="A18" s="72" t="s">
        <v>29</v>
      </c>
      <c r="B18" s="790">
        <v>3437</v>
      </c>
      <c r="C18" s="1027">
        <v>6.8928865090347555E-2</v>
      </c>
      <c r="D18" s="818">
        <v>947</v>
      </c>
      <c r="E18" s="804">
        <f t="shared" si="0"/>
        <v>0.27553098632528367</v>
      </c>
      <c r="F18" s="818">
        <v>1984</v>
      </c>
      <c r="G18" s="1027">
        <f t="shared" si="0"/>
        <v>0.57724759965085826</v>
      </c>
      <c r="H18" s="818">
        <v>369</v>
      </c>
      <c r="I18" s="1027">
        <f t="shared" ref="I18" si="80">H18/$B18</f>
        <v>0.1073610707011929</v>
      </c>
      <c r="J18" s="779">
        <v>327</v>
      </c>
      <c r="K18" s="1027">
        <f t="shared" ref="K18" si="81">J18/$B18</f>
        <v>9.5141111434390455E-2</v>
      </c>
      <c r="L18" s="818">
        <v>43</v>
      </c>
      <c r="M18" s="1027">
        <f t="shared" ref="M18" si="82">L18/$B18</f>
        <v>1.2510910677916789E-2</v>
      </c>
      <c r="N18" s="779">
        <v>48</v>
      </c>
      <c r="O18" s="1027">
        <f t="shared" ref="O18" si="83">N18/$B18</f>
        <v>1.3965667733488507E-2</v>
      </c>
      <c r="P18" s="818">
        <v>48</v>
      </c>
      <c r="Q18" s="1027">
        <f t="shared" ref="Q18" si="84">P18/$B18</f>
        <v>1.3965667733488507E-2</v>
      </c>
      <c r="R18" s="779">
        <v>124</v>
      </c>
      <c r="S18" s="1027">
        <f t="shared" ref="S18" si="85">R18/$B18</f>
        <v>3.6077974978178641E-2</v>
      </c>
      <c r="T18" s="818">
        <v>289</v>
      </c>
      <c r="U18" s="1027">
        <f t="shared" ref="U18" si="86">T18/$B18</f>
        <v>8.4084957812045391E-2</v>
      </c>
      <c r="V18" s="779">
        <v>205</v>
      </c>
      <c r="W18" s="804">
        <f t="shared" ref="W18" si="87">V18/$B18</f>
        <v>5.9645039278440504E-2</v>
      </c>
      <c r="X18" s="878"/>
    </row>
    <row r="19" spans="1:24" s="5" customFormat="1" ht="17.25" customHeight="1">
      <c r="A19" s="72" t="s">
        <v>30</v>
      </c>
      <c r="B19" s="790">
        <v>2204</v>
      </c>
      <c r="C19" s="1027">
        <v>7.6387204103559425E-2</v>
      </c>
      <c r="D19" s="818">
        <v>850</v>
      </c>
      <c r="E19" s="804">
        <f t="shared" si="0"/>
        <v>0.38566243194192379</v>
      </c>
      <c r="F19" s="818">
        <v>1056</v>
      </c>
      <c r="G19" s="1027">
        <f t="shared" si="0"/>
        <v>0.47912885662431942</v>
      </c>
      <c r="H19" s="818">
        <v>180</v>
      </c>
      <c r="I19" s="1027">
        <f t="shared" ref="I19" si="88">H19/$B19</f>
        <v>8.1669691470054442E-2</v>
      </c>
      <c r="J19" s="762">
        <v>517</v>
      </c>
      <c r="K19" s="1027">
        <f t="shared" ref="K19" si="89">J19/$B19</f>
        <v>0.23457350272232305</v>
      </c>
      <c r="L19" s="818">
        <v>68</v>
      </c>
      <c r="M19" s="1027">
        <f t="shared" ref="M19" si="90">L19/$B19</f>
        <v>3.0852994555353903E-2</v>
      </c>
      <c r="N19" s="779">
        <v>27</v>
      </c>
      <c r="O19" s="1027">
        <f t="shared" ref="O19" si="91">N19/$B19</f>
        <v>1.2250453720508167E-2</v>
      </c>
      <c r="P19" s="818">
        <v>17</v>
      </c>
      <c r="Q19" s="1027">
        <f>P19/$B19</f>
        <v>7.7132486388384758E-3</v>
      </c>
      <c r="R19" s="779">
        <v>23</v>
      </c>
      <c r="S19" s="1027">
        <f t="shared" ref="S19" si="92">R19/$B19</f>
        <v>1.0435571687840291E-2</v>
      </c>
      <c r="T19" s="818">
        <v>46</v>
      </c>
      <c r="U19" s="1027">
        <f t="shared" ref="U19" si="93">T19/$B19</f>
        <v>2.0871143375680582E-2</v>
      </c>
      <c r="V19" s="779">
        <v>270</v>
      </c>
      <c r="W19" s="804">
        <f t="shared" ref="W19" si="94">V19/$B19</f>
        <v>0.12250453720508167</v>
      </c>
      <c r="X19" s="878"/>
    </row>
    <row r="20" spans="1:24" s="5" customFormat="1" ht="17.25" customHeight="1">
      <c r="A20" s="72" t="s">
        <v>31</v>
      </c>
      <c r="B20" s="800">
        <v>1708</v>
      </c>
      <c r="C20" s="1027">
        <v>6.6134902811120583E-2</v>
      </c>
      <c r="D20" s="803">
        <v>452</v>
      </c>
      <c r="E20" s="804">
        <f t="shared" si="0"/>
        <v>0.26463700234192039</v>
      </c>
      <c r="F20" s="803">
        <v>817</v>
      </c>
      <c r="G20" s="1027">
        <f t="shared" si="0"/>
        <v>0.47833723653395782</v>
      </c>
      <c r="H20" s="803">
        <v>227</v>
      </c>
      <c r="I20" s="1027">
        <f t="shared" ref="I20" si="95">H20/$B20</f>
        <v>0.13290398126463701</v>
      </c>
      <c r="J20" s="762">
        <v>315</v>
      </c>
      <c r="K20" s="1027">
        <f t="shared" ref="K20" si="96">J20/$B20</f>
        <v>0.18442622950819673</v>
      </c>
      <c r="L20" s="803">
        <v>50</v>
      </c>
      <c r="M20" s="1027">
        <f t="shared" ref="M20" si="97">L20/$B20</f>
        <v>2.9274004683840751E-2</v>
      </c>
      <c r="N20" s="762">
        <v>48</v>
      </c>
      <c r="O20" s="1027">
        <f t="shared" ref="O20" si="98">N20/$B20</f>
        <v>2.8103044496487119E-2</v>
      </c>
      <c r="P20" s="803">
        <v>15</v>
      </c>
      <c r="Q20" s="1027">
        <f t="shared" ref="Q20" si="99">P20/$B20</f>
        <v>8.7822014051522242E-3</v>
      </c>
      <c r="R20" s="762">
        <v>42</v>
      </c>
      <c r="S20" s="1027">
        <f t="shared" ref="S20" si="100">R20/$B20</f>
        <v>2.4590163934426229E-2</v>
      </c>
      <c r="T20" s="803">
        <v>88</v>
      </c>
      <c r="U20" s="1027">
        <f t="shared" ref="U20" si="101">T20/$B20</f>
        <v>5.1522248243559721E-2</v>
      </c>
      <c r="V20" s="762">
        <v>106</v>
      </c>
      <c r="W20" s="804">
        <f t="shared" ref="W20" si="102">V20/$B20</f>
        <v>6.2060889929742388E-2</v>
      </c>
      <c r="X20" s="878"/>
    </row>
    <row r="21" spans="1:24" s="5" customFormat="1" ht="17.25" customHeight="1" thickBot="1">
      <c r="A21" s="1049" t="s">
        <v>32</v>
      </c>
      <c r="B21" s="188">
        <v>3051</v>
      </c>
      <c r="C21" s="251">
        <v>6.0597032711672529E-2</v>
      </c>
      <c r="D21" s="242">
        <v>1239</v>
      </c>
      <c r="E21" s="298">
        <f t="shared" si="0"/>
        <v>0.40609636184857423</v>
      </c>
      <c r="F21" s="242">
        <v>1102</v>
      </c>
      <c r="G21" s="251">
        <f t="shared" si="0"/>
        <v>0.36119305145853819</v>
      </c>
      <c r="H21" s="242">
        <v>265</v>
      </c>
      <c r="I21" s="251">
        <f t="shared" ref="I21" si="103">H21/$B21</f>
        <v>8.6856768272697477E-2</v>
      </c>
      <c r="J21" s="73">
        <v>754</v>
      </c>
      <c r="K21" s="251">
        <f t="shared" ref="K21" si="104">J21/$B21</f>
        <v>0.24713208784005244</v>
      </c>
      <c r="L21" s="242">
        <v>208</v>
      </c>
      <c r="M21" s="251">
        <f t="shared" ref="M21" si="105">L21/$B21</f>
        <v>6.8174369059324808E-2</v>
      </c>
      <c r="N21" s="73">
        <v>49</v>
      </c>
      <c r="O21" s="251">
        <f t="shared" ref="O21" si="106">N21/$B21</f>
        <v>1.6060308095706327E-2</v>
      </c>
      <c r="P21" s="242">
        <v>16</v>
      </c>
      <c r="Q21" s="251">
        <f t="shared" ref="Q21" si="107">P21/$B21</f>
        <v>5.2441822353326778E-3</v>
      </c>
      <c r="R21" s="73">
        <v>95</v>
      </c>
      <c r="S21" s="251">
        <f t="shared" ref="S21" si="108">R21/$B21</f>
        <v>3.1137332022287776E-2</v>
      </c>
      <c r="T21" s="242">
        <v>367</v>
      </c>
      <c r="U21" s="251">
        <f t="shared" ref="U21" si="109">T21/$B21</f>
        <v>0.1202884300229433</v>
      </c>
      <c r="V21" s="73">
        <v>195</v>
      </c>
      <c r="W21" s="298">
        <f t="shared" ref="W21" si="110">V21/$B21</f>
        <v>6.3913470993117005E-2</v>
      </c>
      <c r="X21" s="878"/>
    </row>
    <row r="22" spans="1:24" s="234" customFormat="1" ht="17.25" customHeight="1">
      <c r="A22" s="930" t="s">
        <v>177</v>
      </c>
    </row>
    <row r="23" spans="1:24" ht="17.25" customHeight="1">
      <c r="A23" s="931" t="s">
        <v>283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4"/>
      <c r="O23" s="234"/>
      <c r="P23" s="234"/>
      <c r="Q23" s="234"/>
      <c r="R23" s="234"/>
      <c r="S23" s="234"/>
      <c r="T23" s="234"/>
      <c r="U23" s="234"/>
      <c r="V23" s="234"/>
      <c r="W23" s="234"/>
    </row>
    <row r="24" spans="1:24" s="206" customFormat="1" ht="17.25" customHeight="1">
      <c r="A24" s="931" t="s">
        <v>407</v>
      </c>
    </row>
    <row r="25" spans="1:24" ht="17.25" customHeight="1">
      <c r="A25" s="931" t="s">
        <v>471</v>
      </c>
    </row>
  </sheetData>
  <mergeCells count="13">
    <mergeCell ref="A3:A6"/>
    <mergeCell ref="B3:C5"/>
    <mergeCell ref="F3:W3"/>
    <mergeCell ref="F4:G5"/>
    <mergeCell ref="J4:K5"/>
    <mergeCell ref="L4:M5"/>
    <mergeCell ref="N4:O5"/>
    <mergeCell ref="H4:I5"/>
    <mergeCell ref="P4:Q5"/>
    <mergeCell ref="R4:S5"/>
    <mergeCell ref="T4:U5"/>
    <mergeCell ref="V4:W5"/>
    <mergeCell ref="D3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Normal="100"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23" s="44" customFormat="1" ht="17.25" customHeight="1">
      <c r="A1" s="160" t="s">
        <v>811</v>
      </c>
      <c r="B1" s="164"/>
      <c r="C1" s="164"/>
      <c r="D1" s="164"/>
      <c r="E1" s="74"/>
      <c r="F1" s="74"/>
      <c r="G1" s="74"/>
      <c r="H1" s="74"/>
      <c r="I1" s="74"/>
      <c r="O1" s="483"/>
    </row>
    <row r="2" spans="1:23" ht="16.5" customHeight="1" thickBot="1">
      <c r="A2" s="314" t="s">
        <v>192</v>
      </c>
      <c r="B2" s="202"/>
      <c r="C2" s="202"/>
    </row>
    <row r="3" spans="1:23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  <c r="S3"/>
      <c r="T3"/>
      <c r="U3"/>
    </row>
    <row r="4" spans="1:23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2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4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S4"/>
      <c r="T4"/>
      <c r="U4"/>
    </row>
    <row r="5" spans="1:23" ht="17.25" customHeight="1">
      <c r="A5" s="191" t="s">
        <v>18</v>
      </c>
      <c r="B5" s="315">
        <v>19160</v>
      </c>
      <c r="C5" s="315">
        <v>19876</v>
      </c>
      <c r="D5" s="315">
        <v>19835</v>
      </c>
      <c r="E5" s="315">
        <v>20046</v>
      </c>
      <c r="F5" s="315">
        <v>20335</v>
      </c>
      <c r="G5" s="315">
        <v>22316</v>
      </c>
      <c r="H5" s="315">
        <v>22067</v>
      </c>
      <c r="I5" s="968">
        <v>25052</v>
      </c>
      <c r="J5" s="983">
        <v>25209</v>
      </c>
      <c r="K5" s="983">
        <v>24271</v>
      </c>
      <c r="L5" s="983">
        <v>26910</v>
      </c>
      <c r="M5" s="393">
        <f>L5-K5</f>
        <v>2639</v>
      </c>
      <c r="N5" s="394">
        <f>L5/K5-1</f>
        <v>0.10873058382431711</v>
      </c>
      <c r="O5" s="395">
        <f>L5-G5</f>
        <v>4594</v>
      </c>
      <c r="P5" s="396">
        <f>L5/G5-1</f>
        <v>0.2058612654597598</v>
      </c>
      <c r="Q5" s="397">
        <f>L5-B5</f>
        <v>7750</v>
      </c>
      <c r="R5" s="398">
        <f>L5/B5-1</f>
        <v>0.40448851774530281</v>
      </c>
      <c r="S5" s="864"/>
      <c r="T5" s="864"/>
      <c r="U5" s="281"/>
      <c r="V5" s="864"/>
      <c r="W5" s="281"/>
    </row>
    <row r="6" spans="1:23" ht="17.25" customHeight="1">
      <c r="A6" s="194" t="s">
        <v>19</v>
      </c>
      <c r="B6" s="213">
        <v>2424</v>
      </c>
      <c r="C6" s="213">
        <v>2496</v>
      </c>
      <c r="D6" s="213">
        <v>2623</v>
      </c>
      <c r="E6" s="213">
        <v>2675</v>
      </c>
      <c r="F6" s="213">
        <v>2750</v>
      </c>
      <c r="G6" s="213">
        <v>2923</v>
      </c>
      <c r="H6" s="213">
        <v>2898</v>
      </c>
      <c r="I6" s="342">
        <v>3350</v>
      </c>
      <c r="J6" s="818">
        <v>3383</v>
      </c>
      <c r="K6" s="818">
        <v>3242</v>
      </c>
      <c r="L6" s="818">
        <v>3705</v>
      </c>
      <c r="M6" s="399">
        <f t="shared" ref="M6:M19" si="0">L6-K6</f>
        <v>463</v>
      </c>
      <c r="N6" s="400">
        <f t="shared" ref="N6:N19" si="1">L6/K6-1</f>
        <v>0.14281307834669965</v>
      </c>
      <c r="O6" s="401">
        <f t="shared" ref="O6:O19" si="2">L6-G6</f>
        <v>782</v>
      </c>
      <c r="P6" s="402">
        <f t="shared" ref="P6:P19" si="3">L6/G6-1</f>
        <v>0.26753335614095097</v>
      </c>
      <c r="Q6" s="403">
        <f t="shared" ref="Q6:Q19" si="4">L6-B6</f>
        <v>1281</v>
      </c>
      <c r="R6" s="404">
        <f t="shared" ref="R6:R19" si="5">L6/B6-1</f>
        <v>0.52846534653465338</v>
      </c>
      <c r="S6" s="864"/>
      <c r="T6" s="864"/>
      <c r="U6" s="281"/>
      <c r="V6" s="864"/>
      <c r="W6" s="281"/>
    </row>
    <row r="7" spans="1:23" ht="17.25" customHeight="1">
      <c r="A7" s="194" t="s">
        <v>20</v>
      </c>
      <c r="B7" s="213">
        <v>1927</v>
      </c>
      <c r="C7" s="213">
        <v>1969</v>
      </c>
      <c r="D7" s="213">
        <v>2196</v>
      </c>
      <c r="E7" s="213">
        <v>2092</v>
      </c>
      <c r="F7" s="213">
        <v>2299</v>
      </c>
      <c r="G7" s="213">
        <v>2347</v>
      </c>
      <c r="H7" s="213">
        <v>2148</v>
      </c>
      <c r="I7" s="342">
        <v>2418</v>
      </c>
      <c r="J7" s="818">
        <v>2506</v>
      </c>
      <c r="K7" s="818">
        <v>2558</v>
      </c>
      <c r="L7" s="818">
        <v>2763</v>
      </c>
      <c r="M7" s="399">
        <f t="shared" si="0"/>
        <v>205</v>
      </c>
      <c r="N7" s="400">
        <f t="shared" si="1"/>
        <v>8.0140734949178949E-2</v>
      </c>
      <c r="O7" s="401">
        <f t="shared" si="2"/>
        <v>416</v>
      </c>
      <c r="P7" s="402">
        <f t="shared" si="3"/>
        <v>0.17724755006391146</v>
      </c>
      <c r="Q7" s="403">
        <f t="shared" si="4"/>
        <v>836</v>
      </c>
      <c r="R7" s="404">
        <f t="shared" si="5"/>
        <v>0.43383497664763881</v>
      </c>
      <c r="S7" s="864"/>
      <c r="T7" s="864"/>
      <c r="U7" s="281"/>
      <c r="V7" s="864"/>
      <c r="W7" s="281"/>
    </row>
    <row r="8" spans="1:23" ht="17.25" customHeight="1">
      <c r="A8" s="194" t="s">
        <v>21</v>
      </c>
      <c r="B8" s="213">
        <v>873</v>
      </c>
      <c r="C8" s="213">
        <v>903</v>
      </c>
      <c r="D8" s="213">
        <v>787</v>
      </c>
      <c r="E8" s="213">
        <v>791</v>
      </c>
      <c r="F8" s="213">
        <v>722</v>
      </c>
      <c r="G8" s="213">
        <v>830</v>
      </c>
      <c r="H8" s="213">
        <v>683</v>
      </c>
      <c r="I8" s="342">
        <v>757</v>
      </c>
      <c r="J8" s="818">
        <v>781</v>
      </c>
      <c r="K8" s="818">
        <v>806</v>
      </c>
      <c r="L8" s="818">
        <v>950</v>
      </c>
      <c r="M8" s="399">
        <f t="shared" si="0"/>
        <v>144</v>
      </c>
      <c r="N8" s="400">
        <f t="shared" si="1"/>
        <v>0.17866004962779147</v>
      </c>
      <c r="O8" s="401">
        <f t="shared" si="2"/>
        <v>120</v>
      </c>
      <c r="P8" s="402">
        <f t="shared" si="3"/>
        <v>0.14457831325301207</v>
      </c>
      <c r="Q8" s="403">
        <f t="shared" si="4"/>
        <v>77</v>
      </c>
      <c r="R8" s="404">
        <f t="shared" si="5"/>
        <v>8.82016036655211E-2</v>
      </c>
      <c r="S8" s="864"/>
      <c r="T8" s="864"/>
      <c r="U8" s="281"/>
      <c r="V8" s="864"/>
      <c r="W8" s="281"/>
    </row>
    <row r="9" spans="1:23" ht="17.25" customHeight="1">
      <c r="A9" s="194" t="s">
        <v>22</v>
      </c>
      <c r="B9" s="213">
        <v>693</v>
      </c>
      <c r="C9" s="213">
        <v>655</v>
      </c>
      <c r="D9" s="213">
        <v>592</v>
      </c>
      <c r="E9" s="213">
        <v>555</v>
      </c>
      <c r="F9" s="213">
        <v>484</v>
      </c>
      <c r="G9" s="213">
        <v>657</v>
      </c>
      <c r="H9" s="213">
        <v>792</v>
      </c>
      <c r="I9" s="342">
        <v>941</v>
      </c>
      <c r="J9" s="818">
        <v>922</v>
      </c>
      <c r="K9" s="818">
        <v>920</v>
      </c>
      <c r="L9" s="818">
        <v>1072</v>
      </c>
      <c r="M9" s="399">
        <f t="shared" si="0"/>
        <v>152</v>
      </c>
      <c r="N9" s="400">
        <f t="shared" si="1"/>
        <v>0.16521739130434776</v>
      </c>
      <c r="O9" s="401">
        <f t="shared" si="2"/>
        <v>415</v>
      </c>
      <c r="P9" s="402">
        <f t="shared" si="3"/>
        <v>0.63165905631659047</v>
      </c>
      <c r="Q9" s="403">
        <f t="shared" si="4"/>
        <v>379</v>
      </c>
      <c r="R9" s="404">
        <f t="shared" si="5"/>
        <v>0.54689754689754699</v>
      </c>
      <c r="S9" s="864"/>
      <c r="T9" s="864"/>
      <c r="U9" s="281"/>
      <c r="V9" s="864"/>
      <c r="W9" s="281"/>
    </row>
    <row r="10" spans="1:23" ht="17.25" customHeight="1">
      <c r="A10" s="194" t="s">
        <v>23</v>
      </c>
      <c r="B10" s="213">
        <v>489</v>
      </c>
      <c r="C10" s="213">
        <v>563</v>
      </c>
      <c r="D10" s="213">
        <v>615</v>
      </c>
      <c r="E10" s="213">
        <v>674</v>
      </c>
      <c r="F10" s="213">
        <v>730</v>
      </c>
      <c r="G10" s="213">
        <v>728</v>
      </c>
      <c r="H10" s="213">
        <v>634</v>
      </c>
      <c r="I10" s="342">
        <v>775</v>
      </c>
      <c r="J10" s="818">
        <v>773</v>
      </c>
      <c r="K10" s="818">
        <v>728</v>
      </c>
      <c r="L10" s="818">
        <v>803</v>
      </c>
      <c r="M10" s="399">
        <f t="shared" si="0"/>
        <v>75</v>
      </c>
      <c r="N10" s="400">
        <f t="shared" si="1"/>
        <v>0.1030219780219781</v>
      </c>
      <c r="O10" s="401">
        <f t="shared" si="2"/>
        <v>75</v>
      </c>
      <c r="P10" s="402">
        <f t="shared" si="3"/>
        <v>0.1030219780219781</v>
      </c>
      <c r="Q10" s="403">
        <f t="shared" si="4"/>
        <v>314</v>
      </c>
      <c r="R10" s="404">
        <f t="shared" si="5"/>
        <v>0.64212678936605316</v>
      </c>
      <c r="S10" s="864"/>
      <c r="T10" s="864"/>
      <c r="U10" s="281"/>
      <c r="V10" s="864"/>
      <c r="W10" s="281"/>
    </row>
    <row r="11" spans="1:23" ht="17.25" customHeight="1">
      <c r="A11" s="194" t="s">
        <v>24</v>
      </c>
      <c r="B11" s="213">
        <v>1572</v>
      </c>
      <c r="C11" s="213">
        <v>1544</v>
      </c>
      <c r="D11" s="213">
        <v>1329</v>
      </c>
      <c r="E11" s="213">
        <v>1509</v>
      </c>
      <c r="F11" s="213">
        <v>1473</v>
      </c>
      <c r="G11" s="213">
        <v>1567</v>
      </c>
      <c r="H11" s="213">
        <v>1786</v>
      </c>
      <c r="I11" s="342">
        <v>2010</v>
      </c>
      <c r="J11" s="818">
        <v>1989</v>
      </c>
      <c r="K11" s="818">
        <v>1964</v>
      </c>
      <c r="L11" s="818">
        <v>2135</v>
      </c>
      <c r="M11" s="399">
        <f t="shared" si="0"/>
        <v>171</v>
      </c>
      <c r="N11" s="400">
        <f t="shared" si="1"/>
        <v>8.7067209775967491E-2</v>
      </c>
      <c r="O11" s="401">
        <f t="shared" si="2"/>
        <v>568</v>
      </c>
      <c r="P11" s="402">
        <f t="shared" si="3"/>
        <v>0.36247606892150608</v>
      </c>
      <c r="Q11" s="403">
        <f t="shared" si="4"/>
        <v>563</v>
      </c>
      <c r="R11" s="404">
        <f t="shared" si="5"/>
        <v>0.35814249363867678</v>
      </c>
      <c r="S11" s="864"/>
      <c r="T11" s="864"/>
      <c r="U11" s="281"/>
      <c r="V11" s="864"/>
      <c r="W11" s="281"/>
    </row>
    <row r="12" spans="1:23" ht="17.25" customHeight="1">
      <c r="A12" s="194" t="s">
        <v>25</v>
      </c>
      <c r="B12" s="213">
        <v>597</v>
      </c>
      <c r="C12" s="213">
        <v>623</v>
      </c>
      <c r="D12" s="213">
        <v>627</v>
      </c>
      <c r="E12" s="213">
        <v>706</v>
      </c>
      <c r="F12" s="213">
        <v>708</v>
      </c>
      <c r="G12" s="213">
        <v>769</v>
      </c>
      <c r="H12" s="213">
        <v>573</v>
      </c>
      <c r="I12" s="342">
        <v>724</v>
      </c>
      <c r="J12" s="818">
        <v>694</v>
      </c>
      <c r="K12" s="818">
        <v>678</v>
      </c>
      <c r="L12" s="818">
        <v>719</v>
      </c>
      <c r="M12" s="399">
        <f t="shared" si="0"/>
        <v>41</v>
      </c>
      <c r="N12" s="400">
        <f t="shared" si="1"/>
        <v>6.047197640117985E-2</v>
      </c>
      <c r="O12" s="401">
        <f t="shared" si="2"/>
        <v>-50</v>
      </c>
      <c r="P12" s="402">
        <f t="shared" si="3"/>
        <v>-6.5019505851755532E-2</v>
      </c>
      <c r="Q12" s="403">
        <f t="shared" si="4"/>
        <v>122</v>
      </c>
      <c r="R12" s="404">
        <f t="shared" si="5"/>
        <v>0.20435510887772201</v>
      </c>
      <c r="S12" s="864"/>
      <c r="T12" s="864"/>
      <c r="U12" s="281"/>
      <c r="V12" s="864"/>
      <c r="W12" s="281"/>
    </row>
    <row r="13" spans="1:23" ht="17.25" customHeight="1">
      <c r="A13" s="194" t="s">
        <v>26</v>
      </c>
      <c r="B13" s="213">
        <v>1558</v>
      </c>
      <c r="C13" s="213">
        <v>1600</v>
      </c>
      <c r="D13" s="213">
        <v>1626</v>
      </c>
      <c r="E13" s="213">
        <v>1572</v>
      </c>
      <c r="F13" s="213">
        <v>1471</v>
      </c>
      <c r="G13" s="213">
        <v>1588</v>
      </c>
      <c r="H13" s="213">
        <v>1180</v>
      </c>
      <c r="I13" s="342">
        <v>1444</v>
      </c>
      <c r="J13" s="818">
        <v>1451</v>
      </c>
      <c r="K13" s="818">
        <v>1356</v>
      </c>
      <c r="L13" s="818">
        <v>1519</v>
      </c>
      <c r="M13" s="399">
        <f t="shared" si="0"/>
        <v>163</v>
      </c>
      <c r="N13" s="400">
        <f t="shared" si="1"/>
        <v>0.12020648967551617</v>
      </c>
      <c r="O13" s="401">
        <f t="shared" si="2"/>
        <v>-69</v>
      </c>
      <c r="P13" s="402">
        <f t="shared" si="3"/>
        <v>-4.3450881612090653E-2</v>
      </c>
      <c r="Q13" s="403">
        <f t="shared" si="4"/>
        <v>-39</v>
      </c>
      <c r="R13" s="404">
        <f t="shared" si="5"/>
        <v>-2.5032092426187424E-2</v>
      </c>
      <c r="S13" s="864"/>
      <c r="T13" s="864"/>
      <c r="U13" s="281"/>
      <c r="V13" s="864"/>
      <c r="W13" s="281"/>
    </row>
    <row r="14" spans="1:23" ht="17.25" customHeight="1">
      <c r="A14" s="194" t="s">
        <v>27</v>
      </c>
      <c r="B14" s="213">
        <v>844</v>
      </c>
      <c r="C14" s="213">
        <v>957</v>
      </c>
      <c r="D14" s="213">
        <v>1039</v>
      </c>
      <c r="E14" s="213">
        <v>1085</v>
      </c>
      <c r="F14" s="213">
        <v>1128</v>
      </c>
      <c r="G14" s="213">
        <v>1228</v>
      </c>
      <c r="H14" s="213">
        <v>1383</v>
      </c>
      <c r="I14" s="342">
        <v>1422</v>
      </c>
      <c r="J14" s="818">
        <v>1423</v>
      </c>
      <c r="K14" s="818">
        <v>1341</v>
      </c>
      <c r="L14" s="818">
        <v>1496</v>
      </c>
      <c r="M14" s="399">
        <f t="shared" si="0"/>
        <v>155</v>
      </c>
      <c r="N14" s="400">
        <f t="shared" si="1"/>
        <v>0.11558538404175978</v>
      </c>
      <c r="O14" s="401">
        <f t="shared" si="2"/>
        <v>268</v>
      </c>
      <c r="P14" s="402">
        <f t="shared" si="3"/>
        <v>0.21824104234527697</v>
      </c>
      <c r="Q14" s="403">
        <f t="shared" si="4"/>
        <v>652</v>
      </c>
      <c r="R14" s="404">
        <f t="shared" si="5"/>
        <v>0.77251184834123232</v>
      </c>
      <c r="S14" s="864"/>
      <c r="T14" s="864"/>
      <c r="U14" s="281"/>
      <c r="V14" s="864"/>
      <c r="W14" s="281"/>
    </row>
    <row r="15" spans="1:23" ht="17.25" customHeight="1">
      <c r="A15" s="194" t="s">
        <v>28</v>
      </c>
      <c r="B15" s="213">
        <v>719</v>
      </c>
      <c r="C15" s="213">
        <v>770</v>
      </c>
      <c r="D15" s="213">
        <v>753</v>
      </c>
      <c r="E15" s="213">
        <v>891</v>
      </c>
      <c r="F15" s="213">
        <v>846</v>
      </c>
      <c r="G15" s="213">
        <v>1012</v>
      </c>
      <c r="H15" s="213">
        <v>1158</v>
      </c>
      <c r="I15" s="342">
        <v>1322</v>
      </c>
      <c r="J15" s="818">
        <v>1339</v>
      </c>
      <c r="K15" s="818">
        <v>1280</v>
      </c>
      <c r="L15" s="818">
        <v>1348</v>
      </c>
      <c r="M15" s="399">
        <f t="shared" si="0"/>
        <v>68</v>
      </c>
      <c r="N15" s="400">
        <f t="shared" si="1"/>
        <v>5.3125000000000089E-2</v>
      </c>
      <c r="O15" s="401">
        <f t="shared" si="2"/>
        <v>336</v>
      </c>
      <c r="P15" s="402">
        <f t="shared" si="3"/>
        <v>0.33201581027667992</v>
      </c>
      <c r="Q15" s="403">
        <f t="shared" si="4"/>
        <v>629</v>
      </c>
      <c r="R15" s="404">
        <f t="shared" si="5"/>
        <v>0.87482614742698184</v>
      </c>
      <c r="S15" s="864"/>
      <c r="T15" s="864"/>
      <c r="U15" s="281"/>
      <c r="V15" s="864"/>
      <c r="W15" s="281"/>
    </row>
    <row r="16" spans="1:23" ht="17.25" customHeight="1">
      <c r="A16" s="194" t="s">
        <v>29</v>
      </c>
      <c r="B16" s="213">
        <v>2693</v>
      </c>
      <c r="C16" s="213">
        <v>2817</v>
      </c>
      <c r="D16" s="213">
        <v>2773</v>
      </c>
      <c r="E16" s="213">
        <v>2607</v>
      </c>
      <c r="F16" s="213">
        <v>2732</v>
      </c>
      <c r="G16" s="213">
        <v>2996</v>
      </c>
      <c r="H16" s="213">
        <v>2707</v>
      </c>
      <c r="I16" s="342">
        <v>3174</v>
      </c>
      <c r="J16" s="818">
        <v>3159</v>
      </c>
      <c r="K16" s="818">
        <v>3042</v>
      </c>
      <c r="L16" s="818">
        <v>3437</v>
      </c>
      <c r="M16" s="399">
        <f t="shared" si="0"/>
        <v>395</v>
      </c>
      <c r="N16" s="400">
        <f t="shared" si="1"/>
        <v>0.12984878369493758</v>
      </c>
      <c r="O16" s="401">
        <f t="shared" si="2"/>
        <v>441</v>
      </c>
      <c r="P16" s="402">
        <f t="shared" si="3"/>
        <v>0.14719626168224309</v>
      </c>
      <c r="Q16" s="403">
        <f t="shared" si="4"/>
        <v>744</v>
      </c>
      <c r="R16" s="404">
        <f t="shared" si="5"/>
        <v>0.27627181581878935</v>
      </c>
      <c r="S16" s="864"/>
      <c r="T16" s="864"/>
      <c r="U16" s="281"/>
      <c r="V16" s="864"/>
      <c r="W16" s="281"/>
    </row>
    <row r="17" spans="1:23" ht="17.25" customHeight="1">
      <c r="A17" s="194" t="s">
        <v>30</v>
      </c>
      <c r="B17" s="213">
        <v>1329</v>
      </c>
      <c r="C17" s="213">
        <v>1464</v>
      </c>
      <c r="D17" s="213">
        <v>1494</v>
      </c>
      <c r="E17" s="213">
        <v>1480</v>
      </c>
      <c r="F17" s="213">
        <v>1558</v>
      </c>
      <c r="G17" s="213">
        <v>1769</v>
      </c>
      <c r="H17" s="213">
        <v>1884</v>
      </c>
      <c r="I17" s="342">
        <v>2048</v>
      </c>
      <c r="J17" s="818">
        <v>2054</v>
      </c>
      <c r="K17" s="818">
        <v>2002</v>
      </c>
      <c r="L17" s="818">
        <v>2204</v>
      </c>
      <c r="M17" s="399">
        <f t="shared" si="0"/>
        <v>202</v>
      </c>
      <c r="N17" s="400">
        <f t="shared" si="1"/>
        <v>0.10089910089910092</v>
      </c>
      <c r="O17" s="401">
        <f t="shared" si="2"/>
        <v>435</v>
      </c>
      <c r="P17" s="402">
        <f t="shared" si="3"/>
        <v>0.24590163934426235</v>
      </c>
      <c r="Q17" s="403">
        <f t="shared" si="4"/>
        <v>875</v>
      </c>
      <c r="R17" s="404">
        <f t="shared" si="5"/>
        <v>0.65838976674191119</v>
      </c>
      <c r="S17" s="864"/>
      <c r="T17" s="864"/>
      <c r="U17" s="281"/>
      <c r="V17" s="864"/>
      <c r="W17" s="281"/>
    </row>
    <row r="18" spans="1:23" ht="17.25" customHeight="1">
      <c r="A18" s="194" t="s">
        <v>31</v>
      </c>
      <c r="B18" s="213">
        <v>1001</v>
      </c>
      <c r="C18" s="213">
        <v>983</v>
      </c>
      <c r="D18" s="213">
        <v>883</v>
      </c>
      <c r="E18" s="213">
        <v>833</v>
      </c>
      <c r="F18" s="213">
        <v>766</v>
      </c>
      <c r="G18" s="213">
        <v>1064</v>
      </c>
      <c r="H18" s="213">
        <v>1441</v>
      </c>
      <c r="I18" s="342">
        <v>1663</v>
      </c>
      <c r="J18" s="803">
        <v>1649</v>
      </c>
      <c r="K18" s="803">
        <v>1495</v>
      </c>
      <c r="L18" s="803">
        <v>1708</v>
      </c>
      <c r="M18" s="399">
        <f t="shared" si="0"/>
        <v>213</v>
      </c>
      <c r="N18" s="400">
        <f t="shared" si="1"/>
        <v>0.14247491638795995</v>
      </c>
      <c r="O18" s="401">
        <f t="shared" si="2"/>
        <v>644</v>
      </c>
      <c r="P18" s="402">
        <f t="shared" si="3"/>
        <v>0.60526315789473695</v>
      </c>
      <c r="Q18" s="403">
        <f t="shared" si="4"/>
        <v>707</v>
      </c>
      <c r="R18" s="404">
        <f t="shared" si="5"/>
        <v>0.70629370629370625</v>
      </c>
      <c r="S18" s="864"/>
      <c r="T18" s="864"/>
      <c r="U18" s="281"/>
      <c r="V18" s="864"/>
      <c r="W18" s="281"/>
    </row>
    <row r="19" spans="1:23" ht="17.25" customHeight="1" thickBot="1">
      <c r="A19" s="192" t="s">
        <v>32</v>
      </c>
      <c r="B19" s="225">
        <v>2441</v>
      </c>
      <c r="C19" s="225">
        <v>2532</v>
      </c>
      <c r="D19" s="225">
        <v>2498</v>
      </c>
      <c r="E19" s="225">
        <v>2576</v>
      </c>
      <c r="F19" s="225">
        <v>2668</v>
      </c>
      <c r="G19" s="225">
        <v>2838</v>
      </c>
      <c r="H19" s="225">
        <v>2800</v>
      </c>
      <c r="I19" s="225">
        <v>3004</v>
      </c>
      <c r="J19" s="242">
        <v>3086</v>
      </c>
      <c r="K19" s="242">
        <v>2859</v>
      </c>
      <c r="L19" s="242">
        <v>3051</v>
      </c>
      <c r="M19" s="405">
        <f t="shared" si="0"/>
        <v>192</v>
      </c>
      <c r="N19" s="406">
        <f t="shared" si="1"/>
        <v>6.7156348373557107E-2</v>
      </c>
      <c r="O19" s="407">
        <f t="shared" si="2"/>
        <v>213</v>
      </c>
      <c r="P19" s="408">
        <f t="shared" si="3"/>
        <v>7.5052854122621637E-2</v>
      </c>
      <c r="Q19" s="409">
        <f t="shared" si="4"/>
        <v>610</v>
      </c>
      <c r="R19" s="410">
        <f t="shared" si="5"/>
        <v>0.24989758295780429</v>
      </c>
      <c r="S19" s="864"/>
      <c r="T19" s="864"/>
      <c r="U19" s="281"/>
      <c r="V19" s="864"/>
      <c r="W19" s="281"/>
    </row>
    <row r="20" spans="1:23" s="24" customFormat="1" ht="17.25" customHeight="1">
      <c r="A20" s="103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23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/>
      <c r="N21"/>
      <c r="O21"/>
      <c r="P21"/>
      <c r="Q21"/>
      <c r="R21"/>
    </row>
    <row r="22" spans="1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V36"/>
  <sheetViews>
    <sheetView zoomScaleNormal="100" workbookViewId="0"/>
  </sheetViews>
  <sheetFormatPr defaultRowHeight="15"/>
  <cols>
    <col min="1" max="1" width="10.5703125" customWidth="1"/>
    <col min="2" max="2" width="3.85546875" customWidth="1"/>
    <col min="3" max="4" width="5.42578125" style="846" bestFit="1" customWidth="1"/>
    <col min="5" max="5" width="5.7109375" style="846" customWidth="1"/>
    <col min="6" max="6" width="6.140625" style="846" customWidth="1"/>
    <col min="7" max="7" width="5.42578125" style="846" customWidth="1"/>
    <col min="8" max="8" width="5.42578125" bestFit="1" customWidth="1"/>
    <col min="9" max="9" width="5.28515625" bestFit="1" customWidth="1"/>
    <col min="10" max="10" width="6.7109375" customWidth="1"/>
    <col min="11" max="12" width="6.140625" customWidth="1"/>
    <col min="13" max="13" width="5.42578125" bestFit="1" customWidth="1"/>
    <col min="14" max="14" width="6.140625" customWidth="1"/>
    <col min="15" max="15" width="6.7109375" customWidth="1"/>
    <col min="16" max="17" width="6.140625" customWidth="1"/>
    <col min="18" max="18" width="6" customWidth="1"/>
    <col min="19" max="19" width="5.7109375" customWidth="1"/>
    <col min="20" max="20" width="6.85546875" customWidth="1"/>
    <col min="21" max="22" width="6.140625" customWidth="1"/>
  </cols>
  <sheetData>
    <row r="1" spans="1:22" s="44" customFormat="1" ht="17.25" customHeight="1">
      <c r="A1" s="232" t="s">
        <v>812</v>
      </c>
      <c r="V1" s="483"/>
    </row>
    <row r="2" spans="1:22" s="3" customFormat="1" ht="17.25" customHeight="1" thickBot="1">
      <c r="A2" s="314" t="s">
        <v>192</v>
      </c>
      <c r="C2" s="202"/>
      <c r="D2" s="202"/>
      <c r="E2" s="202"/>
      <c r="F2" s="202"/>
      <c r="G2" s="202"/>
      <c r="K2" s="3" t="s">
        <v>0</v>
      </c>
    </row>
    <row r="3" spans="1:22" s="4" customFormat="1" ht="20.25" customHeight="1">
      <c r="A3" s="1722" t="s">
        <v>197</v>
      </c>
      <c r="B3" s="1723"/>
      <c r="C3" s="1757" t="s">
        <v>562</v>
      </c>
      <c r="D3" s="1758"/>
      <c r="E3" s="1758"/>
      <c r="F3" s="1758"/>
      <c r="G3" s="1759"/>
      <c r="H3" s="1757" t="s">
        <v>294</v>
      </c>
      <c r="I3" s="1758"/>
      <c r="J3" s="1758"/>
      <c r="K3" s="1758"/>
      <c r="L3" s="1758"/>
      <c r="M3" s="1757" t="s">
        <v>556</v>
      </c>
      <c r="N3" s="1758"/>
      <c r="O3" s="1758"/>
      <c r="P3" s="1758"/>
      <c r="Q3" s="1759"/>
      <c r="R3" s="2097" t="s">
        <v>293</v>
      </c>
      <c r="S3" s="2098"/>
      <c r="T3" s="2098"/>
      <c r="U3" s="2098"/>
      <c r="V3" s="2099"/>
    </row>
    <row r="4" spans="1:22" s="4" customFormat="1" ht="15.75" customHeight="1">
      <c r="A4" s="1724"/>
      <c r="B4" s="1725"/>
      <c r="C4" s="1760"/>
      <c r="D4" s="1761"/>
      <c r="E4" s="1761"/>
      <c r="F4" s="1761"/>
      <c r="G4" s="1762"/>
      <c r="H4" s="1760"/>
      <c r="I4" s="1761"/>
      <c r="J4" s="1761"/>
      <c r="K4" s="1761"/>
      <c r="L4" s="1761"/>
      <c r="M4" s="1760"/>
      <c r="N4" s="1761"/>
      <c r="O4" s="1761"/>
      <c r="P4" s="1761"/>
      <c r="Q4" s="1762"/>
      <c r="R4" s="2100"/>
      <c r="S4" s="2101"/>
      <c r="T4" s="2101"/>
      <c r="U4" s="2101"/>
      <c r="V4" s="2102"/>
    </row>
    <row r="5" spans="1:22" s="4" customFormat="1" ht="17.25" customHeight="1">
      <c r="A5" s="1724"/>
      <c r="B5" s="1725"/>
      <c r="C5" s="1765" t="s">
        <v>557</v>
      </c>
      <c r="D5" s="1767" t="s">
        <v>558</v>
      </c>
      <c r="E5" s="1769" t="s">
        <v>508</v>
      </c>
      <c r="F5" s="1769" t="s">
        <v>166</v>
      </c>
      <c r="G5" s="1903" t="s">
        <v>705</v>
      </c>
      <c r="H5" s="1765" t="s">
        <v>557</v>
      </c>
      <c r="I5" s="1767" t="s">
        <v>558</v>
      </c>
      <c r="J5" s="1769" t="s">
        <v>508</v>
      </c>
      <c r="K5" s="1769" t="s">
        <v>166</v>
      </c>
      <c r="L5" s="1861" t="s">
        <v>705</v>
      </c>
      <c r="M5" s="1765" t="s">
        <v>557</v>
      </c>
      <c r="N5" s="1767" t="s">
        <v>558</v>
      </c>
      <c r="O5" s="1769" t="s">
        <v>170</v>
      </c>
      <c r="P5" s="1769" t="s">
        <v>166</v>
      </c>
      <c r="Q5" s="1903" t="s">
        <v>706</v>
      </c>
      <c r="R5" s="1765" t="s">
        <v>557</v>
      </c>
      <c r="S5" s="1767" t="s">
        <v>558</v>
      </c>
      <c r="T5" s="1769" t="s">
        <v>170</v>
      </c>
      <c r="U5" s="1769" t="s">
        <v>166</v>
      </c>
      <c r="V5" s="1903" t="s">
        <v>705</v>
      </c>
    </row>
    <row r="6" spans="1:22" s="4" customFormat="1" ht="27.75" customHeight="1" thickBot="1">
      <c r="A6" s="1726"/>
      <c r="B6" s="1727"/>
      <c r="C6" s="1766"/>
      <c r="D6" s="1768"/>
      <c r="E6" s="1770"/>
      <c r="F6" s="1770"/>
      <c r="G6" s="1904"/>
      <c r="H6" s="1766"/>
      <c r="I6" s="1768"/>
      <c r="J6" s="1770"/>
      <c r="K6" s="1770"/>
      <c r="L6" s="2103"/>
      <c r="M6" s="1766"/>
      <c r="N6" s="1768"/>
      <c r="O6" s="1770"/>
      <c r="P6" s="1770"/>
      <c r="Q6" s="1904"/>
      <c r="R6" s="1766"/>
      <c r="S6" s="1768"/>
      <c r="T6" s="1770"/>
      <c r="U6" s="1770"/>
      <c r="V6" s="1904"/>
    </row>
    <row r="7" spans="1:22" s="5" customFormat="1" ht="17.25" customHeight="1">
      <c r="A7" s="1728" t="s">
        <v>11</v>
      </c>
      <c r="B7" s="1729"/>
      <c r="C7" s="788">
        <v>123</v>
      </c>
      <c r="D7" s="787">
        <v>248</v>
      </c>
      <c r="E7" s="787">
        <v>1965</v>
      </c>
      <c r="F7" s="787">
        <v>987</v>
      </c>
      <c r="G7" s="833">
        <v>578</v>
      </c>
      <c r="H7" s="788">
        <v>522</v>
      </c>
      <c r="I7" s="334">
        <v>4928</v>
      </c>
      <c r="J7" s="334">
        <v>100558</v>
      </c>
      <c r="K7" s="334">
        <v>34441</v>
      </c>
      <c r="L7" s="223">
        <v>25433</v>
      </c>
      <c r="M7" s="788">
        <v>1148</v>
      </c>
      <c r="N7" s="334">
        <v>13579</v>
      </c>
      <c r="O7" s="819">
        <v>338065</v>
      </c>
      <c r="P7" s="334">
        <v>72216</v>
      </c>
      <c r="Q7" s="819">
        <v>68381</v>
      </c>
      <c r="R7" s="788">
        <v>400</v>
      </c>
      <c r="S7" s="334">
        <v>685</v>
      </c>
      <c r="T7" s="334">
        <v>30166</v>
      </c>
      <c r="U7" s="819">
        <v>13939</v>
      </c>
      <c r="V7" s="223">
        <v>6663</v>
      </c>
    </row>
    <row r="8" spans="1:22" s="5" customFormat="1" ht="17.25" customHeight="1">
      <c r="A8" s="1728" t="s">
        <v>12</v>
      </c>
      <c r="B8" s="1729"/>
      <c r="C8" s="788">
        <v>124</v>
      </c>
      <c r="D8" s="787">
        <v>265</v>
      </c>
      <c r="E8" s="787">
        <v>1965</v>
      </c>
      <c r="F8" s="787">
        <v>993</v>
      </c>
      <c r="G8" s="833">
        <v>585</v>
      </c>
      <c r="H8" s="788">
        <v>523</v>
      </c>
      <c r="I8" s="334">
        <v>4848</v>
      </c>
      <c r="J8" s="334">
        <v>97491</v>
      </c>
      <c r="K8" s="334">
        <v>33129</v>
      </c>
      <c r="L8" s="223">
        <v>24689</v>
      </c>
      <c r="M8" s="788">
        <v>1131</v>
      </c>
      <c r="N8" s="334">
        <v>13076</v>
      </c>
      <c r="O8" s="819">
        <v>322853</v>
      </c>
      <c r="P8" s="334">
        <v>72888</v>
      </c>
      <c r="Q8" s="819">
        <v>59740</v>
      </c>
      <c r="R8" s="788">
        <v>381</v>
      </c>
      <c r="S8" s="334">
        <v>635</v>
      </c>
      <c r="T8" s="334">
        <v>26483</v>
      </c>
      <c r="U8" s="819">
        <v>13043</v>
      </c>
      <c r="V8" s="223">
        <v>5062</v>
      </c>
    </row>
    <row r="9" spans="1:22" s="5" customFormat="1" ht="17.25" customHeight="1">
      <c r="A9" s="1728" t="s">
        <v>13</v>
      </c>
      <c r="B9" s="1729"/>
      <c r="C9" s="788">
        <v>127</v>
      </c>
      <c r="D9" s="779">
        <v>277</v>
      </c>
      <c r="E9" s="779">
        <v>2040</v>
      </c>
      <c r="F9" s="779">
        <v>842</v>
      </c>
      <c r="G9" s="789">
        <v>583</v>
      </c>
      <c r="H9" s="788">
        <v>517</v>
      </c>
      <c r="I9" s="335">
        <v>4790</v>
      </c>
      <c r="J9" s="335">
        <v>94759</v>
      </c>
      <c r="K9" s="335">
        <v>33029</v>
      </c>
      <c r="L9" s="217">
        <v>23642</v>
      </c>
      <c r="M9" s="790">
        <v>1109</v>
      </c>
      <c r="N9" s="335">
        <v>12801</v>
      </c>
      <c r="O9" s="820">
        <v>315985</v>
      </c>
      <c r="P9" s="335">
        <v>72692</v>
      </c>
      <c r="Q9" s="820">
        <v>56059</v>
      </c>
      <c r="R9" s="790">
        <v>362</v>
      </c>
      <c r="S9" s="335">
        <v>588</v>
      </c>
      <c r="T9" s="335">
        <v>22758</v>
      </c>
      <c r="U9" s="820">
        <v>11162</v>
      </c>
      <c r="V9" s="217">
        <v>3538</v>
      </c>
    </row>
    <row r="10" spans="1:22" s="5" customFormat="1" ht="17.25" customHeight="1">
      <c r="A10" s="1728" t="s">
        <v>14</v>
      </c>
      <c r="B10" s="1729"/>
      <c r="C10" s="788">
        <v>131</v>
      </c>
      <c r="D10" s="779">
        <v>309</v>
      </c>
      <c r="E10" s="779">
        <v>2201</v>
      </c>
      <c r="F10" s="779">
        <v>943</v>
      </c>
      <c r="G10" s="789">
        <v>645</v>
      </c>
      <c r="H10" s="788">
        <v>515</v>
      </c>
      <c r="I10" s="335">
        <v>4731</v>
      </c>
      <c r="J10" s="335">
        <v>91841</v>
      </c>
      <c r="K10" s="335">
        <v>32010</v>
      </c>
      <c r="L10" s="217">
        <v>22095</v>
      </c>
      <c r="M10" s="790">
        <v>1096</v>
      </c>
      <c r="N10" s="335">
        <v>12674</v>
      </c>
      <c r="O10" s="820">
        <v>312628</v>
      </c>
      <c r="P10" s="335">
        <v>72927</v>
      </c>
      <c r="Q10" s="820">
        <v>52706</v>
      </c>
      <c r="R10" s="790">
        <v>354</v>
      </c>
      <c r="S10" s="335">
        <v>555</v>
      </c>
      <c r="T10" s="335">
        <v>20437</v>
      </c>
      <c r="U10" s="820">
        <v>10197</v>
      </c>
      <c r="V10" s="217">
        <v>2939</v>
      </c>
    </row>
    <row r="11" spans="1:22" s="5" customFormat="1" ht="17.25" customHeight="1">
      <c r="A11" s="1728" t="s">
        <v>15</v>
      </c>
      <c r="B11" s="1729"/>
      <c r="C11" s="790">
        <v>140</v>
      </c>
      <c r="D11" s="779">
        <v>328</v>
      </c>
      <c r="E11" s="779">
        <v>2404</v>
      </c>
      <c r="F11" s="779">
        <v>1098</v>
      </c>
      <c r="G11" s="789">
        <v>614</v>
      </c>
      <c r="H11" s="790">
        <v>519</v>
      </c>
      <c r="I11" s="335">
        <v>4609</v>
      </c>
      <c r="J11" s="335">
        <v>89467</v>
      </c>
      <c r="K11" s="335">
        <v>31112</v>
      </c>
      <c r="L11" s="217">
        <v>22244</v>
      </c>
      <c r="M11" s="790">
        <v>1093</v>
      </c>
      <c r="N11" s="335">
        <v>12662</v>
      </c>
      <c r="O11" s="820">
        <v>314000</v>
      </c>
      <c r="P11" s="335">
        <v>73545</v>
      </c>
      <c r="Q11" s="820">
        <v>53020</v>
      </c>
      <c r="R11" s="790">
        <v>345</v>
      </c>
      <c r="S11" s="335">
        <v>528</v>
      </c>
      <c r="T11" s="335">
        <v>18978</v>
      </c>
      <c r="U11" s="820">
        <v>9862</v>
      </c>
      <c r="V11" s="217">
        <v>2724</v>
      </c>
    </row>
    <row r="12" spans="1:22" s="5" customFormat="1" ht="17.25" customHeight="1">
      <c r="A12" s="1728" t="s">
        <v>138</v>
      </c>
      <c r="B12" s="1729"/>
      <c r="C12" s="790">
        <v>146</v>
      </c>
      <c r="D12" s="779">
        <v>361</v>
      </c>
      <c r="E12" s="779">
        <v>2612</v>
      </c>
      <c r="F12" s="779">
        <v>1098</v>
      </c>
      <c r="G12" s="789">
        <v>618</v>
      </c>
      <c r="H12" s="790">
        <v>517</v>
      </c>
      <c r="I12" s="335">
        <v>4504</v>
      </c>
      <c r="J12" s="335">
        <v>87437</v>
      </c>
      <c r="K12" s="335">
        <v>31376</v>
      </c>
      <c r="L12" s="217">
        <v>21917</v>
      </c>
      <c r="M12" s="790">
        <v>1091</v>
      </c>
      <c r="N12" s="335">
        <v>12711</v>
      </c>
      <c r="O12" s="335">
        <v>315000</v>
      </c>
      <c r="P12" s="335">
        <v>73507</v>
      </c>
      <c r="Q12" s="820">
        <v>52998</v>
      </c>
      <c r="R12" s="790">
        <v>337</v>
      </c>
      <c r="S12" s="335">
        <v>512</v>
      </c>
      <c r="T12" s="335">
        <v>16486</v>
      </c>
      <c r="U12" s="820">
        <v>8060</v>
      </c>
      <c r="V12" s="217">
        <v>2523</v>
      </c>
    </row>
    <row r="13" spans="1:22" s="5" customFormat="1" ht="17.25" customHeight="1">
      <c r="A13" s="1728" t="s">
        <v>188</v>
      </c>
      <c r="B13" s="1729"/>
      <c r="C13" s="790">
        <v>147</v>
      </c>
      <c r="D13" s="779">
        <v>380</v>
      </c>
      <c r="E13" s="779">
        <v>2723</v>
      </c>
      <c r="F13" s="779">
        <v>1010</v>
      </c>
      <c r="G13" s="789">
        <v>646</v>
      </c>
      <c r="H13" s="790">
        <v>509</v>
      </c>
      <c r="I13" s="335">
        <v>4491</v>
      </c>
      <c r="J13" s="335">
        <v>86590</v>
      </c>
      <c r="K13" s="335">
        <v>31524</v>
      </c>
      <c r="L13" s="217">
        <v>21331</v>
      </c>
      <c r="M13" s="790">
        <v>1077</v>
      </c>
      <c r="N13" s="818">
        <v>12805</v>
      </c>
      <c r="O13" s="335">
        <v>316698</v>
      </c>
      <c r="P13" s="335">
        <v>73684</v>
      </c>
      <c r="Q13" s="820">
        <v>54923</v>
      </c>
      <c r="R13" s="790">
        <v>316</v>
      </c>
      <c r="S13" s="335">
        <v>488</v>
      </c>
      <c r="T13" s="335">
        <v>14803</v>
      </c>
      <c r="U13" s="335">
        <v>7295</v>
      </c>
      <c r="V13" s="217">
        <v>2577</v>
      </c>
    </row>
    <row r="14" spans="1:22" s="5" customFormat="1" ht="17.25" customHeight="1">
      <c r="A14" s="1728" t="s">
        <v>449</v>
      </c>
      <c r="B14" s="1729"/>
      <c r="C14" s="790">
        <v>146</v>
      </c>
      <c r="D14" s="779">
        <v>360</v>
      </c>
      <c r="E14" s="779">
        <v>2719</v>
      </c>
      <c r="F14" s="779">
        <v>942</v>
      </c>
      <c r="G14" s="789">
        <v>693</v>
      </c>
      <c r="H14" s="790">
        <v>510</v>
      </c>
      <c r="I14" s="335">
        <v>4528.05</v>
      </c>
      <c r="J14" s="335">
        <v>88783</v>
      </c>
      <c r="K14" s="335">
        <v>32999</v>
      </c>
      <c r="L14" s="217">
        <v>23240</v>
      </c>
      <c r="M14" s="790">
        <v>1071</v>
      </c>
      <c r="N14" s="818">
        <v>12940.27</v>
      </c>
      <c r="O14" s="335">
        <v>318816</v>
      </c>
      <c r="P14" s="335">
        <v>75232</v>
      </c>
      <c r="Q14" s="820">
        <v>57730</v>
      </c>
      <c r="R14" s="790">
        <v>286</v>
      </c>
      <c r="S14" s="335">
        <v>452</v>
      </c>
      <c r="T14" s="335">
        <v>13520</v>
      </c>
      <c r="U14" s="335">
        <v>7010</v>
      </c>
      <c r="V14" s="217">
        <v>2799</v>
      </c>
    </row>
    <row r="15" spans="1:22" s="5" customFormat="1" ht="17.25" customHeight="1">
      <c r="A15" s="1728" t="s">
        <v>554</v>
      </c>
      <c r="B15" s="1729"/>
      <c r="C15" s="790">
        <v>140</v>
      </c>
      <c r="D15" s="779">
        <v>362</v>
      </c>
      <c r="E15" s="779">
        <v>2720</v>
      </c>
      <c r="F15" s="779">
        <v>966</v>
      </c>
      <c r="G15" s="789">
        <v>595</v>
      </c>
      <c r="H15" s="790">
        <v>510</v>
      </c>
      <c r="I15" s="335">
        <v>4642</v>
      </c>
      <c r="J15" s="335">
        <v>90641</v>
      </c>
      <c r="K15" s="335">
        <v>32739</v>
      </c>
      <c r="L15" s="217">
        <v>24008</v>
      </c>
      <c r="M15" s="790">
        <v>1071</v>
      </c>
      <c r="N15" s="818">
        <v>13138</v>
      </c>
      <c r="O15" s="335">
        <v>326007</v>
      </c>
      <c r="P15" s="335">
        <v>77440</v>
      </c>
      <c r="Q15" s="820">
        <v>62059</v>
      </c>
      <c r="R15" s="790">
        <v>273</v>
      </c>
      <c r="S15" s="335">
        <v>453</v>
      </c>
      <c r="T15" s="335">
        <v>13538</v>
      </c>
      <c r="U15" s="335">
        <v>7148</v>
      </c>
      <c r="V15" s="217">
        <v>3350</v>
      </c>
    </row>
    <row r="16" spans="1:22" s="7" customFormat="1" ht="17.25" customHeight="1">
      <c r="A16" s="1728" t="s">
        <v>627</v>
      </c>
      <c r="B16" s="1729"/>
      <c r="C16" s="790">
        <v>144</v>
      </c>
      <c r="D16" s="779">
        <v>370</v>
      </c>
      <c r="E16" s="779">
        <v>2763</v>
      </c>
      <c r="F16" s="779">
        <v>926</v>
      </c>
      <c r="G16" s="789">
        <v>710</v>
      </c>
      <c r="H16" s="790">
        <v>506</v>
      </c>
      <c r="I16" s="335">
        <v>4723</v>
      </c>
      <c r="J16" s="335">
        <v>91256</v>
      </c>
      <c r="K16" s="335">
        <v>32387</v>
      </c>
      <c r="L16" s="789">
        <v>23269</v>
      </c>
      <c r="M16" s="790">
        <v>1078</v>
      </c>
      <c r="N16" s="818">
        <v>13462</v>
      </c>
      <c r="O16" s="335">
        <v>337283</v>
      </c>
      <c r="P16" s="335">
        <v>83484</v>
      </c>
      <c r="Q16" s="789">
        <v>58650</v>
      </c>
      <c r="R16" s="790">
        <v>267</v>
      </c>
      <c r="S16" s="335">
        <v>474</v>
      </c>
      <c r="T16" s="335">
        <v>14952</v>
      </c>
      <c r="U16" s="335">
        <v>8370</v>
      </c>
      <c r="V16" s="789">
        <v>2863</v>
      </c>
    </row>
    <row r="17" spans="1:22" s="234" customFormat="1" ht="17.25" customHeight="1" thickBot="1">
      <c r="A17" s="1773" t="s">
        <v>725</v>
      </c>
      <c r="B17" s="1774"/>
      <c r="C17" s="175">
        <v>145</v>
      </c>
      <c r="D17" s="271">
        <v>377</v>
      </c>
      <c r="E17" s="271">
        <v>2762</v>
      </c>
      <c r="F17" s="271">
        <v>1007</v>
      </c>
      <c r="G17" s="984" t="s">
        <v>54</v>
      </c>
      <c r="H17" s="175">
        <v>505</v>
      </c>
      <c r="I17" s="271">
        <v>4804</v>
      </c>
      <c r="J17" s="271">
        <v>95054</v>
      </c>
      <c r="K17" s="271">
        <v>37567</v>
      </c>
      <c r="L17" s="984" t="s">
        <v>54</v>
      </c>
      <c r="M17" s="175">
        <v>1086</v>
      </c>
      <c r="N17" s="180">
        <v>13787</v>
      </c>
      <c r="O17" s="271">
        <v>350923</v>
      </c>
      <c r="P17" s="271">
        <v>87267</v>
      </c>
      <c r="Q17" s="984" t="s">
        <v>54</v>
      </c>
      <c r="R17" s="175">
        <v>259</v>
      </c>
      <c r="S17" s="271">
        <v>478</v>
      </c>
      <c r="T17" s="271">
        <v>14461</v>
      </c>
      <c r="U17" s="271">
        <v>7575</v>
      </c>
      <c r="V17" s="984" t="s">
        <v>54</v>
      </c>
    </row>
    <row r="18" spans="1:22" s="7" customFormat="1" ht="17.25" customHeight="1">
      <c r="A18" s="2018" t="s">
        <v>721</v>
      </c>
      <c r="B18" s="548" t="s">
        <v>190</v>
      </c>
      <c r="C18" s="550">
        <f>C17-C16</f>
        <v>1</v>
      </c>
      <c r="D18" s="551">
        <f>D17-D16</f>
        <v>7</v>
      </c>
      <c r="E18" s="551">
        <f>E17-E16</f>
        <v>-1</v>
      </c>
      <c r="F18" s="551">
        <f>F17-F16</f>
        <v>81</v>
      </c>
      <c r="G18" s="605" t="s">
        <v>54</v>
      </c>
      <c r="H18" s="550">
        <f>H17-H16</f>
        <v>-1</v>
      </c>
      <c r="I18" s="551">
        <f t="shared" ref="I18:U18" si="0">I17-I16</f>
        <v>81</v>
      </c>
      <c r="J18" s="551">
        <f t="shared" si="0"/>
        <v>3798</v>
      </c>
      <c r="K18" s="551">
        <f t="shared" si="0"/>
        <v>5180</v>
      </c>
      <c r="L18" s="605" t="s">
        <v>54</v>
      </c>
      <c r="M18" s="550">
        <f t="shared" si="0"/>
        <v>8</v>
      </c>
      <c r="N18" s="551">
        <f t="shared" si="0"/>
        <v>325</v>
      </c>
      <c r="O18" s="551">
        <f>O17-O16</f>
        <v>13640</v>
      </c>
      <c r="P18" s="551">
        <f t="shared" si="0"/>
        <v>3783</v>
      </c>
      <c r="Q18" s="605" t="s">
        <v>54</v>
      </c>
      <c r="R18" s="550">
        <f t="shared" si="0"/>
        <v>-8</v>
      </c>
      <c r="S18" s="551">
        <f t="shared" si="0"/>
        <v>4</v>
      </c>
      <c r="T18" s="551">
        <f t="shared" si="0"/>
        <v>-491</v>
      </c>
      <c r="U18" s="551">
        <f t="shared" si="0"/>
        <v>-795</v>
      </c>
      <c r="V18" s="605" t="s">
        <v>54</v>
      </c>
    </row>
    <row r="19" spans="1:22" s="7" customFormat="1" ht="17.25" customHeight="1">
      <c r="A19" s="1719"/>
      <c r="B19" s="542" t="s">
        <v>191</v>
      </c>
      <c r="C19" s="545">
        <f>C17/C16-1</f>
        <v>6.9444444444444198E-3</v>
      </c>
      <c r="D19" s="546">
        <f>D17/D16-1</f>
        <v>1.8918918918918948E-2</v>
      </c>
      <c r="E19" s="546">
        <f>E17/E16-1</f>
        <v>-3.6192544335866828E-4</v>
      </c>
      <c r="F19" s="546">
        <f>F17/F16-1</f>
        <v>8.7473002159827118E-2</v>
      </c>
      <c r="G19" s="602" t="s">
        <v>54</v>
      </c>
      <c r="H19" s="545">
        <f>H17/H16-1</f>
        <v>-1.9762845849802257E-3</v>
      </c>
      <c r="I19" s="546">
        <f t="shared" ref="I19:U19" si="1">I17/I16-1</f>
        <v>1.7150116451408071E-2</v>
      </c>
      <c r="J19" s="546">
        <f t="shared" si="1"/>
        <v>4.1619181204523459E-2</v>
      </c>
      <c r="K19" s="546">
        <f t="shared" si="1"/>
        <v>0.15994071695433343</v>
      </c>
      <c r="L19" s="602" t="s">
        <v>54</v>
      </c>
      <c r="M19" s="545">
        <f t="shared" si="1"/>
        <v>7.4211502782930427E-3</v>
      </c>
      <c r="N19" s="546">
        <f t="shared" si="1"/>
        <v>2.4142029416134303E-2</v>
      </c>
      <c r="O19" s="546">
        <f t="shared" si="1"/>
        <v>4.0440816762184806E-2</v>
      </c>
      <c r="P19" s="546">
        <f t="shared" si="1"/>
        <v>4.5314072157539131E-2</v>
      </c>
      <c r="Q19" s="602" t="s">
        <v>54</v>
      </c>
      <c r="R19" s="545">
        <f t="shared" si="1"/>
        <v>-2.9962546816479363E-2</v>
      </c>
      <c r="S19" s="546">
        <f t="shared" si="1"/>
        <v>8.4388185654007408E-3</v>
      </c>
      <c r="T19" s="546">
        <f t="shared" si="1"/>
        <v>-3.2838416265382531E-2</v>
      </c>
      <c r="U19" s="546">
        <f t="shared" si="1"/>
        <v>-9.4982078853046548E-2</v>
      </c>
      <c r="V19" s="602" t="s">
        <v>54</v>
      </c>
    </row>
    <row r="20" spans="1:22" s="7" customFormat="1" ht="17.25" customHeight="1">
      <c r="A20" s="1720" t="s">
        <v>728</v>
      </c>
      <c r="B20" s="558" t="s">
        <v>190</v>
      </c>
      <c r="C20" s="561">
        <f>C17-C12</f>
        <v>-1</v>
      </c>
      <c r="D20" s="562">
        <f>D17-D12</f>
        <v>16</v>
      </c>
      <c r="E20" s="562">
        <f>E17-E12</f>
        <v>150</v>
      </c>
      <c r="F20" s="562">
        <f>F17-F12</f>
        <v>-91</v>
      </c>
      <c r="G20" s="599" t="s">
        <v>54</v>
      </c>
      <c r="H20" s="561">
        <f>H17-H12</f>
        <v>-12</v>
      </c>
      <c r="I20" s="562">
        <f t="shared" ref="I20:U20" si="2">I17-I12</f>
        <v>300</v>
      </c>
      <c r="J20" s="562">
        <f t="shared" si="2"/>
        <v>7617</v>
      </c>
      <c r="K20" s="562">
        <f t="shared" si="2"/>
        <v>6191</v>
      </c>
      <c r="L20" s="599" t="s">
        <v>54</v>
      </c>
      <c r="M20" s="561">
        <f t="shared" si="2"/>
        <v>-5</v>
      </c>
      <c r="N20" s="562">
        <f t="shared" si="2"/>
        <v>1076</v>
      </c>
      <c r="O20" s="562">
        <f t="shared" si="2"/>
        <v>35923</v>
      </c>
      <c r="P20" s="562">
        <f t="shared" si="2"/>
        <v>13760</v>
      </c>
      <c r="Q20" s="599" t="s">
        <v>54</v>
      </c>
      <c r="R20" s="561">
        <f t="shared" si="2"/>
        <v>-78</v>
      </c>
      <c r="S20" s="562">
        <f t="shared" si="2"/>
        <v>-34</v>
      </c>
      <c r="T20" s="562">
        <f t="shared" si="2"/>
        <v>-2025</v>
      </c>
      <c r="U20" s="562">
        <f t="shared" si="2"/>
        <v>-485</v>
      </c>
      <c r="V20" s="599" t="s">
        <v>54</v>
      </c>
    </row>
    <row r="21" spans="1:22" ht="17.25" customHeight="1">
      <c r="A21" s="1719"/>
      <c r="B21" s="542" t="s">
        <v>191</v>
      </c>
      <c r="C21" s="545">
        <f>C17/C12-1</f>
        <v>-6.8493150684931781E-3</v>
      </c>
      <c r="D21" s="546">
        <f>D17/D12-1</f>
        <v>4.4321329639889218E-2</v>
      </c>
      <c r="E21" s="546">
        <f>E17/E12-1</f>
        <v>5.7427258805512915E-2</v>
      </c>
      <c r="F21" s="546">
        <f>F17/F12-1</f>
        <v>-8.287795992714031E-2</v>
      </c>
      <c r="G21" s="602" t="s">
        <v>54</v>
      </c>
      <c r="H21" s="545">
        <f>H17/H12-1</f>
        <v>-2.3210831721469982E-2</v>
      </c>
      <c r="I21" s="546">
        <f t="shared" ref="I21:U21" si="3">I17/I12-1</f>
        <v>6.660746003552398E-2</v>
      </c>
      <c r="J21" s="546">
        <f t="shared" si="3"/>
        <v>8.711415075997575E-2</v>
      </c>
      <c r="K21" s="546">
        <f t="shared" si="3"/>
        <v>0.19731642019377871</v>
      </c>
      <c r="L21" s="602" t="s">
        <v>54</v>
      </c>
      <c r="M21" s="545">
        <f t="shared" si="3"/>
        <v>-4.5829514207149646E-3</v>
      </c>
      <c r="N21" s="546">
        <f t="shared" si="3"/>
        <v>8.4651089607426622E-2</v>
      </c>
      <c r="O21" s="546">
        <f t="shared" si="3"/>
        <v>0.11404126984126983</v>
      </c>
      <c r="P21" s="546">
        <f t="shared" si="3"/>
        <v>0.18719305644360396</v>
      </c>
      <c r="Q21" s="602" t="s">
        <v>54</v>
      </c>
      <c r="R21" s="545">
        <f t="shared" si="3"/>
        <v>-0.2314540059347181</v>
      </c>
      <c r="S21" s="546">
        <f t="shared" si="3"/>
        <v>-6.640625E-2</v>
      </c>
      <c r="T21" s="546">
        <f t="shared" si="3"/>
        <v>-0.12283149338832944</v>
      </c>
      <c r="U21" s="546">
        <f t="shared" si="3"/>
        <v>-6.0173697270471505E-2</v>
      </c>
      <c r="V21" s="602" t="s">
        <v>54</v>
      </c>
    </row>
    <row r="22" spans="1:22" ht="17.25" customHeight="1">
      <c r="A22" s="1720" t="s">
        <v>872</v>
      </c>
      <c r="B22" s="558" t="s">
        <v>190</v>
      </c>
      <c r="C22" s="561">
        <f>C17-C7</f>
        <v>22</v>
      </c>
      <c r="D22" s="562">
        <f>D17-D7</f>
        <v>129</v>
      </c>
      <c r="E22" s="562">
        <f>E17-E7</f>
        <v>797</v>
      </c>
      <c r="F22" s="562">
        <f>F17-F7</f>
        <v>20</v>
      </c>
      <c r="G22" s="599" t="s">
        <v>54</v>
      </c>
      <c r="H22" s="561">
        <f>H17-H7</f>
        <v>-17</v>
      </c>
      <c r="I22" s="562">
        <f t="shared" ref="I22:U22" si="4">I17-I7</f>
        <v>-124</v>
      </c>
      <c r="J22" s="562">
        <f t="shared" si="4"/>
        <v>-5504</v>
      </c>
      <c r="K22" s="562">
        <f t="shared" si="4"/>
        <v>3126</v>
      </c>
      <c r="L22" s="599" t="s">
        <v>54</v>
      </c>
      <c r="M22" s="561">
        <f t="shared" si="4"/>
        <v>-62</v>
      </c>
      <c r="N22" s="562">
        <f t="shared" si="4"/>
        <v>208</v>
      </c>
      <c r="O22" s="562">
        <f t="shared" si="4"/>
        <v>12858</v>
      </c>
      <c r="P22" s="562">
        <f t="shared" si="4"/>
        <v>15051</v>
      </c>
      <c r="Q22" s="599" t="s">
        <v>54</v>
      </c>
      <c r="R22" s="561">
        <f t="shared" si="4"/>
        <v>-141</v>
      </c>
      <c r="S22" s="562">
        <f t="shared" si="4"/>
        <v>-207</v>
      </c>
      <c r="T22" s="562">
        <f t="shared" si="4"/>
        <v>-15705</v>
      </c>
      <c r="U22" s="562">
        <f t="shared" si="4"/>
        <v>-6364</v>
      </c>
      <c r="V22" s="599" t="s">
        <v>54</v>
      </c>
    </row>
    <row r="23" spans="1:22" ht="22.5" customHeight="1" thickBot="1">
      <c r="A23" s="1721"/>
      <c r="B23" s="576" t="s">
        <v>191</v>
      </c>
      <c r="C23" s="577">
        <f>C17/C7-1</f>
        <v>0.17886178861788626</v>
      </c>
      <c r="D23" s="578">
        <f>D17/D7-1</f>
        <v>0.52016129032258074</v>
      </c>
      <c r="E23" s="578">
        <f>E17/E7-1</f>
        <v>0.40559796437659035</v>
      </c>
      <c r="F23" s="578">
        <f>F17/F7-1</f>
        <v>2.0263424518743633E-2</v>
      </c>
      <c r="G23" s="639" t="s">
        <v>54</v>
      </c>
      <c r="H23" s="577">
        <f>H17/H7-1</f>
        <v>-3.2567049808429172E-2</v>
      </c>
      <c r="I23" s="578">
        <f t="shared" ref="I23:U23" si="5">I17/I7-1</f>
        <v>-2.5162337662337664E-2</v>
      </c>
      <c r="J23" s="578">
        <f t="shared" si="5"/>
        <v>-5.4734581037809038E-2</v>
      </c>
      <c r="K23" s="578">
        <f t="shared" si="5"/>
        <v>9.0763915101187642E-2</v>
      </c>
      <c r="L23" s="639" t="s">
        <v>54</v>
      </c>
      <c r="M23" s="577">
        <f t="shared" si="5"/>
        <v>-5.4006968641114983E-2</v>
      </c>
      <c r="N23" s="578">
        <f t="shared" si="5"/>
        <v>1.5317770086162419E-2</v>
      </c>
      <c r="O23" s="578">
        <f t="shared" si="5"/>
        <v>3.8034105867214896E-2</v>
      </c>
      <c r="P23" s="578">
        <f t="shared" si="5"/>
        <v>0.2084164174144234</v>
      </c>
      <c r="Q23" s="639" t="s">
        <v>54</v>
      </c>
      <c r="R23" s="577">
        <f t="shared" si="5"/>
        <v>-0.35250000000000004</v>
      </c>
      <c r="S23" s="578">
        <f t="shared" si="5"/>
        <v>-0.30218978102189786</v>
      </c>
      <c r="T23" s="578">
        <f t="shared" si="5"/>
        <v>-0.52061924020420336</v>
      </c>
      <c r="U23" s="578">
        <f t="shared" si="5"/>
        <v>-0.4565607288901643</v>
      </c>
      <c r="V23" s="639" t="s">
        <v>54</v>
      </c>
    </row>
    <row r="24" spans="1:22" ht="17.25" customHeight="1">
      <c r="A24" s="822" t="s">
        <v>555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81"/>
      <c r="N24" s="80"/>
      <c r="O24" s="163"/>
      <c r="P24" s="163"/>
      <c r="Q24" s="163"/>
      <c r="R24" s="163"/>
      <c r="S24" s="163"/>
      <c r="T24" s="163"/>
      <c r="U24" s="163"/>
      <c r="V24" s="163"/>
    </row>
    <row r="25" spans="1:22" s="206" customFormat="1" ht="24.75" customHeight="1">
      <c r="A25" s="2096" t="s">
        <v>559</v>
      </c>
      <c r="B25" s="2096"/>
      <c r="C25" s="2096"/>
      <c r="D25" s="2096"/>
      <c r="E25" s="2096"/>
      <c r="F25" s="2096"/>
      <c r="G25" s="2096"/>
      <c r="H25" s="2096"/>
      <c r="I25" s="2096"/>
      <c r="J25" s="2096"/>
      <c r="K25" s="2096"/>
      <c r="L25" s="2096"/>
      <c r="M25" s="2096"/>
      <c r="N25" s="2096"/>
      <c r="O25" s="2096"/>
      <c r="P25" s="2096"/>
      <c r="Q25" s="2096"/>
      <c r="R25" s="2096"/>
      <c r="S25" s="2096"/>
      <c r="T25" s="2096"/>
      <c r="U25" s="2096"/>
      <c r="V25" s="2096"/>
    </row>
    <row r="26" spans="1:22" ht="17.25" customHeight="1">
      <c r="A26" s="935" t="s">
        <v>560</v>
      </c>
      <c r="B26" s="765"/>
      <c r="H26" s="765"/>
      <c r="I26" s="765"/>
      <c r="J26" s="765"/>
      <c r="K26" s="765"/>
      <c r="L26" s="765"/>
      <c r="M26" s="237"/>
      <c r="N26" s="765"/>
      <c r="O26" s="765"/>
      <c r="P26" s="765"/>
      <c r="Q26" s="765"/>
      <c r="R26" s="765"/>
      <c r="S26" s="765"/>
      <c r="T26" s="765"/>
      <c r="U26" s="765"/>
      <c r="V26" s="765"/>
    </row>
    <row r="27" spans="1:22" ht="17.25" customHeight="1">
      <c r="A27" s="935" t="s">
        <v>561</v>
      </c>
      <c r="B27" s="765"/>
      <c r="H27" s="765"/>
      <c r="I27" s="765"/>
      <c r="J27" s="765"/>
      <c r="K27" s="765"/>
      <c r="L27" s="765"/>
      <c r="M27" s="237"/>
      <c r="N27" s="765"/>
      <c r="O27" s="765"/>
      <c r="P27" s="765"/>
      <c r="Q27" s="765"/>
      <c r="R27" s="765"/>
      <c r="S27" s="765"/>
      <c r="T27" s="765"/>
      <c r="U27" s="765"/>
      <c r="V27" s="765"/>
    </row>
    <row r="28" spans="1:22" ht="17.25" customHeight="1">
      <c r="A28" s="765"/>
      <c r="B28" s="765"/>
      <c r="H28" s="765"/>
      <c r="I28" s="765"/>
      <c r="J28" s="765"/>
      <c r="K28" s="765"/>
      <c r="L28" s="765"/>
      <c r="M28" s="237"/>
      <c r="N28" s="765"/>
      <c r="O28" s="765"/>
      <c r="P28" s="765"/>
      <c r="Q28" s="765"/>
      <c r="R28" s="765"/>
      <c r="S28" s="765"/>
      <c r="T28" s="765"/>
      <c r="U28" s="765"/>
      <c r="V28" s="765"/>
    </row>
    <row r="29" spans="1:22">
      <c r="A29" s="846"/>
      <c r="B29" s="76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22" ht="15.75">
      <c r="A30" s="765"/>
      <c r="B30" s="765"/>
      <c r="H30" s="882"/>
      <c r="I30" s="882"/>
      <c r="J30" s="882"/>
      <c r="K30" s="882"/>
      <c r="L30" s="882"/>
      <c r="M30" s="882"/>
      <c r="N30" s="882"/>
      <c r="O30" s="882"/>
      <c r="P30" s="882"/>
      <c r="Q30" s="882"/>
      <c r="R30" s="882"/>
      <c r="S30" s="882"/>
      <c r="T30" s="882"/>
      <c r="U30" s="882"/>
      <c r="V30" s="882"/>
    </row>
    <row r="31" spans="1:22">
      <c r="A31" s="765"/>
      <c r="B31" s="76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2">
      <c r="A32" s="235"/>
      <c r="B32" s="765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</row>
    <row r="33" spans="1:22">
      <c r="A33" s="765"/>
      <c r="B33" s="76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</row>
    <row r="34" spans="1:22"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</row>
    <row r="35" spans="1:22">
      <c r="I35" s="846"/>
      <c r="J35" s="846"/>
      <c r="K35" s="846"/>
      <c r="L35" s="846"/>
      <c r="M35" s="846"/>
      <c r="N35" s="846"/>
      <c r="O35" s="846"/>
      <c r="P35" s="846"/>
      <c r="Q35" s="846"/>
      <c r="R35" s="846"/>
      <c r="S35" s="846"/>
      <c r="T35" s="846"/>
      <c r="U35" s="846"/>
      <c r="V35" s="846"/>
    </row>
    <row r="36" spans="1:22"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</row>
  </sheetData>
  <mergeCells count="40">
    <mergeCell ref="R3:V4"/>
    <mergeCell ref="H5:H6"/>
    <mergeCell ref="I5:I6"/>
    <mergeCell ref="L5:L6"/>
    <mergeCell ref="J5:J6"/>
    <mergeCell ref="K5:K6"/>
    <mergeCell ref="O5:O6"/>
    <mergeCell ref="V5:V6"/>
    <mergeCell ref="U5:U6"/>
    <mergeCell ref="R5:R6"/>
    <mergeCell ref="S5:S6"/>
    <mergeCell ref="T5:T6"/>
    <mergeCell ref="P5:P6"/>
    <mergeCell ref="A18:A19"/>
    <mergeCell ref="A20:A21"/>
    <mergeCell ref="A11:B11"/>
    <mergeCell ref="A12:B12"/>
    <mergeCell ref="A13:B13"/>
    <mergeCell ref="A25:V25"/>
    <mergeCell ref="A14:B14"/>
    <mergeCell ref="A15:B15"/>
    <mergeCell ref="M5:M6"/>
    <mergeCell ref="Q5:Q6"/>
    <mergeCell ref="N5:N6"/>
    <mergeCell ref="A22:A23"/>
    <mergeCell ref="A3:B6"/>
    <mergeCell ref="H3:L4"/>
    <mergeCell ref="M3:Q4"/>
    <mergeCell ref="A16:B16"/>
    <mergeCell ref="A17:B17"/>
    <mergeCell ref="A7:B7"/>
    <mergeCell ref="A8:B8"/>
    <mergeCell ref="A9:B9"/>
    <mergeCell ref="A10:B10"/>
    <mergeCell ref="C3:G4"/>
    <mergeCell ref="C5:C6"/>
    <mergeCell ref="D5:D6"/>
    <mergeCell ref="E5:E6"/>
    <mergeCell ref="F5:F6"/>
    <mergeCell ref="G5:G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P23 R18:U18 P19 R19:U19 P20 R20:U20 P21 R21:U21 P22 R22:U22 R23:U23 P18 M22:O22 M21:O21 M20:O20 M19:O19 M23:O23 M18:N18 H18:K18 H19:K23 C18:G18 C19:G23 L22 L18 O18 L23 L19 L20 L21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/>
  <dimension ref="A1:AF31"/>
  <sheetViews>
    <sheetView zoomScaleNormal="100" workbookViewId="0"/>
  </sheetViews>
  <sheetFormatPr defaultRowHeight="15"/>
  <cols>
    <col min="1" max="1" width="10.85546875" customWidth="1"/>
    <col min="2" max="2" width="4.28515625" customWidth="1"/>
    <col min="3" max="3" width="5.7109375" style="846" customWidth="1"/>
    <col min="4" max="4" width="5.42578125" style="846" bestFit="1" customWidth="1"/>
    <col min="5" max="5" width="5.85546875" style="846" bestFit="1" customWidth="1"/>
    <col min="6" max="6" width="5.42578125" style="846" bestFit="1" customWidth="1"/>
    <col min="7" max="7" width="6" style="846" bestFit="1" customWidth="1"/>
    <col min="8" max="8" width="7" bestFit="1" customWidth="1"/>
    <col min="9" max="10" width="6.140625" style="206" bestFit="1" customWidth="1"/>
    <col min="11" max="11" width="7" bestFit="1" customWidth="1"/>
    <col min="12" max="12" width="5.5703125" bestFit="1" customWidth="1"/>
    <col min="13" max="13" width="7" bestFit="1" customWidth="1"/>
    <col min="14" max="15" width="7" style="206" bestFit="1" customWidth="1"/>
    <col min="16" max="16" width="7" bestFit="1" customWidth="1"/>
    <col min="17" max="17" width="6" bestFit="1" customWidth="1"/>
    <col min="18" max="18" width="6.7109375" bestFit="1" customWidth="1"/>
    <col min="19" max="20" width="6.7109375" style="206" bestFit="1" customWidth="1"/>
    <col min="21" max="21" width="6.140625" bestFit="1" customWidth="1"/>
    <col min="22" max="22" width="6.7109375" bestFit="1" customWidth="1"/>
  </cols>
  <sheetData>
    <row r="1" spans="1:32" ht="17.25" customHeight="1">
      <c r="A1" s="232" t="s">
        <v>813</v>
      </c>
      <c r="B1" s="176"/>
      <c r="C1" s="201"/>
      <c r="D1" s="201"/>
      <c r="E1" s="201"/>
      <c r="F1" s="201"/>
      <c r="G1" s="201"/>
      <c r="H1" s="176"/>
      <c r="I1" s="201"/>
      <c r="J1" s="201"/>
      <c r="K1" s="176"/>
      <c r="L1" s="176"/>
      <c r="M1" s="176"/>
      <c r="N1" s="201"/>
      <c r="O1" s="201"/>
      <c r="P1" s="176"/>
      <c r="Q1" s="176"/>
      <c r="R1" s="176"/>
      <c r="S1" s="201"/>
      <c r="T1" s="201"/>
      <c r="U1" s="483"/>
      <c r="V1" s="176"/>
    </row>
    <row r="2" spans="1:32" ht="17.25" customHeight="1" thickBot="1">
      <c r="A2" s="314" t="s">
        <v>192</v>
      </c>
      <c r="B2" s="177"/>
      <c r="C2" s="202"/>
      <c r="D2" s="202"/>
      <c r="E2" s="202"/>
      <c r="F2" s="202"/>
      <c r="G2" s="202"/>
      <c r="H2" s="177"/>
      <c r="I2" s="202"/>
      <c r="J2" s="202"/>
      <c r="K2" s="177"/>
      <c r="L2" s="177"/>
      <c r="M2" s="177"/>
      <c r="N2" s="202"/>
      <c r="O2" s="202"/>
      <c r="P2" s="177"/>
      <c r="Q2" s="177"/>
      <c r="R2" s="177"/>
      <c r="S2" s="202"/>
      <c r="T2" s="202"/>
      <c r="U2" s="177"/>
      <c r="V2" s="177"/>
    </row>
    <row r="3" spans="1:32" ht="25.5" customHeight="1">
      <c r="A3" s="1722" t="s">
        <v>197</v>
      </c>
      <c r="B3" s="1723"/>
      <c r="C3" s="1855" t="s">
        <v>623</v>
      </c>
      <c r="D3" s="1874"/>
      <c r="E3" s="1874"/>
      <c r="F3" s="1874"/>
      <c r="G3" s="1875"/>
      <c r="H3" s="1855" t="s">
        <v>297</v>
      </c>
      <c r="I3" s="1874"/>
      <c r="J3" s="1874"/>
      <c r="K3" s="1874"/>
      <c r="L3" s="1875"/>
      <c r="M3" s="1881" t="s">
        <v>563</v>
      </c>
      <c r="N3" s="1882"/>
      <c r="O3" s="1882"/>
      <c r="P3" s="1882"/>
      <c r="Q3" s="1883"/>
      <c r="R3" s="1806" t="s">
        <v>292</v>
      </c>
      <c r="S3" s="1985"/>
      <c r="T3" s="1985"/>
      <c r="U3" s="1985"/>
      <c r="V3" s="1986"/>
    </row>
    <row r="4" spans="1:32" ht="13.5" customHeight="1">
      <c r="A4" s="1724"/>
      <c r="B4" s="1725"/>
      <c r="C4" s="1784" t="s">
        <v>4</v>
      </c>
      <c r="D4" s="1744" t="s">
        <v>280</v>
      </c>
      <c r="E4" s="1915"/>
      <c r="F4" s="2104" t="s">
        <v>187</v>
      </c>
      <c r="G4" s="2105"/>
      <c r="H4" s="1784" t="s">
        <v>4</v>
      </c>
      <c r="I4" s="1744" t="s">
        <v>280</v>
      </c>
      <c r="J4" s="1915"/>
      <c r="K4" s="2104" t="s">
        <v>187</v>
      </c>
      <c r="L4" s="2105"/>
      <c r="M4" s="1784" t="s">
        <v>4</v>
      </c>
      <c r="N4" s="1744" t="s">
        <v>280</v>
      </c>
      <c r="O4" s="1915"/>
      <c r="P4" s="2104" t="s">
        <v>187</v>
      </c>
      <c r="Q4" s="2105"/>
      <c r="R4" s="1784" t="s">
        <v>4</v>
      </c>
      <c r="S4" s="1744" t="s">
        <v>280</v>
      </c>
      <c r="T4" s="1915"/>
      <c r="U4" s="2104" t="s">
        <v>187</v>
      </c>
      <c r="V4" s="2105"/>
    </row>
    <row r="5" spans="1:32" ht="13.5" customHeight="1">
      <c r="A5" s="1724"/>
      <c r="B5" s="1725"/>
      <c r="C5" s="1916"/>
      <c r="D5" s="1915"/>
      <c r="E5" s="1915"/>
      <c r="F5" s="2106"/>
      <c r="G5" s="2105"/>
      <c r="H5" s="1916"/>
      <c r="I5" s="1915"/>
      <c r="J5" s="1915"/>
      <c r="K5" s="2106"/>
      <c r="L5" s="2105"/>
      <c r="M5" s="1916"/>
      <c r="N5" s="1915"/>
      <c r="O5" s="1915"/>
      <c r="P5" s="2106"/>
      <c r="Q5" s="2105"/>
      <c r="R5" s="1916"/>
      <c r="S5" s="1915"/>
      <c r="T5" s="1915"/>
      <c r="U5" s="2106"/>
      <c r="V5" s="2105"/>
    </row>
    <row r="6" spans="1:32" ht="17.25" customHeight="1" thickBot="1">
      <c r="A6" s="1726"/>
      <c r="B6" s="1727"/>
      <c r="C6" s="1786"/>
      <c r="D6" s="674" t="s">
        <v>7</v>
      </c>
      <c r="E6" s="674" t="s">
        <v>139</v>
      </c>
      <c r="F6" s="674" t="s">
        <v>171</v>
      </c>
      <c r="G6" s="675" t="s">
        <v>42</v>
      </c>
      <c r="H6" s="1786"/>
      <c r="I6" s="674" t="s">
        <v>7</v>
      </c>
      <c r="J6" s="674" t="s">
        <v>139</v>
      </c>
      <c r="K6" s="674" t="s">
        <v>171</v>
      </c>
      <c r="L6" s="675" t="s">
        <v>42</v>
      </c>
      <c r="M6" s="1786"/>
      <c r="N6" s="674" t="s">
        <v>7</v>
      </c>
      <c r="O6" s="674" t="s">
        <v>139</v>
      </c>
      <c r="P6" s="674" t="s">
        <v>171</v>
      </c>
      <c r="Q6" s="675" t="s">
        <v>42</v>
      </c>
      <c r="R6" s="1786"/>
      <c r="S6" s="674" t="s">
        <v>7</v>
      </c>
      <c r="T6" s="674" t="s">
        <v>139</v>
      </c>
      <c r="U6" s="674" t="s">
        <v>171</v>
      </c>
      <c r="V6" s="675" t="s">
        <v>42</v>
      </c>
    </row>
    <row r="7" spans="1:32" ht="17.25" customHeight="1">
      <c r="A7" s="1728" t="s">
        <v>11</v>
      </c>
      <c r="B7" s="1729"/>
      <c r="C7" s="823">
        <v>1965</v>
      </c>
      <c r="D7" s="334">
        <v>938</v>
      </c>
      <c r="E7" s="334">
        <v>1027</v>
      </c>
      <c r="F7" s="334">
        <v>1940</v>
      </c>
      <c r="G7" s="223">
        <v>25</v>
      </c>
      <c r="H7" s="823">
        <v>100558</v>
      </c>
      <c r="I7" s="334">
        <v>33579</v>
      </c>
      <c r="J7" s="334">
        <f t="shared" ref="J7:J13" si="0">H7-I7</f>
        <v>66979</v>
      </c>
      <c r="K7" s="334">
        <v>98892</v>
      </c>
      <c r="L7" s="223">
        <v>1666</v>
      </c>
      <c r="M7" s="788">
        <v>338065</v>
      </c>
      <c r="N7" s="819">
        <v>183694</v>
      </c>
      <c r="O7" s="787">
        <f t="shared" ref="O7:O13" si="1">M7-N7</f>
        <v>154371</v>
      </c>
      <c r="P7" s="819">
        <v>328530</v>
      </c>
      <c r="Q7" s="833">
        <v>9535</v>
      </c>
      <c r="R7" s="172">
        <v>30166</v>
      </c>
      <c r="S7" s="334">
        <v>13998</v>
      </c>
      <c r="T7" s="334">
        <f t="shared" ref="T7:T13" si="2">R7-S7</f>
        <v>16168</v>
      </c>
      <c r="U7" s="334">
        <v>14357</v>
      </c>
      <c r="V7" s="223">
        <v>15809</v>
      </c>
      <c r="Z7" s="185"/>
      <c r="AA7" s="185"/>
      <c r="AE7" s="185"/>
      <c r="AF7" s="185"/>
    </row>
    <row r="8" spans="1:32" ht="17.25" customHeight="1">
      <c r="A8" s="1728" t="s">
        <v>12</v>
      </c>
      <c r="B8" s="1729"/>
      <c r="C8" s="823">
        <v>1965</v>
      </c>
      <c r="D8" s="335">
        <v>938</v>
      </c>
      <c r="E8" s="334">
        <v>1027</v>
      </c>
      <c r="F8" s="335">
        <v>1933</v>
      </c>
      <c r="G8" s="217">
        <v>32</v>
      </c>
      <c r="H8" s="823">
        <v>97491</v>
      </c>
      <c r="I8" s="335">
        <v>32847</v>
      </c>
      <c r="J8" s="334">
        <f t="shared" si="0"/>
        <v>64644</v>
      </c>
      <c r="K8" s="335">
        <v>95555</v>
      </c>
      <c r="L8" s="217">
        <v>1936</v>
      </c>
      <c r="M8" s="790">
        <v>322853</v>
      </c>
      <c r="N8" s="820">
        <v>175073</v>
      </c>
      <c r="O8" s="787">
        <f t="shared" si="1"/>
        <v>147780</v>
      </c>
      <c r="P8" s="820">
        <v>313413</v>
      </c>
      <c r="Q8" s="789">
        <v>9440</v>
      </c>
      <c r="R8" s="82">
        <v>26483</v>
      </c>
      <c r="S8" s="335">
        <v>11972</v>
      </c>
      <c r="T8" s="334">
        <f t="shared" si="2"/>
        <v>14511</v>
      </c>
      <c r="U8" s="335">
        <v>12962</v>
      </c>
      <c r="V8" s="217">
        <v>13521</v>
      </c>
      <c r="Z8" s="185"/>
      <c r="AA8" s="185"/>
      <c r="AE8" s="185"/>
      <c r="AF8" s="185"/>
    </row>
    <row r="9" spans="1:32" ht="17.25" customHeight="1">
      <c r="A9" s="1728" t="s">
        <v>13</v>
      </c>
      <c r="B9" s="1729"/>
      <c r="C9" s="823">
        <v>2040</v>
      </c>
      <c r="D9" s="335">
        <v>929</v>
      </c>
      <c r="E9" s="334">
        <v>1111</v>
      </c>
      <c r="F9" s="335">
        <v>2000</v>
      </c>
      <c r="G9" s="217">
        <v>40</v>
      </c>
      <c r="H9" s="823">
        <v>94759</v>
      </c>
      <c r="I9" s="335">
        <v>32481</v>
      </c>
      <c r="J9" s="334">
        <f t="shared" si="0"/>
        <v>62278</v>
      </c>
      <c r="K9" s="335">
        <v>92759</v>
      </c>
      <c r="L9" s="217">
        <v>2000</v>
      </c>
      <c r="M9" s="790">
        <v>315985</v>
      </c>
      <c r="N9" s="779">
        <v>171278</v>
      </c>
      <c r="O9" s="787">
        <f t="shared" si="1"/>
        <v>144707</v>
      </c>
      <c r="P9" s="779">
        <v>306406</v>
      </c>
      <c r="Q9" s="38">
        <v>9579</v>
      </c>
      <c r="R9" s="82">
        <v>22758</v>
      </c>
      <c r="S9" s="335">
        <v>10300</v>
      </c>
      <c r="T9" s="334">
        <f t="shared" si="2"/>
        <v>12458</v>
      </c>
      <c r="U9" s="335">
        <v>11367</v>
      </c>
      <c r="V9" s="217">
        <v>11391</v>
      </c>
      <c r="Z9" s="185"/>
      <c r="AA9" s="185"/>
      <c r="AE9" s="185"/>
      <c r="AF9" s="185"/>
    </row>
    <row r="10" spans="1:32" ht="17.25" customHeight="1">
      <c r="A10" s="1728" t="s">
        <v>14</v>
      </c>
      <c r="B10" s="1729"/>
      <c r="C10" s="818">
        <v>2201</v>
      </c>
      <c r="D10" s="335">
        <v>994</v>
      </c>
      <c r="E10" s="334">
        <v>1207</v>
      </c>
      <c r="F10" s="335">
        <v>2162</v>
      </c>
      <c r="G10" s="217">
        <v>39</v>
      </c>
      <c r="H10" s="818">
        <v>91841</v>
      </c>
      <c r="I10" s="335">
        <v>31799</v>
      </c>
      <c r="J10" s="334">
        <f t="shared" si="0"/>
        <v>60042</v>
      </c>
      <c r="K10" s="335">
        <v>89654</v>
      </c>
      <c r="L10" s="217">
        <v>2187</v>
      </c>
      <c r="M10" s="790">
        <v>312628</v>
      </c>
      <c r="N10" s="779">
        <v>169040</v>
      </c>
      <c r="O10" s="787">
        <f t="shared" si="1"/>
        <v>143588</v>
      </c>
      <c r="P10" s="779">
        <v>303559</v>
      </c>
      <c r="Q10" s="38">
        <v>9069</v>
      </c>
      <c r="R10" s="82">
        <v>20437</v>
      </c>
      <c r="S10" s="335">
        <v>9042</v>
      </c>
      <c r="T10" s="334">
        <f t="shared" si="2"/>
        <v>11395</v>
      </c>
      <c r="U10" s="335">
        <v>10256</v>
      </c>
      <c r="V10" s="217">
        <v>10181</v>
      </c>
      <c r="Z10" s="185"/>
      <c r="AA10" s="185"/>
      <c r="AE10" s="185"/>
      <c r="AF10" s="185"/>
    </row>
    <row r="11" spans="1:32" ht="17.25" customHeight="1">
      <c r="A11" s="1728" t="s">
        <v>15</v>
      </c>
      <c r="B11" s="1729"/>
      <c r="C11" s="818">
        <v>2404</v>
      </c>
      <c r="D11" s="335">
        <v>1117</v>
      </c>
      <c r="E11" s="334">
        <v>1287</v>
      </c>
      <c r="F11" s="335">
        <v>2369</v>
      </c>
      <c r="G11" s="217">
        <v>35</v>
      </c>
      <c r="H11" s="818">
        <v>89467</v>
      </c>
      <c r="I11" s="335">
        <v>30794</v>
      </c>
      <c r="J11" s="334">
        <f t="shared" si="0"/>
        <v>58673</v>
      </c>
      <c r="K11" s="335">
        <v>86964</v>
      </c>
      <c r="L11" s="217">
        <v>2503</v>
      </c>
      <c r="M11" s="790">
        <v>314000</v>
      </c>
      <c r="N11" s="779">
        <v>169485</v>
      </c>
      <c r="O11" s="787">
        <f t="shared" si="1"/>
        <v>144515</v>
      </c>
      <c r="P11" s="779">
        <v>305009</v>
      </c>
      <c r="Q11" s="38">
        <v>8991</v>
      </c>
      <c r="R11" s="82">
        <v>18978</v>
      </c>
      <c r="S11" s="335">
        <v>8236</v>
      </c>
      <c r="T11" s="334">
        <f t="shared" si="2"/>
        <v>10742</v>
      </c>
      <c r="U11" s="335">
        <v>9745</v>
      </c>
      <c r="V11" s="217">
        <v>9233</v>
      </c>
      <c r="Z11" s="185"/>
      <c r="AA11" s="185"/>
      <c r="AE11" s="185"/>
      <c r="AF11" s="185"/>
    </row>
    <row r="12" spans="1:32" ht="17.25" customHeight="1">
      <c r="A12" s="1728" t="s">
        <v>138</v>
      </c>
      <c r="B12" s="1729"/>
      <c r="C12" s="818">
        <v>2612</v>
      </c>
      <c r="D12" s="335">
        <v>1237</v>
      </c>
      <c r="E12" s="334">
        <v>1375</v>
      </c>
      <c r="F12" s="335">
        <v>2579</v>
      </c>
      <c r="G12" s="217">
        <v>33</v>
      </c>
      <c r="H12" s="818">
        <v>87437</v>
      </c>
      <c r="I12" s="335">
        <v>29856</v>
      </c>
      <c r="J12" s="334">
        <f t="shared" si="0"/>
        <v>57581</v>
      </c>
      <c r="K12" s="335">
        <v>84864</v>
      </c>
      <c r="L12" s="217">
        <v>2573</v>
      </c>
      <c r="M12" s="790">
        <v>315000</v>
      </c>
      <c r="N12" s="818">
        <v>169664</v>
      </c>
      <c r="O12" s="787">
        <f t="shared" si="1"/>
        <v>145336</v>
      </c>
      <c r="P12" s="779">
        <v>306491</v>
      </c>
      <c r="Q12" s="38">
        <v>8509</v>
      </c>
      <c r="R12" s="82">
        <v>16486</v>
      </c>
      <c r="S12" s="335">
        <v>7300</v>
      </c>
      <c r="T12" s="334">
        <f t="shared" si="2"/>
        <v>9186</v>
      </c>
      <c r="U12" s="335">
        <v>9084</v>
      </c>
      <c r="V12" s="217">
        <v>7402</v>
      </c>
      <c r="Z12" s="185"/>
      <c r="AA12" s="185"/>
      <c r="AE12" s="185"/>
      <c r="AF12" s="185"/>
    </row>
    <row r="13" spans="1:32" ht="17.25" customHeight="1">
      <c r="A13" s="1728" t="s">
        <v>188</v>
      </c>
      <c r="B13" s="1729"/>
      <c r="C13" s="818">
        <v>2723</v>
      </c>
      <c r="D13" s="335">
        <v>1280</v>
      </c>
      <c r="E13" s="334">
        <v>1443</v>
      </c>
      <c r="F13" s="335">
        <v>2690</v>
      </c>
      <c r="G13" s="217">
        <v>33</v>
      </c>
      <c r="H13" s="818">
        <v>86590</v>
      </c>
      <c r="I13" s="335">
        <v>29599</v>
      </c>
      <c r="J13" s="334">
        <f t="shared" si="0"/>
        <v>56991</v>
      </c>
      <c r="K13" s="335">
        <v>84002</v>
      </c>
      <c r="L13" s="217">
        <v>2588</v>
      </c>
      <c r="M13" s="790">
        <v>316698</v>
      </c>
      <c r="N13" s="818">
        <v>170700</v>
      </c>
      <c r="O13" s="787">
        <f t="shared" si="1"/>
        <v>145998</v>
      </c>
      <c r="P13" s="779">
        <v>308613</v>
      </c>
      <c r="Q13" s="38">
        <v>8085</v>
      </c>
      <c r="R13" s="82">
        <v>14803</v>
      </c>
      <c r="S13" s="335">
        <v>6729</v>
      </c>
      <c r="T13" s="334">
        <f t="shared" si="2"/>
        <v>8074</v>
      </c>
      <c r="U13" s="335">
        <v>8652</v>
      </c>
      <c r="V13" s="217">
        <v>6151</v>
      </c>
      <c r="Z13" s="185"/>
      <c r="AA13" s="185"/>
      <c r="AE13" s="185"/>
      <c r="AF13" s="185"/>
    </row>
    <row r="14" spans="1:32" ht="17.25" customHeight="1">
      <c r="A14" s="1728" t="s">
        <v>449</v>
      </c>
      <c r="B14" s="1729"/>
      <c r="C14" s="818">
        <v>2719</v>
      </c>
      <c r="D14" s="335">
        <v>1292</v>
      </c>
      <c r="E14" s="334">
        <v>1427</v>
      </c>
      <c r="F14" s="335">
        <v>2697</v>
      </c>
      <c r="G14" s="217">
        <v>22</v>
      </c>
      <c r="H14" s="818">
        <v>88783</v>
      </c>
      <c r="I14" s="335">
        <v>30590</v>
      </c>
      <c r="J14" s="334">
        <v>58193</v>
      </c>
      <c r="K14" s="335">
        <v>86075</v>
      </c>
      <c r="L14" s="217">
        <v>2708</v>
      </c>
      <c r="M14" s="790">
        <v>318816</v>
      </c>
      <c r="N14" s="818">
        <v>172016</v>
      </c>
      <c r="O14" s="787">
        <v>146800</v>
      </c>
      <c r="P14" s="779">
        <v>310957</v>
      </c>
      <c r="Q14" s="38">
        <v>7859</v>
      </c>
      <c r="R14" s="82">
        <v>13520</v>
      </c>
      <c r="S14" s="335">
        <v>5909</v>
      </c>
      <c r="T14" s="334">
        <f>R14-S14</f>
        <v>7611</v>
      </c>
      <c r="U14" s="335">
        <v>8359</v>
      </c>
      <c r="V14" s="217">
        <v>5161</v>
      </c>
      <c r="Z14" s="185"/>
      <c r="AA14" s="185"/>
      <c r="AE14" s="185"/>
      <c r="AF14" s="185"/>
    </row>
    <row r="15" spans="1:32" ht="17.25" customHeight="1">
      <c r="A15" s="1728" t="s">
        <v>554</v>
      </c>
      <c r="B15" s="1729"/>
      <c r="C15" s="818">
        <v>2720</v>
      </c>
      <c r="D15" s="335">
        <v>1267</v>
      </c>
      <c r="E15" s="334">
        <v>1453</v>
      </c>
      <c r="F15" s="335">
        <v>2689</v>
      </c>
      <c r="G15" s="217">
        <v>31</v>
      </c>
      <c r="H15" s="818">
        <v>90641</v>
      </c>
      <c r="I15" s="335">
        <v>31472</v>
      </c>
      <c r="J15" s="334">
        <v>59169</v>
      </c>
      <c r="K15" s="335">
        <v>87893</v>
      </c>
      <c r="L15" s="217">
        <v>2748</v>
      </c>
      <c r="M15" s="790">
        <v>326007</v>
      </c>
      <c r="N15" s="818">
        <v>175839</v>
      </c>
      <c r="O15" s="787">
        <v>150168</v>
      </c>
      <c r="P15" s="779">
        <v>318046</v>
      </c>
      <c r="Q15" s="38">
        <v>7961</v>
      </c>
      <c r="R15" s="82">
        <v>13538</v>
      </c>
      <c r="S15" s="335">
        <v>5936</v>
      </c>
      <c r="T15" s="334">
        <v>7602</v>
      </c>
      <c r="U15" s="335">
        <v>8674</v>
      </c>
      <c r="V15" s="217">
        <v>4864</v>
      </c>
      <c r="Z15" s="185"/>
      <c r="AA15" s="185"/>
      <c r="AE15" s="185"/>
      <c r="AF15" s="185"/>
    </row>
    <row r="16" spans="1:32" ht="17.25" customHeight="1">
      <c r="A16" s="1728" t="s">
        <v>627</v>
      </c>
      <c r="B16" s="1729"/>
      <c r="C16" s="818">
        <v>2763</v>
      </c>
      <c r="D16" s="335">
        <v>1248</v>
      </c>
      <c r="E16" s="334">
        <v>1515</v>
      </c>
      <c r="F16" s="335">
        <v>2725</v>
      </c>
      <c r="G16" s="217">
        <v>38</v>
      </c>
      <c r="H16" s="818">
        <v>91256</v>
      </c>
      <c r="I16" s="335">
        <v>31847</v>
      </c>
      <c r="J16" s="334">
        <f>H16-I16</f>
        <v>59409</v>
      </c>
      <c r="K16" s="335">
        <v>88563</v>
      </c>
      <c r="L16" s="217">
        <f>H16-K16</f>
        <v>2693</v>
      </c>
      <c r="M16" s="790">
        <v>337283</v>
      </c>
      <c r="N16" s="779">
        <v>181217</v>
      </c>
      <c r="O16" s="787">
        <f>M16-N16</f>
        <v>156066</v>
      </c>
      <c r="P16" s="779">
        <v>329140</v>
      </c>
      <c r="Q16" s="38">
        <f>M16-P16</f>
        <v>8143</v>
      </c>
      <c r="R16" s="82">
        <v>14952</v>
      </c>
      <c r="S16" s="335">
        <v>6565</v>
      </c>
      <c r="T16" s="334">
        <f>R16-S16</f>
        <v>8387</v>
      </c>
      <c r="U16" s="335">
        <v>9788</v>
      </c>
      <c r="V16" s="217">
        <v>5164</v>
      </c>
      <c r="Z16" s="185"/>
      <c r="AA16" s="185"/>
      <c r="AE16" s="185"/>
      <c r="AF16" s="185"/>
    </row>
    <row r="17" spans="1:32" s="206" customFormat="1" ht="17.25" customHeight="1" thickBot="1">
      <c r="A17" s="1773" t="s">
        <v>725</v>
      </c>
      <c r="B17" s="1774"/>
      <c r="C17" s="180">
        <v>2762</v>
      </c>
      <c r="D17" s="180">
        <v>1213</v>
      </c>
      <c r="E17" s="131">
        <v>1549</v>
      </c>
      <c r="F17" s="180">
        <v>2733</v>
      </c>
      <c r="G17" s="260">
        <v>29</v>
      </c>
      <c r="H17" s="180">
        <v>95054</v>
      </c>
      <c r="I17" s="180">
        <v>33311</v>
      </c>
      <c r="J17" s="131">
        <v>61743</v>
      </c>
      <c r="K17" s="180">
        <v>92250</v>
      </c>
      <c r="L17" s="260">
        <v>2804</v>
      </c>
      <c r="M17" s="175">
        <v>350923</v>
      </c>
      <c r="N17" s="180">
        <v>188150</v>
      </c>
      <c r="O17" s="131">
        <v>162773</v>
      </c>
      <c r="P17" s="131">
        <v>342979</v>
      </c>
      <c r="Q17" s="260">
        <v>7944</v>
      </c>
      <c r="R17" s="180">
        <v>14461</v>
      </c>
      <c r="S17" s="180">
        <v>6442</v>
      </c>
      <c r="T17" s="131">
        <v>8019</v>
      </c>
      <c r="U17" s="180">
        <v>9834</v>
      </c>
      <c r="V17" s="260">
        <v>4627</v>
      </c>
      <c r="Z17" s="185"/>
      <c r="AA17" s="185"/>
      <c r="AE17" s="185"/>
      <c r="AF17" s="185"/>
    </row>
    <row r="18" spans="1:32" ht="17.25" customHeight="1">
      <c r="A18" s="2018" t="s">
        <v>721</v>
      </c>
      <c r="B18" s="548" t="s">
        <v>190</v>
      </c>
      <c r="C18" s="538">
        <f t="shared" ref="C18:H18" si="3">C17-C16</f>
        <v>-1</v>
      </c>
      <c r="D18" s="539">
        <f t="shared" si="3"/>
        <v>-35</v>
      </c>
      <c r="E18" s="539">
        <f t="shared" si="3"/>
        <v>34</v>
      </c>
      <c r="F18" s="539">
        <f t="shared" si="3"/>
        <v>8</v>
      </c>
      <c r="G18" s="540">
        <f t="shared" si="3"/>
        <v>-9</v>
      </c>
      <c r="H18" s="538">
        <f t="shared" si="3"/>
        <v>3798</v>
      </c>
      <c r="I18" s="539">
        <f t="shared" ref="I18:V18" si="4">I17-I16</f>
        <v>1464</v>
      </c>
      <c r="J18" s="539">
        <f t="shared" si="4"/>
        <v>2334</v>
      </c>
      <c r="K18" s="539">
        <f t="shared" si="4"/>
        <v>3687</v>
      </c>
      <c r="L18" s="540">
        <f t="shared" si="4"/>
        <v>111</v>
      </c>
      <c r="M18" s="538">
        <f t="shared" si="4"/>
        <v>13640</v>
      </c>
      <c r="N18" s="539">
        <f t="shared" si="4"/>
        <v>6933</v>
      </c>
      <c r="O18" s="539">
        <f t="shared" si="4"/>
        <v>6707</v>
      </c>
      <c r="P18" s="539">
        <f t="shared" si="4"/>
        <v>13839</v>
      </c>
      <c r="Q18" s="540">
        <f t="shared" si="4"/>
        <v>-199</v>
      </c>
      <c r="R18" s="591">
        <f t="shared" si="4"/>
        <v>-491</v>
      </c>
      <c r="S18" s="539">
        <f t="shared" si="4"/>
        <v>-123</v>
      </c>
      <c r="T18" s="539">
        <f t="shared" si="4"/>
        <v>-368</v>
      </c>
      <c r="U18" s="539">
        <f t="shared" si="4"/>
        <v>46</v>
      </c>
      <c r="V18" s="540">
        <f t="shared" si="4"/>
        <v>-537</v>
      </c>
    </row>
    <row r="19" spans="1:32" ht="17.25" customHeight="1">
      <c r="A19" s="1719"/>
      <c r="B19" s="542" t="s">
        <v>191</v>
      </c>
      <c r="C19" s="545">
        <f t="shared" ref="C19:H19" si="5">C17/C16-1</f>
        <v>-3.6192544335866828E-4</v>
      </c>
      <c r="D19" s="546">
        <f t="shared" si="5"/>
        <v>-2.8044871794871806E-2</v>
      </c>
      <c r="E19" s="546">
        <f t="shared" si="5"/>
        <v>2.2442244224422536E-2</v>
      </c>
      <c r="F19" s="546">
        <f t="shared" si="5"/>
        <v>2.9357798165137172E-3</v>
      </c>
      <c r="G19" s="547">
        <f t="shared" si="5"/>
        <v>-0.23684210526315785</v>
      </c>
      <c r="H19" s="545">
        <f t="shared" si="5"/>
        <v>4.1619181204523459E-2</v>
      </c>
      <c r="I19" s="546">
        <f t="shared" ref="I19:V19" si="6">I17/I16-1</f>
        <v>4.5969793073130871E-2</v>
      </c>
      <c r="J19" s="546">
        <f t="shared" si="6"/>
        <v>3.9286976720698918E-2</v>
      </c>
      <c r="K19" s="546">
        <f t="shared" si="6"/>
        <v>4.163138105077735E-2</v>
      </c>
      <c r="L19" s="547">
        <f t="shared" si="6"/>
        <v>4.1217972521351731E-2</v>
      </c>
      <c r="M19" s="545">
        <f t="shared" si="6"/>
        <v>4.0440816762184806E-2</v>
      </c>
      <c r="N19" s="546">
        <f t="shared" si="6"/>
        <v>3.8258000077255438E-2</v>
      </c>
      <c r="O19" s="546">
        <f t="shared" si="6"/>
        <v>4.297540784027265E-2</v>
      </c>
      <c r="P19" s="546">
        <f t="shared" si="6"/>
        <v>4.2045937898766539E-2</v>
      </c>
      <c r="Q19" s="547">
        <f t="shared" si="6"/>
        <v>-2.4438167751442919E-2</v>
      </c>
      <c r="R19" s="600">
        <f t="shared" si="6"/>
        <v>-3.2838416265382531E-2</v>
      </c>
      <c r="S19" s="546">
        <f t="shared" si="6"/>
        <v>-1.8735719725818778E-2</v>
      </c>
      <c r="T19" s="546">
        <f t="shared" si="6"/>
        <v>-4.3877429354954089E-2</v>
      </c>
      <c r="U19" s="546">
        <f t="shared" si="6"/>
        <v>4.6996322026970905E-3</v>
      </c>
      <c r="V19" s="547">
        <f t="shared" si="6"/>
        <v>-0.10398915569326106</v>
      </c>
    </row>
    <row r="20" spans="1:32" ht="17.25" customHeight="1">
      <c r="A20" s="1720" t="s">
        <v>722</v>
      </c>
      <c r="B20" s="558" t="s">
        <v>190</v>
      </c>
      <c r="C20" s="561">
        <f t="shared" ref="C20:H20" si="7">C17-C12</f>
        <v>150</v>
      </c>
      <c r="D20" s="562">
        <f t="shared" si="7"/>
        <v>-24</v>
      </c>
      <c r="E20" s="562">
        <f t="shared" si="7"/>
        <v>174</v>
      </c>
      <c r="F20" s="562">
        <f t="shared" si="7"/>
        <v>154</v>
      </c>
      <c r="G20" s="563">
        <f t="shared" si="7"/>
        <v>-4</v>
      </c>
      <c r="H20" s="561">
        <f t="shared" si="7"/>
        <v>7617</v>
      </c>
      <c r="I20" s="562">
        <f t="shared" ref="I20:V20" si="8">I17-I12</f>
        <v>3455</v>
      </c>
      <c r="J20" s="562">
        <f t="shared" si="8"/>
        <v>4162</v>
      </c>
      <c r="K20" s="562">
        <f t="shared" si="8"/>
        <v>7386</v>
      </c>
      <c r="L20" s="563">
        <f t="shared" si="8"/>
        <v>231</v>
      </c>
      <c r="M20" s="561">
        <f t="shared" si="8"/>
        <v>35923</v>
      </c>
      <c r="N20" s="562">
        <f t="shared" si="8"/>
        <v>18486</v>
      </c>
      <c r="O20" s="562">
        <f t="shared" si="8"/>
        <v>17437</v>
      </c>
      <c r="P20" s="562">
        <f t="shared" si="8"/>
        <v>36488</v>
      </c>
      <c r="Q20" s="563">
        <f t="shared" si="8"/>
        <v>-565</v>
      </c>
      <c r="R20" s="597">
        <f t="shared" si="8"/>
        <v>-2025</v>
      </c>
      <c r="S20" s="562">
        <f t="shared" si="8"/>
        <v>-858</v>
      </c>
      <c r="T20" s="562">
        <f t="shared" si="8"/>
        <v>-1167</v>
      </c>
      <c r="U20" s="562">
        <f t="shared" si="8"/>
        <v>750</v>
      </c>
      <c r="V20" s="563">
        <f t="shared" si="8"/>
        <v>-2775</v>
      </c>
    </row>
    <row r="21" spans="1:32" ht="17.25" customHeight="1">
      <c r="A21" s="1719"/>
      <c r="B21" s="542" t="s">
        <v>191</v>
      </c>
      <c r="C21" s="545">
        <f t="shared" ref="C21:H21" si="9">C17/C12-1</f>
        <v>5.7427258805512915E-2</v>
      </c>
      <c r="D21" s="546">
        <f t="shared" si="9"/>
        <v>-1.9401778496362154E-2</v>
      </c>
      <c r="E21" s="546">
        <f t="shared" si="9"/>
        <v>0.12654545454545452</v>
      </c>
      <c r="F21" s="546">
        <f t="shared" si="9"/>
        <v>5.9713067080263693E-2</v>
      </c>
      <c r="G21" s="547">
        <f t="shared" si="9"/>
        <v>-0.12121212121212122</v>
      </c>
      <c r="H21" s="545">
        <f t="shared" si="9"/>
        <v>8.711415075997575E-2</v>
      </c>
      <c r="I21" s="546">
        <f t="shared" ref="I21:V21" si="10">I17/I12-1</f>
        <v>0.11572213290460875</v>
      </c>
      <c r="J21" s="546">
        <f t="shared" si="10"/>
        <v>7.2280787065177821E-2</v>
      </c>
      <c r="K21" s="546">
        <f t="shared" si="10"/>
        <v>8.7033371040724061E-2</v>
      </c>
      <c r="L21" s="547">
        <f t="shared" si="10"/>
        <v>8.9778468713563875E-2</v>
      </c>
      <c r="M21" s="545">
        <f t="shared" si="10"/>
        <v>0.11404126984126983</v>
      </c>
      <c r="N21" s="546">
        <f t="shared" si="10"/>
        <v>0.10895652583930593</v>
      </c>
      <c r="O21" s="546">
        <f t="shared" si="10"/>
        <v>0.11997715638245166</v>
      </c>
      <c r="P21" s="546">
        <f t="shared" si="10"/>
        <v>0.11905080410191493</v>
      </c>
      <c r="Q21" s="547">
        <f t="shared" si="10"/>
        <v>-6.640028205429549E-2</v>
      </c>
      <c r="R21" s="600">
        <f t="shared" si="10"/>
        <v>-0.12283149338832944</v>
      </c>
      <c r="S21" s="546">
        <f t="shared" si="10"/>
        <v>-0.1175342465753425</v>
      </c>
      <c r="T21" s="546">
        <f t="shared" si="10"/>
        <v>-0.12704114957544088</v>
      </c>
      <c r="U21" s="546">
        <f t="shared" si="10"/>
        <v>8.2562747688243121E-2</v>
      </c>
      <c r="V21" s="547">
        <f t="shared" si="10"/>
        <v>-0.37489867603350446</v>
      </c>
    </row>
    <row r="22" spans="1:32" ht="17.25" customHeight="1">
      <c r="A22" s="1720" t="s">
        <v>872</v>
      </c>
      <c r="B22" s="558" t="s">
        <v>190</v>
      </c>
      <c r="C22" s="561">
        <f t="shared" ref="C22:H22" si="11">C17-C7</f>
        <v>797</v>
      </c>
      <c r="D22" s="562">
        <f t="shared" si="11"/>
        <v>275</v>
      </c>
      <c r="E22" s="562">
        <f t="shared" si="11"/>
        <v>522</v>
      </c>
      <c r="F22" s="562">
        <f t="shared" si="11"/>
        <v>793</v>
      </c>
      <c r="G22" s="563">
        <f t="shared" si="11"/>
        <v>4</v>
      </c>
      <c r="H22" s="561">
        <f t="shared" si="11"/>
        <v>-5504</v>
      </c>
      <c r="I22" s="562">
        <f t="shared" ref="I22:V22" si="12">I17-I7</f>
        <v>-268</v>
      </c>
      <c r="J22" s="562">
        <f t="shared" si="12"/>
        <v>-5236</v>
      </c>
      <c r="K22" s="562">
        <f t="shared" si="12"/>
        <v>-6642</v>
      </c>
      <c r="L22" s="563">
        <f t="shared" si="12"/>
        <v>1138</v>
      </c>
      <c r="M22" s="561">
        <f t="shared" si="12"/>
        <v>12858</v>
      </c>
      <c r="N22" s="562">
        <f t="shared" si="12"/>
        <v>4456</v>
      </c>
      <c r="O22" s="562">
        <f t="shared" si="12"/>
        <v>8402</v>
      </c>
      <c r="P22" s="562">
        <f t="shared" si="12"/>
        <v>14449</v>
      </c>
      <c r="Q22" s="563">
        <f t="shared" si="12"/>
        <v>-1591</v>
      </c>
      <c r="R22" s="597">
        <f t="shared" si="12"/>
        <v>-15705</v>
      </c>
      <c r="S22" s="562">
        <f t="shared" si="12"/>
        <v>-7556</v>
      </c>
      <c r="T22" s="562">
        <f t="shared" si="12"/>
        <v>-8149</v>
      </c>
      <c r="U22" s="562">
        <f t="shared" si="12"/>
        <v>-4523</v>
      </c>
      <c r="V22" s="563">
        <f t="shared" si="12"/>
        <v>-11182</v>
      </c>
    </row>
    <row r="23" spans="1:32" ht="17.25" customHeight="1" thickBot="1">
      <c r="A23" s="1721"/>
      <c r="B23" s="576" t="s">
        <v>191</v>
      </c>
      <c r="C23" s="577">
        <f t="shared" ref="C23:H23" si="13">C17/C7-1</f>
        <v>0.40559796437659035</v>
      </c>
      <c r="D23" s="578">
        <f t="shared" si="13"/>
        <v>0.2931769722814499</v>
      </c>
      <c r="E23" s="578">
        <f t="shared" si="13"/>
        <v>0.5082765335929893</v>
      </c>
      <c r="F23" s="578">
        <f t="shared" si="13"/>
        <v>0.40876288659793825</v>
      </c>
      <c r="G23" s="641">
        <f t="shared" si="13"/>
        <v>0.15999999999999992</v>
      </c>
      <c r="H23" s="577">
        <f t="shared" si="13"/>
        <v>-5.4734581037809038E-2</v>
      </c>
      <c r="I23" s="578">
        <f t="shared" ref="I23:V23" si="14">I17/I7-1</f>
        <v>-7.9811787128860612E-3</v>
      </c>
      <c r="J23" s="578">
        <f t="shared" si="14"/>
        <v>-7.8173755953358515E-2</v>
      </c>
      <c r="K23" s="578">
        <f t="shared" si="14"/>
        <v>-6.7164179104477584E-2</v>
      </c>
      <c r="L23" s="641">
        <f t="shared" si="14"/>
        <v>0.68307322929171677</v>
      </c>
      <c r="M23" s="577">
        <f t="shared" si="14"/>
        <v>3.8034105867214896E-2</v>
      </c>
      <c r="N23" s="578">
        <f t="shared" si="14"/>
        <v>2.4257732968959278E-2</v>
      </c>
      <c r="O23" s="578">
        <f t="shared" si="14"/>
        <v>5.4427321193747602E-2</v>
      </c>
      <c r="P23" s="578">
        <f t="shared" si="14"/>
        <v>4.3980762791830275E-2</v>
      </c>
      <c r="Q23" s="641">
        <f t="shared" si="14"/>
        <v>-0.16685894074462504</v>
      </c>
      <c r="R23" s="640">
        <f t="shared" si="14"/>
        <v>-0.52061924020420336</v>
      </c>
      <c r="S23" s="578">
        <f t="shared" si="14"/>
        <v>-0.53979139877125304</v>
      </c>
      <c r="T23" s="578">
        <f t="shared" si="14"/>
        <v>-0.50402028698664025</v>
      </c>
      <c r="U23" s="578">
        <f t="shared" si="14"/>
        <v>-0.31503796057672218</v>
      </c>
      <c r="V23" s="641">
        <f t="shared" si="14"/>
        <v>-0.70731861597824031</v>
      </c>
    </row>
    <row r="24" spans="1:32" ht="17.25" customHeight="1">
      <c r="A24" s="822" t="s">
        <v>564</v>
      </c>
      <c r="K24" s="185"/>
      <c r="U24" s="185"/>
    </row>
    <row r="25" spans="1:32" ht="24.75" customHeight="1">
      <c r="A25" s="2096" t="s">
        <v>559</v>
      </c>
      <c r="B25" s="2096"/>
      <c r="C25" s="2096"/>
      <c r="D25" s="2096"/>
      <c r="E25" s="2096"/>
      <c r="F25" s="2096"/>
      <c r="G25" s="2096"/>
      <c r="H25" s="2096"/>
      <c r="I25" s="2096"/>
      <c r="J25" s="2096"/>
      <c r="K25" s="2096"/>
      <c r="L25" s="2096"/>
      <c r="M25" s="2096"/>
      <c r="N25" s="2096"/>
      <c r="O25" s="2096"/>
      <c r="P25" s="2096"/>
      <c r="Q25" s="2096"/>
      <c r="R25" s="2096"/>
      <c r="S25" s="2096"/>
      <c r="T25" s="2096"/>
      <c r="U25" s="2096"/>
      <c r="V25" s="2096"/>
    </row>
    <row r="26" spans="1:32" ht="17.25" customHeight="1">
      <c r="K26" s="185"/>
      <c r="U26" s="185"/>
    </row>
    <row r="27" spans="1:32"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</row>
    <row r="28" spans="1:32">
      <c r="U28" s="185"/>
    </row>
    <row r="29" spans="1:32">
      <c r="U29" s="185"/>
    </row>
    <row r="30" spans="1:32">
      <c r="U30" s="185"/>
    </row>
    <row r="31" spans="1:32">
      <c r="U31" s="185"/>
    </row>
  </sheetData>
  <mergeCells count="32">
    <mergeCell ref="A25:V25"/>
    <mergeCell ref="A3:B6"/>
    <mergeCell ref="A7:B7"/>
    <mergeCell ref="A8:B8"/>
    <mergeCell ref="A9:B9"/>
    <mergeCell ref="A18:A19"/>
    <mergeCell ref="A20:A21"/>
    <mergeCell ref="A22:A23"/>
    <mergeCell ref="C3:G3"/>
    <mergeCell ref="C4:C6"/>
    <mergeCell ref="D4:E5"/>
    <mergeCell ref="R3:V3"/>
    <mergeCell ref="M4:M6"/>
    <mergeCell ref="U4:V5"/>
    <mergeCell ref="I4:J5"/>
    <mergeCell ref="K4:L5"/>
    <mergeCell ref="N4:O5"/>
    <mergeCell ref="P4:Q5"/>
    <mergeCell ref="S4:T5"/>
    <mergeCell ref="H3:L3"/>
    <mergeCell ref="M3:Q3"/>
    <mergeCell ref="R4:R6"/>
    <mergeCell ref="H4:H6"/>
    <mergeCell ref="F4:G5"/>
    <mergeCell ref="A10:B10"/>
    <mergeCell ref="A17:B17"/>
    <mergeCell ref="A11:B11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/>
  <dimension ref="A1:AN56"/>
  <sheetViews>
    <sheetView zoomScaleNormal="100" workbookViewId="0">
      <selection sqref="A1:V1"/>
    </sheetView>
  </sheetViews>
  <sheetFormatPr defaultRowHeight="15"/>
  <cols>
    <col min="1" max="1" width="10.7109375" style="206" customWidth="1"/>
    <col min="2" max="2" width="4.5703125" style="206" customWidth="1"/>
    <col min="3" max="7" width="6" style="846" bestFit="1" customWidth="1"/>
    <col min="8" max="11" width="6.140625" style="206" bestFit="1" customWidth="1"/>
    <col min="12" max="12" width="5.5703125" style="206" bestFit="1" customWidth="1"/>
    <col min="13" max="16" width="6.140625" style="206" bestFit="1" customWidth="1"/>
    <col min="17" max="17" width="5.5703125" style="206" bestFit="1" customWidth="1"/>
    <col min="18" max="18" width="6.140625" style="206" bestFit="1" customWidth="1"/>
    <col min="19" max="22" width="6" style="206" bestFit="1" customWidth="1"/>
    <col min="23" max="23" width="9.140625" style="206"/>
    <col min="24" max="35" width="9.140625" style="846"/>
    <col min="36" max="16384" width="9.140625" style="206"/>
  </cols>
  <sheetData>
    <row r="1" spans="1:40" ht="27.75" customHeight="1">
      <c r="A1" s="2107" t="s">
        <v>814</v>
      </c>
      <c r="B1" s="2107"/>
      <c r="C1" s="2107"/>
      <c r="D1" s="2107"/>
      <c r="E1" s="2107"/>
      <c r="F1" s="2107"/>
      <c r="G1" s="2107"/>
      <c r="H1" s="2107"/>
      <c r="I1" s="2107"/>
      <c r="J1" s="2107"/>
      <c r="K1" s="2107"/>
      <c r="L1" s="2107"/>
      <c r="M1" s="2107"/>
      <c r="N1" s="2107"/>
      <c r="O1" s="2107"/>
      <c r="P1" s="2107"/>
      <c r="Q1" s="2107"/>
      <c r="R1" s="2107"/>
      <c r="S1" s="2107"/>
      <c r="T1" s="2107"/>
      <c r="U1" s="2107"/>
      <c r="V1" s="2107"/>
    </row>
    <row r="2" spans="1:40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3" spans="1:40" ht="26.25" customHeight="1">
      <c r="A3" s="1722" t="s">
        <v>197</v>
      </c>
      <c r="B3" s="1723"/>
      <c r="C3" s="1855" t="s">
        <v>623</v>
      </c>
      <c r="D3" s="1874"/>
      <c r="E3" s="1874"/>
      <c r="F3" s="1874"/>
      <c r="G3" s="1875"/>
      <c r="H3" s="1855" t="s">
        <v>297</v>
      </c>
      <c r="I3" s="1856"/>
      <c r="J3" s="1856"/>
      <c r="K3" s="1856"/>
      <c r="L3" s="1859"/>
      <c r="M3" s="1881" t="s">
        <v>563</v>
      </c>
      <c r="N3" s="1882"/>
      <c r="O3" s="1882"/>
      <c r="P3" s="1882"/>
      <c r="Q3" s="1883"/>
      <c r="R3" s="1806" t="s">
        <v>292</v>
      </c>
      <c r="S3" s="1985"/>
      <c r="T3" s="1985"/>
      <c r="U3" s="1985"/>
      <c r="V3" s="1986"/>
    </row>
    <row r="4" spans="1:40" ht="13.5" customHeight="1">
      <c r="A4" s="1724"/>
      <c r="B4" s="1725"/>
      <c r="C4" s="1784" t="s">
        <v>4</v>
      </c>
      <c r="D4" s="1744" t="s">
        <v>280</v>
      </c>
      <c r="E4" s="1915"/>
      <c r="F4" s="2104" t="s">
        <v>187</v>
      </c>
      <c r="G4" s="2105"/>
      <c r="H4" s="1784" t="s">
        <v>4</v>
      </c>
      <c r="I4" s="1744" t="s">
        <v>280</v>
      </c>
      <c r="J4" s="1915"/>
      <c r="K4" s="2104" t="s">
        <v>187</v>
      </c>
      <c r="L4" s="2105"/>
      <c r="M4" s="1784" t="s">
        <v>4</v>
      </c>
      <c r="N4" s="1744" t="s">
        <v>280</v>
      </c>
      <c r="O4" s="1915"/>
      <c r="P4" s="2104" t="s">
        <v>187</v>
      </c>
      <c r="Q4" s="2105"/>
      <c r="R4" s="1784" t="s">
        <v>4</v>
      </c>
      <c r="S4" s="1744" t="s">
        <v>280</v>
      </c>
      <c r="T4" s="1915"/>
      <c r="U4" s="2104" t="s">
        <v>187</v>
      </c>
      <c r="V4" s="2105"/>
    </row>
    <row r="5" spans="1:40" ht="13.5" customHeight="1">
      <c r="A5" s="1724"/>
      <c r="B5" s="1725"/>
      <c r="C5" s="1916"/>
      <c r="D5" s="1915"/>
      <c r="E5" s="1915"/>
      <c r="F5" s="2106"/>
      <c r="G5" s="2105"/>
      <c r="H5" s="1916"/>
      <c r="I5" s="1915"/>
      <c r="J5" s="1915"/>
      <c r="K5" s="2106"/>
      <c r="L5" s="2105"/>
      <c r="M5" s="1916"/>
      <c r="N5" s="1915"/>
      <c r="O5" s="1915"/>
      <c r="P5" s="2106"/>
      <c r="Q5" s="2105"/>
      <c r="R5" s="1916"/>
      <c r="S5" s="1915"/>
      <c r="T5" s="1915"/>
      <c r="U5" s="2106"/>
      <c r="V5" s="2105"/>
    </row>
    <row r="6" spans="1:40" ht="17.25" customHeight="1" thickBot="1">
      <c r="A6" s="1726"/>
      <c r="B6" s="1727"/>
      <c r="C6" s="1786"/>
      <c r="D6" s="674" t="s">
        <v>7</v>
      </c>
      <c r="E6" s="674" t="s">
        <v>139</v>
      </c>
      <c r="F6" s="674" t="s">
        <v>171</v>
      </c>
      <c r="G6" s="675" t="s">
        <v>42</v>
      </c>
      <c r="H6" s="1786"/>
      <c r="I6" s="674" t="s">
        <v>7</v>
      </c>
      <c r="J6" s="674" t="s">
        <v>139</v>
      </c>
      <c r="K6" s="674" t="s">
        <v>171</v>
      </c>
      <c r="L6" s="675" t="s">
        <v>42</v>
      </c>
      <c r="M6" s="1786"/>
      <c r="N6" s="674" t="s">
        <v>7</v>
      </c>
      <c r="O6" s="674" t="s">
        <v>139</v>
      </c>
      <c r="P6" s="674" t="s">
        <v>171</v>
      </c>
      <c r="Q6" s="675" t="s">
        <v>42</v>
      </c>
      <c r="R6" s="1786"/>
      <c r="S6" s="674" t="s">
        <v>7</v>
      </c>
      <c r="T6" s="674" t="s">
        <v>139</v>
      </c>
      <c r="U6" s="674" t="s">
        <v>171</v>
      </c>
      <c r="V6" s="675" t="s">
        <v>42</v>
      </c>
    </row>
    <row r="7" spans="1:40" ht="17.25" customHeight="1">
      <c r="A7" s="1728" t="s">
        <v>11</v>
      </c>
      <c r="B7" s="1729"/>
      <c r="C7" s="823">
        <v>987</v>
      </c>
      <c r="D7" s="335">
        <v>462</v>
      </c>
      <c r="E7" s="334">
        <v>525</v>
      </c>
      <c r="F7" s="335">
        <v>978</v>
      </c>
      <c r="G7" s="217">
        <v>9</v>
      </c>
      <c r="H7" s="823">
        <v>34441</v>
      </c>
      <c r="I7" s="334">
        <v>12024</v>
      </c>
      <c r="J7" s="334">
        <v>22417</v>
      </c>
      <c r="K7" s="334">
        <v>33818</v>
      </c>
      <c r="L7" s="223">
        <v>623</v>
      </c>
      <c r="M7" s="182">
        <v>72216</v>
      </c>
      <c r="N7" s="218">
        <v>39117</v>
      </c>
      <c r="O7" s="334">
        <v>33099</v>
      </c>
      <c r="P7" s="218">
        <v>69340</v>
      </c>
      <c r="Q7" s="223">
        <v>2876</v>
      </c>
      <c r="R7" s="172">
        <v>13939</v>
      </c>
      <c r="S7" s="334">
        <v>5995</v>
      </c>
      <c r="T7" s="334">
        <v>7944</v>
      </c>
      <c r="U7" s="334">
        <v>7791</v>
      </c>
      <c r="V7" s="223">
        <v>6148</v>
      </c>
      <c r="X7" s="185"/>
      <c r="Y7" s="185"/>
      <c r="AB7" s="185"/>
      <c r="AC7" s="185"/>
      <c r="AD7" s="185"/>
      <c r="AH7" s="185"/>
      <c r="AI7" s="185"/>
      <c r="AM7" s="185"/>
      <c r="AN7" s="185"/>
    </row>
    <row r="8" spans="1:40" ht="17.25" customHeight="1">
      <c r="A8" s="1728" t="s">
        <v>12</v>
      </c>
      <c r="B8" s="1729"/>
      <c r="C8" s="823">
        <v>993</v>
      </c>
      <c r="D8" s="335">
        <v>479</v>
      </c>
      <c r="E8" s="334">
        <v>514</v>
      </c>
      <c r="F8" s="335">
        <v>971</v>
      </c>
      <c r="G8" s="217">
        <v>22</v>
      </c>
      <c r="H8" s="823">
        <v>33129</v>
      </c>
      <c r="I8" s="335">
        <v>11697</v>
      </c>
      <c r="J8" s="334">
        <v>21432</v>
      </c>
      <c r="K8" s="335">
        <v>32433</v>
      </c>
      <c r="L8" s="217">
        <v>696</v>
      </c>
      <c r="M8" s="183">
        <v>72888</v>
      </c>
      <c r="N8" s="215">
        <v>39670</v>
      </c>
      <c r="O8" s="334">
        <v>33218</v>
      </c>
      <c r="P8" s="215">
        <v>69962</v>
      </c>
      <c r="Q8" s="217">
        <v>2926</v>
      </c>
      <c r="R8" s="82">
        <v>13043</v>
      </c>
      <c r="S8" s="335">
        <v>5453</v>
      </c>
      <c r="T8" s="334">
        <v>7590</v>
      </c>
      <c r="U8" s="335">
        <v>7036</v>
      </c>
      <c r="V8" s="217">
        <v>6007</v>
      </c>
      <c r="X8" s="185"/>
      <c r="Y8" s="185"/>
      <c r="AB8" s="185"/>
      <c r="AC8" s="185"/>
      <c r="AD8" s="185"/>
      <c r="AH8" s="185"/>
      <c r="AI8" s="185"/>
      <c r="AJ8" s="846"/>
      <c r="AK8" s="846"/>
      <c r="AL8" s="846"/>
      <c r="AM8" s="185"/>
      <c r="AN8" s="185"/>
    </row>
    <row r="9" spans="1:40" ht="17.25" customHeight="1">
      <c r="A9" s="1728" t="s">
        <v>13</v>
      </c>
      <c r="B9" s="1729"/>
      <c r="C9" s="823">
        <v>842</v>
      </c>
      <c r="D9" s="335">
        <v>381</v>
      </c>
      <c r="E9" s="334">
        <v>461</v>
      </c>
      <c r="F9" s="335">
        <v>826</v>
      </c>
      <c r="G9" s="217">
        <v>16</v>
      </c>
      <c r="H9" s="823">
        <v>33029</v>
      </c>
      <c r="I9" s="335">
        <v>12127</v>
      </c>
      <c r="J9" s="334">
        <v>20902</v>
      </c>
      <c r="K9" s="335">
        <v>32237</v>
      </c>
      <c r="L9" s="217">
        <v>792</v>
      </c>
      <c r="M9" s="183">
        <v>72692</v>
      </c>
      <c r="N9" s="335">
        <v>39261</v>
      </c>
      <c r="O9" s="334">
        <v>33431</v>
      </c>
      <c r="P9" s="335">
        <v>69746</v>
      </c>
      <c r="Q9" s="38">
        <v>2946</v>
      </c>
      <c r="R9" s="82">
        <v>11162</v>
      </c>
      <c r="S9" s="335">
        <v>4788</v>
      </c>
      <c r="T9" s="334">
        <v>6374</v>
      </c>
      <c r="U9" s="335">
        <v>6296</v>
      </c>
      <c r="V9" s="217">
        <v>4866</v>
      </c>
      <c r="X9" s="185"/>
      <c r="Y9" s="185"/>
      <c r="AB9" s="185"/>
      <c r="AC9" s="185"/>
      <c r="AD9" s="185"/>
      <c r="AH9" s="185"/>
      <c r="AI9" s="185"/>
      <c r="AJ9" s="846"/>
      <c r="AK9" s="846"/>
      <c r="AL9" s="846"/>
      <c r="AM9" s="185"/>
      <c r="AN9" s="185"/>
    </row>
    <row r="10" spans="1:40" ht="17.25" customHeight="1">
      <c r="A10" s="1728" t="s">
        <v>14</v>
      </c>
      <c r="B10" s="1729"/>
      <c r="C10" s="818">
        <v>943</v>
      </c>
      <c r="D10" s="335">
        <v>432</v>
      </c>
      <c r="E10" s="334">
        <v>511</v>
      </c>
      <c r="F10" s="335">
        <v>922</v>
      </c>
      <c r="G10" s="217">
        <v>21</v>
      </c>
      <c r="H10" s="818">
        <v>32010</v>
      </c>
      <c r="I10" s="335">
        <v>11519</v>
      </c>
      <c r="J10" s="334">
        <v>20491</v>
      </c>
      <c r="K10" s="335">
        <v>31173</v>
      </c>
      <c r="L10" s="217">
        <v>837</v>
      </c>
      <c r="M10" s="183">
        <v>72927</v>
      </c>
      <c r="N10" s="335">
        <v>39289</v>
      </c>
      <c r="O10" s="334">
        <v>33638</v>
      </c>
      <c r="P10" s="335">
        <v>70156</v>
      </c>
      <c r="Q10" s="38">
        <v>2771</v>
      </c>
      <c r="R10" s="82">
        <v>10197</v>
      </c>
      <c r="S10" s="335">
        <v>4262</v>
      </c>
      <c r="T10" s="334">
        <v>5935</v>
      </c>
      <c r="U10" s="335">
        <v>5802</v>
      </c>
      <c r="V10" s="217">
        <v>4395</v>
      </c>
      <c r="X10" s="185"/>
      <c r="Y10" s="185"/>
      <c r="AB10" s="185"/>
      <c r="AC10" s="185"/>
      <c r="AD10" s="185"/>
      <c r="AH10" s="185"/>
      <c r="AI10" s="185"/>
      <c r="AJ10" s="846"/>
      <c r="AK10" s="846"/>
      <c r="AL10" s="846"/>
      <c r="AM10" s="185"/>
      <c r="AN10" s="185"/>
    </row>
    <row r="11" spans="1:40" ht="17.25" customHeight="1">
      <c r="A11" s="1728" t="s">
        <v>15</v>
      </c>
      <c r="B11" s="1729"/>
      <c r="C11" s="818">
        <v>1098</v>
      </c>
      <c r="D11" s="335">
        <v>533</v>
      </c>
      <c r="E11" s="334">
        <v>565</v>
      </c>
      <c r="F11" s="335">
        <v>1078</v>
      </c>
      <c r="G11" s="217">
        <v>20</v>
      </c>
      <c r="H11" s="818">
        <v>31112</v>
      </c>
      <c r="I11" s="335">
        <v>10861</v>
      </c>
      <c r="J11" s="334">
        <v>20251</v>
      </c>
      <c r="K11" s="335">
        <v>30177</v>
      </c>
      <c r="L11" s="217">
        <v>935</v>
      </c>
      <c r="M11" s="183">
        <v>73545</v>
      </c>
      <c r="N11" s="335">
        <v>39790</v>
      </c>
      <c r="O11" s="334">
        <v>33755</v>
      </c>
      <c r="P11" s="335">
        <v>70700</v>
      </c>
      <c r="Q11" s="38">
        <v>2845</v>
      </c>
      <c r="R11" s="82">
        <v>9862</v>
      </c>
      <c r="S11" s="335">
        <v>4163</v>
      </c>
      <c r="T11" s="334">
        <v>5699</v>
      </c>
      <c r="U11" s="335">
        <v>5444</v>
      </c>
      <c r="V11" s="217">
        <v>4418</v>
      </c>
      <c r="X11" s="185"/>
      <c r="Y11" s="185"/>
      <c r="AB11" s="185"/>
      <c r="AC11" s="185"/>
      <c r="AD11" s="185"/>
      <c r="AH11" s="185"/>
      <c r="AI11" s="185"/>
      <c r="AJ11" s="846"/>
      <c r="AK11" s="846"/>
      <c r="AL11" s="846"/>
      <c r="AM11" s="185"/>
      <c r="AN11" s="185"/>
    </row>
    <row r="12" spans="1:40" ht="17.25" customHeight="1">
      <c r="A12" s="1728" t="s">
        <v>138</v>
      </c>
      <c r="B12" s="1729"/>
      <c r="C12" s="818">
        <v>1098</v>
      </c>
      <c r="D12" s="335">
        <v>532</v>
      </c>
      <c r="E12" s="334">
        <v>566</v>
      </c>
      <c r="F12" s="335">
        <v>1082</v>
      </c>
      <c r="G12" s="217">
        <v>16</v>
      </c>
      <c r="H12" s="818">
        <v>31376</v>
      </c>
      <c r="I12" s="335">
        <v>11086</v>
      </c>
      <c r="J12" s="334">
        <v>20290</v>
      </c>
      <c r="K12" s="335">
        <v>30328</v>
      </c>
      <c r="L12" s="217">
        <v>1048</v>
      </c>
      <c r="M12" s="183">
        <v>73507</v>
      </c>
      <c r="N12" s="82">
        <v>39931</v>
      </c>
      <c r="O12" s="334">
        <v>33576</v>
      </c>
      <c r="P12" s="335">
        <v>70796</v>
      </c>
      <c r="Q12" s="38">
        <v>2711</v>
      </c>
      <c r="R12" s="82">
        <v>8060</v>
      </c>
      <c r="S12" s="335">
        <v>3477</v>
      </c>
      <c r="T12" s="334">
        <v>4583</v>
      </c>
      <c r="U12" s="335">
        <v>5110</v>
      </c>
      <c r="V12" s="217">
        <v>2950</v>
      </c>
      <c r="X12" s="185"/>
      <c r="Y12" s="185"/>
      <c r="AB12" s="185"/>
      <c r="AC12" s="185"/>
      <c r="AD12" s="185"/>
      <c r="AH12" s="185"/>
      <c r="AI12" s="185"/>
      <c r="AJ12" s="846"/>
      <c r="AK12" s="846"/>
      <c r="AL12" s="846"/>
      <c r="AM12" s="185"/>
      <c r="AN12" s="185"/>
    </row>
    <row r="13" spans="1:40" ht="17.25" customHeight="1">
      <c r="A13" s="1728" t="s">
        <v>188</v>
      </c>
      <c r="B13" s="1729"/>
      <c r="C13" s="818">
        <v>1010</v>
      </c>
      <c r="D13" s="335">
        <v>464</v>
      </c>
      <c r="E13" s="334">
        <v>546</v>
      </c>
      <c r="F13" s="335">
        <v>993</v>
      </c>
      <c r="G13" s="217">
        <v>17</v>
      </c>
      <c r="H13" s="818">
        <v>31524</v>
      </c>
      <c r="I13" s="335">
        <v>11078</v>
      </c>
      <c r="J13" s="334">
        <v>20446</v>
      </c>
      <c r="K13" s="335">
        <v>30435</v>
      </c>
      <c r="L13" s="217">
        <v>1089</v>
      </c>
      <c r="M13" s="183">
        <v>73684</v>
      </c>
      <c r="N13" s="82">
        <v>39868</v>
      </c>
      <c r="O13" s="334">
        <v>33816</v>
      </c>
      <c r="P13" s="335">
        <v>71224</v>
      </c>
      <c r="Q13" s="38">
        <v>2460</v>
      </c>
      <c r="R13" s="82">
        <v>7295</v>
      </c>
      <c r="S13" s="335">
        <v>3178</v>
      </c>
      <c r="T13" s="334">
        <v>4117</v>
      </c>
      <c r="U13" s="335">
        <v>4857</v>
      </c>
      <c r="V13" s="217">
        <v>2438</v>
      </c>
      <c r="X13" s="185"/>
      <c r="Y13" s="185"/>
      <c r="AB13" s="185"/>
      <c r="AC13" s="185"/>
      <c r="AD13" s="185"/>
      <c r="AH13" s="185"/>
      <c r="AI13" s="185"/>
      <c r="AJ13" s="846"/>
      <c r="AK13" s="846"/>
      <c r="AL13" s="846"/>
      <c r="AM13" s="185"/>
      <c r="AN13" s="185"/>
    </row>
    <row r="14" spans="1:40" ht="17.25" customHeight="1">
      <c r="A14" s="1728" t="s">
        <v>449</v>
      </c>
      <c r="B14" s="1729"/>
      <c r="C14" s="818">
        <v>942</v>
      </c>
      <c r="D14" s="335">
        <v>464</v>
      </c>
      <c r="E14" s="334">
        <v>478</v>
      </c>
      <c r="F14" s="335">
        <v>934</v>
      </c>
      <c r="G14" s="217">
        <v>8</v>
      </c>
      <c r="H14" s="818">
        <v>32999</v>
      </c>
      <c r="I14" s="335">
        <v>11730</v>
      </c>
      <c r="J14" s="334">
        <v>21269</v>
      </c>
      <c r="K14" s="335">
        <v>31902</v>
      </c>
      <c r="L14" s="217">
        <v>1097</v>
      </c>
      <c r="M14" s="183">
        <v>75232</v>
      </c>
      <c r="N14" s="82">
        <v>40806</v>
      </c>
      <c r="O14" s="334">
        <v>34426</v>
      </c>
      <c r="P14" s="335">
        <v>72593</v>
      </c>
      <c r="Q14" s="38">
        <v>2639</v>
      </c>
      <c r="R14" s="82">
        <v>7010</v>
      </c>
      <c r="S14" s="335">
        <v>2886</v>
      </c>
      <c r="T14" s="334">
        <v>4124</v>
      </c>
      <c r="U14" s="335">
        <v>4666</v>
      </c>
      <c r="V14" s="217">
        <v>2344</v>
      </c>
      <c r="X14" s="185"/>
      <c r="Y14" s="185"/>
      <c r="AB14" s="185"/>
      <c r="AC14" s="185"/>
      <c r="AD14" s="185"/>
      <c r="AH14" s="185"/>
      <c r="AI14" s="185"/>
      <c r="AJ14" s="846"/>
      <c r="AK14" s="846"/>
      <c r="AL14" s="846"/>
      <c r="AM14" s="185"/>
      <c r="AN14" s="185"/>
    </row>
    <row r="15" spans="1:40" ht="17.25" customHeight="1">
      <c r="A15" s="1728" t="s">
        <v>554</v>
      </c>
      <c r="B15" s="1729"/>
      <c r="C15" s="818">
        <v>966</v>
      </c>
      <c r="D15" s="335">
        <v>433</v>
      </c>
      <c r="E15" s="334">
        <v>533</v>
      </c>
      <c r="F15" s="335">
        <v>944</v>
      </c>
      <c r="G15" s="217">
        <v>22</v>
      </c>
      <c r="H15" s="818">
        <v>32739</v>
      </c>
      <c r="I15" s="335">
        <v>11623</v>
      </c>
      <c r="J15" s="334">
        <v>21116</v>
      </c>
      <c r="K15" s="335">
        <v>31590</v>
      </c>
      <c r="L15" s="217">
        <v>1149</v>
      </c>
      <c r="M15" s="183">
        <v>77440</v>
      </c>
      <c r="N15" s="82">
        <v>41889</v>
      </c>
      <c r="O15" s="334">
        <v>35551</v>
      </c>
      <c r="P15" s="335">
        <v>74771</v>
      </c>
      <c r="Q15" s="38">
        <v>2669</v>
      </c>
      <c r="R15" s="82">
        <v>7148</v>
      </c>
      <c r="S15" s="335">
        <v>3110</v>
      </c>
      <c r="T15" s="334">
        <v>4038</v>
      </c>
      <c r="U15" s="335">
        <v>4990</v>
      </c>
      <c r="V15" s="217">
        <v>2158</v>
      </c>
      <c r="X15" s="185"/>
      <c r="Y15" s="185"/>
      <c r="AB15" s="185"/>
      <c r="AC15" s="185"/>
      <c r="AD15" s="185"/>
      <c r="AH15" s="185"/>
      <c r="AI15" s="185"/>
      <c r="AJ15" s="846"/>
      <c r="AK15" s="846"/>
      <c r="AL15" s="846"/>
      <c r="AM15" s="185"/>
      <c r="AN15" s="185"/>
    </row>
    <row r="16" spans="1:40" ht="17.25" customHeight="1">
      <c r="A16" s="1728" t="s">
        <v>627</v>
      </c>
      <c r="B16" s="1729"/>
      <c r="C16" s="818">
        <v>926</v>
      </c>
      <c r="D16" s="335">
        <v>424</v>
      </c>
      <c r="E16" s="334">
        <f>C16-D16</f>
        <v>502</v>
      </c>
      <c r="F16" s="335">
        <v>909</v>
      </c>
      <c r="G16" s="217">
        <f>C16-F16</f>
        <v>17</v>
      </c>
      <c r="H16" s="818">
        <v>32387</v>
      </c>
      <c r="I16" s="335">
        <v>11510</v>
      </c>
      <c r="J16" s="334">
        <f>H16-I16</f>
        <v>20877</v>
      </c>
      <c r="K16" s="335">
        <v>31313</v>
      </c>
      <c r="L16" s="217">
        <v>1074</v>
      </c>
      <c r="M16" s="183">
        <v>83484</v>
      </c>
      <c r="N16" s="82">
        <v>44819</v>
      </c>
      <c r="O16" s="334">
        <f>M16-N16</f>
        <v>38665</v>
      </c>
      <c r="P16" s="335">
        <v>80525</v>
      </c>
      <c r="Q16" s="38">
        <v>2959</v>
      </c>
      <c r="R16" s="82">
        <v>8370</v>
      </c>
      <c r="S16" s="335">
        <v>3577</v>
      </c>
      <c r="T16" s="334">
        <f>R16-S16</f>
        <v>4793</v>
      </c>
      <c r="U16" s="335">
        <v>5654</v>
      </c>
      <c r="V16" s="217">
        <v>2716</v>
      </c>
      <c r="W16" s="185"/>
      <c r="X16" s="185"/>
      <c r="Y16" s="185"/>
      <c r="AB16" s="185"/>
      <c r="AC16" s="185"/>
      <c r="AD16" s="185"/>
      <c r="AH16" s="185"/>
      <c r="AI16" s="185"/>
      <c r="AJ16" s="846"/>
      <c r="AK16" s="846"/>
      <c r="AL16" s="846"/>
      <c r="AM16" s="185"/>
      <c r="AN16" s="185"/>
    </row>
    <row r="17" spans="1:40" ht="17.25" customHeight="1" thickBot="1">
      <c r="A17" s="1773" t="s">
        <v>725</v>
      </c>
      <c r="B17" s="1774"/>
      <c r="C17" s="818">
        <v>1007</v>
      </c>
      <c r="D17" s="335">
        <v>424</v>
      </c>
      <c r="E17" s="334">
        <v>583</v>
      </c>
      <c r="F17" s="335">
        <v>990</v>
      </c>
      <c r="G17" s="217">
        <v>17</v>
      </c>
      <c r="H17" s="818">
        <v>37567</v>
      </c>
      <c r="I17" s="335">
        <v>13488</v>
      </c>
      <c r="J17" s="334">
        <v>24079</v>
      </c>
      <c r="K17" s="335">
        <v>36474</v>
      </c>
      <c r="L17" s="217">
        <v>1093</v>
      </c>
      <c r="M17" s="183">
        <v>87267</v>
      </c>
      <c r="N17" s="82">
        <v>47021</v>
      </c>
      <c r="O17" s="334">
        <v>40246</v>
      </c>
      <c r="P17" s="335">
        <v>84521</v>
      </c>
      <c r="Q17" s="38">
        <v>2746</v>
      </c>
      <c r="R17" s="82">
        <v>7575</v>
      </c>
      <c r="S17" s="335">
        <v>3347</v>
      </c>
      <c r="T17" s="334">
        <v>4228</v>
      </c>
      <c r="U17" s="335">
        <v>5461</v>
      </c>
      <c r="V17" s="217">
        <v>2114</v>
      </c>
      <c r="X17" s="185"/>
      <c r="Y17" s="185"/>
      <c r="AB17" s="185"/>
      <c r="AC17" s="185"/>
      <c r="AD17" s="185"/>
      <c r="AH17" s="185"/>
      <c r="AI17" s="185"/>
      <c r="AJ17" s="846"/>
      <c r="AK17" s="846"/>
      <c r="AL17" s="846"/>
      <c r="AM17" s="185"/>
      <c r="AN17" s="185"/>
    </row>
    <row r="18" spans="1:40" ht="17.25" customHeight="1">
      <c r="A18" s="2018" t="s">
        <v>721</v>
      </c>
      <c r="B18" s="548" t="s">
        <v>190</v>
      </c>
      <c r="C18" s="538">
        <f t="shared" ref="C18:H18" si="0">C17-C16</f>
        <v>81</v>
      </c>
      <c r="D18" s="539">
        <f t="shared" si="0"/>
        <v>0</v>
      </c>
      <c r="E18" s="539">
        <f t="shared" si="0"/>
        <v>81</v>
      </c>
      <c r="F18" s="539">
        <f t="shared" si="0"/>
        <v>81</v>
      </c>
      <c r="G18" s="540">
        <f t="shared" si="0"/>
        <v>0</v>
      </c>
      <c r="H18" s="538">
        <f t="shared" si="0"/>
        <v>5180</v>
      </c>
      <c r="I18" s="539">
        <f t="shared" ref="I18:V18" si="1">I17-I16</f>
        <v>1978</v>
      </c>
      <c r="J18" s="539">
        <f t="shared" si="1"/>
        <v>3202</v>
      </c>
      <c r="K18" s="539">
        <f t="shared" si="1"/>
        <v>5161</v>
      </c>
      <c r="L18" s="540">
        <f t="shared" si="1"/>
        <v>19</v>
      </c>
      <c r="M18" s="538">
        <f t="shared" si="1"/>
        <v>3783</v>
      </c>
      <c r="N18" s="539">
        <f t="shared" si="1"/>
        <v>2202</v>
      </c>
      <c r="O18" s="539">
        <f t="shared" si="1"/>
        <v>1581</v>
      </c>
      <c r="P18" s="539">
        <f t="shared" si="1"/>
        <v>3996</v>
      </c>
      <c r="Q18" s="540">
        <f t="shared" si="1"/>
        <v>-213</v>
      </c>
      <c r="R18" s="591">
        <f t="shared" si="1"/>
        <v>-795</v>
      </c>
      <c r="S18" s="539">
        <f t="shared" si="1"/>
        <v>-230</v>
      </c>
      <c r="T18" s="539">
        <f t="shared" si="1"/>
        <v>-565</v>
      </c>
      <c r="U18" s="539">
        <f t="shared" si="1"/>
        <v>-193</v>
      </c>
      <c r="V18" s="540">
        <f t="shared" si="1"/>
        <v>-602</v>
      </c>
    </row>
    <row r="19" spans="1:40" ht="18" customHeight="1">
      <c r="A19" s="1719"/>
      <c r="B19" s="542" t="s">
        <v>191</v>
      </c>
      <c r="C19" s="545">
        <f t="shared" ref="C19:H19" si="2">C17/C16-1</f>
        <v>8.7473002159827118E-2</v>
      </c>
      <c r="D19" s="546">
        <f t="shared" si="2"/>
        <v>0</v>
      </c>
      <c r="E19" s="546">
        <f t="shared" si="2"/>
        <v>0.16135458167330685</v>
      </c>
      <c r="F19" s="546">
        <f t="shared" si="2"/>
        <v>8.9108910891089188E-2</v>
      </c>
      <c r="G19" s="1002">
        <f>G17/G16-1</f>
        <v>0</v>
      </c>
      <c r="H19" s="545">
        <f t="shared" si="2"/>
        <v>0.15994071695433343</v>
      </c>
      <c r="I19" s="546">
        <f t="shared" ref="I19:V19" si="3">I17/I16-1</f>
        <v>0.17185056472632487</v>
      </c>
      <c r="J19" s="546">
        <f t="shared" si="3"/>
        <v>0.15337452699142595</v>
      </c>
      <c r="K19" s="546">
        <f t="shared" si="3"/>
        <v>0.16481972343754991</v>
      </c>
      <c r="L19" s="547">
        <f t="shared" si="3"/>
        <v>1.7690875232774683E-2</v>
      </c>
      <c r="M19" s="545">
        <f t="shared" si="3"/>
        <v>4.5314072157539131E-2</v>
      </c>
      <c r="N19" s="546">
        <f t="shared" si="3"/>
        <v>4.9130948927910145E-2</v>
      </c>
      <c r="O19" s="546">
        <f t="shared" si="3"/>
        <v>4.0889693521272363E-2</v>
      </c>
      <c r="P19" s="546">
        <f t="shared" si="3"/>
        <v>4.9624340266997802E-2</v>
      </c>
      <c r="Q19" s="547">
        <f t="shared" si="3"/>
        <v>-7.1983778303480905E-2</v>
      </c>
      <c r="R19" s="600">
        <f t="shared" si="3"/>
        <v>-9.4982078853046548E-2</v>
      </c>
      <c r="S19" s="546">
        <f t="shared" si="3"/>
        <v>-6.4299692479731663E-2</v>
      </c>
      <c r="T19" s="546">
        <f t="shared" si="3"/>
        <v>-0.11788024201961189</v>
      </c>
      <c r="U19" s="546">
        <f t="shared" si="3"/>
        <v>-3.413512557481424E-2</v>
      </c>
      <c r="V19" s="547">
        <f t="shared" si="3"/>
        <v>-0.22164948453608246</v>
      </c>
    </row>
    <row r="20" spans="1:40" ht="17.25" customHeight="1">
      <c r="A20" s="1720" t="s">
        <v>728</v>
      </c>
      <c r="B20" s="558" t="s">
        <v>190</v>
      </c>
      <c r="C20" s="561">
        <f t="shared" ref="C20:H20" si="4">C17-C12</f>
        <v>-91</v>
      </c>
      <c r="D20" s="562">
        <f t="shared" si="4"/>
        <v>-108</v>
      </c>
      <c r="E20" s="562">
        <f t="shared" si="4"/>
        <v>17</v>
      </c>
      <c r="F20" s="562">
        <f t="shared" si="4"/>
        <v>-92</v>
      </c>
      <c r="G20" s="563">
        <f t="shared" si="4"/>
        <v>1</v>
      </c>
      <c r="H20" s="561">
        <f t="shared" si="4"/>
        <v>6191</v>
      </c>
      <c r="I20" s="562">
        <f t="shared" ref="I20:V20" si="5">I17-I12</f>
        <v>2402</v>
      </c>
      <c r="J20" s="562">
        <f t="shared" si="5"/>
        <v>3789</v>
      </c>
      <c r="K20" s="562">
        <f t="shared" si="5"/>
        <v>6146</v>
      </c>
      <c r="L20" s="563">
        <f t="shared" si="5"/>
        <v>45</v>
      </c>
      <c r="M20" s="561">
        <f t="shared" si="5"/>
        <v>13760</v>
      </c>
      <c r="N20" s="562">
        <f t="shared" si="5"/>
        <v>7090</v>
      </c>
      <c r="O20" s="562">
        <f t="shared" si="5"/>
        <v>6670</v>
      </c>
      <c r="P20" s="562">
        <f t="shared" si="5"/>
        <v>13725</v>
      </c>
      <c r="Q20" s="563">
        <f t="shared" si="5"/>
        <v>35</v>
      </c>
      <c r="R20" s="597">
        <f t="shared" si="5"/>
        <v>-485</v>
      </c>
      <c r="S20" s="562">
        <f t="shared" si="5"/>
        <v>-130</v>
      </c>
      <c r="T20" s="562">
        <f t="shared" si="5"/>
        <v>-355</v>
      </c>
      <c r="U20" s="562">
        <f t="shared" si="5"/>
        <v>351</v>
      </c>
      <c r="V20" s="563">
        <f t="shared" si="5"/>
        <v>-836</v>
      </c>
    </row>
    <row r="21" spans="1:40" ht="17.25" customHeight="1">
      <c r="A21" s="1719"/>
      <c r="B21" s="542" t="s">
        <v>191</v>
      </c>
      <c r="C21" s="545">
        <f t="shared" ref="C21:H21" si="6">C17/C12-1</f>
        <v>-8.287795992714031E-2</v>
      </c>
      <c r="D21" s="546">
        <f t="shared" si="6"/>
        <v>-0.20300751879699253</v>
      </c>
      <c r="E21" s="546">
        <f t="shared" si="6"/>
        <v>3.0035335689045928E-2</v>
      </c>
      <c r="F21" s="546">
        <f t="shared" si="6"/>
        <v>-8.5027726432532313E-2</v>
      </c>
      <c r="G21" s="547">
        <f t="shared" si="6"/>
        <v>6.25E-2</v>
      </c>
      <c r="H21" s="545">
        <f t="shared" si="6"/>
        <v>0.19731642019377871</v>
      </c>
      <c r="I21" s="546">
        <f t="shared" ref="I21:V21" si="7">I17/I12-1</f>
        <v>0.21666967346202415</v>
      </c>
      <c r="J21" s="546">
        <f t="shared" si="7"/>
        <v>0.18674223755544594</v>
      </c>
      <c r="K21" s="546">
        <f t="shared" si="7"/>
        <v>0.202651015563176</v>
      </c>
      <c r="L21" s="547">
        <f t="shared" si="7"/>
        <v>4.2938931297709981E-2</v>
      </c>
      <c r="M21" s="545">
        <f t="shared" si="7"/>
        <v>0.18719305644360396</v>
      </c>
      <c r="N21" s="546">
        <f t="shared" si="7"/>
        <v>0.17755628459091932</v>
      </c>
      <c r="O21" s="546">
        <f t="shared" si="7"/>
        <v>0.19865380033357161</v>
      </c>
      <c r="P21" s="546">
        <f t="shared" si="7"/>
        <v>0.19386688513475336</v>
      </c>
      <c r="Q21" s="547">
        <f t="shared" si="7"/>
        <v>1.2910365178900873E-2</v>
      </c>
      <c r="R21" s="600">
        <f t="shared" si="7"/>
        <v>-6.0173697270471505E-2</v>
      </c>
      <c r="S21" s="546">
        <f t="shared" si="7"/>
        <v>-3.7388553350589548E-2</v>
      </c>
      <c r="T21" s="546">
        <f t="shared" si="7"/>
        <v>-7.746017892210344E-2</v>
      </c>
      <c r="U21" s="546">
        <f t="shared" si="7"/>
        <v>6.8688845401174259E-2</v>
      </c>
      <c r="V21" s="547">
        <f t="shared" si="7"/>
        <v>-0.28338983050847455</v>
      </c>
    </row>
    <row r="22" spans="1:40" ht="17.25" customHeight="1">
      <c r="A22" s="1720" t="s">
        <v>872</v>
      </c>
      <c r="B22" s="558" t="s">
        <v>190</v>
      </c>
      <c r="C22" s="561">
        <f t="shared" ref="C22:H22" si="8">C17-C7</f>
        <v>20</v>
      </c>
      <c r="D22" s="562">
        <f t="shared" si="8"/>
        <v>-38</v>
      </c>
      <c r="E22" s="562">
        <f t="shared" si="8"/>
        <v>58</v>
      </c>
      <c r="F22" s="562">
        <f t="shared" si="8"/>
        <v>12</v>
      </c>
      <c r="G22" s="563">
        <f t="shared" si="8"/>
        <v>8</v>
      </c>
      <c r="H22" s="561">
        <f t="shared" si="8"/>
        <v>3126</v>
      </c>
      <c r="I22" s="562">
        <f t="shared" ref="I22:V22" si="9">I17-I7</f>
        <v>1464</v>
      </c>
      <c r="J22" s="562">
        <f t="shared" si="9"/>
        <v>1662</v>
      </c>
      <c r="K22" s="562">
        <f t="shared" si="9"/>
        <v>2656</v>
      </c>
      <c r="L22" s="563">
        <f t="shared" si="9"/>
        <v>470</v>
      </c>
      <c r="M22" s="561">
        <f t="shared" si="9"/>
        <v>15051</v>
      </c>
      <c r="N22" s="562">
        <f t="shared" si="9"/>
        <v>7904</v>
      </c>
      <c r="O22" s="562">
        <f t="shared" si="9"/>
        <v>7147</v>
      </c>
      <c r="P22" s="562">
        <f t="shared" si="9"/>
        <v>15181</v>
      </c>
      <c r="Q22" s="563">
        <f t="shared" si="9"/>
        <v>-130</v>
      </c>
      <c r="R22" s="597">
        <f t="shared" si="9"/>
        <v>-6364</v>
      </c>
      <c r="S22" s="562">
        <f t="shared" si="9"/>
        <v>-2648</v>
      </c>
      <c r="T22" s="562">
        <f t="shared" si="9"/>
        <v>-3716</v>
      </c>
      <c r="U22" s="562">
        <f t="shared" si="9"/>
        <v>-2330</v>
      </c>
      <c r="V22" s="563">
        <f t="shared" si="9"/>
        <v>-4034</v>
      </c>
    </row>
    <row r="23" spans="1:40" ht="17.25" customHeight="1" thickBot="1">
      <c r="A23" s="1721"/>
      <c r="B23" s="576" t="s">
        <v>191</v>
      </c>
      <c r="C23" s="577">
        <f t="shared" ref="C23:H23" si="10">C17/C7-1</f>
        <v>2.0263424518743633E-2</v>
      </c>
      <c r="D23" s="578">
        <f t="shared" si="10"/>
        <v>-8.2251082251082241E-2</v>
      </c>
      <c r="E23" s="578">
        <f t="shared" si="10"/>
        <v>0.11047619047619039</v>
      </c>
      <c r="F23" s="578">
        <f t="shared" si="10"/>
        <v>1.2269938650306678E-2</v>
      </c>
      <c r="G23" s="641">
        <f t="shared" si="10"/>
        <v>0.88888888888888884</v>
      </c>
      <c r="H23" s="577">
        <f t="shared" si="10"/>
        <v>9.0763915101187642E-2</v>
      </c>
      <c r="I23" s="578">
        <f t="shared" ref="I23:V23" si="11">I17/I7-1</f>
        <v>0.12175648702594821</v>
      </c>
      <c r="J23" s="578">
        <f t="shared" si="11"/>
        <v>7.4140161484587574E-2</v>
      </c>
      <c r="K23" s="578">
        <f t="shared" si="11"/>
        <v>7.8538056656218602E-2</v>
      </c>
      <c r="L23" s="641">
        <f t="shared" si="11"/>
        <v>0.75441412520064199</v>
      </c>
      <c r="M23" s="577">
        <f t="shared" si="11"/>
        <v>0.2084164174144234</v>
      </c>
      <c r="N23" s="578">
        <f t="shared" si="11"/>
        <v>0.20206048521103348</v>
      </c>
      <c r="O23" s="578">
        <f t="shared" si="11"/>
        <v>0.21592797365479321</v>
      </c>
      <c r="P23" s="578">
        <f t="shared" si="11"/>
        <v>0.21893567926160951</v>
      </c>
      <c r="Q23" s="641">
        <f t="shared" si="11"/>
        <v>-4.5201668984701016E-2</v>
      </c>
      <c r="R23" s="640">
        <f t="shared" si="11"/>
        <v>-0.4565607288901643</v>
      </c>
      <c r="S23" s="578">
        <f t="shared" si="11"/>
        <v>-0.44170141784820682</v>
      </c>
      <c r="T23" s="578">
        <f t="shared" si="11"/>
        <v>-0.46777442094662636</v>
      </c>
      <c r="U23" s="578">
        <f t="shared" si="11"/>
        <v>-0.29906302143498908</v>
      </c>
      <c r="V23" s="641">
        <f t="shared" si="11"/>
        <v>-0.65614834092387775</v>
      </c>
    </row>
    <row r="24" spans="1:40" ht="17.25" customHeight="1">
      <c r="A24" s="822" t="s">
        <v>564</v>
      </c>
      <c r="K24" s="185"/>
      <c r="U24" s="185"/>
    </row>
    <row r="25" spans="1:40" ht="24.75" customHeight="1">
      <c r="A25" s="2096" t="s">
        <v>559</v>
      </c>
      <c r="B25" s="2096"/>
      <c r="C25" s="2096"/>
      <c r="D25" s="2096"/>
      <c r="E25" s="2096"/>
      <c r="F25" s="2096"/>
      <c r="G25" s="2096"/>
      <c r="H25" s="2096"/>
      <c r="I25" s="2096"/>
      <c r="J25" s="2096"/>
      <c r="K25" s="2096"/>
      <c r="L25" s="2096"/>
      <c r="M25" s="2096"/>
      <c r="N25" s="2096"/>
      <c r="O25" s="2096"/>
      <c r="P25" s="2096"/>
      <c r="Q25" s="2096"/>
      <c r="R25" s="2096"/>
      <c r="S25" s="2096"/>
      <c r="T25" s="2096"/>
      <c r="U25" s="2096"/>
      <c r="V25" s="2096"/>
    </row>
    <row r="26" spans="1:40" ht="17.25" customHeight="1">
      <c r="K26" s="185"/>
      <c r="U26" s="185"/>
    </row>
    <row r="27" spans="1:40" customFormat="1" ht="15.75" customHeight="1">
      <c r="C27" s="846"/>
      <c r="D27" s="846"/>
      <c r="E27" s="846"/>
      <c r="F27" s="846"/>
      <c r="G27" s="846"/>
      <c r="X27" s="846"/>
      <c r="Y27" s="846"/>
      <c r="Z27" s="846"/>
      <c r="AA27" s="846"/>
      <c r="AB27" s="846"/>
      <c r="AC27" s="846"/>
      <c r="AD27" s="846"/>
      <c r="AE27" s="846"/>
      <c r="AF27" s="846"/>
      <c r="AG27" s="846"/>
      <c r="AH27" s="846"/>
      <c r="AI27" s="846"/>
    </row>
    <row r="28" spans="1:40" customFormat="1" ht="15.75" customHeight="1">
      <c r="C28" s="846"/>
      <c r="D28" s="846"/>
      <c r="E28" s="846"/>
      <c r="F28" s="846"/>
      <c r="G28" s="846"/>
      <c r="X28" s="846"/>
      <c r="Y28" s="846"/>
      <c r="Z28" s="846"/>
      <c r="AA28" s="846"/>
      <c r="AB28" s="846"/>
      <c r="AC28" s="846"/>
      <c r="AD28" s="846"/>
      <c r="AE28" s="846"/>
      <c r="AF28" s="846"/>
      <c r="AG28" s="846"/>
      <c r="AH28" s="846"/>
      <c r="AI28" s="846"/>
    </row>
    <row r="29" spans="1:40" customFormat="1">
      <c r="C29" s="846"/>
      <c r="D29" s="846"/>
      <c r="E29" s="846"/>
      <c r="F29" s="846"/>
      <c r="G29" s="846"/>
      <c r="X29" s="846"/>
      <c r="Y29" s="846"/>
      <c r="Z29" s="846"/>
      <c r="AA29" s="846"/>
      <c r="AB29" s="846"/>
      <c r="AC29" s="846"/>
      <c r="AD29" s="846"/>
      <c r="AE29" s="846"/>
      <c r="AF29" s="846"/>
      <c r="AG29" s="846"/>
      <c r="AH29" s="846"/>
      <c r="AI29" s="846"/>
    </row>
    <row r="30" spans="1:40" customFormat="1">
      <c r="C30" s="846"/>
      <c r="D30" s="846"/>
      <c r="E30" s="846"/>
      <c r="F30" s="846"/>
      <c r="G30" s="846"/>
      <c r="X30" s="846"/>
      <c r="Y30" s="846"/>
      <c r="Z30" s="846"/>
      <c r="AA30" s="846"/>
      <c r="AB30" s="846"/>
      <c r="AC30" s="846"/>
      <c r="AD30" s="846"/>
      <c r="AE30" s="846"/>
      <c r="AF30" s="846"/>
      <c r="AG30" s="846"/>
      <c r="AH30" s="846"/>
      <c r="AI30" s="846"/>
    </row>
    <row r="31" spans="1:40" customFormat="1">
      <c r="C31" s="846"/>
      <c r="D31" s="846"/>
      <c r="E31" s="846"/>
      <c r="F31" s="846"/>
      <c r="G31" s="846"/>
      <c r="X31" s="846"/>
      <c r="Y31" s="846"/>
      <c r="Z31" s="846"/>
      <c r="AA31" s="846"/>
      <c r="AB31" s="846"/>
      <c r="AC31" s="846"/>
      <c r="AD31" s="846"/>
      <c r="AE31" s="846"/>
      <c r="AF31" s="846"/>
      <c r="AG31" s="846"/>
      <c r="AH31" s="846"/>
      <c r="AI31" s="846"/>
    </row>
    <row r="32" spans="1:40" customFormat="1" ht="15.75" customHeight="1">
      <c r="C32" s="846"/>
      <c r="D32" s="846"/>
      <c r="E32" s="846"/>
      <c r="F32" s="846"/>
      <c r="G32" s="846"/>
      <c r="X32" s="846"/>
      <c r="Y32" s="846"/>
      <c r="Z32" s="846"/>
      <c r="AA32" s="846"/>
      <c r="AB32" s="846"/>
      <c r="AC32" s="846"/>
      <c r="AD32" s="846"/>
      <c r="AE32" s="846"/>
      <c r="AF32" s="846"/>
      <c r="AG32" s="846"/>
      <c r="AH32" s="846"/>
      <c r="AI32" s="846"/>
    </row>
    <row r="33" spans="3:35" customFormat="1">
      <c r="C33" s="846"/>
      <c r="D33" s="846"/>
      <c r="E33" s="846"/>
      <c r="F33" s="846"/>
      <c r="G33" s="846"/>
      <c r="X33" s="846"/>
      <c r="Y33" s="846"/>
      <c r="Z33" s="846"/>
      <c r="AA33" s="846"/>
      <c r="AB33" s="846"/>
      <c r="AC33" s="846"/>
      <c r="AD33" s="846"/>
      <c r="AE33" s="846"/>
      <c r="AF33" s="846"/>
      <c r="AG33" s="846"/>
      <c r="AH33" s="846"/>
      <c r="AI33" s="846"/>
    </row>
    <row r="34" spans="3:35" customFormat="1" ht="15.75" customHeight="1">
      <c r="C34" s="846"/>
      <c r="D34" s="846"/>
      <c r="E34" s="846"/>
      <c r="F34" s="846"/>
      <c r="G34" s="846"/>
      <c r="X34" s="846"/>
      <c r="Y34" s="846"/>
      <c r="Z34" s="846"/>
      <c r="AA34" s="846"/>
      <c r="AB34" s="846"/>
      <c r="AC34" s="846"/>
      <c r="AD34" s="846"/>
      <c r="AE34" s="846"/>
      <c r="AF34" s="846"/>
      <c r="AG34" s="846"/>
      <c r="AH34" s="846"/>
      <c r="AI34" s="846"/>
    </row>
    <row r="35" spans="3:35" customFormat="1" ht="15.75" customHeight="1">
      <c r="C35" s="846"/>
      <c r="D35" s="846"/>
      <c r="E35" s="846"/>
      <c r="F35" s="846"/>
      <c r="G35" s="846"/>
      <c r="X35" s="846"/>
      <c r="Y35" s="846"/>
      <c r="Z35" s="846"/>
      <c r="AA35" s="846"/>
      <c r="AB35" s="846"/>
      <c r="AC35" s="846"/>
      <c r="AD35" s="846"/>
      <c r="AE35" s="846"/>
      <c r="AF35" s="846"/>
      <c r="AG35" s="846"/>
      <c r="AH35" s="846"/>
      <c r="AI35" s="846"/>
    </row>
    <row r="36" spans="3:35" customFormat="1">
      <c r="C36" s="846"/>
      <c r="D36" s="846"/>
      <c r="E36" s="846"/>
      <c r="F36" s="846"/>
      <c r="G36" s="846"/>
      <c r="X36" s="846"/>
      <c r="Y36" s="846"/>
      <c r="Z36" s="846"/>
      <c r="AA36" s="846"/>
      <c r="AB36" s="846"/>
      <c r="AC36" s="846"/>
      <c r="AD36" s="846"/>
      <c r="AE36" s="846"/>
      <c r="AF36" s="846"/>
      <c r="AG36" s="846"/>
      <c r="AH36" s="846"/>
      <c r="AI36" s="846"/>
    </row>
    <row r="37" spans="3:35" customFormat="1">
      <c r="C37" s="846"/>
      <c r="D37" s="846"/>
      <c r="E37" s="846"/>
      <c r="F37" s="846"/>
      <c r="G37" s="846"/>
      <c r="X37" s="846"/>
      <c r="Y37" s="846"/>
      <c r="Z37" s="846"/>
      <c r="AA37" s="846"/>
      <c r="AB37" s="846"/>
      <c r="AC37" s="846"/>
      <c r="AD37" s="846"/>
      <c r="AE37" s="846"/>
      <c r="AF37" s="846"/>
      <c r="AG37" s="846"/>
      <c r="AH37" s="846"/>
      <c r="AI37" s="846"/>
    </row>
    <row r="38" spans="3:35" customFormat="1">
      <c r="C38" s="846"/>
      <c r="D38" s="846"/>
      <c r="E38" s="846"/>
      <c r="F38" s="846"/>
      <c r="G38" s="846"/>
      <c r="X38" s="846"/>
      <c r="Y38" s="846"/>
      <c r="Z38" s="846"/>
      <c r="AA38" s="846"/>
      <c r="AB38" s="846"/>
      <c r="AC38" s="846"/>
      <c r="AD38" s="846"/>
      <c r="AE38" s="846"/>
      <c r="AF38" s="846"/>
      <c r="AG38" s="846"/>
      <c r="AH38" s="846"/>
      <c r="AI38" s="846"/>
    </row>
    <row r="39" spans="3:35" customFormat="1">
      <c r="C39" s="846"/>
      <c r="D39" s="846"/>
      <c r="E39" s="846"/>
      <c r="F39" s="846"/>
      <c r="G39" s="846"/>
      <c r="X39" s="846"/>
      <c r="Y39" s="846"/>
      <c r="Z39" s="846"/>
      <c r="AA39" s="846"/>
      <c r="AB39" s="846"/>
      <c r="AC39" s="846"/>
      <c r="AD39" s="846"/>
      <c r="AE39" s="846"/>
      <c r="AF39" s="846"/>
      <c r="AG39" s="846"/>
      <c r="AH39" s="846"/>
      <c r="AI39" s="846"/>
    </row>
    <row r="40" spans="3:35" customFormat="1">
      <c r="C40" s="846"/>
      <c r="D40" s="846"/>
      <c r="E40" s="846"/>
      <c r="F40" s="846"/>
      <c r="G40" s="846"/>
      <c r="X40" s="846"/>
      <c r="Y40" s="846"/>
      <c r="Z40" s="846"/>
      <c r="AA40" s="846"/>
      <c r="AB40" s="846"/>
      <c r="AC40" s="846"/>
      <c r="AD40" s="846"/>
      <c r="AE40" s="846"/>
      <c r="AF40" s="846"/>
      <c r="AG40" s="846"/>
      <c r="AH40" s="846"/>
      <c r="AI40" s="846"/>
    </row>
    <row r="41" spans="3:35" customFormat="1">
      <c r="C41" s="846"/>
      <c r="D41" s="846"/>
      <c r="E41" s="846"/>
      <c r="F41" s="846"/>
      <c r="G41" s="846"/>
      <c r="X41" s="846"/>
      <c r="Y41" s="846"/>
      <c r="Z41" s="846"/>
      <c r="AA41" s="846"/>
      <c r="AB41" s="846"/>
      <c r="AC41" s="846"/>
      <c r="AD41" s="846"/>
      <c r="AE41" s="846"/>
      <c r="AF41" s="846"/>
      <c r="AG41" s="846"/>
      <c r="AH41" s="846"/>
      <c r="AI41" s="846"/>
    </row>
    <row r="42" spans="3:35" customFormat="1">
      <c r="C42" s="846"/>
      <c r="D42" s="846"/>
      <c r="E42" s="846"/>
      <c r="F42" s="846"/>
      <c r="G42" s="846"/>
      <c r="X42" s="846"/>
      <c r="Y42" s="846"/>
      <c r="Z42" s="846"/>
      <c r="AA42" s="846"/>
      <c r="AB42" s="846"/>
      <c r="AC42" s="846"/>
      <c r="AD42" s="846"/>
      <c r="AE42" s="846"/>
      <c r="AF42" s="846"/>
      <c r="AG42" s="846"/>
      <c r="AH42" s="846"/>
      <c r="AI42" s="846"/>
    </row>
    <row r="43" spans="3:35" customFormat="1">
      <c r="C43" s="846"/>
      <c r="D43" s="846"/>
      <c r="E43" s="846"/>
      <c r="F43" s="846"/>
      <c r="G43" s="846"/>
      <c r="X43" s="846"/>
      <c r="Y43" s="846"/>
      <c r="Z43" s="846"/>
      <c r="AA43" s="846"/>
      <c r="AB43" s="846"/>
      <c r="AC43" s="846"/>
      <c r="AD43" s="846"/>
      <c r="AE43" s="846"/>
      <c r="AF43" s="846"/>
      <c r="AG43" s="846"/>
      <c r="AH43" s="846"/>
      <c r="AI43" s="846"/>
    </row>
    <row r="44" spans="3:35" customFormat="1">
      <c r="C44" s="846"/>
      <c r="D44" s="846"/>
      <c r="E44" s="846"/>
      <c r="F44" s="846"/>
      <c r="G44" s="846"/>
      <c r="X44" s="846"/>
      <c r="Y44" s="846"/>
      <c r="Z44" s="846"/>
      <c r="AA44" s="846"/>
      <c r="AB44" s="846"/>
      <c r="AC44" s="846"/>
      <c r="AD44" s="846"/>
      <c r="AE44" s="846"/>
      <c r="AF44" s="846"/>
      <c r="AG44" s="846"/>
      <c r="AH44" s="846"/>
      <c r="AI44" s="846"/>
    </row>
    <row r="45" spans="3:35" customFormat="1">
      <c r="C45" s="846"/>
      <c r="D45" s="846"/>
      <c r="E45" s="846"/>
      <c r="F45" s="846"/>
      <c r="G45" s="846"/>
      <c r="X45" s="846"/>
      <c r="Y45" s="846"/>
      <c r="Z45" s="846"/>
      <c r="AA45" s="846"/>
      <c r="AB45" s="846"/>
      <c r="AC45" s="846"/>
      <c r="AD45" s="846"/>
      <c r="AE45" s="846"/>
      <c r="AF45" s="846"/>
      <c r="AG45" s="846"/>
      <c r="AH45" s="846"/>
      <c r="AI45" s="846"/>
    </row>
    <row r="46" spans="3:35" customFormat="1">
      <c r="C46" s="846"/>
      <c r="D46" s="846"/>
      <c r="E46" s="846"/>
      <c r="F46" s="846"/>
      <c r="G46" s="846"/>
      <c r="X46" s="846"/>
      <c r="Y46" s="846"/>
      <c r="Z46" s="846"/>
      <c r="AA46" s="846"/>
      <c r="AB46" s="846"/>
      <c r="AC46" s="846"/>
      <c r="AD46" s="846"/>
      <c r="AE46" s="846"/>
      <c r="AF46" s="846"/>
      <c r="AG46" s="846"/>
      <c r="AH46" s="846"/>
      <c r="AI46" s="846"/>
    </row>
    <row r="47" spans="3:35" customFormat="1">
      <c r="C47" s="846"/>
      <c r="D47" s="846"/>
      <c r="E47" s="846"/>
      <c r="F47" s="846"/>
      <c r="G47" s="846"/>
      <c r="X47" s="846"/>
      <c r="Y47" s="846"/>
      <c r="Z47" s="846"/>
      <c r="AA47" s="846"/>
      <c r="AB47" s="846"/>
      <c r="AC47" s="846"/>
      <c r="AD47" s="846"/>
      <c r="AE47" s="846"/>
      <c r="AF47" s="846"/>
      <c r="AG47" s="846"/>
      <c r="AH47" s="846"/>
      <c r="AI47" s="846"/>
    </row>
    <row r="48" spans="3:35" customFormat="1">
      <c r="C48" s="846"/>
      <c r="D48" s="846"/>
      <c r="E48" s="846"/>
      <c r="F48" s="846"/>
      <c r="G48" s="846"/>
      <c r="X48" s="846"/>
      <c r="Y48" s="846"/>
      <c r="Z48" s="846"/>
      <c r="AA48" s="846"/>
      <c r="AB48" s="846"/>
      <c r="AC48" s="846"/>
      <c r="AD48" s="846"/>
      <c r="AE48" s="846"/>
      <c r="AF48" s="846"/>
      <c r="AG48" s="846"/>
      <c r="AH48" s="846"/>
      <c r="AI48" s="846"/>
    </row>
    <row r="49" spans="3:35" customFormat="1">
      <c r="C49" s="846"/>
      <c r="D49" s="846"/>
      <c r="E49" s="846"/>
      <c r="F49" s="846"/>
      <c r="G49" s="846"/>
      <c r="X49" s="846"/>
      <c r="Y49" s="846"/>
      <c r="Z49" s="846"/>
      <c r="AA49" s="846"/>
      <c r="AB49" s="846"/>
      <c r="AC49" s="846"/>
      <c r="AD49" s="846"/>
      <c r="AE49" s="846"/>
      <c r="AF49" s="846"/>
      <c r="AG49" s="846"/>
      <c r="AH49" s="846"/>
      <c r="AI49" s="846"/>
    </row>
    <row r="50" spans="3:35" customFormat="1">
      <c r="C50" s="846"/>
      <c r="D50" s="846"/>
      <c r="E50" s="846"/>
      <c r="F50" s="846"/>
      <c r="G50" s="846"/>
      <c r="X50" s="846"/>
      <c r="Y50" s="846"/>
      <c r="Z50" s="846"/>
      <c r="AA50" s="846"/>
      <c r="AB50" s="846"/>
      <c r="AC50" s="846"/>
      <c r="AD50" s="846"/>
      <c r="AE50" s="846"/>
      <c r="AF50" s="846"/>
      <c r="AG50" s="846"/>
      <c r="AH50" s="846"/>
      <c r="AI50" s="846"/>
    </row>
    <row r="51" spans="3:35" customFormat="1">
      <c r="C51" s="846"/>
      <c r="D51" s="846"/>
      <c r="E51" s="846"/>
      <c r="F51" s="846"/>
      <c r="G51" s="846"/>
      <c r="X51" s="846"/>
      <c r="Y51" s="846"/>
      <c r="Z51" s="846"/>
      <c r="AA51" s="846"/>
      <c r="AB51" s="846"/>
      <c r="AC51" s="846"/>
      <c r="AD51" s="846"/>
      <c r="AE51" s="846"/>
      <c r="AF51" s="846"/>
      <c r="AG51" s="846"/>
      <c r="AH51" s="846"/>
      <c r="AI51" s="846"/>
    </row>
    <row r="52" spans="3:35" customFormat="1">
      <c r="C52" s="846"/>
      <c r="D52" s="846"/>
      <c r="E52" s="846"/>
      <c r="F52" s="846"/>
      <c r="G52" s="846"/>
      <c r="X52" s="846"/>
      <c r="Y52" s="846"/>
      <c r="Z52" s="846"/>
      <c r="AA52" s="846"/>
      <c r="AB52" s="846"/>
      <c r="AC52" s="846"/>
      <c r="AD52" s="846"/>
      <c r="AE52" s="846"/>
      <c r="AF52" s="846"/>
      <c r="AG52" s="846"/>
      <c r="AH52" s="846"/>
      <c r="AI52" s="846"/>
    </row>
    <row r="53" spans="3:35" customFormat="1">
      <c r="C53" s="846"/>
      <c r="D53" s="846"/>
      <c r="E53" s="846"/>
      <c r="F53" s="846"/>
      <c r="G53" s="846"/>
      <c r="X53" s="846"/>
      <c r="Y53" s="846"/>
      <c r="Z53" s="846"/>
      <c r="AA53" s="846"/>
      <c r="AB53" s="846"/>
      <c r="AC53" s="846"/>
      <c r="AD53" s="846"/>
      <c r="AE53" s="846"/>
      <c r="AF53" s="846"/>
      <c r="AG53" s="846"/>
      <c r="AH53" s="846"/>
      <c r="AI53" s="846"/>
    </row>
    <row r="54" spans="3:35" customFormat="1">
      <c r="C54" s="846"/>
      <c r="D54" s="846"/>
      <c r="E54" s="846"/>
      <c r="F54" s="846"/>
      <c r="G54" s="846"/>
      <c r="X54" s="846"/>
      <c r="Y54" s="846"/>
      <c r="Z54" s="846"/>
      <c r="AA54" s="846"/>
      <c r="AB54" s="846"/>
      <c r="AC54" s="846"/>
      <c r="AD54" s="846"/>
      <c r="AE54" s="846"/>
      <c r="AF54" s="846"/>
      <c r="AG54" s="846"/>
      <c r="AH54" s="846"/>
      <c r="AI54" s="846"/>
    </row>
    <row r="55" spans="3:35" customFormat="1">
      <c r="C55" s="846"/>
      <c r="D55" s="846"/>
      <c r="E55" s="846"/>
      <c r="F55" s="846"/>
      <c r="G55" s="846"/>
      <c r="X55" s="846"/>
      <c r="Y55" s="846"/>
      <c r="Z55" s="846"/>
      <c r="AA55" s="846"/>
      <c r="AB55" s="846"/>
      <c r="AC55" s="846"/>
      <c r="AD55" s="846"/>
      <c r="AE55" s="846"/>
      <c r="AF55" s="846"/>
      <c r="AG55" s="846"/>
      <c r="AH55" s="846"/>
      <c r="AI55" s="846"/>
    </row>
    <row r="56" spans="3:35" customFormat="1">
      <c r="C56" s="846"/>
      <c r="D56" s="846"/>
      <c r="E56" s="846"/>
      <c r="F56" s="846"/>
      <c r="G56" s="846"/>
      <c r="X56" s="846"/>
      <c r="Y56" s="846"/>
      <c r="Z56" s="846"/>
      <c r="AA56" s="846"/>
      <c r="AB56" s="846"/>
      <c r="AC56" s="846"/>
      <c r="AD56" s="846"/>
      <c r="AE56" s="846"/>
      <c r="AF56" s="846"/>
      <c r="AG56" s="846"/>
      <c r="AH56" s="846"/>
      <c r="AI56" s="846"/>
    </row>
  </sheetData>
  <mergeCells count="33">
    <mergeCell ref="R4:R6"/>
    <mergeCell ref="A3:B6"/>
    <mergeCell ref="H3:L3"/>
    <mergeCell ref="M3:Q3"/>
    <mergeCell ref="M4:M6"/>
    <mergeCell ref="I4:J5"/>
    <mergeCell ref="K4:L5"/>
    <mergeCell ref="R3:V3"/>
    <mergeCell ref="H4:H6"/>
    <mergeCell ref="N4:O5"/>
    <mergeCell ref="C3:G3"/>
    <mergeCell ref="C4:C6"/>
    <mergeCell ref="A9:B9"/>
    <mergeCell ref="A10:B10"/>
    <mergeCell ref="A7:B7"/>
    <mergeCell ref="A8:B8"/>
    <mergeCell ref="D4:E5"/>
    <mergeCell ref="A1:V1"/>
    <mergeCell ref="A25:V25"/>
    <mergeCell ref="A22:A23"/>
    <mergeCell ref="P4:Q5"/>
    <mergeCell ref="S4:T5"/>
    <mergeCell ref="U4:V5"/>
    <mergeCell ref="A18:A19"/>
    <mergeCell ref="A20:A21"/>
    <mergeCell ref="A16:B16"/>
    <mergeCell ref="A17:B17"/>
    <mergeCell ref="A11:B11"/>
    <mergeCell ref="A12:B12"/>
    <mergeCell ref="A13:B13"/>
    <mergeCell ref="A14:B14"/>
    <mergeCell ref="A15:B15"/>
    <mergeCell ref="F4:G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H18:V23 C18:G23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/>
  <dimension ref="A1:AN32"/>
  <sheetViews>
    <sheetView zoomScaleNormal="100" workbookViewId="0"/>
  </sheetViews>
  <sheetFormatPr defaultColWidth="9.140625" defaultRowHeight="15"/>
  <cols>
    <col min="1" max="1" width="10.42578125" style="206" customWidth="1"/>
    <col min="2" max="2" width="4.140625" style="206" customWidth="1"/>
    <col min="3" max="7" width="6" style="846" bestFit="1" customWidth="1"/>
    <col min="8" max="8" width="6.140625" style="206" bestFit="1" customWidth="1"/>
    <col min="9" max="9" width="6" style="206" bestFit="1" customWidth="1"/>
    <col min="10" max="11" width="6.140625" style="206" bestFit="1" customWidth="1"/>
    <col min="12" max="12" width="6.28515625" style="206" bestFit="1" customWidth="1"/>
    <col min="13" max="13" width="6.5703125" style="206" customWidth="1"/>
    <col min="14" max="15" width="6.140625" style="206" bestFit="1" customWidth="1"/>
    <col min="16" max="16" width="6.7109375" style="206" bestFit="1" customWidth="1"/>
    <col min="17" max="17" width="6.28515625" style="206" customWidth="1"/>
    <col min="18" max="22" width="6" style="206" bestFit="1" customWidth="1"/>
    <col min="23" max="23" width="9.140625" style="206"/>
    <col min="24" max="34" width="9.140625" style="846"/>
    <col min="35" max="16384" width="9.140625" style="206"/>
  </cols>
  <sheetData>
    <row r="1" spans="1:40" ht="17.25" customHeight="1">
      <c r="A1" s="232" t="s">
        <v>817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483"/>
    </row>
    <row r="2" spans="1:40" ht="17.25" customHeight="1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3" spans="1:40" ht="25.5" customHeight="1">
      <c r="A3" s="1722" t="s">
        <v>197</v>
      </c>
      <c r="B3" s="1723"/>
      <c r="C3" s="1855" t="s">
        <v>623</v>
      </c>
      <c r="D3" s="1874"/>
      <c r="E3" s="1874"/>
      <c r="F3" s="1874"/>
      <c r="G3" s="1875"/>
      <c r="H3" s="1855" t="s">
        <v>297</v>
      </c>
      <c r="I3" s="1856"/>
      <c r="J3" s="1856"/>
      <c r="K3" s="1856"/>
      <c r="L3" s="1859"/>
      <c r="M3" s="1881" t="s">
        <v>563</v>
      </c>
      <c r="N3" s="1882"/>
      <c r="O3" s="1882"/>
      <c r="P3" s="1882"/>
      <c r="Q3" s="1883"/>
      <c r="R3" s="1806" t="s">
        <v>292</v>
      </c>
      <c r="S3" s="1985"/>
      <c r="T3" s="1985"/>
      <c r="U3" s="1985"/>
      <c r="V3" s="1986"/>
    </row>
    <row r="4" spans="1:40" ht="22.5" customHeight="1">
      <c r="A4" s="1724"/>
      <c r="B4" s="1725"/>
      <c r="C4" s="1784" t="s">
        <v>4</v>
      </c>
      <c r="D4" s="1744" t="s">
        <v>280</v>
      </c>
      <c r="E4" s="1915"/>
      <c r="F4" s="2104" t="s">
        <v>187</v>
      </c>
      <c r="G4" s="2105"/>
      <c r="H4" s="1784" t="s">
        <v>4</v>
      </c>
      <c r="I4" s="1744" t="s">
        <v>280</v>
      </c>
      <c r="J4" s="1915"/>
      <c r="K4" s="2104" t="s">
        <v>187</v>
      </c>
      <c r="L4" s="2105"/>
      <c r="M4" s="1784" t="s">
        <v>4</v>
      </c>
      <c r="N4" s="1744" t="s">
        <v>280</v>
      </c>
      <c r="O4" s="1915"/>
      <c r="P4" s="2104" t="s">
        <v>187</v>
      </c>
      <c r="Q4" s="2105"/>
      <c r="R4" s="1784" t="s">
        <v>4</v>
      </c>
      <c r="S4" s="1744" t="s">
        <v>280</v>
      </c>
      <c r="T4" s="1915"/>
      <c r="U4" s="2104" t="s">
        <v>187</v>
      </c>
      <c r="V4" s="2105"/>
    </row>
    <row r="5" spans="1:40" ht="13.5" customHeight="1">
      <c r="A5" s="1724"/>
      <c r="B5" s="1725"/>
      <c r="C5" s="1916"/>
      <c r="D5" s="1915"/>
      <c r="E5" s="1915"/>
      <c r="F5" s="2106"/>
      <c r="G5" s="2105"/>
      <c r="H5" s="1916"/>
      <c r="I5" s="1915"/>
      <c r="J5" s="1915"/>
      <c r="K5" s="2106"/>
      <c r="L5" s="2105"/>
      <c r="M5" s="1916"/>
      <c r="N5" s="1915"/>
      <c r="O5" s="1915"/>
      <c r="P5" s="2106"/>
      <c r="Q5" s="2105"/>
      <c r="R5" s="1916"/>
      <c r="S5" s="1915"/>
      <c r="T5" s="1915"/>
      <c r="U5" s="2106"/>
      <c r="V5" s="2105"/>
    </row>
    <row r="6" spans="1:40" ht="17.25" customHeight="1" thickBot="1">
      <c r="A6" s="1726"/>
      <c r="B6" s="1727"/>
      <c r="C6" s="1786"/>
      <c r="D6" s="674" t="s">
        <v>7</v>
      </c>
      <c r="E6" s="674" t="s">
        <v>139</v>
      </c>
      <c r="F6" s="674" t="s">
        <v>171</v>
      </c>
      <c r="G6" s="675" t="s">
        <v>42</v>
      </c>
      <c r="H6" s="1786"/>
      <c r="I6" s="674" t="s">
        <v>7</v>
      </c>
      <c r="J6" s="674" t="s">
        <v>139</v>
      </c>
      <c r="K6" s="674" t="s">
        <v>171</v>
      </c>
      <c r="L6" s="675" t="s">
        <v>42</v>
      </c>
      <c r="M6" s="1786"/>
      <c r="N6" s="674" t="s">
        <v>7</v>
      </c>
      <c r="O6" s="674" t="s">
        <v>139</v>
      </c>
      <c r="P6" s="674" t="s">
        <v>171</v>
      </c>
      <c r="Q6" s="675" t="s">
        <v>42</v>
      </c>
      <c r="R6" s="1786"/>
      <c r="S6" s="674" t="s">
        <v>7</v>
      </c>
      <c r="T6" s="674" t="s">
        <v>139</v>
      </c>
      <c r="U6" s="674" t="s">
        <v>171</v>
      </c>
      <c r="V6" s="675" t="s">
        <v>42</v>
      </c>
    </row>
    <row r="7" spans="1:40" ht="17.25" customHeight="1">
      <c r="A7" s="1728" t="s">
        <v>10</v>
      </c>
      <c r="B7" s="1729"/>
      <c r="C7" s="823">
        <v>650</v>
      </c>
      <c r="D7" s="819">
        <v>348</v>
      </c>
      <c r="E7" s="787">
        <v>302</v>
      </c>
      <c r="F7" s="819">
        <v>586</v>
      </c>
      <c r="G7" s="833">
        <v>64</v>
      </c>
      <c r="H7" s="823">
        <v>27985</v>
      </c>
      <c r="I7" s="787">
        <v>9138</v>
      </c>
      <c r="J7" s="787">
        <f t="shared" ref="J7:J13" si="0">H7-I7</f>
        <v>18847</v>
      </c>
      <c r="K7" s="787">
        <v>27531</v>
      </c>
      <c r="L7" s="833">
        <v>454</v>
      </c>
      <c r="M7" s="788">
        <v>70442</v>
      </c>
      <c r="N7" s="819">
        <v>39561</v>
      </c>
      <c r="O7" s="787">
        <f t="shared" ref="O7:O13" si="1">M7-N7</f>
        <v>30881</v>
      </c>
      <c r="P7" s="819">
        <v>68917</v>
      </c>
      <c r="Q7" s="833">
        <v>1525</v>
      </c>
      <c r="R7" s="823">
        <v>7739</v>
      </c>
      <c r="S7" s="787">
        <v>3517</v>
      </c>
      <c r="T7" s="787">
        <f t="shared" ref="T7:T13" si="2">R7-S7</f>
        <v>4222</v>
      </c>
      <c r="U7" s="787">
        <v>3690</v>
      </c>
      <c r="V7" s="833">
        <v>4049</v>
      </c>
      <c r="X7" s="185"/>
      <c r="Y7" s="185"/>
      <c r="AB7" s="185"/>
      <c r="AC7" s="185"/>
      <c r="AD7" s="185"/>
      <c r="AH7" s="185"/>
      <c r="AI7" s="185"/>
      <c r="AJ7" s="846"/>
      <c r="AK7" s="846"/>
      <c r="AL7" s="846"/>
      <c r="AM7" s="185"/>
      <c r="AN7" s="185"/>
    </row>
    <row r="8" spans="1:40" ht="17.25" customHeight="1">
      <c r="A8" s="1728" t="s">
        <v>11</v>
      </c>
      <c r="B8" s="1729"/>
      <c r="C8" s="818">
        <v>578</v>
      </c>
      <c r="D8" s="820">
        <v>288</v>
      </c>
      <c r="E8" s="787">
        <v>290</v>
      </c>
      <c r="F8" s="820">
        <v>567</v>
      </c>
      <c r="G8" s="789">
        <v>11</v>
      </c>
      <c r="H8" s="823">
        <v>25433</v>
      </c>
      <c r="I8" s="779">
        <v>8278</v>
      </c>
      <c r="J8" s="787">
        <f t="shared" si="0"/>
        <v>17155</v>
      </c>
      <c r="K8" s="779">
        <v>24994</v>
      </c>
      <c r="L8" s="789">
        <v>439</v>
      </c>
      <c r="M8" s="790">
        <v>68381</v>
      </c>
      <c r="N8" s="820">
        <v>38188</v>
      </c>
      <c r="O8" s="787">
        <f t="shared" si="1"/>
        <v>30193</v>
      </c>
      <c r="P8" s="820">
        <v>66789</v>
      </c>
      <c r="Q8" s="789">
        <v>1592</v>
      </c>
      <c r="R8" s="818">
        <v>6663</v>
      </c>
      <c r="S8" s="779">
        <v>3207</v>
      </c>
      <c r="T8" s="787">
        <f t="shared" si="2"/>
        <v>3456</v>
      </c>
      <c r="U8" s="779">
        <v>3238</v>
      </c>
      <c r="V8" s="789">
        <v>3425</v>
      </c>
      <c r="X8" s="185"/>
      <c r="Y8" s="185"/>
      <c r="AB8" s="185"/>
      <c r="AC8" s="185"/>
      <c r="AD8" s="185"/>
      <c r="AH8" s="185"/>
      <c r="AI8" s="185"/>
      <c r="AJ8" s="846"/>
      <c r="AK8" s="846"/>
      <c r="AL8" s="846"/>
      <c r="AM8" s="185"/>
      <c r="AN8" s="185"/>
    </row>
    <row r="9" spans="1:40" ht="17.25" customHeight="1">
      <c r="A9" s="1728" t="s">
        <v>12</v>
      </c>
      <c r="B9" s="1729"/>
      <c r="C9" s="818">
        <v>585</v>
      </c>
      <c r="D9" s="779">
        <v>306</v>
      </c>
      <c r="E9" s="787">
        <v>279</v>
      </c>
      <c r="F9" s="779">
        <v>578</v>
      </c>
      <c r="G9" s="38">
        <v>7</v>
      </c>
      <c r="H9" s="823">
        <v>24689</v>
      </c>
      <c r="I9" s="779">
        <v>8233</v>
      </c>
      <c r="J9" s="787">
        <f t="shared" si="0"/>
        <v>16456</v>
      </c>
      <c r="K9" s="779">
        <v>24080</v>
      </c>
      <c r="L9" s="789">
        <v>609</v>
      </c>
      <c r="M9" s="790">
        <v>59740</v>
      </c>
      <c r="N9" s="779">
        <v>33041</v>
      </c>
      <c r="O9" s="787">
        <f t="shared" si="1"/>
        <v>26699</v>
      </c>
      <c r="P9" s="779">
        <v>58093</v>
      </c>
      <c r="Q9" s="38">
        <v>1647</v>
      </c>
      <c r="R9" s="818">
        <v>5062</v>
      </c>
      <c r="S9" s="779">
        <v>2327</v>
      </c>
      <c r="T9" s="787">
        <f t="shared" si="2"/>
        <v>2735</v>
      </c>
      <c r="U9" s="779">
        <v>2703</v>
      </c>
      <c r="V9" s="789">
        <v>2359</v>
      </c>
      <c r="X9" s="185"/>
      <c r="Y9" s="185"/>
      <c r="AB9" s="185"/>
      <c r="AC9" s="185"/>
      <c r="AD9" s="185"/>
      <c r="AH9" s="185"/>
      <c r="AI9" s="185"/>
      <c r="AJ9" s="846"/>
      <c r="AK9" s="846"/>
      <c r="AL9" s="846"/>
      <c r="AM9" s="185"/>
      <c r="AN9" s="185"/>
    </row>
    <row r="10" spans="1:40" ht="17.25" customHeight="1">
      <c r="A10" s="1728" t="s">
        <v>13</v>
      </c>
      <c r="B10" s="1729"/>
      <c r="C10" s="818">
        <v>583</v>
      </c>
      <c r="D10" s="779">
        <v>282</v>
      </c>
      <c r="E10" s="787">
        <v>301</v>
      </c>
      <c r="F10" s="779">
        <v>569</v>
      </c>
      <c r="G10" s="38">
        <v>14</v>
      </c>
      <c r="H10" s="818">
        <v>23642</v>
      </c>
      <c r="I10" s="779">
        <v>7811</v>
      </c>
      <c r="J10" s="787">
        <f t="shared" si="0"/>
        <v>15831</v>
      </c>
      <c r="K10" s="779">
        <v>22929</v>
      </c>
      <c r="L10" s="789">
        <v>713</v>
      </c>
      <c r="M10" s="790">
        <v>56059</v>
      </c>
      <c r="N10" s="779">
        <v>31532</v>
      </c>
      <c r="O10" s="787">
        <f t="shared" si="1"/>
        <v>24527</v>
      </c>
      <c r="P10" s="779">
        <v>54146</v>
      </c>
      <c r="Q10" s="38">
        <v>1913</v>
      </c>
      <c r="R10" s="818">
        <v>3538</v>
      </c>
      <c r="S10" s="779">
        <v>1537</v>
      </c>
      <c r="T10" s="787">
        <f t="shared" si="2"/>
        <v>2001</v>
      </c>
      <c r="U10" s="779">
        <v>1975</v>
      </c>
      <c r="V10" s="789">
        <v>1563</v>
      </c>
      <c r="X10" s="185"/>
      <c r="Y10" s="185"/>
      <c r="AB10" s="185"/>
      <c r="AC10" s="185"/>
      <c r="AD10" s="185"/>
      <c r="AH10" s="185"/>
      <c r="AI10" s="185"/>
      <c r="AJ10" s="846"/>
      <c r="AK10" s="846"/>
      <c r="AL10" s="846"/>
      <c r="AM10" s="185"/>
      <c r="AN10" s="185"/>
    </row>
    <row r="11" spans="1:40" ht="17.25" customHeight="1">
      <c r="A11" s="1728" t="s">
        <v>14</v>
      </c>
      <c r="B11" s="1729"/>
      <c r="C11" s="818">
        <v>645</v>
      </c>
      <c r="D11" s="779">
        <v>292</v>
      </c>
      <c r="E11" s="787">
        <v>353</v>
      </c>
      <c r="F11" s="787">
        <v>632</v>
      </c>
      <c r="G11" s="38">
        <v>13</v>
      </c>
      <c r="H11" s="818">
        <v>22095</v>
      </c>
      <c r="I11" s="779">
        <v>7380</v>
      </c>
      <c r="J11" s="787">
        <f t="shared" si="0"/>
        <v>14715</v>
      </c>
      <c r="K11" s="779">
        <v>21335</v>
      </c>
      <c r="L11" s="789">
        <v>760</v>
      </c>
      <c r="M11" s="790">
        <v>52706</v>
      </c>
      <c r="N11" s="779">
        <v>29661</v>
      </c>
      <c r="O11" s="787">
        <f t="shared" si="1"/>
        <v>23045</v>
      </c>
      <c r="P11" s="779">
        <v>50782</v>
      </c>
      <c r="Q11" s="38">
        <v>1924</v>
      </c>
      <c r="R11" s="818">
        <v>2939</v>
      </c>
      <c r="S11" s="779">
        <v>1269</v>
      </c>
      <c r="T11" s="787">
        <f t="shared" si="2"/>
        <v>1670</v>
      </c>
      <c r="U11" s="779">
        <v>1554</v>
      </c>
      <c r="V11" s="789">
        <v>1385</v>
      </c>
      <c r="X11" s="185"/>
      <c r="Y11" s="185"/>
      <c r="AB11" s="185"/>
      <c r="AC11" s="185"/>
      <c r="AD11" s="185"/>
      <c r="AH11" s="185"/>
      <c r="AI11" s="185"/>
      <c r="AJ11" s="846"/>
      <c r="AK11" s="846"/>
      <c r="AL11" s="846"/>
      <c r="AM11" s="185"/>
      <c r="AN11" s="185"/>
    </row>
    <row r="12" spans="1:40" ht="17.25" customHeight="1">
      <c r="A12" s="1728" t="s">
        <v>15</v>
      </c>
      <c r="B12" s="1729"/>
      <c r="C12" s="818">
        <v>614</v>
      </c>
      <c r="D12" s="818">
        <v>270</v>
      </c>
      <c r="E12" s="787">
        <v>344</v>
      </c>
      <c r="F12" s="779">
        <v>604</v>
      </c>
      <c r="G12" s="38">
        <v>10</v>
      </c>
      <c r="H12" s="818">
        <v>22244</v>
      </c>
      <c r="I12" s="779">
        <v>7752</v>
      </c>
      <c r="J12" s="787">
        <f t="shared" si="0"/>
        <v>14492</v>
      </c>
      <c r="K12" s="779">
        <v>21304</v>
      </c>
      <c r="L12" s="789">
        <v>940</v>
      </c>
      <c r="M12" s="790">
        <v>53020</v>
      </c>
      <c r="N12" s="818">
        <v>29933</v>
      </c>
      <c r="O12" s="787">
        <f t="shared" si="1"/>
        <v>23087</v>
      </c>
      <c r="P12" s="779">
        <v>50810</v>
      </c>
      <c r="Q12" s="38">
        <v>2210</v>
      </c>
      <c r="R12" s="818">
        <v>2724</v>
      </c>
      <c r="S12" s="779">
        <v>1124</v>
      </c>
      <c r="T12" s="787">
        <f t="shared" si="2"/>
        <v>1600</v>
      </c>
      <c r="U12" s="779">
        <v>1645</v>
      </c>
      <c r="V12" s="789">
        <v>1079</v>
      </c>
      <c r="X12" s="185"/>
      <c r="Y12" s="185"/>
      <c r="AB12" s="185"/>
      <c r="AC12" s="185"/>
      <c r="AD12" s="185"/>
      <c r="AH12" s="185"/>
      <c r="AI12" s="185"/>
      <c r="AJ12" s="846"/>
      <c r="AK12" s="846"/>
      <c r="AL12" s="846"/>
      <c r="AM12" s="185"/>
      <c r="AN12" s="185"/>
    </row>
    <row r="13" spans="1:40" ht="17.25" customHeight="1">
      <c r="A13" s="1728" t="s">
        <v>138</v>
      </c>
      <c r="B13" s="1729"/>
      <c r="C13" s="818">
        <v>618</v>
      </c>
      <c r="D13" s="818">
        <v>277</v>
      </c>
      <c r="E13" s="787">
        <v>341</v>
      </c>
      <c r="F13" s="779">
        <v>605</v>
      </c>
      <c r="G13" s="38">
        <v>13</v>
      </c>
      <c r="H13" s="818">
        <v>21917</v>
      </c>
      <c r="I13" s="779">
        <v>7401</v>
      </c>
      <c r="J13" s="787">
        <f t="shared" si="0"/>
        <v>14516</v>
      </c>
      <c r="K13" s="779">
        <v>20902</v>
      </c>
      <c r="L13" s="789">
        <v>1015</v>
      </c>
      <c r="M13" s="790">
        <v>52998</v>
      </c>
      <c r="N13" s="818">
        <v>29260</v>
      </c>
      <c r="O13" s="787">
        <f t="shared" si="1"/>
        <v>23738</v>
      </c>
      <c r="P13" s="779">
        <v>51154</v>
      </c>
      <c r="Q13" s="38">
        <v>1844</v>
      </c>
      <c r="R13" s="818">
        <v>2523</v>
      </c>
      <c r="S13" s="779">
        <v>1011</v>
      </c>
      <c r="T13" s="787">
        <f t="shared" si="2"/>
        <v>1512</v>
      </c>
      <c r="U13" s="779">
        <v>1610</v>
      </c>
      <c r="V13" s="789">
        <v>913</v>
      </c>
      <c r="X13" s="185"/>
      <c r="Y13" s="185"/>
      <c r="AB13" s="185"/>
      <c r="AC13" s="185"/>
      <c r="AD13" s="185"/>
      <c r="AH13" s="185"/>
      <c r="AI13" s="185"/>
      <c r="AJ13" s="846"/>
      <c r="AK13" s="846"/>
      <c r="AL13" s="846"/>
      <c r="AM13" s="185"/>
      <c r="AN13" s="185"/>
    </row>
    <row r="14" spans="1:40" ht="17.25" customHeight="1">
      <c r="A14" s="1728" t="s">
        <v>188</v>
      </c>
      <c r="B14" s="1729"/>
      <c r="C14" s="818">
        <v>646</v>
      </c>
      <c r="D14" s="818">
        <v>302</v>
      </c>
      <c r="E14" s="787">
        <v>344</v>
      </c>
      <c r="F14" s="779">
        <v>635</v>
      </c>
      <c r="G14" s="38">
        <v>11</v>
      </c>
      <c r="H14" s="818">
        <v>21331</v>
      </c>
      <c r="I14" s="779">
        <v>7044</v>
      </c>
      <c r="J14" s="787">
        <v>14287</v>
      </c>
      <c r="K14" s="779">
        <v>20263</v>
      </c>
      <c r="L14" s="789">
        <v>1068</v>
      </c>
      <c r="M14" s="790">
        <v>54923</v>
      </c>
      <c r="N14" s="818">
        <v>30332</v>
      </c>
      <c r="O14" s="787">
        <v>24591</v>
      </c>
      <c r="P14" s="779">
        <v>52933</v>
      </c>
      <c r="Q14" s="38">
        <v>1990</v>
      </c>
      <c r="R14" s="818">
        <v>2577</v>
      </c>
      <c r="S14" s="779">
        <v>1111</v>
      </c>
      <c r="T14" s="787">
        <v>1466</v>
      </c>
      <c r="U14" s="779">
        <v>1601</v>
      </c>
      <c r="V14" s="789">
        <v>976</v>
      </c>
      <c r="X14" s="185"/>
      <c r="Y14" s="185"/>
      <c r="AB14" s="185"/>
      <c r="AC14" s="185"/>
      <c r="AD14" s="185"/>
      <c r="AH14" s="185"/>
      <c r="AI14" s="185"/>
      <c r="AJ14" s="846"/>
      <c r="AK14" s="846"/>
      <c r="AL14" s="846"/>
      <c r="AM14" s="185"/>
      <c r="AN14" s="185"/>
    </row>
    <row r="15" spans="1:40" ht="17.25" customHeight="1">
      <c r="A15" s="1728" t="s">
        <v>449</v>
      </c>
      <c r="B15" s="1729"/>
      <c r="C15" s="818">
        <v>693</v>
      </c>
      <c r="D15" s="818">
        <v>321</v>
      </c>
      <c r="E15" s="787">
        <v>372</v>
      </c>
      <c r="F15" s="779">
        <v>684</v>
      </c>
      <c r="G15" s="38">
        <v>9</v>
      </c>
      <c r="H15" s="818">
        <v>23240</v>
      </c>
      <c r="I15" s="779">
        <v>7751</v>
      </c>
      <c r="J15" s="787">
        <v>15489</v>
      </c>
      <c r="K15" s="779">
        <v>22094</v>
      </c>
      <c r="L15" s="789">
        <v>1146</v>
      </c>
      <c r="M15" s="790">
        <v>57730</v>
      </c>
      <c r="N15" s="818">
        <v>31643</v>
      </c>
      <c r="O15" s="787">
        <v>26087</v>
      </c>
      <c r="P15" s="779">
        <v>55629</v>
      </c>
      <c r="Q15" s="38">
        <v>2101</v>
      </c>
      <c r="R15" s="818">
        <v>2799</v>
      </c>
      <c r="S15" s="779">
        <v>1152</v>
      </c>
      <c r="T15" s="787">
        <v>1647</v>
      </c>
      <c r="U15" s="779">
        <v>1943</v>
      </c>
      <c r="V15" s="789">
        <v>856</v>
      </c>
      <c r="X15" s="185"/>
      <c r="Y15" s="185"/>
      <c r="AB15" s="185"/>
      <c r="AC15" s="185"/>
      <c r="AD15" s="185"/>
      <c r="AH15" s="185"/>
      <c r="AI15" s="185"/>
      <c r="AJ15" s="846"/>
      <c r="AK15" s="846"/>
      <c r="AL15" s="846"/>
      <c r="AM15" s="185"/>
      <c r="AN15" s="185"/>
    </row>
    <row r="16" spans="1:40" ht="17.25" customHeight="1">
      <c r="A16" s="1728" t="s">
        <v>554</v>
      </c>
      <c r="B16" s="1729"/>
      <c r="C16" s="818">
        <v>595</v>
      </c>
      <c r="D16" s="818">
        <v>286</v>
      </c>
      <c r="E16" s="787">
        <f>C16-D16</f>
        <v>309</v>
      </c>
      <c r="F16" s="779">
        <v>588</v>
      </c>
      <c r="G16" s="38">
        <v>7</v>
      </c>
      <c r="H16" s="818">
        <v>24008</v>
      </c>
      <c r="I16" s="779">
        <v>8088</v>
      </c>
      <c r="J16" s="787">
        <f>H16-I16</f>
        <v>15920</v>
      </c>
      <c r="K16" s="779">
        <v>22897</v>
      </c>
      <c r="L16" s="789">
        <v>1111</v>
      </c>
      <c r="M16" s="790">
        <v>62059</v>
      </c>
      <c r="N16" s="818">
        <v>34377</v>
      </c>
      <c r="O16" s="787">
        <f>M16-N16</f>
        <v>27682</v>
      </c>
      <c r="P16" s="779">
        <v>59694</v>
      </c>
      <c r="Q16" s="38">
        <v>2365</v>
      </c>
      <c r="R16" s="818">
        <v>3350</v>
      </c>
      <c r="S16" s="779">
        <v>1407</v>
      </c>
      <c r="T16" s="787">
        <f>R16-S16</f>
        <v>1943</v>
      </c>
      <c r="U16" s="779">
        <v>2310</v>
      </c>
      <c r="V16" s="789">
        <v>1040</v>
      </c>
      <c r="W16" s="185"/>
      <c r="X16" s="185"/>
      <c r="Y16" s="185"/>
      <c r="AB16" s="185"/>
      <c r="AC16" s="185"/>
      <c r="AD16" s="185"/>
      <c r="AH16" s="185"/>
      <c r="AI16" s="185"/>
      <c r="AJ16" s="846"/>
      <c r="AK16" s="846"/>
      <c r="AL16" s="846"/>
      <c r="AM16" s="185"/>
      <c r="AN16" s="185"/>
    </row>
    <row r="17" spans="1:40" ht="17.25" customHeight="1" thickBot="1">
      <c r="A17" s="1773" t="s">
        <v>627</v>
      </c>
      <c r="B17" s="1774"/>
      <c r="C17" s="818">
        <v>710</v>
      </c>
      <c r="D17" s="818">
        <v>310</v>
      </c>
      <c r="E17" s="787">
        <v>400</v>
      </c>
      <c r="F17" s="779">
        <v>693</v>
      </c>
      <c r="G17" s="38">
        <v>17</v>
      </c>
      <c r="H17" s="818">
        <v>23269</v>
      </c>
      <c r="I17" s="779">
        <v>7948</v>
      </c>
      <c r="J17" s="787">
        <v>15321</v>
      </c>
      <c r="K17" s="779">
        <v>22187</v>
      </c>
      <c r="L17" s="789">
        <v>1082</v>
      </c>
      <c r="M17" s="790">
        <v>58650</v>
      </c>
      <c r="N17" s="818">
        <v>32323</v>
      </c>
      <c r="O17" s="787">
        <v>26327</v>
      </c>
      <c r="P17" s="779">
        <v>56673</v>
      </c>
      <c r="Q17" s="38">
        <v>1977</v>
      </c>
      <c r="R17" s="818">
        <v>2863</v>
      </c>
      <c r="S17" s="779">
        <v>1148</v>
      </c>
      <c r="T17" s="787">
        <v>1715</v>
      </c>
      <c r="U17" s="779">
        <v>2176</v>
      </c>
      <c r="V17" s="789">
        <v>687</v>
      </c>
      <c r="X17" s="185"/>
      <c r="Y17" s="185"/>
      <c r="AB17" s="185"/>
      <c r="AC17" s="185"/>
      <c r="AD17" s="185"/>
      <c r="AH17" s="185"/>
      <c r="AI17" s="185"/>
      <c r="AJ17" s="846"/>
      <c r="AK17" s="846"/>
      <c r="AL17" s="846"/>
      <c r="AM17" s="185"/>
      <c r="AN17" s="185"/>
    </row>
    <row r="18" spans="1:40" ht="17.25" customHeight="1">
      <c r="A18" s="2018" t="s">
        <v>628</v>
      </c>
      <c r="B18" s="548" t="s">
        <v>190</v>
      </c>
      <c r="C18" s="538">
        <f t="shared" ref="C18:H18" si="3">C17-C16</f>
        <v>115</v>
      </c>
      <c r="D18" s="539">
        <f t="shared" si="3"/>
        <v>24</v>
      </c>
      <c r="E18" s="539">
        <f t="shared" si="3"/>
        <v>91</v>
      </c>
      <c r="F18" s="539">
        <f t="shared" si="3"/>
        <v>105</v>
      </c>
      <c r="G18" s="540">
        <f t="shared" si="3"/>
        <v>10</v>
      </c>
      <c r="H18" s="538">
        <f t="shared" si="3"/>
        <v>-739</v>
      </c>
      <c r="I18" s="539">
        <f t="shared" ref="I18:V18" si="4">I17-I16</f>
        <v>-140</v>
      </c>
      <c r="J18" s="539">
        <f t="shared" si="4"/>
        <v>-599</v>
      </c>
      <c r="K18" s="539">
        <f t="shared" si="4"/>
        <v>-710</v>
      </c>
      <c r="L18" s="540">
        <f t="shared" si="4"/>
        <v>-29</v>
      </c>
      <c r="M18" s="538">
        <f t="shared" si="4"/>
        <v>-3409</v>
      </c>
      <c r="N18" s="539">
        <f t="shared" si="4"/>
        <v>-2054</v>
      </c>
      <c r="O18" s="539">
        <f t="shared" si="4"/>
        <v>-1355</v>
      </c>
      <c r="P18" s="539">
        <f t="shared" si="4"/>
        <v>-3021</v>
      </c>
      <c r="Q18" s="540">
        <f t="shared" si="4"/>
        <v>-388</v>
      </c>
      <c r="R18" s="591">
        <f t="shared" si="4"/>
        <v>-487</v>
      </c>
      <c r="S18" s="539">
        <f t="shared" si="4"/>
        <v>-259</v>
      </c>
      <c r="T18" s="539">
        <f t="shared" si="4"/>
        <v>-228</v>
      </c>
      <c r="U18" s="539">
        <f t="shared" si="4"/>
        <v>-134</v>
      </c>
      <c r="V18" s="540">
        <f t="shared" si="4"/>
        <v>-353</v>
      </c>
    </row>
    <row r="19" spans="1:40" ht="19.5" customHeight="1">
      <c r="A19" s="1719"/>
      <c r="B19" s="542" t="s">
        <v>191</v>
      </c>
      <c r="C19" s="545">
        <f t="shared" ref="C19:H19" si="5">C17/C16-1</f>
        <v>0.19327731092436973</v>
      </c>
      <c r="D19" s="546">
        <f t="shared" si="5"/>
        <v>8.3916083916083961E-2</v>
      </c>
      <c r="E19" s="546">
        <f t="shared" si="5"/>
        <v>0.2944983818770226</v>
      </c>
      <c r="F19" s="546">
        <f t="shared" si="5"/>
        <v>0.1785714285714286</v>
      </c>
      <c r="G19" s="547">
        <f t="shared" si="5"/>
        <v>1.4285714285714284</v>
      </c>
      <c r="H19" s="545">
        <f t="shared" si="5"/>
        <v>-3.0781406197934014E-2</v>
      </c>
      <c r="I19" s="546">
        <f t="shared" ref="I19:V19" si="6">I17/I16-1</f>
        <v>-1.7309594460929723E-2</v>
      </c>
      <c r="J19" s="546">
        <f t="shared" si="6"/>
        <v>-3.7625628140703471E-2</v>
      </c>
      <c r="K19" s="546">
        <f t="shared" si="6"/>
        <v>-3.1008429051840869E-2</v>
      </c>
      <c r="L19" s="547">
        <f t="shared" si="6"/>
        <v>-2.6102610261026116E-2</v>
      </c>
      <c r="M19" s="545">
        <f t="shared" si="6"/>
        <v>-5.4931597350908024E-2</v>
      </c>
      <c r="N19" s="546">
        <f t="shared" si="6"/>
        <v>-5.9749250952671806E-2</v>
      </c>
      <c r="O19" s="546">
        <f t="shared" si="6"/>
        <v>-4.8948775377501641E-2</v>
      </c>
      <c r="P19" s="546">
        <f t="shared" si="6"/>
        <v>-5.0608101316715226E-2</v>
      </c>
      <c r="Q19" s="547">
        <f t="shared" si="6"/>
        <v>-0.16405919661733614</v>
      </c>
      <c r="R19" s="600">
        <f t="shared" si="6"/>
        <v>-0.14537313432835819</v>
      </c>
      <c r="S19" s="546">
        <f t="shared" si="6"/>
        <v>-0.1840796019900498</v>
      </c>
      <c r="T19" s="546">
        <f t="shared" si="6"/>
        <v>-0.11734431291816783</v>
      </c>
      <c r="U19" s="546">
        <f t="shared" si="6"/>
        <v>-5.8008658008657954E-2</v>
      </c>
      <c r="V19" s="547">
        <f t="shared" si="6"/>
        <v>-0.33942307692307694</v>
      </c>
    </row>
    <row r="20" spans="1:40" ht="17.25" customHeight="1">
      <c r="A20" s="2018" t="s">
        <v>815</v>
      </c>
      <c r="B20" s="558" t="s">
        <v>190</v>
      </c>
      <c r="C20" s="561">
        <f t="shared" ref="C20:H20" si="7">C17-C12</f>
        <v>96</v>
      </c>
      <c r="D20" s="562">
        <f t="shared" si="7"/>
        <v>40</v>
      </c>
      <c r="E20" s="562">
        <f t="shared" si="7"/>
        <v>56</v>
      </c>
      <c r="F20" s="562">
        <f t="shared" si="7"/>
        <v>89</v>
      </c>
      <c r="G20" s="563">
        <f t="shared" si="7"/>
        <v>7</v>
      </c>
      <c r="H20" s="561">
        <f t="shared" si="7"/>
        <v>1025</v>
      </c>
      <c r="I20" s="562">
        <f t="shared" ref="I20:V20" si="8">I17-I12</f>
        <v>196</v>
      </c>
      <c r="J20" s="562">
        <f t="shared" si="8"/>
        <v>829</v>
      </c>
      <c r="K20" s="562">
        <f t="shared" si="8"/>
        <v>883</v>
      </c>
      <c r="L20" s="563">
        <f t="shared" si="8"/>
        <v>142</v>
      </c>
      <c r="M20" s="561">
        <f t="shared" si="8"/>
        <v>5630</v>
      </c>
      <c r="N20" s="562">
        <f t="shared" si="8"/>
        <v>2390</v>
      </c>
      <c r="O20" s="562">
        <f t="shared" si="8"/>
        <v>3240</v>
      </c>
      <c r="P20" s="562">
        <f t="shared" si="8"/>
        <v>5863</v>
      </c>
      <c r="Q20" s="563">
        <f t="shared" si="8"/>
        <v>-233</v>
      </c>
      <c r="R20" s="597">
        <f t="shared" si="8"/>
        <v>139</v>
      </c>
      <c r="S20" s="562">
        <f t="shared" si="8"/>
        <v>24</v>
      </c>
      <c r="T20" s="562">
        <f t="shared" si="8"/>
        <v>115</v>
      </c>
      <c r="U20" s="562">
        <f t="shared" si="8"/>
        <v>531</v>
      </c>
      <c r="V20" s="563">
        <f t="shared" si="8"/>
        <v>-392</v>
      </c>
    </row>
    <row r="21" spans="1:40" ht="17.25" customHeight="1">
      <c r="A21" s="1719"/>
      <c r="B21" s="542" t="s">
        <v>191</v>
      </c>
      <c r="C21" s="545">
        <f t="shared" ref="C21:H21" si="9">C17/C12-1</f>
        <v>0.15635179153094469</v>
      </c>
      <c r="D21" s="546">
        <f t="shared" si="9"/>
        <v>0.14814814814814814</v>
      </c>
      <c r="E21" s="546">
        <f t="shared" si="9"/>
        <v>0.16279069767441867</v>
      </c>
      <c r="F21" s="546">
        <f t="shared" si="9"/>
        <v>0.14735099337748347</v>
      </c>
      <c r="G21" s="547">
        <f t="shared" si="9"/>
        <v>0.7</v>
      </c>
      <c r="H21" s="545">
        <f t="shared" si="9"/>
        <v>4.6079841755080064E-2</v>
      </c>
      <c r="I21" s="546">
        <f t="shared" ref="I21:V21" si="10">I17/I12-1</f>
        <v>2.5283797729618085E-2</v>
      </c>
      <c r="J21" s="546">
        <f t="shared" si="10"/>
        <v>5.7203974606679475E-2</v>
      </c>
      <c r="K21" s="546">
        <f t="shared" si="10"/>
        <v>4.1447615471273069E-2</v>
      </c>
      <c r="L21" s="547">
        <f t="shared" si="10"/>
        <v>0.15106382978723398</v>
      </c>
      <c r="M21" s="545">
        <f t="shared" si="10"/>
        <v>0.10618634477555644</v>
      </c>
      <c r="N21" s="546">
        <f t="shared" si="10"/>
        <v>7.9844987137941414E-2</v>
      </c>
      <c r="O21" s="546">
        <f t="shared" si="10"/>
        <v>0.14033871875947512</v>
      </c>
      <c r="P21" s="546">
        <f t="shared" si="10"/>
        <v>0.11539067112773083</v>
      </c>
      <c r="Q21" s="547">
        <f t="shared" si="10"/>
        <v>-0.10542986425339362</v>
      </c>
      <c r="R21" s="600">
        <f t="shared" si="10"/>
        <v>5.1027900146842775E-2</v>
      </c>
      <c r="S21" s="546">
        <f t="shared" si="10"/>
        <v>2.1352313167259718E-2</v>
      </c>
      <c r="T21" s="546">
        <f t="shared" si="10"/>
        <v>7.1874999999999911E-2</v>
      </c>
      <c r="U21" s="546">
        <f t="shared" si="10"/>
        <v>0.32279635258358663</v>
      </c>
      <c r="V21" s="547">
        <f t="shared" si="10"/>
        <v>-0.36329935125115853</v>
      </c>
    </row>
    <row r="22" spans="1:40" ht="17.25" customHeight="1">
      <c r="A22" s="2018" t="s">
        <v>816</v>
      </c>
      <c r="B22" s="558" t="s">
        <v>190</v>
      </c>
      <c r="C22" s="561">
        <f t="shared" ref="C22:H22" si="11">C17-C7</f>
        <v>60</v>
      </c>
      <c r="D22" s="562">
        <f t="shared" si="11"/>
        <v>-38</v>
      </c>
      <c r="E22" s="562">
        <f t="shared" si="11"/>
        <v>98</v>
      </c>
      <c r="F22" s="562">
        <f t="shared" si="11"/>
        <v>107</v>
      </c>
      <c r="G22" s="563">
        <f t="shared" si="11"/>
        <v>-47</v>
      </c>
      <c r="H22" s="561">
        <f t="shared" si="11"/>
        <v>-4716</v>
      </c>
      <c r="I22" s="562">
        <f t="shared" ref="I22:V22" si="12">I17-I7</f>
        <v>-1190</v>
      </c>
      <c r="J22" s="562">
        <f t="shared" si="12"/>
        <v>-3526</v>
      </c>
      <c r="K22" s="562">
        <f t="shared" si="12"/>
        <v>-5344</v>
      </c>
      <c r="L22" s="563">
        <f t="shared" si="12"/>
        <v>628</v>
      </c>
      <c r="M22" s="561">
        <f>M17-M7</f>
        <v>-11792</v>
      </c>
      <c r="N22" s="562">
        <f t="shared" si="12"/>
        <v>-7238</v>
      </c>
      <c r="O22" s="562">
        <f t="shared" si="12"/>
        <v>-4554</v>
      </c>
      <c r="P22" s="562">
        <f t="shared" si="12"/>
        <v>-12244</v>
      </c>
      <c r="Q22" s="563">
        <f t="shared" si="12"/>
        <v>452</v>
      </c>
      <c r="R22" s="597">
        <f t="shared" si="12"/>
        <v>-4876</v>
      </c>
      <c r="S22" s="562">
        <f t="shared" si="12"/>
        <v>-2369</v>
      </c>
      <c r="T22" s="562">
        <f t="shared" si="12"/>
        <v>-2507</v>
      </c>
      <c r="U22" s="562">
        <f t="shared" si="12"/>
        <v>-1514</v>
      </c>
      <c r="V22" s="563">
        <f t="shared" si="12"/>
        <v>-3362</v>
      </c>
    </row>
    <row r="23" spans="1:40" ht="17.25" customHeight="1" thickBot="1">
      <c r="A23" s="1721"/>
      <c r="B23" s="576" t="s">
        <v>191</v>
      </c>
      <c r="C23" s="577">
        <f t="shared" ref="C23:H23" si="13">C17/C7-1</f>
        <v>9.2307692307692202E-2</v>
      </c>
      <c r="D23" s="578">
        <f t="shared" si="13"/>
        <v>-0.10919540229885061</v>
      </c>
      <c r="E23" s="578">
        <f t="shared" si="13"/>
        <v>0.32450331125827825</v>
      </c>
      <c r="F23" s="578">
        <f t="shared" si="13"/>
        <v>0.18259385665529004</v>
      </c>
      <c r="G23" s="641">
        <f t="shared" si="13"/>
        <v>-0.734375</v>
      </c>
      <c r="H23" s="577">
        <f t="shared" si="13"/>
        <v>-0.1685188493835984</v>
      </c>
      <c r="I23" s="578">
        <f t="shared" ref="I23:V23" si="14">I17/I7-1</f>
        <v>-0.13022543226088856</v>
      </c>
      <c r="J23" s="578">
        <f t="shared" si="14"/>
        <v>-0.1870854777948745</v>
      </c>
      <c r="K23" s="578">
        <f t="shared" si="14"/>
        <v>-0.19410845955468381</v>
      </c>
      <c r="L23" s="641">
        <f t="shared" si="14"/>
        <v>1.3832599118942732</v>
      </c>
      <c r="M23" s="577">
        <f t="shared" si="14"/>
        <v>-0.16740013060390113</v>
      </c>
      <c r="N23" s="578">
        <f t="shared" si="14"/>
        <v>-0.18295796365107053</v>
      </c>
      <c r="O23" s="578">
        <f t="shared" si="14"/>
        <v>-0.14746931770344229</v>
      </c>
      <c r="P23" s="578">
        <f t="shared" si="14"/>
        <v>-0.17766298591058804</v>
      </c>
      <c r="Q23" s="641">
        <f t="shared" si="14"/>
        <v>0.29639344262295086</v>
      </c>
      <c r="R23" s="640">
        <f t="shared" si="14"/>
        <v>-0.63005556273420338</v>
      </c>
      <c r="S23" s="578">
        <f t="shared" si="14"/>
        <v>-0.67358544213818594</v>
      </c>
      <c r="T23" s="578">
        <f t="shared" si="14"/>
        <v>-0.59379441023211754</v>
      </c>
      <c r="U23" s="578">
        <f t="shared" si="14"/>
        <v>-0.41029810298102976</v>
      </c>
      <c r="V23" s="641">
        <f t="shared" si="14"/>
        <v>-0.83032847616695482</v>
      </c>
    </row>
    <row r="24" spans="1:40" ht="17.25" customHeight="1">
      <c r="A24" s="822" t="s">
        <v>564</v>
      </c>
      <c r="K24" s="185"/>
      <c r="U24" s="185"/>
    </row>
    <row r="25" spans="1:40" ht="24.75" customHeight="1">
      <c r="A25" s="2096" t="s">
        <v>559</v>
      </c>
      <c r="B25" s="2096"/>
      <c r="C25" s="2096"/>
      <c r="D25" s="2096"/>
      <c r="E25" s="2096"/>
      <c r="F25" s="2096"/>
      <c r="G25" s="2096"/>
      <c r="H25" s="2096"/>
      <c r="I25" s="2096"/>
      <c r="J25" s="2096"/>
      <c r="K25" s="2096"/>
      <c r="L25" s="2096"/>
      <c r="M25" s="2096"/>
      <c r="N25" s="2096"/>
      <c r="O25" s="2096"/>
      <c r="P25" s="2096"/>
      <c r="Q25" s="2096"/>
      <c r="R25" s="2096"/>
      <c r="S25" s="2096"/>
      <c r="T25" s="2096"/>
      <c r="U25" s="2096"/>
      <c r="V25" s="2096"/>
    </row>
    <row r="26" spans="1:40" ht="17.25" customHeight="1">
      <c r="A26" s="890" t="s">
        <v>502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532"/>
      <c r="L26" s="202"/>
      <c r="M26" s="202"/>
      <c r="N26" s="202"/>
      <c r="U26" s="185"/>
    </row>
    <row r="27" spans="1:40" ht="17.25" customHeight="1">
      <c r="K27" s="185"/>
      <c r="U27" s="185"/>
    </row>
    <row r="28" spans="1:40"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</row>
    <row r="29" spans="1:40"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40"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</row>
    <row r="31" spans="1:40" ht="15.75" customHeight="1"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40"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</row>
  </sheetData>
  <mergeCells count="32">
    <mergeCell ref="F4:G5"/>
    <mergeCell ref="A3:B6"/>
    <mergeCell ref="H3:L3"/>
    <mergeCell ref="M3:Q3"/>
    <mergeCell ref="R3:V3"/>
    <mergeCell ref="H4:H6"/>
    <mergeCell ref="M4:M6"/>
    <mergeCell ref="R4:R6"/>
    <mergeCell ref="S4:T5"/>
    <mergeCell ref="U4:V5"/>
    <mergeCell ref="I4:J5"/>
    <mergeCell ref="K4:L5"/>
    <mergeCell ref="N4:O5"/>
    <mergeCell ref="P4:Q5"/>
    <mergeCell ref="C3:G3"/>
    <mergeCell ref="C4:C6"/>
    <mergeCell ref="D4:E5"/>
    <mergeCell ref="A25:V25"/>
    <mergeCell ref="A18:A19"/>
    <mergeCell ref="A20:A21"/>
    <mergeCell ref="A22:A23"/>
    <mergeCell ref="A7:B7"/>
    <mergeCell ref="A17:B1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N18:V21 N23:V23 N22:V22 H22:L22 H23:M23 H18:M21 C22:G22 C18:G21 C23:G23 M22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/>
  </sheetViews>
  <sheetFormatPr defaultColWidth="9.140625" defaultRowHeight="15"/>
  <cols>
    <col min="1" max="1" width="17.28515625" style="206" customWidth="1"/>
    <col min="2" max="11" width="7.140625" style="206" customWidth="1"/>
    <col min="12" max="13" width="8.28515625" style="206" customWidth="1"/>
    <col min="14" max="16" width="7.140625" style="206" customWidth="1"/>
    <col min="17" max="16384" width="9.140625" style="206"/>
  </cols>
  <sheetData>
    <row r="1" spans="1:18" s="44" customFormat="1" ht="17.25" customHeight="1">
      <c r="A1" s="232" t="s">
        <v>818</v>
      </c>
      <c r="M1" s="483"/>
    </row>
    <row r="2" spans="1:18" s="202" customFormat="1" ht="17.25" customHeight="1" thickBot="1">
      <c r="A2" s="314" t="s">
        <v>192</v>
      </c>
    </row>
    <row r="3" spans="1:18" s="4" customFormat="1" ht="22.5" customHeight="1">
      <c r="A3" s="1722" t="s">
        <v>189</v>
      </c>
      <c r="B3" s="1757" t="s">
        <v>624</v>
      </c>
      <c r="C3" s="1852"/>
      <c r="D3" s="2077"/>
      <c r="E3" s="1757" t="s">
        <v>321</v>
      </c>
      <c r="F3" s="1758"/>
      <c r="G3" s="1759"/>
      <c r="H3" s="1757" t="s">
        <v>320</v>
      </c>
      <c r="I3" s="1758"/>
      <c r="J3" s="1759"/>
      <c r="K3" s="1757" t="s">
        <v>484</v>
      </c>
      <c r="L3" s="1758"/>
      <c r="M3" s="1759"/>
      <c r="N3" s="2097" t="s">
        <v>293</v>
      </c>
      <c r="O3" s="2098"/>
      <c r="P3" s="2099"/>
    </row>
    <row r="4" spans="1:18" s="4" customFormat="1" ht="18.75" customHeight="1">
      <c r="A4" s="1724"/>
      <c r="B4" s="2007"/>
      <c r="C4" s="2087"/>
      <c r="D4" s="2008"/>
      <c r="E4" s="1760"/>
      <c r="F4" s="1761"/>
      <c r="G4" s="1762"/>
      <c r="H4" s="1760"/>
      <c r="I4" s="1761"/>
      <c r="J4" s="1762"/>
      <c r="K4" s="1760"/>
      <c r="L4" s="1761"/>
      <c r="M4" s="1762"/>
      <c r="N4" s="2100"/>
      <c r="O4" s="2101"/>
      <c r="P4" s="2102"/>
    </row>
    <row r="5" spans="1:18" s="4" customFormat="1" ht="17.25" customHeight="1">
      <c r="A5" s="1724"/>
      <c r="B5" s="1765" t="s">
        <v>313</v>
      </c>
      <c r="C5" s="1769" t="s">
        <v>170</v>
      </c>
      <c r="D5" s="1769" t="s">
        <v>544</v>
      </c>
      <c r="E5" s="1765" t="s">
        <v>313</v>
      </c>
      <c r="F5" s="1769" t="s">
        <v>170</v>
      </c>
      <c r="G5" s="1769" t="s">
        <v>544</v>
      </c>
      <c r="H5" s="1765" t="s">
        <v>313</v>
      </c>
      <c r="I5" s="1769" t="s">
        <v>170</v>
      </c>
      <c r="J5" s="1769" t="s">
        <v>544</v>
      </c>
      <c r="K5" s="1765" t="s">
        <v>313</v>
      </c>
      <c r="L5" s="1769" t="s">
        <v>170</v>
      </c>
      <c r="M5" s="1903" t="s">
        <v>544</v>
      </c>
      <c r="N5" s="1765" t="s">
        <v>313</v>
      </c>
      <c r="O5" s="1769" t="s">
        <v>170</v>
      </c>
      <c r="P5" s="1903" t="s">
        <v>544</v>
      </c>
    </row>
    <row r="6" spans="1:18" s="4" customFormat="1" ht="17.25" customHeight="1" thickBot="1">
      <c r="A6" s="1726"/>
      <c r="B6" s="1766"/>
      <c r="C6" s="1770"/>
      <c r="D6" s="1770"/>
      <c r="E6" s="1766"/>
      <c r="F6" s="1770"/>
      <c r="G6" s="1770"/>
      <c r="H6" s="1766"/>
      <c r="I6" s="1770"/>
      <c r="J6" s="1770"/>
      <c r="K6" s="1766"/>
      <c r="L6" s="1770"/>
      <c r="M6" s="1904"/>
      <c r="N6" s="1766"/>
      <c r="O6" s="1770"/>
      <c r="P6" s="1904"/>
    </row>
    <row r="7" spans="1:18" s="5" customFormat="1" ht="20.25" customHeight="1">
      <c r="A7" s="9" t="s">
        <v>18</v>
      </c>
      <c r="B7" s="1333">
        <v>145</v>
      </c>
      <c r="C7" s="1334">
        <v>2762</v>
      </c>
      <c r="D7" s="1334">
        <v>2733</v>
      </c>
      <c r="E7" s="1333">
        <v>501</v>
      </c>
      <c r="F7" s="1334">
        <v>95054</v>
      </c>
      <c r="G7" s="1334">
        <v>92250</v>
      </c>
      <c r="H7" s="1333">
        <v>818</v>
      </c>
      <c r="I7" s="1496">
        <v>214994</v>
      </c>
      <c r="J7" s="1336">
        <v>207250</v>
      </c>
      <c r="K7" s="1333">
        <v>370</v>
      </c>
      <c r="L7" s="1496">
        <v>135929</v>
      </c>
      <c r="M7" s="1336">
        <v>135729</v>
      </c>
      <c r="N7" s="1333">
        <v>259</v>
      </c>
      <c r="O7" s="1497">
        <v>14461</v>
      </c>
      <c r="P7" s="1336">
        <v>9834</v>
      </c>
      <c r="Q7" s="6"/>
      <c r="R7" s="1186"/>
    </row>
    <row r="8" spans="1:18" s="961" customFormat="1" ht="17.25" customHeight="1">
      <c r="A8" s="780" t="s">
        <v>19</v>
      </c>
      <c r="B8" s="182">
        <v>13</v>
      </c>
      <c r="C8" s="1335">
        <v>366</v>
      </c>
      <c r="D8" s="1335">
        <v>366</v>
      </c>
      <c r="E8" s="182">
        <v>39</v>
      </c>
      <c r="F8" s="1335">
        <v>9314</v>
      </c>
      <c r="G8" s="1335">
        <v>8025</v>
      </c>
      <c r="H8" s="182">
        <v>108</v>
      </c>
      <c r="I8" s="218">
        <v>34714</v>
      </c>
      <c r="J8" s="223">
        <v>32960</v>
      </c>
      <c r="K8" s="182">
        <v>79</v>
      </c>
      <c r="L8" s="218">
        <v>27357</v>
      </c>
      <c r="M8" s="223">
        <v>27214</v>
      </c>
      <c r="N8" s="182">
        <v>27</v>
      </c>
      <c r="O8" s="334">
        <v>2233</v>
      </c>
      <c r="P8" s="223">
        <v>1122</v>
      </c>
      <c r="Q8" s="960"/>
      <c r="R8" s="6"/>
    </row>
    <row r="9" spans="1:18" s="961" customFormat="1" ht="17.25" customHeight="1">
      <c r="A9" s="780" t="s">
        <v>20</v>
      </c>
      <c r="B9" s="182">
        <v>21</v>
      </c>
      <c r="C9" s="1335">
        <v>443</v>
      </c>
      <c r="D9" s="1335">
        <v>443</v>
      </c>
      <c r="E9" s="182">
        <v>57</v>
      </c>
      <c r="F9" s="1335">
        <v>9815</v>
      </c>
      <c r="G9" s="1335">
        <v>9646</v>
      </c>
      <c r="H9" s="182">
        <v>86</v>
      </c>
      <c r="I9" s="218">
        <v>19946</v>
      </c>
      <c r="J9" s="223">
        <v>18694</v>
      </c>
      <c r="K9" s="182">
        <v>36</v>
      </c>
      <c r="L9" s="218">
        <v>13377</v>
      </c>
      <c r="M9" s="223">
        <v>13377</v>
      </c>
      <c r="N9" s="182">
        <v>30</v>
      </c>
      <c r="O9" s="334">
        <v>1576</v>
      </c>
      <c r="P9" s="223">
        <v>1064</v>
      </c>
      <c r="Q9" s="960"/>
      <c r="R9" s="6"/>
    </row>
    <row r="10" spans="1:18" s="961" customFormat="1" ht="17.25" customHeight="1">
      <c r="A10" s="780" t="s">
        <v>21</v>
      </c>
      <c r="B10" s="182">
        <v>7</v>
      </c>
      <c r="C10" s="334">
        <v>81</v>
      </c>
      <c r="D10" s="334">
        <v>81</v>
      </c>
      <c r="E10" s="182">
        <v>35</v>
      </c>
      <c r="F10" s="334">
        <v>6758</v>
      </c>
      <c r="G10" s="334">
        <v>6633</v>
      </c>
      <c r="H10" s="182">
        <v>53</v>
      </c>
      <c r="I10" s="218">
        <v>13382</v>
      </c>
      <c r="J10" s="223">
        <v>13199</v>
      </c>
      <c r="K10" s="182">
        <v>23</v>
      </c>
      <c r="L10" s="218">
        <v>7996</v>
      </c>
      <c r="M10" s="223">
        <v>7996</v>
      </c>
      <c r="N10" s="182">
        <v>20</v>
      </c>
      <c r="O10" s="334">
        <v>1139</v>
      </c>
      <c r="P10" s="223">
        <v>849</v>
      </c>
      <c r="Q10" s="960"/>
      <c r="R10" s="6"/>
    </row>
    <row r="11" spans="1:18" s="961" customFormat="1" ht="17.25" customHeight="1">
      <c r="A11" s="780" t="s">
        <v>22</v>
      </c>
      <c r="B11" s="182">
        <v>4</v>
      </c>
      <c r="C11" s="334">
        <v>74</v>
      </c>
      <c r="D11" s="334">
        <v>74</v>
      </c>
      <c r="E11" s="182">
        <v>26</v>
      </c>
      <c r="F11" s="334">
        <v>5483</v>
      </c>
      <c r="G11" s="334">
        <v>5367</v>
      </c>
      <c r="H11" s="182">
        <v>39</v>
      </c>
      <c r="I11" s="218">
        <v>12004</v>
      </c>
      <c r="J11" s="223">
        <v>11546</v>
      </c>
      <c r="K11" s="182">
        <v>15</v>
      </c>
      <c r="L11" s="218">
        <v>6450</v>
      </c>
      <c r="M11" s="223">
        <v>6444</v>
      </c>
      <c r="N11" s="182">
        <v>15</v>
      </c>
      <c r="O11" s="334">
        <v>954</v>
      </c>
      <c r="P11" s="223">
        <v>759</v>
      </c>
      <c r="Q11" s="960"/>
      <c r="R11" s="6"/>
    </row>
    <row r="12" spans="1:18" s="961" customFormat="1" ht="17.25" customHeight="1">
      <c r="A12" s="780" t="s">
        <v>23</v>
      </c>
      <c r="B12" s="182">
        <v>3</v>
      </c>
      <c r="C12" s="334">
        <v>98</v>
      </c>
      <c r="D12" s="334">
        <v>98</v>
      </c>
      <c r="E12" s="182">
        <v>16</v>
      </c>
      <c r="F12" s="334">
        <v>2772</v>
      </c>
      <c r="G12" s="334">
        <v>2772</v>
      </c>
      <c r="H12" s="182">
        <v>21</v>
      </c>
      <c r="I12" s="218">
        <v>4783</v>
      </c>
      <c r="J12" s="223">
        <v>4669</v>
      </c>
      <c r="K12" s="182">
        <v>9</v>
      </c>
      <c r="L12" s="218">
        <v>3126</v>
      </c>
      <c r="M12" s="223">
        <v>3126</v>
      </c>
      <c r="N12" s="182">
        <v>5</v>
      </c>
      <c r="O12" s="334">
        <v>208</v>
      </c>
      <c r="P12" s="223">
        <v>118</v>
      </c>
      <c r="Q12" s="960"/>
      <c r="R12" s="6"/>
    </row>
    <row r="13" spans="1:18" s="961" customFormat="1" ht="17.25" customHeight="1">
      <c r="A13" s="780" t="s">
        <v>24</v>
      </c>
      <c r="B13" s="182">
        <v>13</v>
      </c>
      <c r="C13" s="334">
        <v>275</v>
      </c>
      <c r="D13" s="334">
        <v>275</v>
      </c>
      <c r="E13" s="182">
        <v>44</v>
      </c>
      <c r="F13" s="334">
        <v>8986</v>
      </c>
      <c r="G13" s="334">
        <v>8880</v>
      </c>
      <c r="H13" s="182">
        <v>60</v>
      </c>
      <c r="I13" s="218">
        <v>16174</v>
      </c>
      <c r="J13" s="223">
        <v>15545</v>
      </c>
      <c r="K13" s="182">
        <v>22</v>
      </c>
      <c r="L13" s="218">
        <v>8416</v>
      </c>
      <c r="M13" s="223">
        <v>8395</v>
      </c>
      <c r="N13" s="182">
        <v>16</v>
      </c>
      <c r="O13" s="334">
        <v>1037</v>
      </c>
      <c r="P13" s="223">
        <v>622</v>
      </c>
      <c r="Q13" s="960"/>
      <c r="R13" s="6"/>
    </row>
    <row r="14" spans="1:18" s="961" customFormat="1" ht="17.25" customHeight="1">
      <c r="A14" s="780" t="s">
        <v>25</v>
      </c>
      <c r="B14" s="182">
        <v>2</v>
      </c>
      <c r="C14" s="1335">
        <v>52</v>
      </c>
      <c r="D14" s="1335">
        <v>52</v>
      </c>
      <c r="E14" s="182">
        <v>16</v>
      </c>
      <c r="F14" s="1335">
        <v>4213</v>
      </c>
      <c r="G14" s="1335">
        <v>4144</v>
      </c>
      <c r="H14" s="182">
        <v>36</v>
      </c>
      <c r="I14" s="218">
        <v>8407</v>
      </c>
      <c r="J14" s="223">
        <v>8349</v>
      </c>
      <c r="K14" s="182">
        <v>13</v>
      </c>
      <c r="L14" s="218">
        <v>4130</v>
      </c>
      <c r="M14" s="223">
        <v>4130</v>
      </c>
      <c r="N14" s="182">
        <v>10</v>
      </c>
      <c r="O14" s="334">
        <v>526</v>
      </c>
      <c r="P14" s="223">
        <v>371</v>
      </c>
      <c r="Q14" s="960"/>
      <c r="R14" s="6"/>
    </row>
    <row r="15" spans="1:18" s="961" customFormat="1" ht="17.25" customHeight="1">
      <c r="A15" s="780" t="s">
        <v>26</v>
      </c>
      <c r="B15" s="182">
        <v>14</v>
      </c>
      <c r="C15" s="1335">
        <v>179</v>
      </c>
      <c r="D15" s="1335">
        <v>179</v>
      </c>
      <c r="E15" s="182">
        <v>32</v>
      </c>
      <c r="F15" s="1335">
        <v>5405</v>
      </c>
      <c r="G15" s="1335">
        <v>5350</v>
      </c>
      <c r="H15" s="182">
        <v>47</v>
      </c>
      <c r="I15" s="218">
        <v>11735</v>
      </c>
      <c r="J15" s="223">
        <v>11698</v>
      </c>
      <c r="K15" s="182">
        <v>19</v>
      </c>
      <c r="L15" s="218">
        <v>6823</v>
      </c>
      <c r="M15" s="223">
        <v>6823</v>
      </c>
      <c r="N15" s="182">
        <v>11</v>
      </c>
      <c r="O15" s="334">
        <v>467</v>
      </c>
      <c r="P15" s="223">
        <v>264</v>
      </c>
      <c r="Q15" s="960"/>
      <c r="R15" s="6"/>
    </row>
    <row r="16" spans="1:18" s="961" customFormat="1" ht="17.25" customHeight="1">
      <c r="A16" s="780" t="s">
        <v>27</v>
      </c>
      <c r="B16" s="182">
        <v>9</v>
      </c>
      <c r="C16" s="1313">
        <v>124</v>
      </c>
      <c r="D16" s="1313">
        <v>124</v>
      </c>
      <c r="E16" s="182">
        <v>35</v>
      </c>
      <c r="F16" s="1313">
        <v>5345</v>
      </c>
      <c r="G16" s="1313">
        <v>5095</v>
      </c>
      <c r="H16" s="182">
        <v>48</v>
      </c>
      <c r="I16" s="215">
        <v>11960</v>
      </c>
      <c r="J16" s="217">
        <v>11409</v>
      </c>
      <c r="K16" s="183">
        <v>20</v>
      </c>
      <c r="L16" s="215">
        <v>6007</v>
      </c>
      <c r="M16" s="217">
        <v>6007</v>
      </c>
      <c r="N16" s="183">
        <v>13</v>
      </c>
      <c r="O16" s="335">
        <v>621</v>
      </c>
      <c r="P16" s="217">
        <v>484</v>
      </c>
      <c r="Q16" s="960"/>
      <c r="R16" s="6"/>
    </row>
    <row r="17" spans="1:18" s="961" customFormat="1" ht="17.25" customHeight="1">
      <c r="A17" s="780" t="s">
        <v>28</v>
      </c>
      <c r="B17" s="182">
        <v>9</v>
      </c>
      <c r="C17" s="1313">
        <v>164</v>
      </c>
      <c r="D17" s="1313">
        <v>135</v>
      </c>
      <c r="E17" s="182">
        <v>30</v>
      </c>
      <c r="F17" s="1313">
        <v>5200</v>
      </c>
      <c r="G17" s="1313">
        <v>5043</v>
      </c>
      <c r="H17" s="182">
        <v>42</v>
      </c>
      <c r="I17" s="215">
        <v>10595</v>
      </c>
      <c r="J17" s="217">
        <v>9474</v>
      </c>
      <c r="K17" s="183">
        <v>18</v>
      </c>
      <c r="L17" s="215">
        <v>6282</v>
      </c>
      <c r="M17" s="217">
        <v>6282</v>
      </c>
      <c r="N17" s="183">
        <v>14</v>
      </c>
      <c r="O17" s="335">
        <v>737</v>
      </c>
      <c r="P17" s="217">
        <v>550</v>
      </c>
      <c r="Q17" s="960"/>
      <c r="R17" s="6"/>
    </row>
    <row r="18" spans="1:18" s="961" customFormat="1" ht="17.25" customHeight="1">
      <c r="A18" s="780" t="s">
        <v>29</v>
      </c>
      <c r="B18" s="183">
        <v>17</v>
      </c>
      <c r="C18" s="1313">
        <v>218</v>
      </c>
      <c r="D18" s="1313">
        <v>218</v>
      </c>
      <c r="E18" s="183">
        <v>46</v>
      </c>
      <c r="F18" s="1313">
        <v>9936</v>
      </c>
      <c r="G18" s="1313">
        <v>9757</v>
      </c>
      <c r="H18" s="183">
        <v>78</v>
      </c>
      <c r="I18" s="215">
        <v>22093</v>
      </c>
      <c r="J18" s="217">
        <v>21816</v>
      </c>
      <c r="K18" s="183">
        <v>42</v>
      </c>
      <c r="L18" s="215">
        <v>16258</v>
      </c>
      <c r="M18" s="217">
        <v>16258</v>
      </c>
      <c r="N18" s="183">
        <v>25</v>
      </c>
      <c r="O18" s="335">
        <v>1358</v>
      </c>
      <c r="P18" s="217">
        <v>1123</v>
      </c>
      <c r="Q18" s="960"/>
      <c r="R18" s="6"/>
    </row>
    <row r="19" spans="1:18" s="961" customFormat="1" ht="17.25" customHeight="1">
      <c r="A19" s="780" t="s">
        <v>30</v>
      </c>
      <c r="B19" s="183">
        <v>13</v>
      </c>
      <c r="C19" s="1313">
        <v>332</v>
      </c>
      <c r="D19" s="1313">
        <v>332</v>
      </c>
      <c r="E19" s="183">
        <v>40</v>
      </c>
      <c r="F19" s="1313">
        <v>6364</v>
      </c>
      <c r="G19" s="1313">
        <v>6364</v>
      </c>
      <c r="H19" s="183">
        <v>58</v>
      </c>
      <c r="I19" s="335">
        <v>12891</v>
      </c>
      <c r="J19" s="217">
        <v>12493</v>
      </c>
      <c r="K19" s="183">
        <v>19</v>
      </c>
      <c r="L19" s="335">
        <v>8188</v>
      </c>
      <c r="M19" s="217">
        <v>8188</v>
      </c>
      <c r="N19" s="183">
        <v>22</v>
      </c>
      <c r="O19" s="335">
        <v>1078</v>
      </c>
      <c r="P19" s="217">
        <v>833</v>
      </c>
      <c r="Q19" s="960"/>
      <c r="R19" s="6"/>
    </row>
    <row r="20" spans="1:18" s="328" customFormat="1" ht="17.25" customHeight="1">
      <c r="A20" s="780" t="s">
        <v>31</v>
      </c>
      <c r="B20" s="183">
        <v>8</v>
      </c>
      <c r="C20" s="1313">
        <v>74</v>
      </c>
      <c r="D20" s="1313">
        <v>74</v>
      </c>
      <c r="E20" s="183">
        <v>35</v>
      </c>
      <c r="F20" s="1313">
        <v>4936</v>
      </c>
      <c r="G20" s="1313">
        <v>4798</v>
      </c>
      <c r="H20" s="183">
        <v>53</v>
      </c>
      <c r="I20" s="335">
        <v>12558</v>
      </c>
      <c r="J20" s="217">
        <v>12187</v>
      </c>
      <c r="K20" s="183">
        <v>16</v>
      </c>
      <c r="L20" s="335">
        <v>7421</v>
      </c>
      <c r="M20" s="217">
        <v>7421</v>
      </c>
      <c r="N20" s="183">
        <v>21</v>
      </c>
      <c r="O20" s="335">
        <v>837</v>
      </c>
      <c r="P20" s="217">
        <v>639</v>
      </c>
      <c r="Q20" s="960"/>
      <c r="R20" s="6"/>
    </row>
    <row r="21" spans="1:18" s="234" customFormat="1" ht="17.25" customHeight="1" thickBot="1">
      <c r="A21" s="156" t="s">
        <v>32</v>
      </c>
      <c r="B21" s="175">
        <v>12</v>
      </c>
      <c r="C21" s="180">
        <v>282</v>
      </c>
      <c r="D21" s="180">
        <v>282</v>
      </c>
      <c r="E21" s="175">
        <v>50</v>
      </c>
      <c r="F21" s="180">
        <v>10527</v>
      </c>
      <c r="G21" s="180">
        <v>10376</v>
      </c>
      <c r="H21" s="175">
        <v>89</v>
      </c>
      <c r="I21" s="180">
        <v>23752</v>
      </c>
      <c r="J21" s="260">
        <v>23211</v>
      </c>
      <c r="K21" s="175">
        <v>39</v>
      </c>
      <c r="L21" s="180">
        <v>14098</v>
      </c>
      <c r="M21" s="260">
        <v>14068</v>
      </c>
      <c r="N21" s="175">
        <v>30</v>
      </c>
      <c r="O21" s="180">
        <v>1690</v>
      </c>
      <c r="P21" s="260">
        <v>1036</v>
      </c>
      <c r="Q21" s="6"/>
      <c r="R21" s="6"/>
    </row>
    <row r="22" spans="1:18" ht="17.25" customHeight="1">
      <c r="A22" s="822" t="s">
        <v>555</v>
      </c>
    </row>
    <row r="23" spans="1:18" ht="27" customHeight="1">
      <c r="A23" s="2108" t="s">
        <v>1047</v>
      </c>
      <c r="B23" s="2108"/>
      <c r="C23" s="2108"/>
      <c r="D23" s="2108"/>
      <c r="E23" s="2108"/>
      <c r="F23" s="2108"/>
      <c r="G23" s="2108"/>
      <c r="H23" s="2108"/>
      <c r="I23" s="2108"/>
      <c r="J23" s="2108"/>
      <c r="K23" s="2108"/>
      <c r="L23" s="2108"/>
      <c r="M23" s="2108"/>
      <c r="N23" s="2108"/>
      <c r="O23" s="2108"/>
      <c r="P23" s="2108"/>
    </row>
    <row r="24" spans="1:18" ht="15.75" customHeight="1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</row>
    <row r="25" spans="1:18"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</row>
  </sheetData>
  <mergeCells count="22">
    <mergeCell ref="I5:I6"/>
    <mergeCell ref="J5:J6"/>
    <mergeCell ref="B3:D4"/>
    <mergeCell ref="B5:B6"/>
    <mergeCell ref="C5:C6"/>
    <mergeCell ref="D5:D6"/>
    <mergeCell ref="A23:P23"/>
    <mergeCell ref="E5:E6"/>
    <mergeCell ref="F5:F6"/>
    <mergeCell ref="K3:M4"/>
    <mergeCell ref="K5:K6"/>
    <mergeCell ref="L5:L6"/>
    <mergeCell ref="A3:A6"/>
    <mergeCell ref="E3:G4"/>
    <mergeCell ref="H3:J4"/>
    <mergeCell ref="N3:P4"/>
    <mergeCell ref="P5:P6"/>
    <mergeCell ref="N5:N6"/>
    <mergeCell ref="O5:O6"/>
    <mergeCell ref="M5:M6"/>
    <mergeCell ref="G5:G6"/>
    <mergeCell ref="H5:H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6"/>
  <sheetViews>
    <sheetView workbookViewId="0">
      <selection activeCell="A2" sqref="A2"/>
    </sheetView>
  </sheetViews>
  <sheetFormatPr defaultRowHeight="15"/>
  <cols>
    <col min="1" max="1" width="12.85546875" style="846" customWidth="1"/>
    <col min="2" max="2" width="5" style="846" customWidth="1"/>
    <col min="3" max="5" width="8.5703125" style="846" customWidth="1"/>
    <col min="6" max="10" width="7.28515625" style="846" customWidth="1"/>
    <col min="11" max="15" width="8" style="846" customWidth="1"/>
    <col min="16" max="16" width="7.85546875" style="846" customWidth="1"/>
    <col min="17" max="78" width="9.140625" style="109"/>
  </cols>
  <sheetData>
    <row r="1" spans="1:78">
      <c r="A1" s="485" t="s">
        <v>819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</row>
    <row r="2" spans="1:78" ht="15.75" thickBot="1">
      <c r="A2" s="314" t="s">
        <v>192</v>
      </c>
      <c r="B2" s="202"/>
      <c r="C2" s="202"/>
      <c r="D2" s="202"/>
      <c r="E2" s="202"/>
      <c r="F2" s="202"/>
      <c r="G2" s="202"/>
      <c r="H2" s="202"/>
      <c r="I2" s="202"/>
      <c r="J2" s="202"/>
      <c r="K2" s="202" t="s">
        <v>0</v>
      </c>
      <c r="L2" s="202"/>
      <c r="M2" s="202"/>
      <c r="N2" s="202"/>
      <c r="O2" s="202"/>
      <c r="P2" s="202"/>
    </row>
    <row r="3" spans="1:78" ht="23.25" customHeight="1">
      <c r="A3" s="1782" t="s">
        <v>198</v>
      </c>
      <c r="B3" s="2037"/>
      <c r="C3" s="1782" t="s">
        <v>415</v>
      </c>
      <c r="D3" s="2024"/>
      <c r="E3" s="2025"/>
      <c r="F3" s="1918" t="s">
        <v>571</v>
      </c>
      <c r="G3" s="2035"/>
      <c r="H3" s="1782" t="s">
        <v>572</v>
      </c>
      <c r="I3" s="2024"/>
      <c r="J3" s="2037"/>
      <c r="K3" s="2111" t="s">
        <v>285</v>
      </c>
      <c r="L3" s="2112"/>
      <c r="M3" s="2113"/>
      <c r="N3" s="2115" t="s">
        <v>408</v>
      </c>
      <c r="O3" s="2112"/>
      <c r="P3" s="2116"/>
    </row>
    <row r="4" spans="1:78" s="846" customFormat="1" ht="23.25" customHeight="1">
      <c r="A4" s="1784"/>
      <c r="B4" s="1946"/>
      <c r="C4" s="1784" t="s">
        <v>4</v>
      </c>
      <c r="D4" s="1744" t="s">
        <v>569</v>
      </c>
      <c r="E4" s="1940"/>
      <c r="F4" s="1784" t="s">
        <v>4</v>
      </c>
      <c r="G4" s="1946" t="s">
        <v>566</v>
      </c>
      <c r="H4" s="1784" t="s">
        <v>4</v>
      </c>
      <c r="I4" s="1744" t="s">
        <v>6</v>
      </c>
      <c r="J4" s="1946"/>
      <c r="K4" s="1753" t="s">
        <v>4</v>
      </c>
      <c r="L4" s="1744" t="s">
        <v>6</v>
      </c>
      <c r="M4" s="1940"/>
      <c r="N4" s="1784" t="s">
        <v>4</v>
      </c>
      <c r="O4" s="1744" t="s">
        <v>6</v>
      </c>
      <c r="P4" s="1946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</row>
    <row r="5" spans="1:78" ht="30" customHeight="1" thickBot="1">
      <c r="A5" s="2038"/>
      <c r="B5" s="2110"/>
      <c r="C5" s="2038"/>
      <c r="D5" s="1681" t="s">
        <v>325</v>
      </c>
      <c r="E5" s="783" t="s">
        <v>570</v>
      </c>
      <c r="F5" s="2038"/>
      <c r="G5" s="2110"/>
      <c r="H5" s="2038"/>
      <c r="I5" s="1681" t="s">
        <v>7</v>
      </c>
      <c r="J5" s="1682" t="s">
        <v>325</v>
      </c>
      <c r="K5" s="2114"/>
      <c r="L5" s="1681" t="s">
        <v>7</v>
      </c>
      <c r="M5" s="783" t="s">
        <v>565</v>
      </c>
      <c r="N5" s="2038"/>
      <c r="O5" s="1681" t="s">
        <v>7</v>
      </c>
      <c r="P5" s="1682" t="s">
        <v>565</v>
      </c>
    </row>
    <row r="6" spans="1:78" s="411" customFormat="1">
      <c r="A6" s="1728" t="s">
        <v>11</v>
      </c>
      <c r="B6" s="1729"/>
      <c r="C6" s="818">
        <v>1049</v>
      </c>
      <c r="D6" s="818">
        <v>1039</v>
      </c>
      <c r="E6" s="819">
        <v>391</v>
      </c>
      <c r="F6" s="788">
        <v>14464.99</v>
      </c>
      <c r="G6" s="833">
        <v>12988.97</v>
      </c>
      <c r="H6" s="788">
        <v>339741</v>
      </c>
      <c r="I6" s="819">
        <v>157174</v>
      </c>
      <c r="J6" s="833">
        <v>313334</v>
      </c>
      <c r="K6" s="947">
        <v>98643</v>
      </c>
      <c r="L6" s="819">
        <v>44434</v>
      </c>
      <c r="M6" s="819">
        <v>89116</v>
      </c>
      <c r="N6" s="948">
        <v>78279</v>
      </c>
      <c r="O6" s="819">
        <v>36295</v>
      </c>
      <c r="P6" s="833">
        <v>72902</v>
      </c>
      <c r="Q6" s="1689"/>
      <c r="R6" s="26"/>
      <c r="S6" s="1689"/>
      <c r="T6" s="1689"/>
      <c r="U6" s="1689"/>
      <c r="V6" s="1689"/>
      <c r="W6" s="1689"/>
      <c r="X6" s="1689"/>
      <c r="Y6" s="1689"/>
      <c r="Z6" s="1689"/>
      <c r="AA6" s="1689"/>
      <c r="AB6" s="1689"/>
      <c r="AC6" s="1689"/>
      <c r="AD6" s="1689"/>
      <c r="AE6" s="1689"/>
      <c r="AF6" s="1689"/>
      <c r="AG6" s="1689"/>
      <c r="AH6" s="1689"/>
      <c r="AI6" s="1689"/>
      <c r="AJ6" s="1689"/>
      <c r="AK6" s="1689"/>
      <c r="AL6" s="1689"/>
      <c r="AM6" s="1689"/>
      <c r="AN6" s="1689"/>
      <c r="AO6" s="1689"/>
      <c r="AP6" s="1689"/>
      <c r="AQ6" s="1689"/>
      <c r="AR6" s="1689"/>
      <c r="AS6" s="1689"/>
      <c r="AT6" s="1689"/>
      <c r="AU6" s="1689"/>
      <c r="AV6" s="1689"/>
      <c r="AW6" s="1689"/>
      <c r="AX6" s="1689"/>
      <c r="AY6" s="1689"/>
      <c r="AZ6" s="1689"/>
      <c r="BA6" s="1689"/>
      <c r="BB6" s="1689"/>
      <c r="BC6" s="1689"/>
      <c r="BD6" s="1689"/>
      <c r="BE6" s="1689"/>
      <c r="BF6" s="1689"/>
      <c r="BG6" s="1689"/>
      <c r="BH6" s="1689"/>
      <c r="BI6" s="1689"/>
      <c r="BJ6" s="1689"/>
      <c r="BK6" s="1689"/>
      <c r="BL6" s="1689"/>
      <c r="BM6" s="1689"/>
      <c r="BN6" s="1689"/>
      <c r="BO6" s="1689"/>
      <c r="BP6" s="1689"/>
      <c r="BQ6" s="1689"/>
      <c r="BR6" s="1689"/>
      <c r="BS6" s="1689"/>
      <c r="BT6" s="1689"/>
      <c r="BU6" s="1689"/>
      <c r="BV6" s="1689"/>
      <c r="BW6" s="1689"/>
      <c r="BX6" s="1689"/>
      <c r="BY6" s="1689"/>
      <c r="BZ6" s="1689"/>
    </row>
    <row r="7" spans="1:78" s="411" customFormat="1">
      <c r="A7" s="1728" t="s">
        <v>12</v>
      </c>
      <c r="B7" s="1729"/>
      <c r="C7" s="818">
        <v>1036</v>
      </c>
      <c r="D7" s="818">
        <v>1028</v>
      </c>
      <c r="E7" s="819">
        <v>373</v>
      </c>
      <c r="F7" s="788">
        <v>13924.49</v>
      </c>
      <c r="G7" s="833">
        <v>12451.46</v>
      </c>
      <c r="H7" s="788">
        <v>320265</v>
      </c>
      <c r="I7" s="819">
        <v>147503</v>
      </c>
      <c r="J7" s="833">
        <v>295863</v>
      </c>
      <c r="K7" s="947">
        <v>96803</v>
      </c>
      <c r="L7" s="819">
        <v>43676</v>
      </c>
      <c r="M7" s="819">
        <v>87261</v>
      </c>
      <c r="N7" s="948">
        <v>68832</v>
      </c>
      <c r="O7" s="819">
        <v>31368</v>
      </c>
      <c r="P7" s="833">
        <v>64316</v>
      </c>
      <c r="Q7" s="1689"/>
      <c r="R7" s="26"/>
      <c r="S7" s="1689"/>
      <c r="T7" s="1689"/>
      <c r="U7" s="1689"/>
      <c r="V7" s="1689"/>
      <c r="W7" s="1689"/>
      <c r="X7" s="1689"/>
      <c r="Y7" s="1689"/>
      <c r="Z7" s="1689"/>
      <c r="AA7" s="1689"/>
      <c r="AB7" s="1689"/>
      <c r="AC7" s="1689"/>
      <c r="AD7" s="1689"/>
      <c r="AE7" s="1689"/>
      <c r="AF7" s="1689"/>
      <c r="AG7" s="1689"/>
      <c r="AH7" s="1689"/>
      <c r="AI7" s="1689"/>
      <c r="AJ7" s="1689"/>
      <c r="AK7" s="1689"/>
      <c r="AL7" s="1689"/>
      <c r="AM7" s="1689"/>
      <c r="AN7" s="1689"/>
      <c r="AO7" s="1689"/>
      <c r="AP7" s="1689"/>
      <c r="AQ7" s="1689"/>
      <c r="AR7" s="1689"/>
      <c r="AS7" s="1689"/>
      <c r="AT7" s="1689"/>
      <c r="AU7" s="1689"/>
      <c r="AV7" s="1689"/>
      <c r="AW7" s="1689"/>
      <c r="AX7" s="1689"/>
      <c r="AY7" s="1689"/>
      <c r="AZ7" s="1689"/>
      <c r="BA7" s="1689"/>
      <c r="BB7" s="1689"/>
      <c r="BC7" s="1689"/>
      <c r="BD7" s="1689"/>
      <c r="BE7" s="1689"/>
      <c r="BF7" s="1689"/>
      <c r="BG7" s="1689"/>
      <c r="BH7" s="1689"/>
      <c r="BI7" s="1689"/>
      <c r="BJ7" s="1689"/>
      <c r="BK7" s="1689"/>
      <c r="BL7" s="1689"/>
      <c r="BM7" s="1689"/>
      <c r="BN7" s="1689"/>
      <c r="BO7" s="1689"/>
      <c r="BP7" s="1689"/>
      <c r="BQ7" s="1689"/>
      <c r="BR7" s="1689"/>
      <c r="BS7" s="1689"/>
      <c r="BT7" s="1689"/>
      <c r="BU7" s="1689"/>
      <c r="BV7" s="1689"/>
      <c r="BW7" s="1689"/>
      <c r="BX7" s="1689"/>
      <c r="BY7" s="1689"/>
      <c r="BZ7" s="1689"/>
    </row>
    <row r="8" spans="1:78" s="411" customFormat="1">
      <c r="A8" s="1728" t="s">
        <v>13</v>
      </c>
      <c r="B8" s="1729"/>
      <c r="C8" s="818">
        <v>1013</v>
      </c>
      <c r="D8" s="818">
        <v>1003</v>
      </c>
      <c r="E8" s="819">
        <v>350</v>
      </c>
      <c r="F8" s="788">
        <v>13607.56</v>
      </c>
      <c r="G8" s="833">
        <v>12183.38</v>
      </c>
      <c r="H8" s="788">
        <v>307876</v>
      </c>
      <c r="I8" s="819">
        <v>142218</v>
      </c>
      <c r="J8" s="833">
        <v>285327</v>
      </c>
      <c r="K8" s="947">
        <v>94706</v>
      </c>
      <c r="L8" s="819">
        <v>43266</v>
      </c>
      <c r="M8" s="819">
        <v>86170</v>
      </c>
      <c r="N8" s="948">
        <v>63231</v>
      </c>
      <c r="O8" s="819">
        <v>28921</v>
      </c>
      <c r="P8" s="833">
        <v>59086</v>
      </c>
      <c r="Q8" s="1689"/>
      <c r="R8" s="26"/>
      <c r="S8" s="1689"/>
      <c r="T8" s="1689"/>
      <c r="U8" s="1689"/>
      <c r="V8" s="1689"/>
      <c r="W8" s="1689"/>
      <c r="X8" s="1689"/>
      <c r="Y8" s="1689"/>
      <c r="Z8" s="1689"/>
      <c r="AA8" s="1689"/>
      <c r="AB8" s="1689"/>
      <c r="AC8" s="1689"/>
      <c r="AD8" s="1689"/>
      <c r="AE8" s="1689"/>
      <c r="AF8" s="1689"/>
      <c r="AG8" s="1689"/>
      <c r="AH8" s="1689"/>
      <c r="AI8" s="1689"/>
      <c r="AJ8" s="1689"/>
      <c r="AK8" s="1689"/>
      <c r="AL8" s="1689"/>
      <c r="AM8" s="1689"/>
      <c r="AN8" s="1689"/>
      <c r="AO8" s="1689"/>
      <c r="AP8" s="1689"/>
      <c r="AQ8" s="1689"/>
      <c r="AR8" s="1689"/>
      <c r="AS8" s="1689"/>
      <c r="AT8" s="1689"/>
      <c r="AU8" s="1689"/>
      <c r="AV8" s="1689"/>
      <c r="AW8" s="1689"/>
      <c r="AX8" s="1689"/>
      <c r="AY8" s="1689"/>
      <c r="AZ8" s="1689"/>
      <c r="BA8" s="1689"/>
      <c r="BB8" s="1689"/>
      <c r="BC8" s="1689"/>
      <c r="BD8" s="1689"/>
      <c r="BE8" s="1689"/>
      <c r="BF8" s="1689"/>
      <c r="BG8" s="1689"/>
      <c r="BH8" s="1689"/>
      <c r="BI8" s="1689"/>
      <c r="BJ8" s="1689"/>
      <c r="BK8" s="1689"/>
      <c r="BL8" s="1689"/>
      <c r="BM8" s="1689"/>
      <c r="BN8" s="1689"/>
      <c r="BO8" s="1689"/>
      <c r="BP8" s="1689"/>
      <c r="BQ8" s="1689"/>
      <c r="BR8" s="1689"/>
      <c r="BS8" s="1689"/>
      <c r="BT8" s="1689"/>
      <c r="BU8" s="1689"/>
      <c r="BV8" s="1689"/>
      <c r="BW8" s="1689"/>
      <c r="BX8" s="1689"/>
      <c r="BY8" s="1689"/>
      <c r="BZ8" s="1689"/>
    </row>
    <row r="9" spans="1:78" s="411" customFormat="1">
      <c r="A9" s="1728" t="s">
        <v>14</v>
      </c>
      <c r="B9" s="1729"/>
      <c r="C9" s="818">
        <v>1007</v>
      </c>
      <c r="D9" s="818">
        <v>997</v>
      </c>
      <c r="E9" s="819">
        <v>341</v>
      </c>
      <c r="F9" s="788">
        <v>13438.25</v>
      </c>
      <c r="G9" s="833">
        <v>12020.25</v>
      </c>
      <c r="H9" s="788">
        <v>299062</v>
      </c>
      <c r="I9" s="819">
        <v>137770</v>
      </c>
      <c r="J9" s="833">
        <v>277988</v>
      </c>
      <c r="K9" s="947">
        <v>92491</v>
      </c>
      <c r="L9" s="819">
        <v>41566</v>
      </c>
      <c r="M9" s="819">
        <v>84531</v>
      </c>
      <c r="N9" s="948">
        <v>58106</v>
      </c>
      <c r="O9" s="819">
        <v>26498</v>
      </c>
      <c r="P9" s="833">
        <v>54082</v>
      </c>
      <c r="Q9" s="1689"/>
      <c r="R9" s="26"/>
      <c r="S9" s="1689"/>
      <c r="T9" s="1689"/>
      <c r="U9" s="1689"/>
      <c r="V9" s="1689"/>
      <c r="W9" s="1689"/>
      <c r="X9" s="1689"/>
      <c r="Y9" s="1689"/>
      <c r="Z9" s="1689"/>
      <c r="AA9" s="1689"/>
      <c r="AB9" s="1689"/>
      <c r="AC9" s="1689"/>
      <c r="AD9" s="1689"/>
      <c r="AE9" s="1689"/>
      <c r="AF9" s="1689"/>
      <c r="AG9" s="1689"/>
      <c r="AH9" s="1689"/>
      <c r="AI9" s="1689"/>
      <c r="AJ9" s="1689"/>
      <c r="AK9" s="1689"/>
      <c r="AL9" s="1689"/>
      <c r="AM9" s="1689"/>
      <c r="AN9" s="1689"/>
      <c r="AO9" s="1689"/>
      <c r="AP9" s="1689"/>
      <c r="AQ9" s="1689"/>
      <c r="AR9" s="1689"/>
      <c r="AS9" s="1689"/>
      <c r="AT9" s="1689"/>
      <c r="AU9" s="1689"/>
      <c r="AV9" s="1689"/>
      <c r="AW9" s="1689"/>
      <c r="AX9" s="1689"/>
      <c r="AY9" s="1689"/>
      <c r="AZ9" s="1689"/>
      <c r="BA9" s="1689"/>
      <c r="BB9" s="1689"/>
      <c r="BC9" s="1689"/>
      <c r="BD9" s="1689"/>
      <c r="BE9" s="1689"/>
      <c r="BF9" s="1689"/>
      <c r="BG9" s="1689"/>
      <c r="BH9" s="1689"/>
      <c r="BI9" s="1689"/>
      <c r="BJ9" s="1689"/>
      <c r="BK9" s="1689"/>
      <c r="BL9" s="1689"/>
      <c r="BM9" s="1689"/>
      <c r="BN9" s="1689"/>
      <c r="BO9" s="1689"/>
      <c r="BP9" s="1689"/>
      <c r="BQ9" s="1689"/>
      <c r="BR9" s="1689"/>
      <c r="BS9" s="1689"/>
      <c r="BT9" s="1689"/>
      <c r="BU9" s="1689"/>
      <c r="BV9" s="1689"/>
      <c r="BW9" s="1689"/>
      <c r="BX9" s="1689"/>
      <c r="BY9" s="1689"/>
      <c r="BZ9" s="1689"/>
    </row>
    <row r="10" spans="1:78" s="411" customFormat="1">
      <c r="A10" s="1728" t="s">
        <v>15</v>
      </c>
      <c r="B10" s="1729"/>
      <c r="C10" s="818">
        <v>1011</v>
      </c>
      <c r="D10" s="818">
        <v>1001</v>
      </c>
      <c r="E10" s="819">
        <v>329</v>
      </c>
      <c r="F10" s="788">
        <v>13288.79</v>
      </c>
      <c r="G10" s="833">
        <v>12014.75</v>
      </c>
      <c r="H10" s="788">
        <v>295855</v>
      </c>
      <c r="I10" s="819">
        <v>135823</v>
      </c>
      <c r="J10" s="833">
        <v>275466</v>
      </c>
      <c r="K10" s="947">
        <v>91805</v>
      </c>
      <c r="L10" s="819">
        <v>41278</v>
      </c>
      <c r="M10" s="819">
        <v>83645</v>
      </c>
      <c r="N10" s="948">
        <v>58136</v>
      </c>
      <c r="O10" s="819">
        <v>26783</v>
      </c>
      <c r="P10" s="833">
        <v>53960</v>
      </c>
      <c r="Q10" s="1689"/>
      <c r="R10" s="26"/>
      <c r="S10" s="1689"/>
      <c r="T10" s="1689"/>
      <c r="U10" s="1689"/>
      <c r="V10" s="1689"/>
      <c r="W10" s="1689"/>
      <c r="X10" s="1689"/>
      <c r="Y10" s="1689"/>
      <c r="Z10" s="1689"/>
      <c r="AA10" s="1689"/>
      <c r="AB10" s="1689"/>
      <c r="AC10" s="1689"/>
      <c r="AD10" s="1689"/>
      <c r="AE10" s="1689"/>
      <c r="AF10" s="1689"/>
      <c r="AG10" s="1689"/>
      <c r="AH10" s="1689"/>
      <c r="AI10" s="1689"/>
      <c r="AJ10" s="1689"/>
      <c r="AK10" s="1689"/>
      <c r="AL10" s="1689"/>
      <c r="AM10" s="1689"/>
      <c r="AN10" s="1689"/>
      <c r="AO10" s="1689"/>
      <c r="AP10" s="1689"/>
      <c r="AQ10" s="1689"/>
      <c r="AR10" s="1689"/>
      <c r="AS10" s="1689"/>
      <c r="AT10" s="1689"/>
      <c r="AU10" s="1689"/>
      <c r="AV10" s="1689"/>
      <c r="AW10" s="1689"/>
      <c r="AX10" s="1689"/>
      <c r="AY10" s="1689"/>
      <c r="AZ10" s="1689"/>
      <c r="BA10" s="1689"/>
      <c r="BB10" s="1689"/>
      <c r="BC10" s="1689"/>
      <c r="BD10" s="1689"/>
      <c r="BE10" s="1689"/>
      <c r="BF10" s="1689"/>
      <c r="BG10" s="1689"/>
      <c r="BH10" s="1689"/>
      <c r="BI10" s="1689"/>
      <c r="BJ10" s="1689"/>
      <c r="BK10" s="1689"/>
      <c r="BL10" s="1689"/>
      <c r="BM10" s="1689"/>
      <c r="BN10" s="1689"/>
      <c r="BO10" s="1689"/>
      <c r="BP10" s="1689"/>
      <c r="BQ10" s="1689"/>
      <c r="BR10" s="1689"/>
      <c r="BS10" s="1689"/>
      <c r="BT10" s="1689"/>
      <c r="BU10" s="1689"/>
      <c r="BV10" s="1689"/>
      <c r="BW10" s="1689"/>
      <c r="BX10" s="1689"/>
      <c r="BY10" s="1689"/>
      <c r="BZ10" s="1689"/>
    </row>
    <row r="11" spans="1:78" s="411" customFormat="1">
      <c r="A11" s="1728" t="s">
        <v>138</v>
      </c>
      <c r="B11" s="1729"/>
      <c r="C11" s="818">
        <v>1013</v>
      </c>
      <c r="D11" s="818">
        <v>1002</v>
      </c>
      <c r="E11" s="819">
        <v>310</v>
      </c>
      <c r="F11" s="788">
        <v>13239.15</v>
      </c>
      <c r="G11" s="833">
        <v>12028.07</v>
      </c>
      <c r="H11" s="788">
        <v>291981</v>
      </c>
      <c r="I11" s="819">
        <v>133969</v>
      </c>
      <c r="J11" s="833">
        <v>273811</v>
      </c>
      <c r="K11" s="947">
        <v>90358</v>
      </c>
      <c r="L11" s="819">
        <v>41086</v>
      </c>
      <c r="M11" s="819">
        <v>83675</v>
      </c>
      <c r="N11" s="948">
        <v>57709</v>
      </c>
      <c r="O11" s="819">
        <v>25997</v>
      </c>
      <c r="P11" s="833">
        <v>53993</v>
      </c>
      <c r="Q11" s="1689"/>
      <c r="R11" s="26"/>
      <c r="S11" s="1689"/>
      <c r="T11" s="1689"/>
      <c r="U11" s="1689"/>
      <c r="V11" s="1689"/>
      <c r="W11" s="1689"/>
      <c r="X11" s="1689"/>
      <c r="Y11" s="1689"/>
      <c r="Z11" s="1689"/>
      <c r="AA11" s="1689"/>
      <c r="AB11" s="1689"/>
      <c r="AC11" s="1689"/>
      <c r="AD11" s="1689"/>
      <c r="AE11" s="1689"/>
      <c r="AF11" s="1689"/>
      <c r="AG11" s="1689"/>
      <c r="AH11" s="1689"/>
      <c r="AI11" s="1689"/>
      <c r="AJ11" s="1689"/>
      <c r="AK11" s="1689"/>
      <c r="AL11" s="1689"/>
      <c r="AM11" s="1689"/>
      <c r="AN11" s="1689"/>
      <c r="AO11" s="1689"/>
      <c r="AP11" s="1689"/>
      <c r="AQ11" s="1689"/>
      <c r="AR11" s="1689"/>
      <c r="AS11" s="1689"/>
      <c r="AT11" s="1689"/>
      <c r="AU11" s="1689"/>
      <c r="AV11" s="1689"/>
      <c r="AW11" s="1689"/>
      <c r="AX11" s="1689"/>
      <c r="AY11" s="1689"/>
      <c r="AZ11" s="1689"/>
      <c r="BA11" s="1689"/>
      <c r="BB11" s="1689"/>
      <c r="BC11" s="1689"/>
      <c r="BD11" s="1689"/>
      <c r="BE11" s="1689"/>
      <c r="BF11" s="1689"/>
      <c r="BG11" s="1689"/>
      <c r="BH11" s="1689"/>
      <c r="BI11" s="1689"/>
      <c r="BJ11" s="1689"/>
      <c r="BK11" s="1689"/>
      <c r="BL11" s="1689"/>
      <c r="BM11" s="1689"/>
      <c r="BN11" s="1689"/>
      <c r="BO11" s="1689"/>
      <c r="BP11" s="1689"/>
      <c r="BQ11" s="1689"/>
      <c r="BR11" s="1689"/>
      <c r="BS11" s="1689"/>
      <c r="BT11" s="1689"/>
      <c r="BU11" s="1689"/>
      <c r="BV11" s="1689"/>
      <c r="BW11" s="1689"/>
      <c r="BX11" s="1689"/>
      <c r="BY11" s="1689"/>
      <c r="BZ11" s="1689"/>
    </row>
    <row r="12" spans="1:78" s="411" customFormat="1">
      <c r="A12" s="1728" t="s">
        <v>188</v>
      </c>
      <c r="B12" s="1729"/>
      <c r="C12" s="818">
        <v>998</v>
      </c>
      <c r="D12" s="818">
        <v>987</v>
      </c>
      <c r="E12" s="819">
        <v>293</v>
      </c>
      <c r="F12" s="788">
        <v>13297.5</v>
      </c>
      <c r="G12" s="833">
        <v>12172.67</v>
      </c>
      <c r="H12" s="788">
        <v>290681</v>
      </c>
      <c r="I12" s="819">
        <v>133797</v>
      </c>
      <c r="J12" s="833">
        <v>274091</v>
      </c>
      <c r="K12" s="947">
        <v>89872</v>
      </c>
      <c r="L12" s="819">
        <v>40791</v>
      </c>
      <c r="M12" s="819">
        <v>83877</v>
      </c>
      <c r="N12" s="949">
        <v>58439</v>
      </c>
      <c r="O12" s="819">
        <v>26342</v>
      </c>
      <c r="P12" s="789">
        <v>54453</v>
      </c>
      <c r="Q12" s="1689"/>
      <c r="R12" s="26"/>
      <c r="S12" s="1689"/>
      <c r="T12" s="1689"/>
      <c r="U12" s="1689"/>
      <c r="V12" s="1689"/>
      <c r="W12" s="1689"/>
      <c r="X12" s="1689"/>
      <c r="Y12" s="1689"/>
      <c r="Z12" s="1689"/>
      <c r="AA12" s="1689"/>
      <c r="AB12" s="1689"/>
      <c r="AC12" s="1689"/>
      <c r="AD12" s="1689"/>
      <c r="AE12" s="1689"/>
      <c r="AF12" s="1689"/>
      <c r="AG12" s="1689"/>
      <c r="AH12" s="1689"/>
      <c r="AI12" s="1689"/>
      <c r="AJ12" s="1689"/>
      <c r="AK12" s="1689"/>
      <c r="AL12" s="1689"/>
      <c r="AM12" s="1689"/>
      <c r="AN12" s="1689"/>
      <c r="AO12" s="1689"/>
      <c r="AP12" s="1689"/>
      <c r="AQ12" s="1689"/>
      <c r="AR12" s="1689"/>
      <c r="AS12" s="1689"/>
      <c r="AT12" s="1689"/>
      <c r="AU12" s="1689"/>
      <c r="AV12" s="1689"/>
      <c r="AW12" s="1689"/>
      <c r="AX12" s="1689"/>
      <c r="AY12" s="1689"/>
      <c r="AZ12" s="1689"/>
      <c r="BA12" s="1689"/>
      <c r="BB12" s="1689"/>
      <c r="BC12" s="1689"/>
      <c r="BD12" s="1689"/>
      <c r="BE12" s="1689"/>
      <c r="BF12" s="1689"/>
      <c r="BG12" s="1689"/>
      <c r="BH12" s="1689"/>
      <c r="BI12" s="1689"/>
      <c r="BJ12" s="1689"/>
      <c r="BK12" s="1689"/>
      <c r="BL12" s="1689"/>
      <c r="BM12" s="1689"/>
      <c r="BN12" s="1689"/>
      <c r="BO12" s="1689"/>
      <c r="BP12" s="1689"/>
      <c r="BQ12" s="1689"/>
      <c r="BR12" s="1689"/>
      <c r="BS12" s="1689"/>
      <c r="BT12" s="1689"/>
      <c r="BU12" s="1689"/>
      <c r="BV12" s="1689"/>
      <c r="BW12" s="1689"/>
      <c r="BX12" s="1689"/>
      <c r="BY12" s="1689"/>
      <c r="BZ12" s="1689"/>
    </row>
    <row r="13" spans="1:78" s="411" customFormat="1">
      <c r="A13" s="1728" t="s">
        <v>449</v>
      </c>
      <c r="B13" s="1729"/>
      <c r="C13" s="818">
        <v>990</v>
      </c>
      <c r="D13" s="818">
        <v>979</v>
      </c>
      <c r="E13" s="819">
        <v>252</v>
      </c>
      <c r="F13" s="788">
        <v>13386.09</v>
      </c>
      <c r="G13" s="833">
        <v>12313.18</v>
      </c>
      <c r="H13" s="788">
        <v>293113</v>
      </c>
      <c r="I13" s="819">
        <v>135053</v>
      </c>
      <c r="J13" s="833">
        <v>277607</v>
      </c>
      <c r="K13" s="181">
        <v>92063</v>
      </c>
      <c r="L13" s="819">
        <v>41869</v>
      </c>
      <c r="M13" s="819">
        <v>86010</v>
      </c>
      <c r="N13" s="949">
        <v>63188</v>
      </c>
      <c r="O13" s="819">
        <v>28298</v>
      </c>
      <c r="P13" s="789">
        <v>59129</v>
      </c>
      <c r="Q13" s="1689"/>
      <c r="R13" s="26"/>
      <c r="S13" s="1689"/>
      <c r="T13" s="1689"/>
      <c r="U13" s="1689"/>
      <c r="V13" s="1689"/>
      <c r="W13" s="1689"/>
      <c r="X13" s="1689"/>
      <c r="Y13" s="1689"/>
      <c r="Z13" s="1689"/>
      <c r="AA13" s="1689"/>
      <c r="AB13" s="1689"/>
      <c r="AC13" s="1689"/>
      <c r="AD13" s="1689"/>
      <c r="AE13" s="1689"/>
      <c r="AF13" s="1689"/>
      <c r="AG13" s="1689"/>
      <c r="AH13" s="1689"/>
      <c r="AI13" s="1689"/>
      <c r="AJ13" s="1689"/>
      <c r="AK13" s="1689"/>
      <c r="AL13" s="1689"/>
      <c r="AM13" s="1689"/>
      <c r="AN13" s="1689"/>
      <c r="AO13" s="1689"/>
      <c r="AP13" s="1689"/>
      <c r="AQ13" s="1689"/>
      <c r="AR13" s="1689"/>
      <c r="AS13" s="1689"/>
      <c r="AT13" s="1689"/>
      <c r="AU13" s="1689"/>
      <c r="AV13" s="1689"/>
      <c r="AW13" s="1689"/>
      <c r="AX13" s="1689"/>
      <c r="AY13" s="1689"/>
      <c r="AZ13" s="1689"/>
      <c r="BA13" s="1689"/>
      <c r="BB13" s="1689"/>
      <c r="BC13" s="1689"/>
      <c r="BD13" s="1689"/>
      <c r="BE13" s="1689"/>
      <c r="BF13" s="1689"/>
      <c r="BG13" s="1689"/>
      <c r="BH13" s="1689"/>
      <c r="BI13" s="1689"/>
      <c r="BJ13" s="1689"/>
      <c r="BK13" s="1689"/>
      <c r="BL13" s="1689"/>
      <c r="BM13" s="1689"/>
      <c r="BN13" s="1689"/>
      <c r="BO13" s="1689"/>
      <c r="BP13" s="1689"/>
      <c r="BQ13" s="1689"/>
      <c r="BR13" s="1689"/>
      <c r="BS13" s="1689"/>
      <c r="BT13" s="1689"/>
      <c r="BU13" s="1689"/>
      <c r="BV13" s="1689"/>
      <c r="BW13" s="1689"/>
      <c r="BX13" s="1689"/>
      <c r="BY13" s="1689"/>
      <c r="BZ13" s="1689"/>
    </row>
    <row r="14" spans="1:78" s="411" customFormat="1">
      <c r="A14" s="1728" t="s">
        <v>554</v>
      </c>
      <c r="B14" s="1729"/>
      <c r="C14" s="818">
        <v>986</v>
      </c>
      <c r="D14" s="818">
        <v>975</v>
      </c>
      <c r="E14" s="819">
        <v>232</v>
      </c>
      <c r="F14" s="788">
        <v>13674.15</v>
      </c>
      <c r="G14" s="833">
        <v>12619.22</v>
      </c>
      <c r="H14" s="788">
        <v>301107</v>
      </c>
      <c r="I14" s="819">
        <v>139319</v>
      </c>
      <c r="J14" s="833">
        <v>285748</v>
      </c>
      <c r="K14" s="181">
        <v>94223</v>
      </c>
      <c r="L14" s="819">
        <v>43111</v>
      </c>
      <c r="M14" s="819">
        <v>88267</v>
      </c>
      <c r="N14" s="949">
        <v>65302</v>
      </c>
      <c r="O14" s="819">
        <v>30095</v>
      </c>
      <c r="P14" s="833">
        <v>61896</v>
      </c>
      <c r="Q14" s="1689"/>
      <c r="R14" s="26"/>
      <c r="S14" s="1689"/>
      <c r="T14" s="1689"/>
      <c r="U14" s="1689"/>
      <c r="V14" s="1689"/>
      <c r="W14" s="1689"/>
      <c r="X14" s="1689"/>
      <c r="Y14" s="1689"/>
      <c r="Z14" s="1689"/>
      <c r="AA14" s="1689"/>
      <c r="AB14" s="1689"/>
      <c r="AC14" s="1689"/>
      <c r="AD14" s="1689"/>
      <c r="AE14" s="1689"/>
      <c r="AF14" s="1689"/>
      <c r="AG14" s="1689"/>
      <c r="AH14" s="1689"/>
      <c r="AI14" s="1689"/>
      <c r="AJ14" s="1689"/>
      <c r="AK14" s="1689"/>
      <c r="AL14" s="1689"/>
      <c r="AM14" s="1689"/>
      <c r="AN14" s="1689"/>
      <c r="AO14" s="1689"/>
      <c r="AP14" s="1689"/>
      <c r="AQ14" s="1689"/>
      <c r="AR14" s="1689"/>
      <c r="AS14" s="1689"/>
      <c r="AT14" s="1689"/>
      <c r="AU14" s="1689"/>
      <c r="AV14" s="1689"/>
      <c r="AW14" s="1689"/>
      <c r="AX14" s="1689"/>
      <c r="AY14" s="1689"/>
      <c r="AZ14" s="1689"/>
      <c r="BA14" s="1689"/>
      <c r="BB14" s="1689"/>
      <c r="BC14" s="1689"/>
      <c r="BD14" s="1689"/>
      <c r="BE14" s="1689"/>
      <c r="BF14" s="1689"/>
      <c r="BG14" s="1689"/>
      <c r="BH14" s="1689"/>
      <c r="BI14" s="1689"/>
      <c r="BJ14" s="1689"/>
      <c r="BK14" s="1689"/>
      <c r="BL14" s="1689"/>
      <c r="BM14" s="1689"/>
      <c r="BN14" s="1689"/>
      <c r="BO14" s="1689"/>
      <c r="BP14" s="1689"/>
      <c r="BQ14" s="1689"/>
      <c r="BR14" s="1689"/>
      <c r="BS14" s="1689"/>
      <c r="BT14" s="1689"/>
      <c r="BU14" s="1689"/>
      <c r="BV14" s="1689"/>
      <c r="BW14" s="1689"/>
      <c r="BX14" s="1689"/>
      <c r="BY14" s="1689"/>
      <c r="BZ14" s="1689"/>
    </row>
    <row r="15" spans="1:78">
      <c r="A15" s="1728" t="s">
        <v>627</v>
      </c>
      <c r="B15" s="1729"/>
      <c r="C15" s="818">
        <v>990</v>
      </c>
      <c r="D15" s="818">
        <v>978</v>
      </c>
      <c r="E15" s="819">
        <v>136</v>
      </c>
      <c r="F15" s="788">
        <v>13588.02</v>
      </c>
      <c r="G15" s="833">
        <v>12507.99</v>
      </c>
      <c r="H15" s="788">
        <v>297981</v>
      </c>
      <c r="I15" s="819">
        <v>138543</v>
      </c>
      <c r="J15" s="833">
        <v>287324</v>
      </c>
      <c r="K15" s="181">
        <v>92073</v>
      </c>
      <c r="L15" s="819">
        <v>42476</v>
      </c>
      <c r="M15" s="819">
        <v>88081</v>
      </c>
      <c r="N15" s="949">
        <v>61605</v>
      </c>
      <c r="O15" s="819">
        <v>28191</v>
      </c>
      <c r="P15" s="833">
        <v>58568</v>
      </c>
      <c r="R15" s="26"/>
    </row>
    <row r="16" spans="1:78" ht="15.75" thickBot="1">
      <c r="A16" s="1773" t="s">
        <v>725</v>
      </c>
      <c r="B16" s="1774"/>
      <c r="C16" s="818">
        <v>992</v>
      </c>
      <c r="D16" s="818">
        <v>981</v>
      </c>
      <c r="E16" s="819">
        <v>126</v>
      </c>
      <c r="F16" s="788">
        <v>13940.11</v>
      </c>
      <c r="G16" s="833">
        <v>12841.05</v>
      </c>
      <c r="H16" s="788">
        <v>312810</v>
      </c>
      <c r="I16" s="819">
        <v>145722</v>
      </c>
      <c r="J16" s="833">
        <v>302233</v>
      </c>
      <c r="K16" s="181">
        <v>100543</v>
      </c>
      <c r="L16" s="819">
        <v>46491</v>
      </c>
      <c r="M16" s="819">
        <v>96729</v>
      </c>
      <c r="N16" s="1498" t="s">
        <v>54</v>
      </c>
      <c r="O16" s="1499" t="s">
        <v>54</v>
      </c>
      <c r="P16" s="1230" t="s">
        <v>54</v>
      </c>
      <c r="R16" s="26"/>
    </row>
    <row r="17" spans="1:18" ht="15" customHeight="1">
      <c r="A17" s="2018" t="s">
        <v>721</v>
      </c>
      <c r="B17" s="943" t="s">
        <v>190</v>
      </c>
      <c r="C17" s="538">
        <f>C16-C15</f>
        <v>2</v>
      </c>
      <c r="D17" s="539">
        <f>D16-D15</f>
        <v>3</v>
      </c>
      <c r="E17" s="540">
        <f>E16-E15</f>
        <v>-10</v>
      </c>
      <c r="F17" s="538">
        <f t="shared" ref="F17:M17" si="0">F16-F15</f>
        <v>352.09000000000015</v>
      </c>
      <c r="G17" s="540">
        <f t="shared" si="0"/>
        <v>333.05999999999949</v>
      </c>
      <c r="H17" s="538">
        <f t="shared" si="0"/>
        <v>14829</v>
      </c>
      <c r="I17" s="539">
        <f t="shared" si="0"/>
        <v>7179</v>
      </c>
      <c r="J17" s="540">
        <f t="shared" si="0"/>
        <v>14909</v>
      </c>
      <c r="K17" s="591">
        <f t="shared" si="0"/>
        <v>8470</v>
      </c>
      <c r="L17" s="539">
        <f t="shared" si="0"/>
        <v>4015</v>
      </c>
      <c r="M17" s="738">
        <f t="shared" si="0"/>
        <v>8648</v>
      </c>
      <c r="N17" s="658" t="s">
        <v>54</v>
      </c>
      <c r="O17" s="659" t="s">
        <v>54</v>
      </c>
      <c r="P17" s="690" t="s">
        <v>54</v>
      </c>
      <c r="R17" s="26"/>
    </row>
    <row r="18" spans="1:18">
      <c r="A18" s="1719"/>
      <c r="B18" s="944" t="s">
        <v>191</v>
      </c>
      <c r="C18" s="545">
        <f>C16/C15-1</f>
        <v>2.0202020202020332E-3</v>
      </c>
      <c r="D18" s="546">
        <f>D16/D15-1</f>
        <v>3.0674846625766694E-3</v>
      </c>
      <c r="E18" s="547">
        <f>E16/E15-1</f>
        <v>-7.3529411764705843E-2</v>
      </c>
      <c r="F18" s="545">
        <f t="shared" ref="F18:M18" si="1">F16/F15-1</f>
        <v>2.5911795831916606E-2</v>
      </c>
      <c r="G18" s="547">
        <f t="shared" si="1"/>
        <v>2.6627779523328732E-2</v>
      </c>
      <c r="H18" s="545">
        <f t="shared" si="1"/>
        <v>4.9764917897449745E-2</v>
      </c>
      <c r="I18" s="546">
        <f t="shared" si="1"/>
        <v>5.1817847166583553E-2</v>
      </c>
      <c r="J18" s="547">
        <f t="shared" si="1"/>
        <v>5.1889156492322286E-2</v>
      </c>
      <c r="K18" s="600">
        <f t="shared" si="1"/>
        <v>9.1992223561738973E-2</v>
      </c>
      <c r="L18" s="546">
        <f t="shared" si="1"/>
        <v>9.4523966475186016E-2</v>
      </c>
      <c r="M18" s="739">
        <f t="shared" si="1"/>
        <v>9.8182354877896394E-2</v>
      </c>
      <c r="N18" s="661" t="s">
        <v>54</v>
      </c>
      <c r="O18" s="662" t="s">
        <v>54</v>
      </c>
      <c r="P18" s="682" t="s">
        <v>54</v>
      </c>
      <c r="R18" s="26"/>
    </row>
    <row r="19" spans="1:18" ht="15" customHeight="1">
      <c r="A19" s="1720" t="s">
        <v>722</v>
      </c>
      <c r="B19" s="945" t="s">
        <v>190</v>
      </c>
      <c r="C19" s="561">
        <f>C16-C11</f>
        <v>-21</v>
      </c>
      <c r="D19" s="562">
        <f>D16-D11</f>
        <v>-21</v>
      </c>
      <c r="E19" s="563">
        <f>E16-E11</f>
        <v>-184</v>
      </c>
      <c r="F19" s="561">
        <f t="shared" ref="F19:M19" si="2">F16-F11</f>
        <v>700.96000000000095</v>
      </c>
      <c r="G19" s="563">
        <f t="shared" si="2"/>
        <v>812.97999999999956</v>
      </c>
      <c r="H19" s="561">
        <f t="shared" si="2"/>
        <v>20829</v>
      </c>
      <c r="I19" s="562">
        <f t="shared" si="2"/>
        <v>11753</v>
      </c>
      <c r="J19" s="563">
        <f t="shared" si="2"/>
        <v>28422</v>
      </c>
      <c r="K19" s="597">
        <f t="shared" si="2"/>
        <v>10185</v>
      </c>
      <c r="L19" s="562">
        <f t="shared" si="2"/>
        <v>5405</v>
      </c>
      <c r="M19" s="742">
        <f t="shared" si="2"/>
        <v>13054</v>
      </c>
      <c r="N19" s="664" t="s">
        <v>54</v>
      </c>
      <c r="O19" s="665" t="s">
        <v>54</v>
      </c>
      <c r="P19" s="683" t="s">
        <v>54</v>
      </c>
      <c r="R19" s="26"/>
    </row>
    <row r="20" spans="1:18">
      <c r="A20" s="1719"/>
      <c r="B20" s="944" t="s">
        <v>191</v>
      </c>
      <c r="C20" s="545">
        <f>C16/C11-1</f>
        <v>-2.0730503455083871E-2</v>
      </c>
      <c r="D20" s="546">
        <f>D16/D11-1</f>
        <v>-2.0958083832335328E-2</v>
      </c>
      <c r="E20" s="547">
        <f>E16/E11-1</f>
        <v>-0.59354838709677415</v>
      </c>
      <c r="F20" s="545">
        <f t="shared" ref="F20:M20" si="3">F16/F11-1</f>
        <v>5.2945997288345703E-2</v>
      </c>
      <c r="G20" s="547">
        <f t="shared" si="3"/>
        <v>6.7590228523778162E-2</v>
      </c>
      <c r="H20" s="545">
        <f t="shared" si="3"/>
        <v>7.1336833561087776E-2</v>
      </c>
      <c r="I20" s="546">
        <f t="shared" si="3"/>
        <v>8.7729250796826141E-2</v>
      </c>
      <c r="J20" s="547">
        <f t="shared" si="3"/>
        <v>0.10380152733089609</v>
      </c>
      <c r="K20" s="600">
        <f t="shared" si="3"/>
        <v>0.1127182983244428</v>
      </c>
      <c r="L20" s="546">
        <f t="shared" si="3"/>
        <v>0.13155332716740498</v>
      </c>
      <c r="M20" s="739">
        <f t="shared" si="3"/>
        <v>0.15600836570062748</v>
      </c>
      <c r="N20" s="661" t="s">
        <v>54</v>
      </c>
      <c r="O20" s="662" t="s">
        <v>54</v>
      </c>
      <c r="P20" s="682" t="s">
        <v>54</v>
      </c>
      <c r="R20" s="26"/>
    </row>
    <row r="21" spans="1:18" ht="15" customHeight="1">
      <c r="A21" s="1720" t="s">
        <v>723</v>
      </c>
      <c r="B21" s="945" t="s">
        <v>190</v>
      </c>
      <c r="C21" s="561">
        <f>C16-C6</f>
        <v>-57</v>
      </c>
      <c r="D21" s="562">
        <f>D16-D6</f>
        <v>-58</v>
      </c>
      <c r="E21" s="563">
        <f>E16-E6</f>
        <v>-265</v>
      </c>
      <c r="F21" s="561">
        <f t="shared" ref="F21:M21" si="4">F16-F6</f>
        <v>-524.8799999999992</v>
      </c>
      <c r="G21" s="563">
        <f t="shared" si="4"/>
        <v>-147.92000000000007</v>
      </c>
      <c r="H21" s="561">
        <f t="shared" si="4"/>
        <v>-26931</v>
      </c>
      <c r="I21" s="562">
        <f t="shared" si="4"/>
        <v>-11452</v>
      </c>
      <c r="J21" s="563">
        <f t="shared" si="4"/>
        <v>-11101</v>
      </c>
      <c r="K21" s="597">
        <f t="shared" si="4"/>
        <v>1900</v>
      </c>
      <c r="L21" s="562">
        <f t="shared" si="4"/>
        <v>2057</v>
      </c>
      <c r="M21" s="742">
        <f t="shared" si="4"/>
        <v>7613</v>
      </c>
      <c r="N21" s="664" t="s">
        <v>54</v>
      </c>
      <c r="O21" s="665" t="s">
        <v>54</v>
      </c>
      <c r="P21" s="683" t="s">
        <v>54</v>
      </c>
    </row>
    <row r="22" spans="1:18" ht="15.75" thickBot="1">
      <c r="A22" s="1721"/>
      <c r="B22" s="946" t="s">
        <v>191</v>
      </c>
      <c r="C22" s="577">
        <f>C16/C6-1</f>
        <v>-5.4337464251668299E-2</v>
      </c>
      <c r="D22" s="578">
        <f>D16/D6-1</f>
        <v>-5.582290664100098E-2</v>
      </c>
      <c r="E22" s="641">
        <f>E16/E6-1</f>
        <v>-0.67774936061381075</v>
      </c>
      <c r="F22" s="577">
        <f t="shared" ref="F22:M22" si="5">F16/F6-1</f>
        <v>-3.6286233174029126E-2</v>
      </c>
      <c r="G22" s="641">
        <f t="shared" si="5"/>
        <v>-1.1388123923605997E-2</v>
      </c>
      <c r="H22" s="577">
        <f t="shared" si="5"/>
        <v>-7.9269208014340342E-2</v>
      </c>
      <c r="I22" s="578">
        <f t="shared" si="5"/>
        <v>-7.2861923727843059E-2</v>
      </c>
      <c r="J22" s="641">
        <f t="shared" si="5"/>
        <v>-3.5428648024153131E-2</v>
      </c>
      <c r="K22" s="640">
        <f t="shared" si="5"/>
        <v>1.9261376884320169E-2</v>
      </c>
      <c r="L22" s="578">
        <f t="shared" si="5"/>
        <v>4.6293378944051833E-2</v>
      </c>
      <c r="M22" s="857">
        <f t="shared" si="5"/>
        <v>8.5427981507248951E-2</v>
      </c>
      <c r="N22" s="667" t="s">
        <v>54</v>
      </c>
      <c r="O22" s="668" t="s">
        <v>54</v>
      </c>
      <c r="P22" s="684" t="s">
        <v>54</v>
      </c>
    </row>
    <row r="23" spans="1:18">
      <c r="A23" s="822" t="s">
        <v>567</v>
      </c>
      <c r="K23" s="185"/>
      <c r="L23" s="185"/>
      <c r="M23" s="185"/>
      <c r="N23" s="185"/>
      <c r="O23" s="185"/>
    </row>
    <row r="24" spans="1:18">
      <c r="A24" s="822" t="s">
        <v>568</v>
      </c>
    </row>
    <row r="25" spans="1:18">
      <c r="A25" s="2109" t="s">
        <v>1073</v>
      </c>
      <c r="B25" s="2109"/>
      <c r="C25" s="2109"/>
      <c r="D25" s="2109"/>
      <c r="E25" s="2109"/>
      <c r="F25" s="2109"/>
      <c r="G25" s="2109"/>
      <c r="H25" s="2109"/>
      <c r="I25" s="2109"/>
      <c r="J25" s="2109"/>
      <c r="K25" s="2109"/>
      <c r="L25" s="2109"/>
      <c r="M25" s="2109"/>
      <c r="N25" s="2109"/>
      <c r="O25" s="2109"/>
      <c r="P25" s="2109"/>
    </row>
    <row r="26" spans="1:18">
      <c r="A26" s="2109"/>
      <c r="B26" s="2109"/>
      <c r="C26" s="2109"/>
      <c r="D26" s="2109"/>
      <c r="E26" s="2109"/>
      <c r="F26" s="2109"/>
      <c r="G26" s="2109"/>
      <c r="H26" s="2109"/>
      <c r="I26" s="2109"/>
      <c r="J26" s="2109"/>
      <c r="K26" s="2109"/>
      <c r="L26" s="2109"/>
      <c r="M26" s="2109"/>
      <c r="N26" s="2109"/>
      <c r="O26" s="2109"/>
      <c r="P26" s="2109"/>
    </row>
  </sheetData>
  <mergeCells count="31">
    <mergeCell ref="A25:P26"/>
    <mergeCell ref="A3:B5"/>
    <mergeCell ref="L4:M4"/>
    <mergeCell ref="K3:M3"/>
    <mergeCell ref="K4:K5"/>
    <mergeCell ref="O4:P4"/>
    <mergeCell ref="N3:P3"/>
    <mergeCell ref="N4:N5"/>
    <mergeCell ref="C3:E3"/>
    <mergeCell ref="I4:J4"/>
    <mergeCell ref="H3:J3"/>
    <mergeCell ref="H4:H5"/>
    <mergeCell ref="F4:F5"/>
    <mergeCell ref="G4:G5"/>
    <mergeCell ref="F3:G3"/>
    <mergeCell ref="A21:A22"/>
    <mergeCell ref="D4:E4"/>
    <mergeCell ref="C4:C5"/>
    <mergeCell ref="A13:B13"/>
    <mergeCell ref="A14:B14"/>
    <mergeCell ref="A15:B15"/>
    <mergeCell ref="A6:B6"/>
    <mergeCell ref="A16:B16"/>
    <mergeCell ref="A17:A18"/>
    <mergeCell ref="A19:A20"/>
    <mergeCell ref="A7:B7"/>
    <mergeCell ref="A8:B8"/>
    <mergeCell ref="A9:B9"/>
    <mergeCell ref="A10:B10"/>
    <mergeCell ref="A11:B11"/>
    <mergeCell ref="A12:B12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7:M22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/>
  </sheetViews>
  <sheetFormatPr defaultColWidth="9.140625" defaultRowHeight="15"/>
  <cols>
    <col min="1" max="1" width="18" style="206" customWidth="1"/>
    <col min="2" max="12" width="6.7109375" style="206" customWidth="1"/>
    <col min="13" max="18" width="6.42578125" style="206" customWidth="1"/>
    <col min="19" max="16384" width="9.140625" style="206"/>
  </cols>
  <sheetData>
    <row r="1" spans="1:30" s="44" customFormat="1" ht="17.25" customHeight="1">
      <c r="A1" s="160" t="s">
        <v>820</v>
      </c>
      <c r="B1" s="164"/>
      <c r="C1" s="164"/>
      <c r="D1" s="164"/>
      <c r="E1" s="74"/>
      <c r="F1" s="74"/>
      <c r="G1" s="74"/>
      <c r="H1" s="74"/>
      <c r="I1" s="74"/>
      <c r="O1" s="483"/>
    </row>
    <row r="2" spans="1:30" ht="17.25" customHeight="1" thickBot="1">
      <c r="A2" s="314" t="s">
        <v>192</v>
      </c>
      <c r="B2" s="202"/>
      <c r="C2" s="202"/>
      <c r="X2"/>
      <c r="Y2"/>
      <c r="Z2"/>
      <c r="AA2"/>
      <c r="AB2"/>
      <c r="AC2"/>
      <c r="AD2"/>
    </row>
    <row r="3" spans="1:30" ht="24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  <c r="X3"/>
      <c r="Y3"/>
      <c r="Z3"/>
      <c r="AA3"/>
      <c r="AB3"/>
      <c r="AC3"/>
      <c r="AD3"/>
    </row>
    <row r="4" spans="1:30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583" t="s">
        <v>449</v>
      </c>
      <c r="J4" s="583" t="s">
        <v>554</v>
      </c>
      <c r="K4" s="583" t="s">
        <v>627</v>
      </c>
      <c r="L4" s="583" t="s">
        <v>725</v>
      </c>
      <c r="M4" s="585" t="s">
        <v>190</v>
      </c>
      <c r="N4" s="898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  <c r="X4"/>
      <c r="Y4"/>
      <c r="Z4"/>
      <c r="AA4"/>
      <c r="AB4"/>
      <c r="AC4"/>
      <c r="AD4"/>
    </row>
    <row r="5" spans="1:30" ht="17.25" customHeight="1">
      <c r="A5" s="191" t="s">
        <v>18</v>
      </c>
      <c r="B5" s="315">
        <v>1048</v>
      </c>
      <c r="C5" s="315">
        <v>1036</v>
      </c>
      <c r="D5" s="315">
        <v>1013</v>
      </c>
      <c r="E5" s="315">
        <v>1007</v>
      </c>
      <c r="F5" s="315">
        <v>1011</v>
      </c>
      <c r="G5" s="315">
        <v>1013</v>
      </c>
      <c r="H5" s="315">
        <v>998</v>
      </c>
      <c r="I5" s="315">
        <v>990</v>
      </c>
      <c r="J5" s="315">
        <v>986</v>
      </c>
      <c r="K5" s="315">
        <v>990</v>
      </c>
      <c r="L5" s="315">
        <v>992</v>
      </c>
      <c r="M5" s="915">
        <f>L5-K5</f>
        <v>2</v>
      </c>
      <c r="N5" s="514">
        <f>L5/K5-1</f>
        <v>2.0202020202020332E-3</v>
      </c>
      <c r="O5" s="917">
        <f>L5-G5</f>
        <v>-21</v>
      </c>
      <c r="P5" s="515">
        <f>L5/G5-1</f>
        <v>-2.0730503455083871E-2</v>
      </c>
      <c r="Q5" s="919">
        <f>L5-B5</f>
        <v>-56</v>
      </c>
      <c r="R5" s="516">
        <f>L5/B5-1</f>
        <v>-5.3435114503816772E-2</v>
      </c>
      <c r="S5" s="864"/>
      <c r="T5" s="281"/>
      <c r="U5" s="864"/>
      <c r="V5" s="281"/>
      <c r="W5" s="864"/>
      <c r="X5"/>
      <c r="Y5"/>
      <c r="Z5"/>
      <c r="AA5"/>
      <c r="AB5"/>
      <c r="AC5"/>
      <c r="AD5"/>
    </row>
    <row r="6" spans="1:30" ht="17.25" customHeight="1">
      <c r="A6" s="194" t="s">
        <v>19</v>
      </c>
      <c r="B6" s="213">
        <v>131</v>
      </c>
      <c r="C6" s="213">
        <v>131</v>
      </c>
      <c r="D6" s="213">
        <v>127</v>
      </c>
      <c r="E6" s="213">
        <v>127</v>
      </c>
      <c r="F6" s="213">
        <v>124</v>
      </c>
      <c r="G6" s="213">
        <v>123</v>
      </c>
      <c r="H6" s="213">
        <v>126</v>
      </c>
      <c r="I6" s="213">
        <v>125</v>
      </c>
      <c r="J6" s="213">
        <v>125</v>
      </c>
      <c r="K6" s="213">
        <v>125</v>
      </c>
      <c r="L6" s="213">
        <v>125</v>
      </c>
      <c r="M6" s="916">
        <f t="shared" ref="M6" si="0">L6-K6</f>
        <v>0</v>
      </c>
      <c r="N6" s="517">
        <f t="shared" ref="N6" si="1">L6/K6-1</f>
        <v>0</v>
      </c>
      <c r="O6" s="918">
        <f t="shared" ref="O6" si="2">L6-G6</f>
        <v>2</v>
      </c>
      <c r="P6" s="518">
        <f t="shared" ref="P6" si="3">L6/G6-1</f>
        <v>1.6260162601626105E-2</v>
      </c>
      <c r="Q6" s="920">
        <f t="shared" ref="Q6" si="4">L6-B6</f>
        <v>-6</v>
      </c>
      <c r="R6" s="519">
        <f t="shared" ref="R6" si="5">L6/B6-1</f>
        <v>-4.5801526717557217E-2</v>
      </c>
      <c r="S6" s="864"/>
      <c r="T6" s="281"/>
      <c r="U6" s="864"/>
      <c r="V6" s="281"/>
      <c r="W6" s="864"/>
      <c r="X6"/>
      <c r="Y6"/>
      <c r="Z6"/>
      <c r="AA6"/>
      <c r="AB6"/>
      <c r="AC6"/>
      <c r="AD6"/>
    </row>
    <row r="7" spans="1:30" ht="17.25" customHeight="1">
      <c r="A7" s="194" t="s">
        <v>20</v>
      </c>
      <c r="B7" s="213">
        <v>124</v>
      </c>
      <c r="C7" s="213">
        <v>122</v>
      </c>
      <c r="D7" s="213">
        <v>121</v>
      </c>
      <c r="E7" s="213">
        <v>121</v>
      </c>
      <c r="F7" s="213">
        <v>122</v>
      </c>
      <c r="G7" s="213">
        <v>122</v>
      </c>
      <c r="H7" s="213">
        <v>121</v>
      </c>
      <c r="I7" s="213">
        <v>118</v>
      </c>
      <c r="J7" s="213">
        <v>118</v>
      </c>
      <c r="K7" s="213">
        <v>117</v>
      </c>
      <c r="L7" s="213">
        <v>115</v>
      </c>
      <c r="M7" s="916">
        <f t="shared" ref="M7:M19" si="6">L7-K7</f>
        <v>-2</v>
      </c>
      <c r="N7" s="517">
        <f t="shared" ref="N7:N19" si="7">L7/K7-1</f>
        <v>-1.7094017094017144E-2</v>
      </c>
      <c r="O7" s="918">
        <f t="shared" ref="O7:O19" si="8">L7-G7</f>
        <v>-7</v>
      </c>
      <c r="P7" s="518">
        <f t="shared" ref="P7:P19" si="9">L7/G7-1</f>
        <v>-5.7377049180327822E-2</v>
      </c>
      <c r="Q7" s="920">
        <f t="shared" ref="Q7:Q19" si="10">L7-B7</f>
        <v>-9</v>
      </c>
      <c r="R7" s="519">
        <f t="shared" ref="R7:R19" si="11">L7/B7-1</f>
        <v>-7.2580645161290369E-2</v>
      </c>
      <c r="S7" s="864"/>
      <c r="T7" s="281"/>
      <c r="U7" s="864"/>
      <c r="V7" s="281"/>
      <c r="W7" s="864"/>
      <c r="X7"/>
      <c r="Y7"/>
      <c r="Z7"/>
      <c r="AA7"/>
      <c r="AB7"/>
      <c r="AC7"/>
      <c r="AD7"/>
    </row>
    <row r="8" spans="1:30" ht="17.25" customHeight="1">
      <c r="A8" s="194" t="s">
        <v>21</v>
      </c>
      <c r="B8" s="213">
        <v>70</v>
      </c>
      <c r="C8" s="213">
        <v>69</v>
      </c>
      <c r="D8" s="213">
        <v>70</v>
      </c>
      <c r="E8" s="213">
        <v>70</v>
      </c>
      <c r="F8" s="213">
        <v>70</v>
      </c>
      <c r="G8" s="213">
        <v>68</v>
      </c>
      <c r="H8" s="213">
        <v>68</v>
      </c>
      <c r="I8" s="213">
        <v>68</v>
      </c>
      <c r="J8" s="213">
        <v>67</v>
      </c>
      <c r="K8" s="213">
        <v>67</v>
      </c>
      <c r="L8" s="213">
        <v>67</v>
      </c>
      <c r="M8" s="916">
        <f t="shared" si="6"/>
        <v>0</v>
      </c>
      <c r="N8" s="517">
        <f t="shared" si="7"/>
        <v>0</v>
      </c>
      <c r="O8" s="918">
        <f t="shared" si="8"/>
        <v>-1</v>
      </c>
      <c r="P8" s="518">
        <f t="shared" si="9"/>
        <v>-1.4705882352941124E-2</v>
      </c>
      <c r="Q8" s="920">
        <f t="shared" si="10"/>
        <v>-3</v>
      </c>
      <c r="R8" s="519">
        <f t="shared" si="11"/>
        <v>-4.2857142857142816E-2</v>
      </c>
      <c r="S8" s="864"/>
      <c r="T8" s="281"/>
      <c r="U8" s="864"/>
      <c r="V8" s="281"/>
      <c r="W8" s="864"/>
      <c r="X8"/>
      <c r="Y8"/>
      <c r="Z8"/>
      <c r="AA8"/>
      <c r="AB8"/>
      <c r="AC8"/>
      <c r="AD8"/>
    </row>
    <row r="9" spans="1:30" ht="17.25" customHeight="1">
      <c r="A9" s="194" t="s">
        <v>22</v>
      </c>
      <c r="B9" s="213">
        <v>45</v>
      </c>
      <c r="C9" s="213">
        <v>45</v>
      </c>
      <c r="D9" s="213">
        <v>44</v>
      </c>
      <c r="E9" s="213">
        <v>43</v>
      </c>
      <c r="F9" s="213">
        <v>44</v>
      </c>
      <c r="G9" s="213">
        <v>44</v>
      </c>
      <c r="H9" s="213">
        <v>44</v>
      </c>
      <c r="I9" s="213">
        <v>44</v>
      </c>
      <c r="J9" s="213">
        <v>44</v>
      </c>
      <c r="K9" s="213">
        <v>44</v>
      </c>
      <c r="L9" s="213">
        <v>45</v>
      </c>
      <c r="M9" s="916">
        <f t="shared" si="6"/>
        <v>1</v>
      </c>
      <c r="N9" s="517">
        <f t="shared" si="7"/>
        <v>2.2727272727272707E-2</v>
      </c>
      <c r="O9" s="918">
        <f t="shared" si="8"/>
        <v>1</v>
      </c>
      <c r="P9" s="518">
        <f t="shared" si="9"/>
        <v>2.2727272727272707E-2</v>
      </c>
      <c r="Q9" s="920">
        <f t="shared" si="10"/>
        <v>0</v>
      </c>
      <c r="R9" s="519">
        <f t="shared" si="11"/>
        <v>0</v>
      </c>
      <c r="S9" s="864"/>
      <c r="T9" s="281"/>
      <c r="U9" s="864"/>
      <c r="V9" s="281"/>
      <c r="W9" s="864"/>
      <c r="X9"/>
      <c r="Y9"/>
      <c r="Z9"/>
      <c r="AA9"/>
      <c r="AB9"/>
      <c r="AC9"/>
      <c r="AD9"/>
    </row>
    <row r="10" spans="1:30" ht="17.25" customHeight="1">
      <c r="A10" s="194" t="s">
        <v>23</v>
      </c>
      <c r="B10" s="213">
        <v>32</v>
      </c>
      <c r="C10" s="213">
        <v>32</v>
      </c>
      <c r="D10" s="213">
        <v>32</v>
      </c>
      <c r="E10" s="213">
        <v>30</v>
      </c>
      <c r="F10" s="213">
        <v>31</v>
      </c>
      <c r="G10" s="213">
        <v>30</v>
      </c>
      <c r="H10" s="213">
        <v>25</v>
      </c>
      <c r="I10" s="213">
        <v>25</v>
      </c>
      <c r="J10" s="213">
        <v>24</v>
      </c>
      <c r="K10" s="213">
        <v>24</v>
      </c>
      <c r="L10" s="213">
        <v>24</v>
      </c>
      <c r="M10" s="916">
        <f t="shared" si="6"/>
        <v>0</v>
      </c>
      <c r="N10" s="517">
        <f t="shared" si="7"/>
        <v>0</v>
      </c>
      <c r="O10" s="918">
        <f t="shared" si="8"/>
        <v>-6</v>
      </c>
      <c r="P10" s="518">
        <f t="shared" si="9"/>
        <v>-0.19999999999999996</v>
      </c>
      <c r="Q10" s="920">
        <f t="shared" si="10"/>
        <v>-8</v>
      </c>
      <c r="R10" s="519">
        <f t="shared" si="11"/>
        <v>-0.25</v>
      </c>
      <c r="S10" s="864"/>
      <c r="T10" s="281"/>
      <c r="U10" s="864"/>
      <c r="V10" s="281"/>
      <c r="W10" s="864"/>
      <c r="X10"/>
      <c r="Y10"/>
      <c r="Z10"/>
      <c r="AA10"/>
      <c r="AB10"/>
      <c r="AC10"/>
      <c r="AD10"/>
    </row>
    <row r="11" spans="1:30" ht="17.25" customHeight="1">
      <c r="A11" s="194" t="s">
        <v>24</v>
      </c>
      <c r="B11" s="213">
        <v>76</v>
      </c>
      <c r="C11" s="213">
        <v>78</v>
      </c>
      <c r="D11" s="213">
        <v>76</v>
      </c>
      <c r="E11" s="213">
        <v>76</v>
      </c>
      <c r="F11" s="213">
        <v>77</v>
      </c>
      <c r="G11" s="213">
        <v>77</v>
      </c>
      <c r="H11" s="213">
        <v>77</v>
      </c>
      <c r="I11" s="213">
        <v>76</v>
      </c>
      <c r="J11" s="213">
        <v>76</v>
      </c>
      <c r="K11" s="213">
        <v>76</v>
      </c>
      <c r="L11" s="213">
        <v>77</v>
      </c>
      <c r="M11" s="916">
        <f t="shared" si="6"/>
        <v>1</v>
      </c>
      <c r="N11" s="517">
        <f t="shared" si="7"/>
        <v>1.3157894736842035E-2</v>
      </c>
      <c r="O11" s="918">
        <f t="shared" si="8"/>
        <v>0</v>
      </c>
      <c r="P11" s="518">
        <f t="shared" si="9"/>
        <v>0</v>
      </c>
      <c r="Q11" s="920">
        <f t="shared" si="10"/>
        <v>1</v>
      </c>
      <c r="R11" s="519">
        <f t="shared" si="11"/>
        <v>1.3157894736842035E-2</v>
      </c>
      <c r="S11" s="864"/>
      <c r="T11" s="281"/>
      <c r="U11" s="864"/>
      <c r="V11" s="281"/>
      <c r="W11" s="864"/>
      <c r="X11"/>
      <c r="Y11"/>
      <c r="Z11"/>
      <c r="AA11"/>
      <c r="AB11"/>
      <c r="AC11"/>
      <c r="AD11"/>
    </row>
    <row r="12" spans="1:30" ht="17.25" customHeight="1">
      <c r="A12" s="194" t="s">
        <v>25</v>
      </c>
      <c r="B12" s="213">
        <v>41</v>
      </c>
      <c r="C12" s="213">
        <v>41</v>
      </c>
      <c r="D12" s="213">
        <v>40</v>
      </c>
      <c r="E12" s="213">
        <v>40</v>
      </c>
      <c r="F12" s="213">
        <v>39</v>
      </c>
      <c r="G12" s="213">
        <v>39</v>
      </c>
      <c r="H12" s="213">
        <v>38</v>
      </c>
      <c r="I12" s="213">
        <v>38</v>
      </c>
      <c r="J12" s="213">
        <v>38</v>
      </c>
      <c r="K12" s="213">
        <v>39</v>
      </c>
      <c r="L12" s="213">
        <v>39</v>
      </c>
      <c r="M12" s="916">
        <f t="shared" si="6"/>
        <v>0</v>
      </c>
      <c r="N12" s="517">
        <f t="shared" si="7"/>
        <v>0</v>
      </c>
      <c r="O12" s="918">
        <f t="shared" si="8"/>
        <v>0</v>
      </c>
      <c r="P12" s="518">
        <f t="shared" si="9"/>
        <v>0</v>
      </c>
      <c r="Q12" s="920">
        <f t="shared" si="10"/>
        <v>-2</v>
      </c>
      <c r="R12" s="519">
        <f t="shared" si="11"/>
        <v>-4.8780487804878092E-2</v>
      </c>
      <c r="S12" s="864"/>
      <c r="T12" s="281"/>
      <c r="U12" s="864"/>
      <c r="V12" s="281"/>
      <c r="W12" s="864"/>
      <c r="X12"/>
      <c r="Y12"/>
      <c r="Z12"/>
      <c r="AA12"/>
      <c r="AB12"/>
      <c r="AC12"/>
      <c r="AD12"/>
    </row>
    <row r="13" spans="1:30" ht="17.25" customHeight="1">
      <c r="A13" s="194" t="s">
        <v>26</v>
      </c>
      <c r="B13" s="213">
        <v>69</v>
      </c>
      <c r="C13" s="213">
        <v>68</v>
      </c>
      <c r="D13" s="213">
        <v>66</v>
      </c>
      <c r="E13" s="213">
        <v>67</v>
      </c>
      <c r="F13" s="213">
        <v>68</v>
      </c>
      <c r="G13" s="213">
        <v>69</v>
      </c>
      <c r="H13" s="213">
        <v>61</v>
      </c>
      <c r="I13" s="213">
        <v>61</v>
      </c>
      <c r="J13" s="213">
        <v>61</v>
      </c>
      <c r="K13" s="213">
        <v>61</v>
      </c>
      <c r="L13" s="213">
        <v>62</v>
      </c>
      <c r="M13" s="916">
        <f t="shared" si="6"/>
        <v>1</v>
      </c>
      <c r="N13" s="517">
        <f t="shared" si="7"/>
        <v>1.6393442622950838E-2</v>
      </c>
      <c r="O13" s="918">
        <f t="shared" si="8"/>
        <v>-7</v>
      </c>
      <c r="P13" s="518">
        <f t="shared" si="9"/>
        <v>-0.10144927536231885</v>
      </c>
      <c r="Q13" s="920">
        <f t="shared" si="10"/>
        <v>-7</v>
      </c>
      <c r="R13" s="519">
        <f t="shared" si="11"/>
        <v>-0.10144927536231885</v>
      </c>
      <c r="S13" s="864"/>
      <c r="T13" s="281"/>
      <c r="U13" s="864"/>
      <c r="V13" s="281"/>
      <c r="W13" s="864"/>
      <c r="X13"/>
      <c r="Y13"/>
      <c r="Z13"/>
      <c r="AA13"/>
      <c r="AB13"/>
      <c r="AC13"/>
      <c r="AD13"/>
    </row>
    <row r="14" spans="1:30" ht="17.25" customHeight="1">
      <c r="A14" s="194" t="s">
        <v>27</v>
      </c>
      <c r="B14" s="213">
        <v>56</v>
      </c>
      <c r="C14" s="213">
        <v>56</v>
      </c>
      <c r="D14" s="213">
        <v>57</v>
      </c>
      <c r="E14" s="213">
        <v>59</v>
      </c>
      <c r="F14" s="213">
        <v>59</v>
      </c>
      <c r="G14" s="213">
        <v>61</v>
      </c>
      <c r="H14" s="213">
        <v>60</v>
      </c>
      <c r="I14" s="213">
        <v>61</v>
      </c>
      <c r="J14" s="213">
        <v>61</v>
      </c>
      <c r="K14" s="213">
        <v>62</v>
      </c>
      <c r="L14" s="213">
        <v>62</v>
      </c>
      <c r="M14" s="916">
        <f t="shared" si="6"/>
        <v>0</v>
      </c>
      <c r="N14" s="517">
        <f t="shared" si="7"/>
        <v>0</v>
      </c>
      <c r="O14" s="918">
        <f t="shared" si="8"/>
        <v>1</v>
      </c>
      <c r="P14" s="518">
        <f t="shared" si="9"/>
        <v>1.6393442622950838E-2</v>
      </c>
      <c r="Q14" s="920">
        <f t="shared" si="10"/>
        <v>6</v>
      </c>
      <c r="R14" s="519">
        <f t="shared" si="11"/>
        <v>0.10714285714285721</v>
      </c>
      <c r="S14" s="864"/>
      <c r="T14" s="281"/>
      <c r="U14" s="864"/>
      <c r="V14" s="281"/>
      <c r="W14" s="864"/>
      <c r="X14"/>
      <c r="Y14"/>
      <c r="Z14"/>
      <c r="AA14"/>
      <c r="AB14"/>
      <c r="AC14"/>
      <c r="AD14"/>
    </row>
    <row r="15" spans="1:30" ht="17.25" customHeight="1">
      <c r="A15" s="194" t="s">
        <v>28</v>
      </c>
      <c r="B15" s="213">
        <v>62</v>
      </c>
      <c r="C15" s="213">
        <v>61</v>
      </c>
      <c r="D15" s="213">
        <v>52</v>
      </c>
      <c r="E15" s="213">
        <v>50</v>
      </c>
      <c r="F15" s="213">
        <v>50</v>
      </c>
      <c r="G15" s="213">
        <v>50</v>
      </c>
      <c r="H15" s="213">
        <v>52</v>
      </c>
      <c r="I15" s="213">
        <v>52</v>
      </c>
      <c r="J15" s="213">
        <v>50</v>
      </c>
      <c r="K15" s="213">
        <v>50</v>
      </c>
      <c r="L15" s="213">
        <v>50</v>
      </c>
      <c r="M15" s="916">
        <f t="shared" si="6"/>
        <v>0</v>
      </c>
      <c r="N15" s="517">
        <f t="shared" si="7"/>
        <v>0</v>
      </c>
      <c r="O15" s="918">
        <f t="shared" si="8"/>
        <v>0</v>
      </c>
      <c r="P15" s="518">
        <f t="shared" si="9"/>
        <v>0</v>
      </c>
      <c r="Q15" s="920">
        <f t="shared" si="10"/>
        <v>-12</v>
      </c>
      <c r="R15" s="519">
        <f t="shared" si="11"/>
        <v>-0.19354838709677424</v>
      </c>
      <c r="S15" s="864"/>
      <c r="T15" s="281"/>
      <c r="U15" s="864"/>
      <c r="V15" s="281"/>
      <c r="W15" s="864"/>
      <c r="X15"/>
      <c r="Y15"/>
      <c r="Z15"/>
      <c r="AA15"/>
      <c r="AB15"/>
      <c r="AC15"/>
      <c r="AD15"/>
    </row>
    <row r="16" spans="1:30" ht="17.25" customHeight="1">
      <c r="A16" s="194" t="s">
        <v>29</v>
      </c>
      <c r="B16" s="213">
        <v>96</v>
      </c>
      <c r="C16" s="213">
        <v>94</v>
      </c>
      <c r="D16" s="213">
        <v>91</v>
      </c>
      <c r="E16" s="213">
        <v>91</v>
      </c>
      <c r="F16" s="213">
        <v>93</v>
      </c>
      <c r="G16" s="213">
        <v>93</v>
      </c>
      <c r="H16" s="213">
        <v>91</v>
      </c>
      <c r="I16" s="213">
        <v>90</v>
      </c>
      <c r="J16" s="213">
        <v>90</v>
      </c>
      <c r="K16" s="213">
        <v>91</v>
      </c>
      <c r="L16" s="213">
        <v>92</v>
      </c>
      <c r="M16" s="916">
        <f t="shared" si="6"/>
        <v>1</v>
      </c>
      <c r="N16" s="517">
        <f t="shared" si="7"/>
        <v>1.098901098901095E-2</v>
      </c>
      <c r="O16" s="918">
        <f t="shared" si="8"/>
        <v>-1</v>
      </c>
      <c r="P16" s="518">
        <f t="shared" si="9"/>
        <v>-1.0752688172043001E-2</v>
      </c>
      <c r="Q16" s="920">
        <f t="shared" si="10"/>
        <v>-4</v>
      </c>
      <c r="R16" s="519">
        <f t="shared" si="11"/>
        <v>-4.166666666666663E-2</v>
      </c>
      <c r="S16" s="864"/>
      <c r="T16" s="281"/>
      <c r="U16" s="864"/>
      <c r="V16" s="281"/>
      <c r="W16" s="864"/>
      <c r="X16"/>
      <c r="Y16"/>
      <c r="Z16"/>
      <c r="AA16"/>
      <c r="AB16"/>
      <c r="AC16"/>
      <c r="AD16"/>
    </row>
    <row r="17" spans="1:30" ht="17.25" customHeight="1">
      <c r="A17" s="194" t="s">
        <v>30</v>
      </c>
      <c r="B17" s="213">
        <v>79</v>
      </c>
      <c r="C17" s="213">
        <v>78</v>
      </c>
      <c r="D17" s="213">
        <v>76</v>
      </c>
      <c r="E17" s="213">
        <v>75</v>
      </c>
      <c r="F17" s="213">
        <v>76</v>
      </c>
      <c r="G17" s="213">
        <v>78</v>
      </c>
      <c r="H17" s="213">
        <v>76</v>
      </c>
      <c r="I17" s="213">
        <v>73</v>
      </c>
      <c r="J17" s="213">
        <v>73</v>
      </c>
      <c r="K17" s="213">
        <v>74</v>
      </c>
      <c r="L17" s="213">
        <v>74</v>
      </c>
      <c r="M17" s="916">
        <f t="shared" si="6"/>
        <v>0</v>
      </c>
      <c r="N17" s="517">
        <f t="shared" si="7"/>
        <v>0</v>
      </c>
      <c r="O17" s="918">
        <f t="shared" si="8"/>
        <v>-4</v>
      </c>
      <c r="P17" s="518">
        <f t="shared" si="9"/>
        <v>-5.1282051282051322E-2</v>
      </c>
      <c r="Q17" s="920">
        <f t="shared" si="10"/>
        <v>-5</v>
      </c>
      <c r="R17" s="519">
        <f t="shared" si="11"/>
        <v>-6.3291139240506333E-2</v>
      </c>
      <c r="S17" s="864"/>
      <c r="T17" s="281"/>
      <c r="U17" s="864"/>
      <c r="V17" s="281"/>
      <c r="W17" s="864"/>
      <c r="X17"/>
      <c r="Y17"/>
      <c r="Z17"/>
      <c r="AA17"/>
      <c r="AB17"/>
      <c r="AC17"/>
      <c r="AD17"/>
    </row>
    <row r="18" spans="1:30" ht="17.25" customHeight="1">
      <c r="A18" s="194" t="s">
        <v>31</v>
      </c>
      <c r="B18" s="213">
        <v>59</v>
      </c>
      <c r="C18" s="213">
        <v>56</v>
      </c>
      <c r="D18" s="213">
        <v>56</v>
      </c>
      <c r="E18" s="213">
        <v>56</v>
      </c>
      <c r="F18" s="213">
        <v>57</v>
      </c>
      <c r="G18" s="213">
        <v>57</v>
      </c>
      <c r="H18" s="213">
        <v>58</v>
      </c>
      <c r="I18" s="213">
        <v>58</v>
      </c>
      <c r="J18" s="213">
        <v>58</v>
      </c>
      <c r="K18" s="213">
        <v>58</v>
      </c>
      <c r="L18" s="213">
        <v>59</v>
      </c>
      <c r="M18" s="916">
        <f t="shared" si="6"/>
        <v>1</v>
      </c>
      <c r="N18" s="517">
        <f t="shared" si="7"/>
        <v>1.7241379310344751E-2</v>
      </c>
      <c r="O18" s="918">
        <f t="shared" si="8"/>
        <v>2</v>
      </c>
      <c r="P18" s="518">
        <f t="shared" si="9"/>
        <v>3.5087719298245723E-2</v>
      </c>
      <c r="Q18" s="920">
        <f t="shared" si="10"/>
        <v>0</v>
      </c>
      <c r="R18" s="519">
        <f t="shared" si="11"/>
        <v>0</v>
      </c>
      <c r="S18" s="864"/>
      <c r="T18" s="281"/>
      <c r="U18" s="864"/>
      <c r="V18" s="281"/>
      <c r="W18" s="864"/>
      <c r="X18"/>
      <c r="Y18"/>
      <c r="Z18"/>
      <c r="AA18"/>
      <c r="AB18"/>
      <c r="AC18"/>
      <c r="AD18"/>
    </row>
    <row r="19" spans="1:30" ht="17.25" customHeight="1" thickBot="1">
      <c r="A19" s="192" t="s">
        <v>32</v>
      </c>
      <c r="B19" s="225">
        <v>108</v>
      </c>
      <c r="C19" s="225">
        <v>105</v>
      </c>
      <c r="D19" s="225">
        <v>105</v>
      </c>
      <c r="E19" s="225">
        <v>102</v>
      </c>
      <c r="F19" s="225">
        <v>101</v>
      </c>
      <c r="G19" s="225">
        <v>102</v>
      </c>
      <c r="H19" s="225">
        <v>101</v>
      </c>
      <c r="I19" s="225">
        <v>101</v>
      </c>
      <c r="J19" s="225">
        <v>101</v>
      </c>
      <c r="K19" s="225">
        <v>102</v>
      </c>
      <c r="L19" s="225">
        <v>101</v>
      </c>
      <c r="M19" s="916">
        <f t="shared" si="6"/>
        <v>-1</v>
      </c>
      <c r="N19" s="517">
        <f t="shared" si="7"/>
        <v>-9.8039215686274161E-3</v>
      </c>
      <c r="O19" s="918">
        <f t="shared" si="8"/>
        <v>-1</v>
      </c>
      <c r="P19" s="518">
        <f t="shared" si="9"/>
        <v>-9.8039215686274161E-3</v>
      </c>
      <c r="Q19" s="920">
        <f t="shared" si="10"/>
        <v>-7</v>
      </c>
      <c r="R19" s="519">
        <f t="shared" si="11"/>
        <v>-6.481481481481477E-2</v>
      </c>
      <c r="S19" s="864"/>
      <c r="T19" s="281"/>
      <c r="U19" s="864"/>
      <c r="V19" s="281"/>
      <c r="W19" s="864"/>
      <c r="X19"/>
      <c r="Y19"/>
      <c r="Z19"/>
      <c r="AA19"/>
      <c r="AB19"/>
      <c r="AC19"/>
      <c r="AD19"/>
    </row>
    <row r="20" spans="1:30" s="24" customFormat="1" ht="24.75" customHeight="1">
      <c r="A20" s="2117" t="s">
        <v>573</v>
      </c>
      <c r="B20" s="2117"/>
      <c r="C20" s="2117"/>
      <c r="D20" s="2117"/>
      <c r="E20" s="2117"/>
      <c r="F20" s="2117"/>
      <c r="G20" s="2117"/>
      <c r="H20" s="2117"/>
      <c r="I20" s="2117"/>
      <c r="J20" s="2117"/>
      <c r="K20" s="2117"/>
      <c r="L20" s="2117"/>
      <c r="M20" s="2117"/>
      <c r="N20" s="2117"/>
      <c r="O20" s="2117"/>
      <c r="P20" s="2117"/>
      <c r="Q20" s="2117"/>
      <c r="R20" s="2117"/>
    </row>
    <row r="21" spans="1:30"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883"/>
      <c r="O21" s="883"/>
      <c r="Q21" s="883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O1"/>
    </sheetView>
  </sheetViews>
  <sheetFormatPr defaultColWidth="9.140625" defaultRowHeight="15"/>
  <cols>
    <col min="1" max="1" width="18" style="206" customWidth="1"/>
    <col min="2" max="12" width="6.7109375" style="206" customWidth="1"/>
    <col min="13" max="13" width="6.140625" style="206" bestFit="1" customWidth="1"/>
    <col min="14" max="14" width="4.5703125" style="206" bestFit="1" customWidth="1"/>
    <col min="15" max="15" width="6.140625" style="206" bestFit="1" customWidth="1"/>
    <col min="16" max="16" width="5.42578125" style="846" bestFit="1" customWidth="1"/>
    <col min="17" max="17" width="6.7109375" style="206" bestFit="1" customWidth="1"/>
    <col min="18" max="18" width="6" style="206" bestFit="1" customWidth="1"/>
    <col min="19" max="16384" width="9.140625" style="206"/>
  </cols>
  <sheetData>
    <row r="1" spans="1:22" s="44" customFormat="1" ht="17.25" customHeight="1">
      <c r="A1" s="2069" t="s">
        <v>821</v>
      </c>
      <c r="B1" s="2069"/>
      <c r="C1" s="2069"/>
      <c r="D1" s="2069"/>
      <c r="E1" s="2069"/>
      <c r="F1" s="2069"/>
      <c r="G1" s="2069"/>
      <c r="H1" s="2069"/>
      <c r="I1" s="2069"/>
      <c r="J1" s="2069"/>
      <c r="K1" s="2069"/>
      <c r="L1" s="2069"/>
      <c r="M1" s="2069"/>
      <c r="N1" s="2069"/>
      <c r="O1" s="2069"/>
      <c r="P1" s="942"/>
    </row>
    <row r="2" spans="1:22" ht="17.25" customHeight="1" thickBot="1">
      <c r="A2" s="314" t="s">
        <v>192</v>
      </c>
      <c r="B2" s="202"/>
      <c r="C2" s="202"/>
    </row>
    <row r="3" spans="1:22" ht="31.5" customHeight="1">
      <c r="A3" s="1817" t="s">
        <v>189</v>
      </c>
      <c r="B3" s="1819" t="s">
        <v>198</v>
      </c>
      <c r="C3" s="1820"/>
      <c r="D3" s="1820"/>
      <c r="E3" s="1820"/>
      <c r="F3" s="1820"/>
      <c r="G3" s="1820"/>
      <c r="H3" s="1820"/>
      <c r="I3" s="1820"/>
      <c r="J3" s="1820"/>
      <c r="K3" s="1820"/>
      <c r="L3" s="1828"/>
      <c r="M3" s="2070" t="s">
        <v>721</v>
      </c>
      <c r="N3" s="1822"/>
      <c r="O3" s="2071" t="s">
        <v>722</v>
      </c>
      <c r="P3" s="1822"/>
      <c r="Q3" s="2071" t="s">
        <v>723</v>
      </c>
      <c r="R3" s="2072"/>
    </row>
    <row r="4" spans="1:22" ht="17.25" customHeight="1" thickBot="1">
      <c r="A4" s="1818"/>
      <c r="B4" s="582" t="s">
        <v>11</v>
      </c>
      <c r="C4" s="582" t="s">
        <v>12</v>
      </c>
      <c r="D4" s="582" t="s">
        <v>13</v>
      </c>
      <c r="E4" s="582" t="s">
        <v>14</v>
      </c>
      <c r="F4" s="582" t="s">
        <v>15</v>
      </c>
      <c r="G4" s="583" t="s">
        <v>138</v>
      </c>
      <c r="H4" s="583" t="s">
        <v>188</v>
      </c>
      <c r="I4" s="721" t="s">
        <v>449</v>
      </c>
      <c r="J4" s="583" t="s">
        <v>554</v>
      </c>
      <c r="K4" s="583" t="s">
        <v>627</v>
      </c>
      <c r="L4" s="749" t="s">
        <v>725</v>
      </c>
      <c r="M4" s="585" t="s">
        <v>190</v>
      </c>
      <c r="N4" s="586" t="s">
        <v>191</v>
      </c>
      <c r="O4" s="590" t="s">
        <v>190</v>
      </c>
      <c r="P4" s="586" t="s">
        <v>191</v>
      </c>
      <c r="Q4" s="590" t="s">
        <v>190</v>
      </c>
      <c r="R4" s="630" t="s">
        <v>191</v>
      </c>
    </row>
    <row r="5" spans="1:22" ht="17.25" customHeight="1">
      <c r="A5" s="191" t="s">
        <v>18</v>
      </c>
      <c r="B5" s="315">
        <v>309575</v>
      </c>
      <c r="C5" s="315">
        <v>293782</v>
      </c>
      <c r="D5" s="315">
        <v>285118</v>
      </c>
      <c r="E5" s="315">
        <v>278626</v>
      </c>
      <c r="F5" s="315">
        <v>276877</v>
      </c>
      <c r="G5" s="315">
        <v>275495</v>
      </c>
      <c r="H5" s="746">
        <v>275878</v>
      </c>
      <c r="I5" s="746">
        <v>279593</v>
      </c>
      <c r="J5" s="746">
        <v>287569</v>
      </c>
      <c r="K5" s="746">
        <v>297981</v>
      </c>
      <c r="L5" s="316">
        <v>312810</v>
      </c>
      <c r="M5" s="393">
        <f>L5-K5</f>
        <v>14829</v>
      </c>
      <c r="N5" s="394">
        <f>L5/K5-1</f>
        <v>4.9764917897449745E-2</v>
      </c>
      <c r="O5" s="395">
        <f>L5-G5</f>
        <v>37315</v>
      </c>
      <c r="P5" s="515">
        <f>L5/G5-1</f>
        <v>0.13544710430316331</v>
      </c>
      <c r="Q5" s="397">
        <f>L5-B5</f>
        <v>3235</v>
      </c>
      <c r="R5" s="398">
        <f>L5/B5-1</f>
        <v>1.0449810223693845E-2</v>
      </c>
      <c r="S5" s="864"/>
      <c r="T5" s="281"/>
      <c r="U5" s="864"/>
      <c r="V5" s="281"/>
    </row>
    <row r="6" spans="1:22" ht="17.25" customHeight="1">
      <c r="A6" s="194" t="s">
        <v>19</v>
      </c>
      <c r="B6" s="213">
        <v>36886</v>
      </c>
      <c r="C6" s="213">
        <v>35607</v>
      </c>
      <c r="D6" s="213">
        <v>34871</v>
      </c>
      <c r="E6" s="213">
        <v>35171</v>
      </c>
      <c r="F6" s="213">
        <v>36415</v>
      </c>
      <c r="G6" s="213">
        <v>37192</v>
      </c>
      <c r="H6" s="751">
        <v>37895</v>
      </c>
      <c r="I6" s="751">
        <v>39434</v>
      </c>
      <c r="J6" s="751">
        <v>40826</v>
      </c>
      <c r="K6" s="751">
        <v>42683</v>
      </c>
      <c r="L6" s="317">
        <v>44394</v>
      </c>
      <c r="M6" s="399">
        <f t="shared" ref="M6:M19" si="0">L6-K6</f>
        <v>1711</v>
      </c>
      <c r="N6" s="400">
        <f t="shared" ref="N6:N19" si="1">L6/K6-1</f>
        <v>4.0086216995056656E-2</v>
      </c>
      <c r="O6" s="401">
        <f t="shared" ref="O6:O19" si="2">L6-G6</f>
        <v>7202</v>
      </c>
      <c r="P6" s="518">
        <f t="shared" ref="P6:P19" si="3">L6/G6-1</f>
        <v>0.1936437943643794</v>
      </c>
      <c r="Q6" s="403">
        <f t="shared" ref="Q6:Q19" si="4">L6-B6</f>
        <v>7508</v>
      </c>
      <c r="R6" s="404">
        <f t="shared" ref="R6:R19" si="5">L6/B6-1</f>
        <v>0.2035460608360895</v>
      </c>
      <c r="S6" s="864"/>
      <c r="T6" s="281"/>
      <c r="U6" s="864"/>
      <c r="V6" s="281"/>
    </row>
    <row r="7" spans="1:22" ht="17.25" customHeight="1">
      <c r="A7" s="194" t="s">
        <v>20</v>
      </c>
      <c r="B7" s="213">
        <v>27905</v>
      </c>
      <c r="C7" s="213">
        <v>26833</v>
      </c>
      <c r="D7" s="213">
        <v>26273</v>
      </c>
      <c r="E7" s="213">
        <v>25452</v>
      </c>
      <c r="F7" s="213">
        <v>25347</v>
      </c>
      <c r="G7" s="213">
        <v>25137</v>
      </c>
      <c r="H7" s="751">
        <v>25213</v>
      </c>
      <c r="I7" s="751">
        <v>25496</v>
      </c>
      <c r="J7" s="751">
        <v>26262</v>
      </c>
      <c r="K7" s="751">
        <v>27830</v>
      </c>
      <c r="L7" s="317">
        <v>30204</v>
      </c>
      <c r="M7" s="399">
        <f t="shared" si="0"/>
        <v>2374</v>
      </c>
      <c r="N7" s="400">
        <f t="shared" si="1"/>
        <v>8.5303629177146956E-2</v>
      </c>
      <c r="O7" s="401">
        <f t="shared" si="2"/>
        <v>5067</v>
      </c>
      <c r="P7" s="518">
        <f t="shared" si="3"/>
        <v>0.20157536698890088</v>
      </c>
      <c r="Q7" s="403">
        <f t="shared" si="4"/>
        <v>2299</v>
      </c>
      <c r="R7" s="404">
        <f t="shared" si="5"/>
        <v>8.2386669055724671E-2</v>
      </c>
      <c r="S7" s="864"/>
      <c r="T7" s="281"/>
      <c r="U7" s="864"/>
      <c r="V7" s="281"/>
    </row>
    <row r="8" spans="1:22" ht="17.25" customHeight="1">
      <c r="A8" s="194" t="s">
        <v>21</v>
      </c>
      <c r="B8" s="213">
        <v>20231</v>
      </c>
      <c r="C8" s="213">
        <v>19134</v>
      </c>
      <c r="D8" s="213">
        <v>18662</v>
      </c>
      <c r="E8" s="213">
        <v>18296</v>
      </c>
      <c r="F8" s="213">
        <v>17963</v>
      </c>
      <c r="G8" s="213">
        <v>17656</v>
      </c>
      <c r="H8" s="751">
        <v>17738</v>
      </c>
      <c r="I8" s="751">
        <v>18116</v>
      </c>
      <c r="J8" s="751">
        <v>18442</v>
      </c>
      <c r="K8" s="751">
        <v>19207</v>
      </c>
      <c r="L8" s="317">
        <v>20221</v>
      </c>
      <c r="M8" s="399">
        <f t="shared" si="0"/>
        <v>1014</v>
      </c>
      <c r="N8" s="400">
        <f t="shared" si="1"/>
        <v>5.2793252460040518E-2</v>
      </c>
      <c r="O8" s="401">
        <f t="shared" si="2"/>
        <v>2565</v>
      </c>
      <c r="P8" s="518">
        <f t="shared" si="3"/>
        <v>0.14527639329406439</v>
      </c>
      <c r="Q8" s="403">
        <f t="shared" si="4"/>
        <v>-10</v>
      </c>
      <c r="R8" s="404">
        <f t="shared" si="5"/>
        <v>-4.9429093964703519E-4</v>
      </c>
      <c r="S8" s="864"/>
      <c r="T8" s="281"/>
      <c r="U8" s="864"/>
      <c r="V8" s="281"/>
    </row>
    <row r="9" spans="1:22" ht="17.25" customHeight="1">
      <c r="A9" s="194" t="s">
        <v>22</v>
      </c>
      <c r="B9" s="213">
        <v>15946</v>
      </c>
      <c r="C9" s="213">
        <v>15273</v>
      </c>
      <c r="D9" s="213">
        <v>14898</v>
      </c>
      <c r="E9" s="213">
        <v>14667</v>
      </c>
      <c r="F9" s="213">
        <v>14775</v>
      </c>
      <c r="G9" s="213">
        <v>14944</v>
      </c>
      <c r="H9" s="751">
        <v>14966</v>
      </c>
      <c r="I9" s="751">
        <v>15247</v>
      </c>
      <c r="J9" s="751">
        <v>15730</v>
      </c>
      <c r="K9" s="751">
        <v>16489</v>
      </c>
      <c r="L9" s="317">
        <v>17561</v>
      </c>
      <c r="M9" s="399">
        <f t="shared" si="0"/>
        <v>1072</v>
      </c>
      <c r="N9" s="400">
        <f t="shared" si="1"/>
        <v>6.5013038995693995E-2</v>
      </c>
      <c r="O9" s="401">
        <f t="shared" si="2"/>
        <v>2617</v>
      </c>
      <c r="P9" s="518">
        <f t="shared" si="3"/>
        <v>0.1751204496788008</v>
      </c>
      <c r="Q9" s="403">
        <f t="shared" si="4"/>
        <v>1615</v>
      </c>
      <c r="R9" s="404">
        <f t="shared" si="5"/>
        <v>0.1012793176972282</v>
      </c>
      <c r="S9" s="864"/>
      <c r="T9" s="281"/>
      <c r="U9" s="864"/>
      <c r="V9" s="281"/>
    </row>
    <row r="10" spans="1:22" ht="17.25" customHeight="1">
      <c r="A10" s="194" t="s">
        <v>23</v>
      </c>
      <c r="B10" s="213">
        <v>8616</v>
      </c>
      <c r="C10" s="213">
        <v>7992</v>
      </c>
      <c r="D10" s="213">
        <v>7492</v>
      </c>
      <c r="E10" s="213">
        <v>7264</v>
      </c>
      <c r="F10" s="213">
        <v>7248</v>
      </c>
      <c r="G10" s="213">
        <v>7149</v>
      </c>
      <c r="H10" s="751">
        <v>7033</v>
      </c>
      <c r="I10" s="751">
        <v>7077</v>
      </c>
      <c r="J10" s="751">
        <v>7155</v>
      </c>
      <c r="K10" s="751">
        <v>7331</v>
      </c>
      <c r="L10" s="317">
        <v>7653</v>
      </c>
      <c r="M10" s="399">
        <f t="shared" si="0"/>
        <v>322</v>
      </c>
      <c r="N10" s="400">
        <f t="shared" si="1"/>
        <v>4.3923066430227697E-2</v>
      </c>
      <c r="O10" s="401">
        <f t="shared" si="2"/>
        <v>504</v>
      </c>
      <c r="P10" s="518">
        <f t="shared" si="3"/>
        <v>7.0499370541334372E-2</v>
      </c>
      <c r="Q10" s="403">
        <f t="shared" si="4"/>
        <v>-963</v>
      </c>
      <c r="R10" s="404">
        <f t="shared" si="5"/>
        <v>-0.11176880222841223</v>
      </c>
      <c r="S10" s="864"/>
      <c r="T10" s="281"/>
      <c r="U10" s="864"/>
      <c r="V10" s="281"/>
    </row>
    <row r="11" spans="1:22" ht="17.25" customHeight="1">
      <c r="A11" s="194" t="s">
        <v>24</v>
      </c>
      <c r="B11" s="213">
        <v>27070</v>
      </c>
      <c r="C11" s="213">
        <v>25649</v>
      </c>
      <c r="D11" s="213">
        <v>24587</v>
      </c>
      <c r="E11" s="213">
        <v>23822</v>
      </c>
      <c r="F11" s="213">
        <v>23381</v>
      </c>
      <c r="G11" s="213">
        <v>23051</v>
      </c>
      <c r="H11" s="751">
        <v>23055</v>
      </c>
      <c r="I11" s="751">
        <v>23147</v>
      </c>
      <c r="J11" s="751">
        <v>23897</v>
      </c>
      <c r="K11" s="751">
        <v>24537</v>
      </c>
      <c r="L11" s="317">
        <v>25435</v>
      </c>
      <c r="M11" s="399">
        <f t="shared" si="0"/>
        <v>898</v>
      </c>
      <c r="N11" s="400">
        <f t="shared" si="1"/>
        <v>3.6597791091005361E-2</v>
      </c>
      <c r="O11" s="401">
        <f t="shared" si="2"/>
        <v>2384</v>
      </c>
      <c r="P11" s="518">
        <f t="shared" si="3"/>
        <v>0.10342284499587873</v>
      </c>
      <c r="Q11" s="403">
        <f t="shared" si="4"/>
        <v>-1635</v>
      </c>
      <c r="R11" s="404">
        <f t="shared" si="5"/>
        <v>-6.0398965644624991E-2</v>
      </c>
      <c r="S11" s="864"/>
      <c r="T11" s="281"/>
      <c r="U11" s="864"/>
      <c r="V11" s="281"/>
    </row>
    <row r="12" spans="1:22" ht="17.25" customHeight="1">
      <c r="A12" s="194" t="s">
        <v>25</v>
      </c>
      <c r="B12" s="213">
        <v>12237</v>
      </c>
      <c r="C12" s="213">
        <v>11703</v>
      </c>
      <c r="D12" s="213">
        <v>11467</v>
      </c>
      <c r="E12" s="213">
        <v>11189</v>
      </c>
      <c r="F12" s="213">
        <v>11016</v>
      </c>
      <c r="G12" s="213">
        <v>10874</v>
      </c>
      <c r="H12" s="751">
        <v>10949</v>
      </c>
      <c r="I12" s="751">
        <v>11179</v>
      </c>
      <c r="J12" s="751">
        <v>11648</v>
      </c>
      <c r="K12" s="751">
        <v>12027</v>
      </c>
      <c r="L12" s="317">
        <v>12672</v>
      </c>
      <c r="M12" s="399">
        <f t="shared" si="0"/>
        <v>645</v>
      </c>
      <c r="N12" s="400">
        <f t="shared" si="1"/>
        <v>5.3629333998503448E-2</v>
      </c>
      <c r="O12" s="401">
        <f t="shared" si="2"/>
        <v>1798</v>
      </c>
      <c r="P12" s="518">
        <f t="shared" si="3"/>
        <v>0.1653485377965791</v>
      </c>
      <c r="Q12" s="403">
        <f t="shared" si="4"/>
        <v>435</v>
      </c>
      <c r="R12" s="404">
        <f t="shared" si="5"/>
        <v>3.5547928413826924E-2</v>
      </c>
      <c r="S12" s="864"/>
      <c r="T12" s="281"/>
      <c r="U12" s="864"/>
      <c r="V12" s="281"/>
    </row>
    <row r="13" spans="1:22" ht="17.25" customHeight="1">
      <c r="A13" s="194" t="s">
        <v>26</v>
      </c>
      <c r="B13" s="213">
        <v>18167</v>
      </c>
      <c r="C13" s="213">
        <v>17131</v>
      </c>
      <c r="D13" s="213">
        <v>16848</v>
      </c>
      <c r="E13" s="213">
        <v>16286</v>
      </c>
      <c r="F13" s="213">
        <v>16080</v>
      </c>
      <c r="G13" s="213">
        <v>15783</v>
      </c>
      <c r="H13" s="751">
        <v>15272</v>
      </c>
      <c r="I13" s="751">
        <v>15327</v>
      </c>
      <c r="J13" s="751">
        <v>15784</v>
      </c>
      <c r="K13" s="751">
        <v>16393</v>
      </c>
      <c r="L13" s="317">
        <v>17319</v>
      </c>
      <c r="M13" s="399">
        <f t="shared" si="0"/>
        <v>926</v>
      </c>
      <c r="N13" s="400">
        <f t="shared" si="1"/>
        <v>5.6487525163179342E-2</v>
      </c>
      <c r="O13" s="401">
        <f t="shared" si="2"/>
        <v>1536</v>
      </c>
      <c r="P13" s="518">
        <f t="shared" si="3"/>
        <v>9.7319901159475419E-2</v>
      </c>
      <c r="Q13" s="403">
        <f t="shared" si="4"/>
        <v>-848</v>
      </c>
      <c r="R13" s="404">
        <f t="shared" si="5"/>
        <v>-4.6678042604722858E-2</v>
      </c>
      <c r="S13" s="864"/>
      <c r="T13" s="281"/>
      <c r="U13" s="864"/>
      <c r="V13" s="281"/>
    </row>
    <row r="14" spans="1:22" ht="17.25" customHeight="1">
      <c r="A14" s="194" t="s">
        <v>27</v>
      </c>
      <c r="B14" s="213">
        <v>15982</v>
      </c>
      <c r="C14" s="213">
        <v>15198</v>
      </c>
      <c r="D14" s="213">
        <v>14973</v>
      </c>
      <c r="E14" s="213">
        <v>14976</v>
      </c>
      <c r="F14" s="213">
        <v>15026</v>
      </c>
      <c r="G14" s="213">
        <v>15130</v>
      </c>
      <c r="H14" s="751">
        <v>15201</v>
      </c>
      <c r="I14" s="751">
        <v>15465</v>
      </c>
      <c r="J14" s="751">
        <v>15962</v>
      </c>
      <c r="K14" s="751">
        <v>16436</v>
      </c>
      <c r="L14" s="317">
        <v>17429</v>
      </c>
      <c r="M14" s="399">
        <f t="shared" si="0"/>
        <v>993</v>
      </c>
      <c r="N14" s="400">
        <f t="shared" si="1"/>
        <v>6.0416159649549828E-2</v>
      </c>
      <c r="O14" s="401">
        <f t="shared" si="2"/>
        <v>2299</v>
      </c>
      <c r="P14" s="518">
        <f t="shared" si="3"/>
        <v>0.15194976867151344</v>
      </c>
      <c r="Q14" s="403">
        <f t="shared" si="4"/>
        <v>1447</v>
      </c>
      <c r="R14" s="404">
        <f t="shared" si="5"/>
        <v>9.0539356776373481E-2</v>
      </c>
      <c r="S14" s="864"/>
      <c r="T14" s="281"/>
      <c r="U14" s="864"/>
      <c r="V14" s="281"/>
    </row>
    <row r="15" spans="1:22" ht="17.25" customHeight="1">
      <c r="A15" s="194" t="s">
        <v>28</v>
      </c>
      <c r="B15" s="213">
        <v>16189</v>
      </c>
      <c r="C15" s="213">
        <v>15364</v>
      </c>
      <c r="D15" s="213">
        <v>15088</v>
      </c>
      <c r="E15" s="213">
        <v>14876</v>
      </c>
      <c r="F15" s="213">
        <v>14487</v>
      </c>
      <c r="G15" s="213">
        <v>14283</v>
      </c>
      <c r="H15" s="751">
        <v>14461</v>
      </c>
      <c r="I15" s="751">
        <v>14557</v>
      </c>
      <c r="J15" s="751">
        <v>15089</v>
      </c>
      <c r="K15" s="751">
        <v>15309</v>
      </c>
      <c r="L15" s="317">
        <v>15959</v>
      </c>
      <c r="M15" s="399">
        <f t="shared" si="0"/>
        <v>650</v>
      </c>
      <c r="N15" s="400">
        <f t="shared" si="1"/>
        <v>4.2458684433993144E-2</v>
      </c>
      <c r="O15" s="401">
        <f t="shared" si="2"/>
        <v>1676</v>
      </c>
      <c r="P15" s="518">
        <f>L15/G15-1</f>
        <v>0.11734229503605675</v>
      </c>
      <c r="Q15" s="403">
        <f t="shared" si="4"/>
        <v>-230</v>
      </c>
      <c r="R15" s="404">
        <f t="shared" si="5"/>
        <v>-1.4207177713262076E-2</v>
      </c>
      <c r="S15" s="864"/>
      <c r="T15" s="281"/>
      <c r="U15" s="864"/>
      <c r="V15" s="281"/>
    </row>
    <row r="16" spans="1:22" ht="17.25" customHeight="1">
      <c r="A16" s="194" t="s">
        <v>29</v>
      </c>
      <c r="B16" s="213">
        <v>33865</v>
      </c>
      <c r="C16" s="213">
        <v>31756</v>
      </c>
      <c r="D16" s="213">
        <v>30522</v>
      </c>
      <c r="E16" s="213">
        <v>29426</v>
      </c>
      <c r="F16" s="213">
        <v>28993</v>
      </c>
      <c r="G16" s="213">
        <v>28782</v>
      </c>
      <c r="H16" s="751">
        <v>28543</v>
      </c>
      <c r="I16" s="751">
        <v>28746</v>
      </c>
      <c r="J16" s="751">
        <v>29656</v>
      </c>
      <c r="K16" s="751">
        <v>30588</v>
      </c>
      <c r="L16" s="317">
        <v>32247</v>
      </c>
      <c r="M16" s="399">
        <f t="shared" si="0"/>
        <v>1659</v>
      </c>
      <c r="N16" s="400">
        <f t="shared" si="1"/>
        <v>5.4236955668889753E-2</v>
      </c>
      <c r="O16" s="401">
        <f t="shared" si="2"/>
        <v>3465</v>
      </c>
      <c r="P16" s="518">
        <f t="shared" si="3"/>
        <v>0.12038774233896188</v>
      </c>
      <c r="Q16" s="403">
        <f t="shared" si="4"/>
        <v>-1618</v>
      </c>
      <c r="R16" s="404">
        <f t="shared" si="5"/>
        <v>-4.7777941827845893E-2</v>
      </c>
      <c r="S16" s="864"/>
      <c r="T16" s="281"/>
      <c r="U16" s="864"/>
      <c r="V16" s="281"/>
    </row>
    <row r="17" spans="1:22" ht="17.25" customHeight="1">
      <c r="A17" s="194" t="s">
        <v>30</v>
      </c>
      <c r="B17" s="213">
        <v>19514</v>
      </c>
      <c r="C17" s="213">
        <v>18770</v>
      </c>
      <c r="D17" s="213">
        <v>18329</v>
      </c>
      <c r="E17" s="213">
        <v>17745</v>
      </c>
      <c r="F17" s="213">
        <v>17606</v>
      </c>
      <c r="G17" s="213">
        <v>17449</v>
      </c>
      <c r="H17" s="751">
        <v>17547</v>
      </c>
      <c r="I17" s="751">
        <v>17610</v>
      </c>
      <c r="J17" s="751">
        <v>18081</v>
      </c>
      <c r="K17" s="751">
        <v>18720</v>
      </c>
      <c r="L17" s="317">
        <v>19587</v>
      </c>
      <c r="M17" s="399">
        <f t="shared" si="0"/>
        <v>867</v>
      </c>
      <c r="N17" s="400">
        <f t="shared" si="1"/>
        <v>4.6314102564102511E-2</v>
      </c>
      <c r="O17" s="401">
        <f t="shared" si="2"/>
        <v>2138</v>
      </c>
      <c r="P17" s="518">
        <f t="shared" si="3"/>
        <v>0.1225285116625594</v>
      </c>
      <c r="Q17" s="403">
        <f t="shared" si="4"/>
        <v>73</v>
      </c>
      <c r="R17" s="404">
        <f t="shared" si="5"/>
        <v>3.7409039663831578E-3</v>
      </c>
      <c r="S17" s="864"/>
      <c r="T17" s="281"/>
      <c r="U17" s="864"/>
      <c r="V17" s="281"/>
    </row>
    <row r="18" spans="1:22" ht="17.25" customHeight="1">
      <c r="A18" s="194" t="s">
        <v>31</v>
      </c>
      <c r="B18" s="213">
        <v>18039</v>
      </c>
      <c r="C18" s="213">
        <v>16692</v>
      </c>
      <c r="D18" s="213">
        <v>16160</v>
      </c>
      <c r="E18" s="213">
        <v>16041</v>
      </c>
      <c r="F18" s="213">
        <v>15988</v>
      </c>
      <c r="G18" s="213">
        <v>15999</v>
      </c>
      <c r="H18" s="751">
        <v>16055</v>
      </c>
      <c r="I18" s="751">
        <v>16141</v>
      </c>
      <c r="J18" s="751">
        <v>16539</v>
      </c>
      <c r="K18" s="751">
        <v>16993</v>
      </c>
      <c r="L18" s="317">
        <v>17568</v>
      </c>
      <c r="M18" s="399">
        <f t="shared" si="0"/>
        <v>575</v>
      </c>
      <c r="N18" s="400">
        <f t="shared" si="1"/>
        <v>3.383746248455255E-2</v>
      </c>
      <c r="O18" s="401">
        <f t="shared" si="2"/>
        <v>1569</v>
      </c>
      <c r="P18" s="518">
        <f t="shared" si="3"/>
        <v>9.8068629289330689E-2</v>
      </c>
      <c r="Q18" s="403">
        <f t="shared" si="4"/>
        <v>-471</v>
      </c>
      <c r="R18" s="404">
        <f t="shared" si="5"/>
        <v>-2.6110094794611682E-2</v>
      </c>
      <c r="S18" s="864"/>
      <c r="T18" s="281"/>
      <c r="U18" s="864"/>
      <c r="V18" s="281"/>
    </row>
    <row r="19" spans="1:22" ht="17.25" customHeight="1" thickBot="1">
      <c r="A19" s="192" t="s">
        <v>32</v>
      </c>
      <c r="B19" s="225">
        <v>38928</v>
      </c>
      <c r="C19" s="225">
        <v>36680</v>
      </c>
      <c r="D19" s="225">
        <v>34948</v>
      </c>
      <c r="E19" s="225">
        <v>33415</v>
      </c>
      <c r="F19" s="225">
        <v>32552</v>
      </c>
      <c r="G19" s="225">
        <v>32066</v>
      </c>
      <c r="H19" s="747">
        <v>31950</v>
      </c>
      <c r="I19" s="747">
        <v>32051</v>
      </c>
      <c r="J19" s="747">
        <v>32498</v>
      </c>
      <c r="K19" s="747">
        <v>33438</v>
      </c>
      <c r="L19" s="318">
        <v>34561</v>
      </c>
      <c r="M19" s="405">
        <f t="shared" si="0"/>
        <v>1123</v>
      </c>
      <c r="N19" s="406">
        <f t="shared" si="1"/>
        <v>3.3584544530175231E-2</v>
      </c>
      <c r="O19" s="407">
        <f t="shared" si="2"/>
        <v>2495</v>
      </c>
      <c r="P19" s="520">
        <f t="shared" si="3"/>
        <v>7.7808270442212946E-2</v>
      </c>
      <c r="Q19" s="409">
        <f t="shared" si="4"/>
        <v>-4367</v>
      </c>
      <c r="R19" s="410">
        <f t="shared" si="5"/>
        <v>-0.11218146321413891</v>
      </c>
      <c r="S19" s="864"/>
      <c r="T19" s="281"/>
      <c r="U19" s="864"/>
      <c r="V19" s="281"/>
    </row>
    <row r="20" spans="1:22" s="24" customFormat="1" ht="24.75" customHeight="1">
      <c r="A20" s="2117" t="s">
        <v>573</v>
      </c>
      <c r="B20" s="2117"/>
      <c r="C20" s="2117"/>
      <c r="D20" s="2117"/>
      <c r="E20" s="2117"/>
      <c r="F20" s="2117"/>
      <c r="G20" s="2117"/>
      <c r="H20" s="2117"/>
      <c r="I20" s="2117"/>
      <c r="J20" s="2117"/>
      <c r="K20" s="2117"/>
      <c r="L20" s="2117"/>
      <c r="M20" s="2117"/>
      <c r="N20" s="2117"/>
      <c r="O20" s="2117"/>
      <c r="P20" s="2117"/>
      <c r="Q20" s="2117"/>
      <c r="R20" s="2117"/>
    </row>
    <row r="22" spans="1:22"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</row>
  </sheetData>
  <mergeCells count="7">
    <mergeCell ref="Q3:R3"/>
    <mergeCell ref="A20:R20"/>
    <mergeCell ref="A1:O1"/>
    <mergeCell ref="A3:A4"/>
    <mergeCell ref="B3:L3"/>
    <mergeCell ref="M3:N3"/>
    <mergeCell ref="O3:P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163</vt:i4>
      </vt:variant>
      <vt:variant>
        <vt:lpstr>Pojmenované oblasti</vt:lpstr>
      </vt:variant>
      <vt:variant>
        <vt:i4>12</vt:i4>
      </vt:variant>
    </vt:vector>
  </HeadingPairs>
  <TitlesOfParts>
    <vt:vector size="175" baseType="lpstr">
      <vt:lpstr>OBSAH</vt:lpstr>
      <vt:lpstr>ZNAČKY</vt:lpstr>
      <vt:lpstr>1.1.1</vt:lpstr>
      <vt:lpstr>1.1.2</vt:lpstr>
      <vt:lpstr>1.1.3</vt:lpstr>
      <vt:lpstr>1.1.4</vt:lpstr>
      <vt:lpstr>1.1.5</vt:lpstr>
      <vt:lpstr>1.1.6</vt:lpstr>
      <vt:lpstr>1.1.7</vt:lpstr>
      <vt:lpstr>1.1.8</vt:lpstr>
      <vt:lpstr>1.1.9</vt:lpstr>
      <vt:lpstr>1.1.10</vt:lpstr>
      <vt:lpstr>1.1.11</vt:lpstr>
      <vt:lpstr>1.1.12</vt:lpstr>
      <vt:lpstr>1.1.13</vt:lpstr>
      <vt:lpstr> 1.1.14</vt:lpstr>
      <vt:lpstr>1.1.15</vt:lpstr>
      <vt:lpstr>1.1.16</vt:lpstr>
      <vt:lpstr>1.1.17</vt:lpstr>
      <vt:lpstr>1.1.18</vt:lpstr>
      <vt:lpstr>1.1.19</vt:lpstr>
      <vt:lpstr>1.1.20</vt:lpstr>
      <vt:lpstr>1.2.1</vt:lpstr>
      <vt:lpstr>1.2.2</vt:lpstr>
      <vt:lpstr>2.1.1</vt:lpstr>
      <vt:lpstr>2.1.2</vt:lpstr>
      <vt:lpstr>2.1.3</vt:lpstr>
      <vt:lpstr>2.1.4</vt:lpstr>
      <vt:lpstr>2.2.1</vt:lpstr>
      <vt:lpstr>2.2.2</vt:lpstr>
      <vt:lpstr>2.2.3</vt:lpstr>
      <vt:lpstr>2.2.4</vt:lpstr>
      <vt:lpstr>2.2.5</vt:lpstr>
      <vt:lpstr>2.2.6</vt:lpstr>
      <vt:lpstr>2.2.7</vt:lpstr>
      <vt:lpstr>2.2.8</vt:lpstr>
      <vt:lpstr>2.2.9</vt:lpstr>
      <vt:lpstr>2.2.10</vt:lpstr>
      <vt:lpstr>2.2.11</vt:lpstr>
      <vt:lpstr>2.2.12</vt:lpstr>
      <vt:lpstr>2.2.13</vt:lpstr>
      <vt:lpstr>2.2.14</vt:lpstr>
      <vt:lpstr>2.2.15</vt:lpstr>
      <vt:lpstr>2.2.16</vt:lpstr>
      <vt:lpstr>2.2.17</vt:lpstr>
      <vt:lpstr>2.2.18</vt:lpstr>
      <vt:lpstr>2.2.19</vt:lpstr>
      <vt:lpstr>2.2.20</vt:lpstr>
      <vt:lpstr>2.2.21</vt:lpstr>
      <vt:lpstr>2.2.22</vt:lpstr>
      <vt:lpstr>2.2.23</vt:lpstr>
      <vt:lpstr>2.2.24</vt:lpstr>
      <vt:lpstr>2.2.25</vt:lpstr>
      <vt:lpstr>2.2.26</vt:lpstr>
      <vt:lpstr>2.2.27</vt:lpstr>
      <vt:lpstr>2.2.28</vt:lpstr>
      <vt:lpstr>2.2.29</vt:lpstr>
      <vt:lpstr>2.2.30</vt:lpstr>
      <vt:lpstr>2.2.31</vt:lpstr>
      <vt:lpstr>2.2.32</vt:lpstr>
      <vt:lpstr>2.2.33</vt:lpstr>
      <vt:lpstr>2.2.34</vt:lpstr>
      <vt:lpstr>2.2.35</vt:lpstr>
      <vt:lpstr>2.2.36</vt:lpstr>
      <vt:lpstr>2.2.37</vt:lpstr>
      <vt:lpstr>2.2.38</vt:lpstr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3.1.9</vt:lpstr>
      <vt:lpstr>3.1.10</vt:lpstr>
      <vt:lpstr>3.1.11</vt:lpstr>
      <vt:lpstr>3.1.12</vt:lpstr>
      <vt:lpstr>3.1.13</vt:lpstr>
      <vt:lpstr>3.1.14</vt:lpstr>
      <vt:lpstr>3.1.15</vt:lpstr>
      <vt:lpstr>3.1.16</vt:lpstr>
      <vt:lpstr>3.1.17</vt:lpstr>
      <vt:lpstr>3.1.18</vt:lpstr>
      <vt:lpstr>3.1.19</vt:lpstr>
      <vt:lpstr>3.1.20</vt:lpstr>
      <vt:lpstr>3.1.21</vt:lpstr>
      <vt:lpstr>3.1.22</vt:lpstr>
      <vt:lpstr>3.1.23</vt:lpstr>
      <vt:lpstr>3.1.24</vt:lpstr>
      <vt:lpstr>3.1.25</vt:lpstr>
      <vt:lpstr>3.1.26</vt:lpstr>
      <vt:lpstr>3.1.27</vt:lpstr>
      <vt:lpstr>3.1.28</vt:lpstr>
      <vt:lpstr>3.1.29</vt:lpstr>
      <vt:lpstr>3.1.30</vt:lpstr>
      <vt:lpstr>3.2.1</vt:lpstr>
      <vt:lpstr>3.2.2</vt:lpstr>
      <vt:lpstr>3.2.3</vt:lpstr>
      <vt:lpstr>3.2.4</vt:lpstr>
      <vt:lpstr>3.2.5</vt:lpstr>
      <vt:lpstr>3.2.6</vt:lpstr>
      <vt:lpstr>3.2.7</vt:lpstr>
      <vt:lpstr>3.2.8</vt:lpstr>
      <vt:lpstr>3.2.9</vt:lpstr>
      <vt:lpstr>3.2.10</vt:lpstr>
      <vt:lpstr>3.2.11</vt:lpstr>
      <vt:lpstr>3.2.12</vt:lpstr>
      <vt:lpstr>3.2.13</vt:lpstr>
      <vt:lpstr>3.2.14</vt:lpstr>
      <vt:lpstr>3.3.1</vt:lpstr>
      <vt:lpstr>3.3.2</vt:lpstr>
      <vt:lpstr>3.3.3</vt:lpstr>
      <vt:lpstr>3.3.4</vt:lpstr>
      <vt:lpstr>3.3.5</vt:lpstr>
      <vt:lpstr>3.3.6</vt:lpstr>
      <vt:lpstr>3.3.7</vt:lpstr>
      <vt:lpstr>3.3.8</vt:lpstr>
      <vt:lpstr>3.3.9</vt:lpstr>
      <vt:lpstr>3.3.10</vt:lpstr>
      <vt:lpstr>3.3.11</vt:lpstr>
      <vt:lpstr>3.3.12</vt:lpstr>
      <vt:lpstr>3.3.13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3.4.1</vt:lpstr>
      <vt:lpstr>3.4.2</vt:lpstr>
      <vt:lpstr>3.4.3</vt:lpstr>
      <vt:lpstr>4.1</vt:lpstr>
      <vt:lpstr>4.2</vt:lpstr>
      <vt:lpstr>4.3</vt:lpstr>
      <vt:lpstr>4.4</vt:lpstr>
      <vt:lpstr>4.5</vt:lpstr>
      <vt:lpstr>5.1</vt:lpstr>
      <vt:lpstr>5.2</vt:lpstr>
      <vt:lpstr>5.3</vt:lpstr>
      <vt:lpstr>5.4</vt:lpstr>
      <vt:lpstr>5.5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7.1</vt:lpstr>
      <vt:lpstr>7.2</vt:lpstr>
      <vt:lpstr>7.3</vt:lpstr>
      <vt:lpstr>7.4</vt:lpstr>
      <vt:lpstr>7.5</vt:lpstr>
      <vt:lpstr>7.6</vt:lpstr>
      <vt:lpstr>'1.1.1'!Oblast_tisku</vt:lpstr>
      <vt:lpstr>'1.1.10'!Oblast_tisku</vt:lpstr>
      <vt:lpstr>'1.1.2'!Oblast_tisku</vt:lpstr>
      <vt:lpstr>'1.1.8'!Oblast_tisku</vt:lpstr>
      <vt:lpstr>'1.1.9'!Oblast_tisku</vt:lpstr>
      <vt:lpstr>'2.2.20'!Oblast_tisku</vt:lpstr>
      <vt:lpstr>'2.2.35'!Oblast_tisku</vt:lpstr>
      <vt:lpstr>'3.1.12'!Oblast_tisku</vt:lpstr>
      <vt:lpstr>'3.2.13'!Oblast_tisku</vt:lpstr>
      <vt:lpstr>'3.3.4'!Oblast_tisku</vt:lpstr>
      <vt:lpstr>'5.3'!Oblast_tisku</vt:lpstr>
      <vt:lpstr>'7.2'!Oblast_tisku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2023-08-23T05:25:06Z</dcterms:modified>
</cp:coreProperties>
</file>