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vystupy_podklady\ČR V MEZINÁRODNÍM SROVNÁNÍ\ČR v mez. srov. 370002-22_vydání 2023\HOTOVÉ\7 Školství,.... - na kontrole RZ\"/>
    </mc:Choice>
  </mc:AlternateContent>
  <bookViews>
    <workbookView xWindow="1350" yWindow="30" windowWidth="16935" windowHeight="12255" tabRatio="828" firstSheet="2" activeTab="2"/>
  </bookViews>
  <sheets>
    <sheet name="nove grafy_g2" sheetId="1" state="hidden" r:id="rId1"/>
    <sheet name="graf" sheetId="2" state="hidden" r:id="rId2"/>
    <sheet name="7_20_2" sheetId="3" r:id="rId3"/>
    <sheet name="2-18" sheetId="5" state="hidden" r:id="rId4"/>
    <sheet name="pomocný list" sheetId="6" state="hidden" r:id="rId5"/>
  </sheets>
  <definedNames>
    <definedName name="HTML_CodePage" hidden="1">1250</definedName>
    <definedName name="HTML_Control" localSheetId="2" hidden="1">{"'PT-03'!$A$1:$I$112"}</definedName>
    <definedName name="HTML_Control" localSheetId="1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3">'2-18'!$A$1:$H$61</definedName>
  </definedNames>
  <calcPr calcId="162913"/>
</workbook>
</file>

<file path=xl/calcChain.xml><?xml version="1.0" encoding="utf-8"?>
<calcChain xmlns="http://schemas.openxmlformats.org/spreadsheetml/2006/main">
  <c r="F11" i="5" l="1"/>
  <c r="F12" i="5"/>
  <c r="F13" i="5"/>
  <c r="F14" i="5"/>
  <c r="F15" i="5"/>
  <c r="F16" i="5"/>
  <c r="F17" i="5"/>
  <c r="F18" i="5"/>
  <c r="F19" i="5"/>
  <c r="F20" i="5"/>
  <c r="F21" i="5"/>
  <c r="F10" i="5"/>
  <c r="I11" i="5"/>
  <c r="H11" i="5" s="1"/>
  <c r="I12" i="5"/>
  <c r="H12" i="5" s="1"/>
  <c r="I13" i="5"/>
  <c r="H13" i="5" s="1"/>
  <c r="I14" i="5"/>
  <c r="H14" i="5" s="1"/>
  <c r="I15" i="5"/>
  <c r="H15" i="5" s="1"/>
  <c r="I16" i="5"/>
  <c r="H16" i="5" s="1"/>
  <c r="I17" i="5"/>
  <c r="H17" i="5" s="1"/>
  <c r="I18" i="5"/>
  <c r="H18" i="5" s="1"/>
  <c r="I19" i="5"/>
  <c r="H19" i="5" s="1"/>
  <c r="I20" i="5"/>
  <c r="H20" i="5" s="1"/>
  <c r="H21" i="5"/>
  <c r="I10" i="5"/>
  <c r="H10" i="5" s="1"/>
  <c r="G11" i="5"/>
  <c r="G12" i="5"/>
  <c r="G13" i="5"/>
  <c r="G14" i="5"/>
  <c r="G15" i="5"/>
  <c r="G16" i="5"/>
  <c r="G17" i="5"/>
  <c r="G18" i="5"/>
  <c r="G19" i="5"/>
  <c r="G20" i="5"/>
  <c r="G21" i="5"/>
  <c r="G10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D113" i="5"/>
  <c r="L113" i="5"/>
  <c r="D25" i="2"/>
  <c r="E4" i="2" s="1"/>
  <c r="E6" i="2"/>
  <c r="E8" i="2"/>
  <c r="E11" i="2"/>
  <c r="D4" i="2"/>
  <c r="D6" i="2"/>
  <c r="D9" i="2"/>
  <c r="D3" i="2"/>
  <c r="B25" i="2"/>
  <c r="C4" i="2" s="1"/>
  <c r="B4" i="2"/>
  <c r="C6" i="2"/>
  <c r="C8" i="2"/>
  <c r="C9" i="2"/>
  <c r="C11" i="2"/>
  <c r="C12" i="2"/>
  <c r="B3" i="2"/>
  <c r="O27" i="1"/>
  <c r="P12" i="1" s="1"/>
  <c r="P13" i="1"/>
  <c r="P9" i="1"/>
  <c r="P7" i="1"/>
  <c r="P5" i="1"/>
  <c r="O11" i="1"/>
  <c r="O9" i="1"/>
  <c r="O7" i="1"/>
  <c r="O5" i="1"/>
  <c r="M27" i="1"/>
  <c r="N14" i="1" s="1"/>
  <c r="B8" i="2"/>
  <c r="B7" i="2"/>
  <c r="B5" i="2"/>
  <c r="E5" i="2"/>
  <c r="B11" i="2"/>
  <c r="B10" i="2"/>
  <c r="B9" i="2"/>
  <c r="C5" i="2"/>
  <c r="N7" i="1" l="1"/>
  <c r="N12" i="1"/>
  <c r="N13" i="1"/>
  <c r="M10" i="1"/>
  <c r="N9" i="1"/>
  <c r="O13" i="1"/>
  <c r="P11" i="1"/>
  <c r="D10" i="2"/>
  <c r="D5" i="2"/>
  <c r="E10" i="2"/>
  <c r="D12" i="2"/>
  <c r="M13" i="1"/>
  <c r="M8" i="1"/>
  <c r="M6" i="1"/>
  <c r="M11" i="1"/>
  <c r="N11" i="1"/>
  <c r="N10" i="1"/>
  <c r="N8" i="1"/>
  <c r="M7" i="1"/>
  <c r="M12" i="1"/>
  <c r="N5" i="1"/>
  <c r="D8" i="2"/>
  <c r="E12" i="2"/>
  <c r="E7" i="2"/>
  <c r="O8" i="1"/>
  <c r="O12" i="1"/>
  <c r="P6" i="1"/>
  <c r="P10" i="1"/>
  <c r="P14" i="1"/>
  <c r="C7" i="2"/>
  <c r="B12" i="2"/>
  <c r="N6" i="1"/>
  <c r="B6" i="2"/>
  <c r="M5" i="1"/>
  <c r="M9" i="1"/>
  <c r="M14" i="1"/>
  <c r="O6" i="1"/>
  <c r="O10" i="1"/>
  <c r="O14" i="1"/>
  <c r="P8" i="1"/>
  <c r="C3" i="2"/>
  <c r="C10" i="2"/>
  <c r="D11" i="2"/>
  <c r="D7" i="2"/>
  <c r="E3" i="2"/>
  <c r="E9" i="2"/>
</calcChain>
</file>

<file path=xl/sharedStrings.xml><?xml version="1.0" encoding="utf-8"?>
<sst xmlns="http://schemas.openxmlformats.org/spreadsheetml/2006/main" count="277" uniqueCount="171">
  <si>
    <t>ženy</t>
  </si>
  <si>
    <t>muži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</si>
  <si>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</si>
  <si>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</si>
  <si>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</si>
  <si>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</si>
  <si>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</si>
  <si>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</si>
  <si>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</si>
  <si>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</si>
  <si>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 xml:space="preserve"> 70+</t>
  </si>
  <si>
    <t>celkem</t>
  </si>
  <si>
    <t>na 10 000 živě narozených</t>
  </si>
  <si>
    <t>chlapci</t>
  </si>
  <si>
    <t>dívky</t>
  </si>
  <si>
    <t>Q35-37</t>
  </si>
  <si>
    <t xml:space="preserve">Q53     </t>
  </si>
  <si>
    <t xml:space="preserve">Nesestouplé varle             </t>
  </si>
  <si>
    <t xml:space="preserve">Q66     </t>
  </si>
  <si>
    <t xml:space="preserve">Vrozené deformity nohou       </t>
  </si>
  <si>
    <t xml:space="preserve">Q54     </t>
  </si>
  <si>
    <t xml:space="preserve">Hypospadie                    </t>
  </si>
  <si>
    <t xml:space="preserve">Q65     </t>
  </si>
  <si>
    <t xml:space="preserve">Vrozené deformity kyčle       </t>
  </si>
  <si>
    <t xml:space="preserve">Q62     </t>
  </si>
  <si>
    <t>Vroz.obstrukční def.ledv.pánvičky a VV močovodu</t>
  </si>
  <si>
    <t xml:space="preserve">Vrozené deformity nohou      </t>
  </si>
  <si>
    <t xml:space="preserve">Vrozené vady srdeční celkem </t>
  </si>
  <si>
    <t>ostatní</t>
  </si>
  <si>
    <t>celkem vybrané</t>
  </si>
  <si>
    <t>ZDRAVÍ</t>
  </si>
  <si>
    <t>HEALTH</t>
  </si>
  <si>
    <t>-</t>
  </si>
  <si>
    <t>10-14</t>
  </si>
  <si>
    <t>15-19</t>
  </si>
  <si>
    <t>20-24</t>
  </si>
  <si>
    <t>25-29</t>
  </si>
  <si>
    <t>70-74</t>
  </si>
  <si>
    <t>75-79</t>
  </si>
  <si>
    <t>80-84</t>
  </si>
  <si>
    <t>85+</t>
  </si>
  <si>
    <t>Pramen: ÚZIS ČR</t>
  </si>
  <si>
    <t>Source: IHIS CR</t>
  </si>
  <si>
    <r>
      <t xml:space="preserve">ostatní  / </t>
    </r>
    <r>
      <rPr>
        <i/>
        <sz val="10"/>
        <color indexed="10"/>
        <rFont val="Arial CE"/>
        <family val="2"/>
        <charset val="238"/>
      </rPr>
      <t xml:space="preserve"> other</t>
    </r>
  </si>
  <si>
    <t xml:space="preserve">Q20-Q26       </t>
  </si>
  <si>
    <t xml:space="preserve">Q20-Q26 </t>
  </si>
  <si>
    <t>Cleft lip and cleft palate</t>
  </si>
  <si>
    <t>Rozštěp rtu a rozštěp patra</t>
  </si>
  <si>
    <t>Undescended testicle</t>
  </si>
  <si>
    <t>Hypospadias</t>
  </si>
  <si>
    <t>Cong. obstructive def. of renal pelvis and CM of ureter</t>
  </si>
  <si>
    <t>Congenital deformities of feet</t>
  </si>
  <si>
    <t>Congenital malformation of the circulatory systém</t>
  </si>
  <si>
    <t>Congenital deformities of hip</t>
  </si>
  <si>
    <t>0-4</t>
  </si>
  <si>
    <t>5-9</t>
  </si>
  <si>
    <t>Ženy</t>
  </si>
  <si>
    <t>Muži</t>
  </si>
  <si>
    <t xml:space="preserve">Chlapci </t>
  </si>
  <si>
    <t xml:space="preserve">Dívky </t>
  </si>
  <si>
    <r>
      <t xml:space="preserve">Rok
</t>
    </r>
    <r>
      <rPr>
        <i/>
        <sz val="8"/>
        <rFont val="Arial"/>
        <family val="2"/>
      </rPr>
      <t>Year</t>
    </r>
  </si>
  <si>
    <t>lékaři</t>
  </si>
  <si>
    <t>zubní lékaři</t>
  </si>
  <si>
    <t>Pozn.: Evidenční počet lékařů (zubních lékařů) a lékaři (zubní lékaři) zaměstnavatelé;</t>
  </si>
  <si>
    <t xml:space="preserve">             % vyjadřuje podíl daného pohlaví v dané věkové skupině na celkovém počtu lékařů</t>
  </si>
  <si>
    <t xml:space="preserve">             (zubních lékařů)</t>
  </si>
  <si>
    <t>dopsaná čísla, není promítnuto v grafu</t>
  </si>
  <si>
    <t>Věková struktura lékařů, zubních lékařů a farmaceutů k 31.12.2004</t>
  </si>
  <si>
    <r>
      <t xml:space="preserve">Věková struktura zubních lékařů
</t>
    </r>
    <r>
      <rPr>
        <i/>
        <sz val="10"/>
        <rFont val="Arial CE"/>
        <family val="2"/>
        <charset val="238"/>
      </rPr>
      <t>Age structure of stomatologists</t>
    </r>
  </si>
  <si>
    <t>Graf č. 2.1: Věková struktura lékařů, zubních lékařů a farmaceutů k 31.12.2004</t>
  </si>
  <si>
    <r>
      <t xml:space="preserve">2 - 15. Živě narozené děti s vrozenou vadou (VV) zjištěnou do 1 roku </t>
    </r>
    <r>
      <rPr>
        <b/>
        <vertAlign val="superscript"/>
        <sz val="10"/>
        <rFont val="Arial"/>
        <family val="2"/>
      </rPr>
      <t>*)</t>
    </r>
  </si>
  <si>
    <r>
      <t xml:space="preserve">          Live births with congenitaly malformation (CM) detected till 1 year </t>
    </r>
    <r>
      <rPr>
        <i/>
        <vertAlign val="superscript"/>
        <sz val="10"/>
        <rFont val="Arial CE"/>
        <family val="2"/>
        <charset val="238"/>
      </rPr>
      <t>*)</t>
    </r>
  </si>
  <si>
    <r>
      <t xml:space="preserve">chlapci
</t>
    </r>
    <r>
      <rPr>
        <i/>
        <sz val="8"/>
        <rFont val="Arial"/>
        <family val="2"/>
        <charset val="238"/>
      </rPr>
      <t xml:space="preserve"> Boys</t>
    </r>
  </si>
  <si>
    <r>
      <t xml:space="preserve">dívky
</t>
    </r>
    <r>
      <rPr>
        <i/>
        <sz val="8"/>
        <rFont val="Arial"/>
        <family val="2"/>
      </rPr>
      <t>Girls</t>
    </r>
  </si>
  <si>
    <r>
      <t xml:space="preserve">neudáno
</t>
    </r>
    <r>
      <rPr>
        <i/>
        <sz val="8"/>
        <rFont val="Arial"/>
        <family val="2"/>
      </rPr>
      <t>Unknown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</si>
  <si>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</si>
  <si>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chlapci
 </t>
    </r>
    <r>
      <rPr>
        <i/>
        <sz val="8"/>
        <rFont val="Arial"/>
        <family val="2"/>
        <charset val="238"/>
      </rPr>
      <t>Boys</t>
    </r>
  </si>
  <si>
    <r>
      <t>*)</t>
    </r>
    <r>
      <rPr>
        <sz val="8"/>
        <rFont val="Arial"/>
        <family val="2"/>
      </rPr>
      <t xml:space="preserve"> Uváděny podle roku narození dítěte; od roku 2000
   doplněny i VV nahlášené ve Zprávě o novorozenci, 
   ale nedohlášené na Hlášení VV.</t>
    </r>
  </si>
  <si>
    <r>
      <t>*)</t>
    </r>
    <r>
      <rPr>
        <i/>
        <sz val="8"/>
        <rFont val="Arial"/>
        <family val="2"/>
      </rPr>
      <t xml:space="preserve"> Classified by the year of the child´s births; data from year 
   2000 are updated by CM reported on Report on newborn,
   but not reported on Report on CM.</t>
    </r>
  </si>
  <si>
    <r>
      <t xml:space="preserve">Absolutně
</t>
    </r>
    <r>
      <rPr>
        <i/>
        <sz val="8"/>
        <rFont val="Arial"/>
        <family val="2"/>
      </rPr>
      <t>Number</t>
    </r>
  </si>
  <si>
    <r>
      <t>Na 10 000 živě narozených</t>
    </r>
    <r>
      <rPr>
        <i/>
        <sz val="8"/>
        <rFont val="Arial CE"/>
        <family val="2"/>
        <charset val="238"/>
      </rPr>
      <t xml:space="preserve">
Per 10 000 live births</t>
    </r>
  </si>
  <si>
    <t>Země</t>
  </si>
  <si>
    <t>Country</t>
  </si>
  <si>
    <t>Další země</t>
  </si>
  <si>
    <t>Other countries</t>
  </si>
  <si>
    <t>Na 100 000 obyvatel, dokončení</t>
  </si>
  <si>
    <r>
      <t xml:space="preserve">HIV
</t>
    </r>
    <r>
      <rPr>
        <i/>
        <sz val="8"/>
        <rFont val="Arial"/>
        <family val="2"/>
        <charset val="238"/>
      </rPr>
      <t xml:space="preserve">HIV 
</t>
    </r>
    <r>
      <rPr>
        <sz val="8"/>
        <rFont val="Arial"/>
        <family val="2"/>
        <charset val="238"/>
      </rPr>
      <t>(B20-B24)</t>
    </r>
  </si>
  <si>
    <r>
      <t xml:space="preserve">Zhoubné novotvary
</t>
    </r>
    <r>
      <rPr>
        <i/>
        <sz val="8"/>
        <rFont val="Arial"/>
        <family val="2"/>
        <charset val="238"/>
      </rPr>
      <t>Malignant neoplasms</t>
    </r>
    <r>
      <rPr>
        <sz val="8"/>
        <rFont val="Arial"/>
        <family val="2"/>
        <charset val="238"/>
      </rPr>
      <t xml:space="preserve">
(C00-C97)</t>
    </r>
  </si>
  <si>
    <t>Bulharsko</t>
  </si>
  <si>
    <t>Finsko</t>
  </si>
  <si>
    <t>Maďarsko</t>
  </si>
  <si>
    <t>Německo</t>
  </si>
  <si>
    <t>Nizozemsko</t>
  </si>
  <si>
    <t>Polsko</t>
  </si>
  <si>
    <t>Portugalsko</t>
  </si>
  <si>
    <t>Slovinsko</t>
  </si>
  <si>
    <t>Španělsko</t>
  </si>
  <si>
    <t>Bulgaria</t>
  </si>
  <si>
    <t>Finland</t>
  </si>
  <si>
    <t>Hungary</t>
  </si>
  <si>
    <t xml:space="preserve">Germany </t>
  </si>
  <si>
    <t>Netherlands</t>
  </si>
  <si>
    <t>Poland</t>
  </si>
  <si>
    <t>Portugal</t>
  </si>
  <si>
    <t>Slovenia</t>
  </si>
  <si>
    <t>Spain</t>
  </si>
  <si>
    <t>Lucembursko</t>
  </si>
  <si>
    <t>Malta</t>
  </si>
  <si>
    <t>Švýcarsko</t>
  </si>
  <si>
    <t>Luxembourg</t>
  </si>
  <si>
    <t>United Kingdom</t>
  </si>
  <si>
    <t>Switzerland</t>
  </si>
  <si>
    <t>Per 100 000 inhabitants, end of table</t>
  </si>
  <si>
    <t>ŠKOLSTVÍ, KULTURA, ZDRAVOTNICTVÍ</t>
  </si>
  <si>
    <t>EDUCATION, CULTURE, HEALTH</t>
  </si>
  <si>
    <t>Estonsko</t>
  </si>
  <si>
    <t>Francie</t>
  </si>
  <si>
    <t>Itálie</t>
  </si>
  <si>
    <t>Kypr</t>
  </si>
  <si>
    <t>Litva</t>
  </si>
  <si>
    <t>Rakousko</t>
  </si>
  <si>
    <t>Rumunsko</t>
  </si>
  <si>
    <t>Švédsko</t>
  </si>
  <si>
    <t>Lichtenštejnsko</t>
  </si>
  <si>
    <t>Norsko</t>
  </si>
  <si>
    <t>Estonia</t>
  </si>
  <si>
    <t>France</t>
  </si>
  <si>
    <t>Italy</t>
  </si>
  <si>
    <t>Cyprus</t>
  </si>
  <si>
    <t>Lithuania</t>
  </si>
  <si>
    <t>Austria</t>
  </si>
  <si>
    <t>Romania</t>
  </si>
  <si>
    <t>Sweden</t>
  </si>
  <si>
    <t>Liechtenstein</t>
  </si>
  <si>
    <t>Norway</t>
  </si>
  <si>
    <r>
      <t xml:space="preserve">Úmyslné sebepoškození
</t>
    </r>
    <r>
      <rPr>
        <i/>
        <sz val="8"/>
        <rFont val="Arial"/>
        <family val="2"/>
        <charset val="238"/>
      </rPr>
      <t xml:space="preserve">Intentional selfharm </t>
    </r>
    <r>
      <rPr>
        <sz val="8"/>
        <rFont val="Arial"/>
        <family val="2"/>
        <charset val="238"/>
      </rPr>
      <t xml:space="preserve">
(X60-X84)</t>
    </r>
  </si>
  <si>
    <t>Velká Británie</t>
  </si>
  <si>
    <t>Belgie</t>
  </si>
  <si>
    <t>Belgium</t>
  </si>
  <si>
    <r>
      <t xml:space="preserve">Ženy
</t>
    </r>
    <r>
      <rPr>
        <i/>
        <sz val="8"/>
        <rFont val="Arial"/>
        <family val="2"/>
        <charset val="238"/>
      </rPr>
      <t>Women</t>
    </r>
  </si>
  <si>
    <r>
      <t xml:space="preserve">Muži
</t>
    </r>
    <r>
      <rPr>
        <i/>
        <sz val="8"/>
        <rFont val="Arial"/>
        <family val="2"/>
        <charset val="238"/>
      </rPr>
      <t>Men</t>
    </r>
  </si>
  <si>
    <t>Lotyšsko</t>
  </si>
  <si>
    <t>Latvia</t>
  </si>
  <si>
    <t>Slovensko</t>
  </si>
  <si>
    <t>Slovakia</t>
  </si>
  <si>
    <t>Srbsko</t>
  </si>
  <si>
    <t>Serbia</t>
  </si>
  <si>
    <r>
      <t>7.20. Zemřelí podle příčin smrti a pohlaví, standardizovaná míra smrtnosti</t>
    </r>
    <r>
      <rPr>
        <b/>
        <vertAlign val="superscript"/>
        <sz val="10"/>
        <rFont val="Arial"/>
        <family val="2"/>
        <charset val="238"/>
      </rPr>
      <t>1)</t>
    </r>
  </si>
  <si>
    <r>
      <t>Causes of mortality by sex, standardised death rate</t>
    </r>
    <r>
      <rPr>
        <b/>
        <i/>
        <vertAlign val="superscript"/>
        <sz val="10"/>
        <rFont val="Arial"/>
        <family val="2"/>
        <charset val="238"/>
      </rPr>
      <t>1)</t>
    </r>
  </si>
  <si>
    <t>Česko</t>
  </si>
  <si>
    <t>Czechia</t>
  </si>
  <si>
    <t>Island</t>
  </si>
  <si>
    <t>Iceland</t>
  </si>
  <si>
    <r>
      <t xml:space="preserve">2) </t>
    </r>
    <r>
      <rPr>
        <sz val="8"/>
        <rFont val="Arial"/>
        <family val="2"/>
        <charset val="238"/>
      </rPr>
      <t>Provizorní údaje</t>
    </r>
  </si>
  <si>
    <r>
      <t xml:space="preserve">2) </t>
    </r>
    <r>
      <rPr>
        <i/>
        <sz val="8"/>
        <rFont val="Arial CE"/>
        <charset val="238"/>
      </rPr>
      <t>Provisional</t>
    </r>
  </si>
  <si>
    <r>
      <t xml:space="preserve">1) </t>
    </r>
    <r>
      <rPr>
        <sz val="8"/>
        <rFont val="Arial"/>
        <family val="2"/>
        <charset val="238"/>
      </rPr>
      <t>Mezinárodní klasifikace nemocí</t>
    </r>
  </si>
  <si>
    <t>Denmark</t>
  </si>
  <si>
    <t>Dánsko</t>
  </si>
  <si>
    <t>Croatia</t>
  </si>
  <si>
    <t>Ireland</t>
  </si>
  <si>
    <t>Chorvatsko</t>
  </si>
  <si>
    <t>Irsko</t>
  </si>
  <si>
    <t>Greece</t>
  </si>
  <si>
    <t>Řecko</t>
  </si>
  <si>
    <r>
      <t xml:space="preserve">HIV
</t>
    </r>
    <r>
      <rPr>
        <i/>
        <sz val="8"/>
        <rFont val="Arial"/>
        <family val="2"/>
        <charset val="238"/>
      </rPr>
      <t xml:space="preserve">HIV </t>
    </r>
    <r>
      <rPr>
        <sz val="8"/>
        <rFont val="Arial"/>
        <family val="2"/>
        <charset val="238"/>
      </rPr>
      <t xml:space="preserve">
(B20-B24)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</si>
  <si>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International Classification of Diseases</t>
    </r>
  </si>
  <si>
    <r>
      <t>2019</t>
    </r>
    <r>
      <rPr>
        <vertAlign val="superscript"/>
        <sz val="8"/>
        <rFont val="Arial"/>
        <family val="2"/>
        <charset val="238"/>
      </rPr>
      <t>2)</t>
    </r>
  </si>
  <si>
    <t>EU 27, v tom:</t>
  </si>
  <si>
    <t>EU 27, incl.:</t>
  </si>
  <si>
    <t>.</t>
  </si>
  <si>
    <r>
      <t xml:space="preserve">Pramen / </t>
    </r>
    <r>
      <rPr>
        <i/>
        <sz val="8"/>
        <rFont val="Arial"/>
        <family val="2"/>
        <charset val="238"/>
      </rPr>
      <t>Source</t>
    </r>
    <r>
      <rPr>
        <sz val="8"/>
        <rFont val="Arial"/>
        <family val="2"/>
        <charset val="238"/>
      </rPr>
      <t>:</t>
    </r>
    <r>
      <rPr>
        <i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Eurostat, 14/11/2022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</si>
</sst>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#,##0.00\ &quot;Kč&quot;;\-#,##0.00\ &quot;Kč&quot;"/>
    <numFmt numFmtId="164" formatCode="0.0"/>
    <numFmt numFmtId="165" formatCode="0\ \%;0\ \%;0\ \%"/>
    <numFmt numFmtId="166" formatCode="#,##0.0&quot;     &quot;"/>
    <numFmt numFmtId="167" formatCode="#,##0.0&quot; &quot;"/>
    <numFmt numFmtId="168" formatCode="0.0_ ;\-0.0\ "/>
    <numFmt numFmtId="169" formatCode="#,##0\ \%\ \ \ "/>
    <numFmt numFmtId="170" formatCode="#,##0&quot;      &quot;"/>
    <numFmt numFmtId="171" formatCode="\$#,##0\ ;\(\$#,##0\)"/>
    <numFmt numFmtId="172" formatCode="#,##0.0_ ;\-#,##0.0\ "/>
  </numFmts>
  <fonts count="52" x14ac:knownFonts="1">
    <font>
      <sz val="10"/>
      <name val="Arial CE"/>
    </font>
    <font>
      <sz val="10"/>
      <name val="Arial CE"/>
    </font>
    <font>
      <sz val="11"/>
      <name val="Arial Narrow"/>
      <family val="2"/>
    </font>
    <font>
      <sz val="10"/>
      <name val="Arial Narrow"/>
      <family val="2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10"/>
      <name val="Arial CE"/>
      <family val="2"/>
      <charset val="238"/>
    </font>
    <font>
      <vertAlign val="superscript"/>
      <sz val="8"/>
      <name val="Arial"/>
      <family val="2"/>
    </font>
    <font>
      <sz val="8"/>
      <name val="Arial CE"/>
      <charset val="238"/>
    </font>
    <font>
      <sz val="10"/>
      <color indexed="10"/>
      <name val="Arial CE"/>
      <family val="2"/>
      <charset val="238"/>
    </font>
    <font>
      <i/>
      <sz val="10"/>
      <color indexed="10"/>
      <name val="Arial CE"/>
      <family val="2"/>
      <charset val="238"/>
    </font>
    <font>
      <sz val="8"/>
      <color indexed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name val="Arial CE"/>
      <charset val="238"/>
    </font>
    <font>
      <b/>
      <i/>
      <sz val="10"/>
      <name val="Arial"/>
      <family val="2"/>
      <charset val="238"/>
    </font>
    <font>
      <i/>
      <sz val="8"/>
      <name val="Arial CE"/>
      <charset val="238"/>
    </font>
    <font>
      <b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vertAlign val="superscript"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0" fontId="34" fillId="0" borderId="0" applyFont="0" applyFill="0" applyBorder="0" applyAlignment="0" applyProtection="0"/>
    <xf numFmtId="0" fontId="34" fillId="0" borderId="1" applyNumberFormat="0" applyFont="0" applyFill="0" applyAlignment="0" applyProtection="0"/>
    <xf numFmtId="0" fontId="34" fillId="0" borderId="0" applyFont="0" applyFill="0" applyBorder="0" applyAlignment="0" applyProtection="0"/>
    <xf numFmtId="4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25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2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220">
    <xf numFmtId="0" fontId="0" fillId="0" borderId="0" xfId="0"/>
    <xf numFmtId="0" fontId="6" fillId="0" borderId="0" xfId="15" applyFont="1"/>
    <xf numFmtId="0" fontId="5" fillId="0" borderId="0" xfId="15" applyFont="1"/>
    <xf numFmtId="0" fontId="5" fillId="0" borderId="0" xfId="15" applyFont="1" applyAlignment="1">
      <alignment horizontal="center"/>
    </xf>
    <xf numFmtId="0" fontId="7" fillId="0" borderId="0" xfId="15"/>
    <xf numFmtId="164" fontId="7" fillId="0" borderId="0" xfId="15" applyNumberFormat="1"/>
    <xf numFmtId="0" fontId="5" fillId="0" borderId="0" xfId="0" applyFont="1"/>
    <xf numFmtId="0" fontId="7" fillId="0" borderId="0" xfId="15" applyFont="1"/>
    <xf numFmtId="0" fontId="20" fillId="0" borderId="0" xfId="15" applyFont="1"/>
    <xf numFmtId="0" fontId="7" fillId="0" borderId="0" xfId="15" applyFont="1" applyAlignment="1">
      <alignment wrapText="1"/>
    </xf>
    <xf numFmtId="0" fontId="7" fillId="0" borderId="0" xfId="15" applyAlignment="1">
      <alignment wrapText="1"/>
    </xf>
    <xf numFmtId="0" fontId="7" fillId="0" borderId="0" xfId="15" applyAlignment="1">
      <alignment vertical="center"/>
    </xf>
    <xf numFmtId="0" fontId="7" fillId="0" borderId="2" xfId="15" applyBorder="1" applyAlignment="1">
      <alignment vertical="center"/>
    </xf>
    <xf numFmtId="0" fontId="7" fillId="0" borderId="0" xfId="15" applyFont="1" applyAlignment="1">
      <alignment vertical="center"/>
    </xf>
    <xf numFmtId="0" fontId="13" fillId="0" borderId="3" xfId="15" applyFont="1" applyBorder="1" applyAlignment="1">
      <alignment vertical="center"/>
    </xf>
    <xf numFmtId="0" fontId="13" fillId="0" borderId="4" xfId="15" applyFont="1" applyBorder="1" applyAlignment="1">
      <alignment vertical="center"/>
    </xf>
    <xf numFmtId="164" fontId="0" fillId="0" borderId="0" xfId="0" applyNumberFormat="1"/>
    <xf numFmtId="0" fontId="0" fillId="0" borderId="0" xfId="0" applyNumberFormat="1"/>
    <xf numFmtId="49" fontId="0" fillId="0" borderId="0" xfId="0" applyNumberFormat="1"/>
    <xf numFmtId="0" fontId="10" fillId="0" borderId="0" xfId="15" applyFont="1" applyFill="1"/>
    <xf numFmtId="0" fontId="5" fillId="0" borderId="0" xfId="15" applyFont="1" applyFill="1"/>
    <xf numFmtId="0" fontId="14" fillId="0" borderId="0" xfId="15" applyFont="1" applyFill="1" applyAlignment="1">
      <alignment horizontal="right"/>
    </xf>
    <xf numFmtId="49" fontId="9" fillId="0" borderId="0" xfId="15" applyNumberFormat="1" applyFont="1" applyFill="1"/>
    <xf numFmtId="0" fontId="6" fillId="0" borderId="0" xfId="15" applyFont="1" applyFill="1"/>
    <xf numFmtId="49" fontId="16" fillId="0" borderId="0" xfId="15" applyNumberFormat="1" applyFont="1" applyFill="1" applyBorder="1" applyAlignment="1">
      <alignment wrapText="1"/>
    </xf>
    <xf numFmtId="0" fontId="7" fillId="0" borderId="0" xfId="15" applyFill="1"/>
    <xf numFmtId="0" fontId="14" fillId="0" borderId="4" xfId="15" applyFont="1" applyFill="1" applyBorder="1" applyAlignment="1">
      <alignment vertical="center"/>
    </xf>
    <xf numFmtId="0" fontId="10" fillId="0" borderId="3" xfId="15" applyFont="1" applyFill="1" applyBorder="1" applyAlignment="1">
      <alignment vertical="center"/>
    </xf>
    <xf numFmtId="0" fontId="10" fillId="0" borderId="0" xfId="15" applyFont="1" applyFill="1" applyBorder="1" applyAlignment="1">
      <alignment vertical="center"/>
    </xf>
    <xf numFmtId="0" fontId="14" fillId="0" borderId="0" xfId="15" applyFont="1" applyFill="1" applyBorder="1" applyAlignment="1">
      <alignment vertical="center"/>
    </xf>
    <xf numFmtId="0" fontId="10" fillId="0" borderId="5" xfId="15" applyFont="1" applyFill="1" applyBorder="1" applyAlignment="1">
      <alignment vertical="center"/>
    </xf>
    <xf numFmtId="0" fontId="10" fillId="0" borderId="6" xfId="15" applyFont="1" applyFill="1" applyBorder="1" applyAlignment="1">
      <alignment vertical="center"/>
    </xf>
    <xf numFmtId="0" fontId="14" fillId="0" borderId="6" xfId="15" applyFont="1" applyFill="1" applyBorder="1" applyAlignment="1">
      <alignment vertical="center"/>
    </xf>
    <xf numFmtId="0" fontId="14" fillId="0" borderId="7" xfId="15" applyFont="1" applyFill="1" applyBorder="1" applyAlignment="1">
      <alignment vertical="center"/>
    </xf>
    <xf numFmtId="0" fontId="10" fillId="0" borderId="8" xfId="15" applyFont="1" applyFill="1" applyBorder="1" applyAlignment="1">
      <alignment vertical="center"/>
    </xf>
    <xf numFmtId="0" fontId="10" fillId="0" borderId="9" xfId="15" applyFont="1" applyFill="1" applyBorder="1" applyAlignment="1">
      <alignment vertical="center"/>
    </xf>
    <xf numFmtId="0" fontId="14" fillId="0" borderId="9" xfId="15" applyFont="1" applyFill="1" applyBorder="1" applyAlignment="1">
      <alignment vertical="center"/>
    </xf>
    <xf numFmtId="0" fontId="14" fillId="0" borderId="10" xfId="15" applyFont="1" applyFill="1" applyBorder="1" applyAlignment="1">
      <alignment vertical="center"/>
    </xf>
    <xf numFmtId="0" fontId="13" fillId="0" borderId="0" xfId="15" applyFont="1" applyFill="1"/>
    <xf numFmtId="0" fontId="15" fillId="0" borderId="2" xfId="15" applyNumberFormat="1" applyFont="1" applyFill="1" applyBorder="1" applyAlignment="1">
      <alignment horizontal="center"/>
    </xf>
    <xf numFmtId="0" fontId="15" fillId="0" borderId="2" xfId="15" applyFont="1" applyFill="1" applyBorder="1" applyAlignment="1">
      <alignment horizontal="center"/>
    </xf>
    <xf numFmtId="0" fontId="5" fillId="0" borderId="11" xfId="15" applyFont="1" applyBorder="1" applyAlignment="1">
      <alignment horizontal="center"/>
    </xf>
    <xf numFmtId="0" fontId="5" fillId="0" borderId="12" xfId="15" applyFont="1" applyBorder="1" applyAlignment="1">
      <alignment horizontal="center"/>
    </xf>
    <xf numFmtId="2" fontId="5" fillId="2" borderId="13" xfId="15" applyNumberFormat="1" applyFont="1" applyFill="1" applyBorder="1"/>
    <xf numFmtId="2" fontId="5" fillId="0" borderId="2" xfId="15" applyNumberFormat="1" applyFont="1" applyFill="1" applyBorder="1"/>
    <xf numFmtId="0" fontId="5" fillId="0" borderId="0" xfId="15" applyFont="1" applyBorder="1"/>
    <xf numFmtId="0" fontId="15" fillId="0" borderId="14" xfId="15" applyFont="1" applyFill="1" applyBorder="1" applyAlignment="1">
      <alignment horizontal="center"/>
    </xf>
    <xf numFmtId="0" fontId="7" fillId="0" borderId="0" xfId="15" applyFont="1" applyAlignment="1">
      <alignment horizontal="right"/>
    </xf>
    <xf numFmtId="164" fontId="11" fillId="0" borderId="0" xfId="15" applyNumberFormat="1" applyFont="1"/>
    <xf numFmtId="0" fontId="8" fillId="0" borderId="0" xfId="12" applyFont="1" applyAlignment="1">
      <alignment horizontal="center"/>
    </xf>
    <xf numFmtId="0" fontId="7" fillId="0" borderId="0" xfId="12"/>
    <xf numFmtId="0" fontId="5" fillId="0" borderId="0" xfId="14" applyFont="1" applyBorder="1"/>
    <xf numFmtId="0" fontId="8" fillId="0" borderId="0" xfId="14" applyFont="1" applyBorder="1" applyAlignment="1">
      <alignment horizontal="right"/>
    </xf>
    <xf numFmtId="0" fontId="5" fillId="0" borderId="0" xfId="14" applyFont="1" applyBorder="1" applyAlignment="1">
      <alignment horizontal="right"/>
    </xf>
    <xf numFmtId="0" fontId="27" fillId="0" borderId="0" xfId="14" applyFont="1" applyBorder="1" applyAlignment="1" applyProtection="1">
      <alignment horizontal="center"/>
      <protection locked="0"/>
    </xf>
    <xf numFmtId="165" fontId="28" fillId="0" borderId="0" xfId="14" applyNumberFormat="1" applyFont="1" applyBorder="1" applyAlignment="1">
      <alignment horizontal="right"/>
    </xf>
    <xf numFmtId="0" fontId="5" fillId="0" borderId="0" xfId="0" applyFont="1" applyAlignment="1">
      <alignment horizontal="centerContinuous"/>
    </xf>
    <xf numFmtId="164" fontId="5" fillId="0" borderId="0" xfId="0" applyNumberFormat="1" applyFont="1"/>
    <xf numFmtId="165" fontId="5" fillId="0" borderId="0" xfId="14" applyNumberFormat="1" applyFont="1" applyBorder="1" applyAlignment="1">
      <alignment horizontal="right"/>
    </xf>
    <xf numFmtId="165" fontId="5" fillId="0" borderId="0" xfId="0" applyNumberFormat="1" applyFont="1"/>
    <xf numFmtId="0" fontId="27" fillId="0" borderId="0" xfId="14" applyFont="1" applyFill="1" applyBorder="1" applyAlignment="1" applyProtection="1">
      <alignment horizontal="center"/>
      <protection locked="0"/>
    </xf>
    <xf numFmtId="0" fontId="29" fillId="0" borderId="0" xfId="14" applyFont="1" applyFill="1" applyBorder="1" applyAlignment="1" applyProtection="1">
      <alignment horizontal="left"/>
      <protection locked="0"/>
    </xf>
    <xf numFmtId="1" fontId="30" fillId="0" borderId="0" xfId="14" applyNumberFormat="1" applyFont="1" applyFill="1" applyBorder="1" applyAlignment="1" applyProtection="1">
      <alignment horizontal="right"/>
      <protection locked="0"/>
    </xf>
    <xf numFmtId="1" fontId="30" fillId="0" borderId="0" xfId="14" applyNumberFormat="1" applyFont="1" applyBorder="1" applyAlignment="1" applyProtection="1">
      <alignment horizontal="right"/>
      <protection locked="0"/>
    </xf>
    <xf numFmtId="1" fontId="30" fillId="3" borderId="0" xfId="14" applyNumberFormat="1" applyFont="1" applyFill="1" applyBorder="1" applyAlignment="1" applyProtection="1">
      <alignment horizontal="right"/>
      <protection locked="0"/>
    </xf>
    <xf numFmtId="0" fontId="2" fillId="0" borderId="0" xfId="0" applyFont="1"/>
    <xf numFmtId="0" fontId="5" fillId="0" borderId="0" xfId="12" applyFont="1"/>
    <xf numFmtId="0" fontId="20" fillId="3" borderId="0" xfId="12" applyFont="1" applyFill="1"/>
    <xf numFmtId="0" fontId="20" fillId="0" borderId="0" xfId="12" applyFont="1" applyFill="1"/>
    <xf numFmtId="0" fontId="7" fillId="0" borderId="0" xfId="12" applyFill="1"/>
    <xf numFmtId="0" fontId="5" fillId="0" borderId="0" xfId="11" applyFont="1"/>
    <xf numFmtId="0" fontId="4" fillId="0" borderId="0" xfId="11" applyFont="1" applyAlignment="1">
      <alignment horizontal="center"/>
    </xf>
    <xf numFmtId="0" fontId="5" fillId="0" borderId="0" xfId="11" applyFont="1" applyAlignment="1">
      <alignment horizontal="centerContinuous"/>
    </xf>
    <xf numFmtId="0" fontId="4" fillId="0" borderId="0" xfId="11" quotePrefix="1" applyFont="1" applyAlignment="1">
      <alignment horizontal="centerContinuous"/>
    </xf>
    <xf numFmtId="164" fontId="5" fillId="0" borderId="0" xfId="11" applyNumberFormat="1" applyFont="1"/>
    <xf numFmtId="165" fontId="5" fillId="0" borderId="0" xfId="11" applyNumberFormat="1" applyFont="1"/>
    <xf numFmtId="0" fontId="2" fillId="0" borderId="0" xfId="11" applyFont="1"/>
    <xf numFmtId="0" fontId="27" fillId="0" borderId="0" xfId="14" applyFont="1" applyBorder="1" applyAlignment="1" applyProtection="1">
      <alignment horizontal="right"/>
      <protection locked="0"/>
    </xf>
    <xf numFmtId="169" fontId="30" fillId="0" borderId="0" xfId="14" applyNumberFormat="1" applyFont="1" applyBorder="1" applyAlignment="1" applyProtection="1">
      <alignment horizontal="right"/>
      <protection locked="0"/>
    </xf>
    <xf numFmtId="0" fontId="31" fillId="0" borderId="0" xfId="14" applyFont="1" applyFill="1" applyBorder="1"/>
    <xf numFmtId="0" fontId="7" fillId="0" borderId="0" xfId="11"/>
    <xf numFmtId="0" fontId="2" fillId="0" borderId="0" xfId="11" applyFont="1" applyFill="1"/>
    <xf numFmtId="0" fontId="3" fillId="0" borderId="0" xfId="14" applyFont="1"/>
    <xf numFmtId="0" fontId="14" fillId="0" borderId="0" xfId="15" applyFont="1" applyFill="1" applyBorder="1" applyAlignment="1">
      <alignment horizontal="left" vertical="center" wrapText="1"/>
    </xf>
    <xf numFmtId="0" fontId="5" fillId="0" borderId="5" xfId="15" applyFont="1" applyBorder="1" applyAlignment="1">
      <alignment horizontal="center"/>
    </xf>
    <xf numFmtId="0" fontId="5" fillId="0" borderId="7" xfId="15" applyFont="1" applyBorder="1" applyAlignment="1">
      <alignment horizontal="center"/>
    </xf>
    <xf numFmtId="49" fontId="8" fillId="0" borderId="0" xfId="15" applyNumberFormat="1" applyFont="1" applyFill="1" applyAlignment="1">
      <alignment horizontal="center"/>
    </xf>
    <xf numFmtId="0" fontId="8" fillId="0" borderId="0" xfId="13" applyFont="1" applyFill="1"/>
    <xf numFmtId="0" fontId="7" fillId="0" borderId="0" xfId="13" applyFont="1" applyFill="1"/>
    <xf numFmtId="0" fontId="12" fillId="0" borderId="0" xfId="13" applyFont="1" applyFill="1" applyAlignment="1">
      <alignment horizontal="right"/>
    </xf>
    <xf numFmtId="0" fontId="13" fillId="0" borderId="0" xfId="13" applyFont="1" applyFill="1"/>
    <xf numFmtId="0" fontId="10" fillId="0" borderId="9" xfId="15" applyFont="1" applyFill="1" applyBorder="1"/>
    <xf numFmtId="0" fontId="5" fillId="0" borderId="9" xfId="15" applyFont="1" applyFill="1" applyBorder="1"/>
    <xf numFmtId="0" fontId="14" fillId="0" borderId="9" xfId="15" applyFont="1" applyFill="1" applyBorder="1" applyAlignment="1">
      <alignment horizontal="right"/>
    </xf>
    <xf numFmtId="0" fontId="15" fillId="0" borderId="12" xfId="15" applyFont="1" applyFill="1" applyBorder="1" applyAlignment="1">
      <alignment horizontal="center" vertical="center" wrapText="1"/>
    </xf>
    <xf numFmtId="170" fontId="15" fillId="0" borderId="4" xfId="15" applyNumberFormat="1" applyFont="1" applyFill="1" applyBorder="1"/>
    <xf numFmtId="166" fontId="15" fillId="0" borderId="2" xfId="15" applyNumberFormat="1" applyFont="1" applyFill="1" applyBorder="1"/>
    <xf numFmtId="2" fontId="5" fillId="0" borderId="4" xfId="15" applyNumberFormat="1" applyFont="1" applyFill="1" applyBorder="1"/>
    <xf numFmtId="0" fontId="5" fillId="0" borderId="4" xfId="15" applyFont="1" applyBorder="1"/>
    <xf numFmtId="0" fontId="22" fillId="0" borderId="2" xfId="15" applyNumberFormat="1" applyFont="1" applyFill="1" applyBorder="1" applyAlignment="1">
      <alignment horizontal="center"/>
    </xf>
    <xf numFmtId="0" fontId="22" fillId="0" borderId="13" xfId="15" applyFont="1" applyFill="1" applyBorder="1" applyAlignment="1">
      <alignment horizontal="center"/>
    </xf>
    <xf numFmtId="170" fontId="15" fillId="0" borderId="13" xfId="15" applyNumberFormat="1" applyFont="1" applyFill="1" applyBorder="1"/>
    <xf numFmtId="0" fontId="22" fillId="0" borderId="13" xfId="15" applyNumberFormat="1" applyFont="1" applyFill="1" applyBorder="1" applyAlignment="1">
      <alignment horizontal="center"/>
    </xf>
    <xf numFmtId="166" fontId="15" fillId="0" borderId="13" xfId="15" applyNumberFormat="1" applyFont="1" applyFill="1" applyBorder="1"/>
    <xf numFmtId="2" fontId="5" fillId="2" borderId="0" xfId="15" applyNumberFormat="1" applyFont="1" applyFill="1" applyBorder="1"/>
    <xf numFmtId="0" fontId="26" fillId="0" borderId="0" xfId="9"/>
    <xf numFmtId="0" fontId="8" fillId="0" borderId="0" xfId="10" applyFont="1"/>
    <xf numFmtId="0" fontId="7" fillId="0" borderId="0" xfId="10"/>
    <xf numFmtId="0" fontId="12" fillId="0" borderId="0" xfId="10" applyFont="1" applyAlignment="1">
      <alignment horizontal="right"/>
    </xf>
    <xf numFmtId="0" fontId="19" fillId="0" borderId="0" xfId="10" applyFont="1"/>
    <xf numFmtId="167" fontId="7" fillId="0" borderId="0" xfId="10" applyNumberFormat="1"/>
    <xf numFmtId="168" fontId="7" fillId="0" borderId="0" xfId="10" applyNumberFormat="1"/>
    <xf numFmtId="0" fontId="10" fillId="0" borderId="0" xfId="10" applyFont="1" applyFill="1" applyBorder="1" applyAlignment="1">
      <alignment horizontal="left" indent="1"/>
    </xf>
    <xf numFmtId="0" fontId="14" fillId="0" borderId="0" xfId="10" applyFont="1" applyBorder="1" applyAlignment="1">
      <alignment horizontal="left" indent="1"/>
    </xf>
    <xf numFmtId="0" fontId="10" fillId="0" borderId="0" xfId="10" applyFont="1" applyFill="1" applyBorder="1" applyAlignment="1">
      <alignment horizontal="left" wrapText="1" indent="1"/>
    </xf>
    <xf numFmtId="0" fontId="38" fillId="0" borderId="0" xfId="10" applyFont="1" applyFill="1" applyBorder="1" applyAlignment="1">
      <alignment horizontal="left" wrapText="1"/>
    </xf>
    <xf numFmtId="0" fontId="19" fillId="0" borderId="0" xfId="10" applyFont="1" applyBorder="1" applyAlignment="1">
      <alignment horizontal="left" indent="1"/>
    </xf>
    <xf numFmtId="0" fontId="37" fillId="0" borderId="0" xfId="10" applyFont="1" applyFill="1" applyBorder="1" applyAlignment="1">
      <alignment horizontal="left" wrapText="1"/>
    </xf>
    <xf numFmtId="0" fontId="39" fillId="0" borderId="0" xfId="10" applyFont="1"/>
    <xf numFmtId="0" fontId="40" fillId="0" borderId="0" xfId="10" applyFont="1"/>
    <xf numFmtId="0" fontId="41" fillId="0" borderId="0" xfId="10" applyFont="1" applyAlignment="1">
      <alignment horizontal="left" indent="3"/>
    </xf>
    <xf numFmtId="0" fontId="32" fillId="0" borderId="0" xfId="10" applyFont="1"/>
    <xf numFmtId="0" fontId="33" fillId="0" borderId="0" xfId="10" applyFont="1" applyAlignment="1">
      <alignment horizontal="right"/>
    </xf>
    <xf numFmtId="0" fontId="42" fillId="0" borderId="14" xfId="10" applyFont="1" applyFill="1" applyBorder="1" applyAlignment="1">
      <alignment horizontal="left" vertical="center"/>
    </xf>
    <xf numFmtId="0" fontId="43" fillId="0" borderId="2" xfId="10" applyFont="1" applyBorder="1" applyAlignment="1">
      <alignment horizontal="left" vertical="center"/>
    </xf>
    <xf numFmtId="0" fontId="44" fillId="0" borderId="0" xfId="10" applyFont="1"/>
    <xf numFmtId="0" fontId="45" fillId="0" borderId="0" xfId="10" applyFont="1" applyAlignment="1"/>
    <xf numFmtId="0" fontId="45" fillId="0" borderId="0" xfId="10" applyFont="1"/>
    <xf numFmtId="0" fontId="32" fillId="0" borderId="0" xfId="10" applyFont="1" applyFill="1" applyBorder="1" applyAlignment="1">
      <alignment horizontal="left" indent="1"/>
    </xf>
    <xf numFmtId="0" fontId="33" fillId="0" borderId="0" xfId="10" applyFont="1" applyBorder="1" applyAlignment="1">
      <alignment horizontal="left" indent="1"/>
    </xf>
    <xf numFmtId="0" fontId="43" fillId="0" borderId="0" xfId="10" applyFont="1" applyBorder="1" applyAlignment="1">
      <alignment horizontal="left" indent="1"/>
    </xf>
    <xf numFmtId="0" fontId="46" fillId="0" borderId="0" xfId="10" applyFont="1"/>
    <xf numFmtId="0" fontId="42" fillId="2" borderId="2" xfId="10" applyFont="1" applyFill="1" applyBorder="1" applyAlignment="1">
      <alignment horizontal="left" indent="1"/>
    </xf>
    <xf numFmtId="0" fontId="43" fillId="2" borderId="2" xfId="0" applyFont="1" applyFill="1" applyBorder="1" applyAlignment="1">
      <alignment horizontal="left" indent="1"/>
    </xf>
    <xf numFmtId="0" fontId="40" fillId="0" borderId="0" xfId="10" applyFont="1" applyAlignment="1">
      <alignment horizontal="left" indent="3"/>
    </xf>
    <xf numFmtId="0" fontId="47" fillId="0" borderId="0" xfId="10" applyFont="1" applyAlignment="1">
      <alignment horizontal="left" indent="3"/>
    </xf>
    <xf numFmtId="0" fontId="33" fillId="0" borderId="0" xfId="10" applyFont="1"/>
    <xf numFmtId="168" fontId="32" fillId="0" borderId="0" xfId="10" applyNumberFormat="1" applyFont="1" applyBorder="1"/>
    <xf numFmtId="168" fontId="32" fillId="0" borderId="0" xfId="10" applyNumberFormat="1" applyFont="1" applyBorder="1" applyAlignment="1">
      <alignment horizontal="right"/>
    </xf>
    <xf numFmtId="0" fontId="26" fillId="0" borderId="0" xfId="10" applyFont="1"/>
    <xf numFmtId="0" fontId="47" fillId="0" borderId="0" xfId="10" applyFont="1" applyAlignment="1">
      <alignment horizontal="right"/>
    </xf>
    <xf numFmtId="0" fontId="10" fillId="0" borderId="2" xfId="10" applyFont="1" applyFill="1" applyBorder="1" applyAlignment="1">
      <alignment horizontal="left" indent="1"/>
    </xf>
    <xf numFmtId="0" fontId="10" fillId="0" borderId="2" xfId="10" applyFont="1" applyFill="1" applyBorder="1" applyAlignment="1">
      <alignment horizontal="left" wrapText="1" indent="1"/>
    </xf>
    <xf numFmtId="0" fontId="38" fillId="0" borderId="2" xfId="10" applyFont="1" applyFill="1" applyBorder="1" applyAlignment="1">
      <alignment horizontal="left" wrapText="1"/>
    </xf>
    <xf numFmtId="0" fontId="48" fillId="0" borderId="2" xfId="0" applyFont="1" applyBorder="1" applyAlignment="1">
      <alignment horizontal="left" indent="1"/>
    </xf>
    <xf numFmtId="0" fontId="37" fillId="0" borderId="2" xfId="0" applyFont="1" applyBorder="1" applyAlignment="1">
      <alignment horizontal="left"/>
    </xf>
    <xf numFmtId="0" fontId="32" fillId="2" borderId="16" xfId="10" applyFont="1" applyFill="1" applyBorder="1" applyAlignment="1">
      <alignment horizontal="center" vertical="center" textRotation="90" wrapText="1"/>
    </xf>
    <xf numFmtId="0" fontId="32" fillId="2" borderId="17" xfId="10" applyFont="1" applyFill="1" applyBorder="1" applyAlignment="1">
      <alignment vertical="center" textRotation="90" wrapText="1"/>
    </xf>
    <xf numFmtId="0" fontId="48" fillId="0" borderId="2" xfId="10" applyFont="1" applyFill="1" applyBorder="1" applyAlignment="1">
      <alignment horizontal="left" indent="1"/>
    </xf>
    <xf numFmtId="0" fontId="51" fillId="4" borderId="0" xfId="10" applyFont="1" applyFill="1" applyAlignment="1"/>
    <xf numFmtId="0" fontId="32" fillId="2" borderId="19" xfId="10" applyFont="1" applyFill="1" applyBorder="1" applyAlignment="1">
      <alignment horizontal="center" vertical="center" textRotation="90" wrapText="1"/>
    </xf>
    <xf numFmtId="0" fontId="10" fillId="0" borderId="13" xfId="10" applyFont="1" applyFill="1" applyBorder="1" applyAlignment="1">
      <alignment horizontal="left" indent="1"/>
    </xf>
    <xf numFmtId="0" fontId="48" fillId="0" borderId="13" xfId="10" applyFont="1" applyFill="1" applyBorder="1" applyAlignment="1">
      <alignment horizontal="left" indent="1"/>
    </xf>
    <xf numFmtId="0" fontId="32" fillId="2" borderId="16" xfId="10" applyFont="1" applyFill="1" applyBorder="1" applyAlignment="1">
      <alignment horizontal="center" vertical="center" textRotation="90" wrapText="1"/>
    </xf>
    <xf numFmtId="0" fontId="33" fillId="0" borderId="2" xfId="0" applyFont="1" applyFill="1" applyBorder="1" applyAlignment="1">
      <alignment horizontal="left" indent="1"/>
    </xf>
    <xf numFmtId="0" fontId="32" fillId="0" borderId="2" xfId="10" applyFont="1" applyFill="1" applyBorder="1" applyAlignment="1">
      <alignment horizontal="left" indent="1"/>
    </xf>
    <xf numFmtId="172" fontId="32" fillId="0" borderId="20" xfId="10" applyNumberFormat="1" applyFont="1" applyFill="1" applyBorder="1" applyAlignment="1">
      <alignment horizontal="right"/>
    </xf>
    <xf numFmtId="172" fontId="32" fillId="0" borderId="20" xfId="10" applyNumberFormat="1" applyFont="1" applyFill="1" applyBorder="1" applyAlignment="1">
      <alignment horizontal="center"/>
    </xf>
    <xf numFmtId="172" fontId="42" fillId="2" borderId="18" xfId="10" applyNumberFormat="1" applyFont="1" applyFill="1" applyBorder="1" applyAlignment="1">
      <alignment horizontal="right"/>
    </xf>
    <xf numFmtId="172" fontId="32" fillId="0" borderId="20" xfId="10" applyNumberFormat="1" applyFont="1" applyBorder="1"/>
    <xf numFmtId="172" fontId="32" fillId="0" borderId="21" xfId="10" applyNumberFormat="1" applyFont="1" applyBorder="1"/>
    <xf numFmtId="172" fontId="32" fillId="0" borderId="4" xfId="10" applyNumberFormat="1" applyFont="1" applyFill="1" applyBorder="1" applyAlignment="1">
      <alignment horizontal="right"/>
    </xf>
    <xf numFmtId="172" fontId="32" fillId="0" borderId="4" xfId="10" applyNumberFormat="1" applyFont="1" applyFill="1" applyBorder="1" applyAlignment="1">
      <alignment horizontal="center"/>
    </xf>
    <xf numFmtId="172" fontId="42" fillId="2" borderId="4" xfId="10" applyNumberFormat="1" applyFont="1" applyFill="1" applyBorder="1" applyAlignment="1">
      <alignment horizontal="right"/>
    </xf>
    <xf numFmtId="172" fontId="32" fillId="0" borderId="4" xfId="0" applyNumberFormat="1" applyFont="1" applyBorder="1"/>
    <xf numFmtId="172" fontId="32" fillId="0" borderId="4" xfId="10" applyNumberFormat="1" applyFont="1" applyBorder="1"/>
    <xf numFmtId="172" fontId="32" fillId="0" borderId="10" xfId="10" applyNumberFormat="1" applyFont="1" applyBorder="1"/>
    <xf numFmtId="172" fontId="32" fillId="0" borderId="4" xfId="0" applyNumberFormat="1" applyFont="1" applyBorder="1" applyAlignment="1">
      <alignment horizontal="center"/>
    </xf>
    <xf numFmtId="172" fontId="32" fillId="0" borderId="20" xfId="10" applyNumberFormat="1" applyFont="1" applyBorder="1" applyAlignment="1">
      <alignment horizontal="center"/>
    </xf>
    <xf numFmtId="172" fontId="32" fillId="0" borderId="4" xfId="10" applyNumberFormat="1" applyFont="1" applyBorder="1" applyAlignment="1">
      <alignment horizontal="center"/>
    </xf>
    <xf numFmtId="172" fontId="32" fillId="0" borderId="21" xfId="10" applyNumberFormat="1" applyFont="1" applyBorder="1" applyAlignment="1">
      <alignment horizontal="center"/>
    </xf>
    <xf numFmtId="172" fontId="32" fillId="0" borderId="10" xfId="10" applyNumberFormat="1" applyFont="1" applyBorder="1" applyAlignment="1">
      <alignment horizontal="center"/>
    </xf>
    <xf numFmtId="0" fontId="7" fillId="0" borderId="0" xfId="12" applyFont="1" applyAlignment="1">
      <alignment horizontal="center"/>
    </xf>
    <xf numFmtId="0" fontId="7" fillId="0" borderId="0" xfId="12" applyAlignment="1">
      <alignment horizontal="center"/>
    </xf>
    <xf numFmtId="0" fontId="8" fillId="0" borderId="0" xfId="12" applyFont="1" applyAlignment="1">
      <alignment horizontal="center"/>
    </xf>
    <xf numFmtId="0" fontId="8" fillId="0" borderId="0" xfId="12" applyFont="1" applyAlignment="1">
      <alignment horizontal="center" vertical="center"/>
    </xf>
    <xf numFmtId="0" fontId="5" fillId="0" borderId="0" xfId="12" applyFont="1" applyAlignment="1">
      <alignment horizontal="center" vertical="center"/>
    </xf>
    <xf numFmtId="0" fontId="4" fillId="0" borderId="0" xfId="11" applyFont="1" applyAlignment="1">
      <alignment horizontal="center"/>
    </xf>
    <xf numFmtId="0" fontId="4" fillId="0" borderId="0" xfId="11" applyFont="1" applyAlignment="1">
      <alignment horizontal="center" vertical="center"/>
    </xf>
    <xf numFmtId="0" fontId="7" fillId="0" borderId="0" xfId="11" applyAlignment="1">
      <alignment horizontal="center" vertical="center"/>
    </xf>
    <xf numFmtId="0" fontId="8" fillId="0" borderId="0" xfId="11" applyFont="1" applyAlignment="1">
      <alignment horizontal="center" vertical="center" wrapText="1"/>
    </xf>
    <xf numFmtId="0" fontId="32" fillId="2" borderId="14" xfId="10" applyFont="1" applyFill="1" applyBorder="1" applyAlignment="1">
      <alignment horizontal="center" vertical="center"/>
    </xf>
    <xf numFmtId="0" fontId="32" fillId="2" borderId="2" xfId="10" applyFont="1" applyFill="1" applyBorder="1" applyAlignment="1">
      <alignment horizontal="center" vertical="center"/>
    </xf>
    <xf numFmtId="0" fontId="32" fillId="2" borderId="13" xfId="10" applyFont="1" applyFill="1" applyBorder="1" applyAlignment="1">
      <alignment horizontal="center" vertical="center"/>
    </xf>
    <xf numFmtId="0" fontId="33" fillId="2" borderId="14" xfId="10" applyFont="1" applyFill="1" applyBorder="1" applyAlignment="1">
      <alignment horizontal="center" vertical="center"/>
    </xf>
    <xf numFmtId="0" fontId="33" fillId="2" borderId="2" xfId="10" applyFont="1" applyFill="1" applyBorder="1" applyAlignment="1">
      <alignment horizontal="center" vertical="center"/>
    </xf>
    <xf numFmtId="0" fontId="33" fillId="2" borderId="13" xfId="10" applyFont="1" applyFill="1" applyBorder="1" applyAlignment="1">
      <alignment horizontal="center" vertical="center"/>
    </xf>
    <xf numFmtId="0" fontId="32" fillId="2" borderId="15" xfId="1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/>
    </xf>
    <xf numFmtId="0" fontId="32" fillId="2" borderId="11" xfId="10" applyFont="1" applyFill="1" applyBorder="1" applyAlignment="1">
      <alignment horizontal="center" vertical="center"/>
    </xf>
    <xf numFmtId="0" fontId="32" fillId="2" borderId="16" xfId="10" applyFont="1" applyFill="1" applyBorder="1" applyAlignment="1">
      <alignment horizontal="center" vertical="center" wrapText="1"/>
    </xf>
    <xf numFmtId="0" fontId="32" fillId="2" borderId="11" xfId="10" applyFont="1" applyFill="1" applyBorder="1" applyAlignment="1">
      <alignment horizontal="center" vertical="center" wrapText="1"/>
    </xf>
    <xf numFmtId="0" fontId="32" fillId="2" borderId="16" xfId="10" applyFont="1" applyFill="1" applyBorder="1" applyAlignment="1">
      <alignment horizontal="center" vertical="center"/>
    </xf>
    <xf numFmtId="0" fontId="32" fillId="2" borderId="15" xfId="10" applyFont="1" applyFill="1" applyBorder="1" applyAlignment="1">
      <alignment horizontal="center" vertical="center"/>
    </xf>
    <xf numFmtId="0" fontId="14" fillId="0" borderId="0" xfId="15" applyFont="1" applyFill="1" applyBorder="1" applyAlignment="1">
      <alignment horizontal="left" vertical="center" wrapText="1"/>
    </xf>
    <xf numFmtId="0" fontId="14" fillId="0" borderId="4" xfId="15" applyFont="1" applyFill="1" applyBorder="1" applyAlignment="1">
      <alignment horizontal="left" vertical="center" wrapText="1"/>
    </xf>
    <xf numFmtId="0" fontId="5" fillId="0" borderId="5" xfId="15" applyFont="1" applyBorder="1" applyAlignment="1">
      <alignment horizontal="center"/>
    </xf>
    <xf numFmtId="0" fontId="5" fillId="0" borderId="7" xfId="15" applyFont="1" applyBorder="1" applyAlignment="1">
      <alignment horizontal="center"/>
    </xf>
    <xf numFmtId="49" fontId="8" fillId="0" borderId="0" xfId="15" applyNumberFormat="1" applyFont="1" applyFill="1" applyAlignment="1">
      <alignment horizontal="center"/>
    </xf>
    <xf numFmtId="0" fontId="32" fillId="0" borderId="5" xfId="15" applyFont="1" applyFill="1" applyBorder="1" applyAlignment="1">
      <alignment horizontal="center" vertical="center" wrapText="1"/>
    </xf>
    <xf numFmtId="0" fontId="32" fillId="0" borderId="6" xfId="9" applyFont="1" applyBorder="1" applyAlignment="1">
      <alignment horizontal="center" vertical="center" wrapText="1"/>
    </xf>
    <xf numFmtId="0" fontId="32" fillId="0" borderId="7" xfId="9" applyFont="1" applyBorder="1" applyAlignment="1">
      <alignment horizontal="center" vertical="center" wrapText="1"/>
    </xf>
    <xf numFmtId="0" fontId="32" fillId="0" borderId="8" xfId="9" applyFont="1" applyBorder="1" applyAlignment="1">
      <alignment horizontal="center" vertical="center" wrapText="1"/>
    </xf>
    <xf numFmtId="0" fontId="32" fillId="0" borderId="9" xfId="9" applyFont="1" applyBorder="1" applyAlignment="1">
      <alignment horizontal="center" vertical="center" wrapText="1"/>
    </xf>
    <xf numFmtId="0" fontId="32" fillId="0" borderId="10" xfId="9" applyFont="1" applyBorder="1" applyAlignment="1">
      <alignment horizontal="center" vertical="center" wrapText="1"/>
    </xf>
    <xf numFmtId="0" fontId="10" fillId="0" borderId="5" xfId="15" applyFont="1" applyFill="1" applyBorder="1" applyAlignment="1">
      <alignment horizontal="center" vertical="center" wrapText="1"/>
    </xf>
    <xf numFmtId="0" fontId="14" fillId="0" borderId="6" xfId="15" applyFont="1" applyFill="1" applyBorder="1" applyAlignment="1">
      <alignment horizontal="center" vertical="center" wrapText="1"/>
    </xf>
    <xf numFmtId="0" fontId="14" fillId="0" borderId="7" xfId="15" applyFont="1" applyFill="1" applyBorder="1" applyAlignment="1">
      <alignment horizontal="center" vertical="center" wrapText="1"/>
    </xf>
    <xf numFmtId="0" fontId="14" fillId="0" borderId="8" xfId="15" applyFont="1" applyFill="1" applyBorder="1" applyAlignment="1">
      <alignment horizontal="center" vertical="center" wrapText="1"/>
    </xf>
    <xf numFmtId="0" fontId="14" fillId="0" borderId="9" xfId="15" applyFont="1" applyFill="1" applyBorder="1" applyAlignment="1">
      <alignment horizontal="center" vertical="center" wrapText="1"/>
    </xf>
    <xf numFmtId="0" fontId="14" fillId="0" borderId="10" xfId="15" applyFont="1" applyFill="1" applyBorder="1" applyAlignment="1">
      <alignment horizontal="center" vertical="center" wrapText="1"/>
    </xf>
    <xf numFmtId="49" fontId="24" fillId="0" borderId="0" xfId="15" applyNumberFormat="1" applyFont="1" applyFill="1" applyBorder="1" applyAlignment="1">
      <alignment horizontal="left" vertical="center" wrapText="1"/>
    </xf>
    <xf numFmtId="0" fontId="26" fillId="0" borderId="0" xfId="9" applyAlignment="1">
      <alignment horizontal="left" vertical="center" wrapText="1"/>
    </xf>
    <xf numFmtId="49" fontId="18" fillId="0" borderId="0" xfId="15" applyNumberFormat="1" applyFont="1" applyFill="1" applyBorder="1" applyAlignment="1">
      <alignment vertical="center" wrapText="1"/>
    </xf>
    <xf numFmtId="49" fontId="15" fillId="0" borderId="0" xfId="15" applyNumberFormat="1" applyFont="1" applyFill="1" applyBorder="1" applyAlignment="1">
      <alignment vertical="center" wrapText="1"/>
    </xf>
    <xf numFmtId="0" fontId="26" fillId="0" borderId="0" xfId="9" applyAlignment="1">
      <alignment vertical="center" wrapText="1"/>
    </xf>
    <xf numFmtId="0" fontId="15" fillId="0" borderId="14" xfId="15" applyFont="1" applyFill="1" applyBorder="1" applyAlignment="1">
      <alignment horizontal="center" vertical="center" wrapText="1"/>
    </xf>
    <xf numFmtId="0" fontId="26" fillId="0" borderId="2" xfId="9" applyBorder="1" applyAlignment="1">
      <alignment vertical="center" wrapText="1"/>
    </xf>
    <xf numFmtId="0" fontId="26" fillId="0" borderId="13" xfId="9" applyBorder="1" applyAlignment="1">
      <alignment vertical="center" wrapText="1"/>
    </xf>
    <xf numFmtId="0" fontId="10" fillId="0" borderId="0" xfId="15" applyFont="1" applyFill="1" applyBorder="1" applyAlignment="1">
      <alignment horizontal="left" vertical="center" wrapText="1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_PART9-1" xfId="8"/>
    <cellStyle name="Normální" xfId="0" builtinId="0"/>
    <cellStyle name="normální_2007_zaostreno_upravy" xfId="9"/>
    <cellStyle name="normální_3- Lékaři" xfId="10"/>
    <cellStyle name="normální_graf2004 LZ" xfId="11"/>
    <cellStyle name="normální_kap2_novy graf" xfId="12"/>
    <cellStyle name="normální_kapitola2_korekt" xfId="13"/>
    <cellStyle name="normální_LF03gr_tab" xfId="14"/>
    <cellStyle name="normální_VV a potraty" xfId="15"/>
    <cellStyle name="Pevný" xfId="16"/>
    <cellStyle name="Záhlaví 1" xfId="17"/>
    <cellStyle name="Záhlaví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5191882966507"/>
          <c:y val="6.9869144610450948E-2"/>
          <c:w val="0.82332830534438095"/>
          <c:h val="0.515284941502075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graf!$B$1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graf!$B$3:$B$12</c:f>
              <c:numCache>
                <c:formatCode>0\ \%;0\ \%;0\ \%</c:formatCode>
                <c:ptCount val="10"/>
                <c:pt idx="0">
                  <c:v>-5.9138572556094262</c:v>
                </c:pt>
                <c:pt idx="1">
                  <c:v>-5.4121095952193032</c:v>
                </c:pt>
                <c:pt idx="2">
                  <c:v>-6.3648663885443684</c:v>
                </c:pt>
                <c:pt idx="3">
                  <c:v>-5.9335889051753297</c:v>
                </c:pt>
                <c:pt idx="4">
                  <c:v>-8.5127973841470297</c:v>
                </c:pt>
                <c:pt idx="5">
                  <c:v>-7.7658135077235322</c:v>
                </c:pt>
                <c:pt idx="6">
                  <c:v>-5.7729169015672568</c:v>
                </c:pt>
                <c:pt idx="7">
                  <c:v>-4.0083436689592968</c:v>
                </c:pt>
                <c:pt idx="8">
                  <c:v>-1.3389333634006089</c:v>
                </c:pt>
                <c:pt idx="9">
                  <c:v>-0.97812605705265532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91C-88DD-3B5F6BCE68A5}"/>
            </c:ext>
          </c:extLst>
        </c:ser>
        <c:ser>
          <c:idx val="1"/>
          <c:order val="1"/>
          <c:tx>
            <c:strRef>
              <c:f>graf!$C$1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graf!$C$3:$C$12</c:f>
              <c:numCache>
                <c:formatCode>0\ \%;0\ \%;0\ \%</c:formatCode>
                <c:ptCount val="10"/>
                <c:pt idx="0">
                  <c:v>4.7666027737061674</c:v>
                </c:pt>
                <c:pt idx="1">
                  <c:v>6.1421806291577408</c:v>
                </c:pt>
                <c:pt idx="2">
                  <c:v>5.5671439846656892</c:v>
                </c:pt>
                <c:pt idx="3">
                  <c:v>5.4769421580787014</c:v>
                </c:pt>
                <c:pt idx="4">
                  <c:v>7.1118502649678659</c:v>
                </c:pt>
                <c:pt idx="5">
                  <c:v>7.6192355395196749</c:v>
                </c:pt>
                <c:pt idx="6">
                  <c:v>4.2986807982861652</c:v>
                </c:pt>
                <c:pt idx="7">
                  <c:v>2.8977336791070019</c:v>
                </c:pt>
                <c:pt idx="8">
                  <c:v>1.6208140714849475</c:v>
                </c:pt>
                <c:pt idx="9">
                  <c:v>2.497463073627241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91C-88DD-3B5F6BCE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1912576"/>
        <c:axId val="101914880"/>
      </c:barChart>
      <c:catAx>
        <c:axId val="101912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t>věková skupina</a:t>
                </a:r>
              </a:p>
            </c:rich>
          </c:tx>
          <c:layout>
            <c:manualLayout>
              <c:xMode val="edge"/>
              <c:yMode val="edge"/>
              <c:x val="2.4013642679691916E-2"/>
              <c:y val="0.11790427886905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914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1914880"/>
        <c:scaling>
          <c:orientation val="minMax"/>
          <c:max val="12"/>
          <c:min val="-2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\ \%;0\ \%;0\ \%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912576"/>
        <c:crosses val="autoZero"/>
        <c:crossBetween val="between"/>
        <c:majorUnit val="3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36567773578318"/>
          <c:y val="0.86463066455433346"/>
          <c:w val="0.16295039376607617"/>
          <c:h val="0.10480371691567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1.1811023622047245" l="0.94488188976377963" r="0.94488188976377963" t="1.1811023622047245" header="0.51181102362204722" footer="0.51181102362204722"/>
    <c:pageSetup paperSize="9" orientation="portrait" horizontalDpi="300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9294083042973"/>
          <c:y val="0.17049180327868838"/>
          <c:w val="0.83959114327067064"/>
          <c:h val="0.577049180327868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graf!$D$1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graf!$D$3:$D$12</c:f>
              <c:numCache>
                <c:formatCode>0\ \%;0\ \%;0\ \%</c:formatCode>
                <c:ptCount val="10"/>
                <c:pt idx="0">
                  <c:v>-3.7410492474061083</c:v>
                </c:pt>
                <c:pt idx="1">
                  <c:v>-4.2817477714452723</c:v>
                </c:pt>
                <c:pt idx="2">
                  <c:v>-4.7493789273710361</c:v>
                </c:pt>
                <c:pt idx="3">
                  <c:v>-3.9456378781236299</c:v>
                </c:pt>
                <c:pt idx="4">
                  <c:v>-13.970480783282186</c:v>
                </c:pt>
                <c:pt idx="5">
                  <c:v>-19.377466023673829</c:v>
                </c:pt>
                <c:pt idx="6">
                  <c:v>-9.6887330118369146</c:v>
                </c:pt>
                <c:pt idx="7">
                  <c:v>-5.0708753470699985</c:v>
                </c:pt>
                <c:pt idx="8">
                  <c:v>-1.1544644161917288</c:v>
                </c:pt>
                <c:pt idx="9">
                  <c:v>-0.32149641969896248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6-4CF4-8B73-528CC96C9753}"/>
            </c:ext>
          </c:extLst>
        </c:ser>
        <c:ser>
          <c:idx val="1"/>
          <c:order val="1"/>
          <c:tx>
            <c:strRef>
              <c:f>graf!$E$1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graf!$A$3:$A$12</c:f>
              <c:strCache>
                <c:ptCount val="10"/>
                <c:pt idx="0">
                  <c:v>-29</c:v>
                </c:pt>
                <c:pt idx="1">
                  <c:v>30-34</c:v>
                </c:pt>
                <c:pt idx="2">
                  <c:v>35-39</c:v>
                </c:pt>
                <c:pt idx="3">
                  <c:v>40-44</c:v>
                </c:pt>
                <c:pt idx="4">
                  <c:v>45-49</c:v>
                </c:pt>
                <c:pt idx="5">
                  <c:v>50-54</c:v>
                </c:pt>
                <c:pt idx="6">
                  <c:v>55-59</c:v>
                </c:pt>
                <c:pt idx="7">
                  <c:v>60-64</c:v>
                </c:pt>
                <c:pt idx="8">
                  <c:v>65-69</c:v>
                </c:pt>
                <c:pt idx="9">
                  <c:v> 70+</c:v>
                </c:pt>
              </c:strCache>
            </c:strRef>
          </c:cat>
          <c:val>
            <c:numRef>
              <c:f>graf!$E$3:$E$12</c:f>
              <c:numCache>
                <c:formatCode>0\ \%;0\ \%;0\ \%</c:formatCode>
                <c:ptCount val="10"/>
                <c:pt idx="0">
                  <c:v>2.9665351454040625</c:v>
                </c:pt>
                <c:pt idx="1">
                  <c:v>2.5573578839690194</c:v>
                </c:pt>
                <c:pt idx="2">
                  <c:v>2.5865848312143798</c:v>
                </c:pt>
                <c:pt idx="3">
                  <c:v>2.4550635686102584</c:v>
                </c:pt>
                <c:pt idx="4">
                  <c:v>4.3986555604267137</c:v>
                </c:pt>
                <c:pt idx="5">
                  <c:v>9.2357153295338303</c:v>
                </c:pt>
                <c:pt idx="6">
                  <c:v>4.1502265088411514</c:v>
                </c:pt>
                <c:pt idx="7">
                  <c:v>3.3610989332164256</c:v>
                </c:pt>
                <c:pt idx="8">
                  <c:v>1.1398509425690488</c:v>
                </c:pt>
                <c:pt idx="9">
                  <c:v>0.84758147011544638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6-4CF4-8B73-528CC96C9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4518016"/>
        <c:axId val="87626112"/>
      </c:barChart>
      <c:catAx>
        <c:axId val="104518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0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Věková skupina / </a:t>
                </a:r>
                <a:r>
                  <a:rPr lang="cs-CZ" sz="800" b="0" i="1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Age group</a:t>
                </a:r>
              </a:p>
            </c:rich>
          </c:tx>
          <c:layout>
            <c:manualLayout>
              <c:xMode val="edge"/>
              <c:yMode val="edge"/>
              <c:x val="2.9010293036079656E-2"/>
              <c:y val="0.226229525453703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762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626112"/>
        <c:scaling>
          <c:orientation val="minMax"/>
          <c:max val="20"/>
          <c:min val="-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\ \%;0\ \%;0\ \%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4518016"/>
        <c:crosses val="autoZero"/>
        <c:crossBetween val="between"/>
        <c:majorUnit val="5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33" footer="0.4921259845000013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t>Hlášená onemocnění ZN na 100 000 obyvatel v roce 2001 Newly notified cases of MN per 100 000 inhabitants in 2001</a:t>
            </a:r>
          </a:p>
        </c:rich>
      </c:tx>
      <c:layout>
        <c:manualLayout>
          <c:xMode val="edge"/>
          <c:yMode val="edge"/>
          <c:x val="0.13167273758370232"/>
          <c:y val="2.0547945205479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88687851603441E-2"/>
          <c:y val="0.18150715283061494"/>
          <c:w val="0.8932392102348039"/>
          <c:h val="0.6541106828424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'pomocný list'!$C$2</c:f>
              <c:strCache>
                <c:ptCount val="1"/>
                <c:pt idx="0">
                  <c:v>Ženy</c:v>
                </c:pt>
              </c:strCache>
            </c:strRef>
          </c:tx>
          <c:spPr>
            <a:gradFill rotWithShape="0">
              <a:gsLst>
                <a:gs pos="0">
                  <a:srgbClr val="FF8080"/>
                </a:gs>
                <a:gs pos="100000">
                  <a:srgbClr val="FF8080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'pomocný list'!$B$3:$B$20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'pomocný list'!$C$3:$C$20</c:f>
              <c:numCache>
                <c:formatCode>0.0</c:formatCode>
                <c:ptCount val="18"/>
                <c:pt idx="0">
                  <c:v>7.8</c:v>
                </c:pt>
                <c:pt idx="1">
                  <c:v>6.3</c:v>
                </c:pt>
                <c:pt idx="2">
                  <c:v>6</c:v>
                </c:pt>
                <c:pt idx="3">
                  <c:v>19.899999999999999</c:v>
                </c:pt>
                <c:pt idx="4">
                  <c:v>67.099999999999994</c:v>
                </c:pt>
                <c:pt idx="5">
                  <c:v>143.69999999999999</c:v>
                </c:pt>
                <c:pt idx="6">
                  <c:v>198.9</c:v>
                </c:pt>
                <c:pt idx="7">
                  <c:v>235.3</c:v>
                </c:pt>
                <c:pt idx="8">
                  <c:v>326.89999999999998</c:v>
                </c:pt>
                <c:pt idx="9">
                  <c:v>469.7</c:v>
                </c:pt>
                <c:pt idx="10">
                  <c:v>659.3</c:v>
                </c:pt>
                <c:pt idx="11">
                  <c:v>888.6</c:v>
                </c:pt>
                <c:pt idx="12">
                  <c:v>1077.2</c:v>
                </c:pt>
                <c:pt idx="13">
                  <c:v>1457.6</c:v>
                </c:pt>
                <c:pt idx="14">
                  <c:v>1780.4</c:v>
                </c:pt>
                <c:pt idx="15">
                  <c:v>2265.3000000000002</c:v>
                </c:pt>
                <c:pt idx="16">
                  <c:v>2450</c:v>
                </c:pt>
                <c:pt idx="17">
                  <c:v>2722.4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62-401D-BA32-38CC720E9159}"/>
            </c:ext>
          </c:extLst>
        </c:ser>
        <c:ser>
          <c:idx val="1"/>
          <c:order val="1"/>
          <c:tx>
            <c:strRef>
              <c:f>'pomocný list'!$D$2</c:f>
              <c:strCache>
                <c:ptCount val="1"/>
                <c:pt idx="0">
                  <c:v>Muži</c:v>
                </c:pt>
              </c:strCache>
            </c:strRef>
          </c:tx>
          <c:spPr>
            <a:gradFill rotWithShape="0">
              <a:gsLst>
                <a:gs pos="0">
                  <a:srgbClr val="0066CC"/>
                </a:gs>
                <a:gs pos="100000">
                  <a:srgbClr val="0066CC">
                    <a:gamma/>
                    <a:tint val="30196"/>
                    <a:invGamma/>
                  </a:srgbClr>
                </a:gs>
              </a:gsLst>
              <a:lin ang="0" scaled="1"/>
            </a:gradFill>
            <a:ln w="3175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'pomocný list'!$B$3:$B$20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'pomocný list'!$D$3:$D$20</c:f>
              <c:numCache>
                <c:formatCode>0.0</c:formatCode>
                <c:ptCount val="18"/>
                <c:pt idx="0">
                  <c:v>12.6</c:v>
                </c:pt>
                <c:pt idx="1">
                  <c:v>8.5</c:v>
                </c:pt>
                <c:pt idx="2">
                  <c:v>10.3</c:v>
                </c:pt>
                <c:pt idx="3">
                  <c:v>16.100000000000001</c:v>
                </c:pt>
                <c:pt idx="4">
                  <c:v>32.5</c:v>
                </c:pt>
                <c:pt idx="5">
                  <c:v>45.3</c:v>
                </c:pt>
                <c:pt idx="6">
                  <c:v>56.1</c:v>
                </c:pt>
                <c:pt idx="7">
                  <c:v>88.6</c:v>
                </c:pt>
                <c:pt idx="8">
                  <c:v>159.5</c:v>
                </c:pt>
                <c:pt idx="9">
                  <c:v>332.9</c:v>
                </c:pt>
                <c:pt idx="10">
                  <c:v>597.5</c:v>
                </c:pt>
                <c:pt idx="11">
                  <c:v>1102.9000000000001</c:v>
                </c:pt>
                <c:pt idx="12">
                  <c:v>1679.6</c:v>
                </c:pt>
                <c:pt idx="13">
                  <c:v>2402</c:v>
                </c:pt>
                <c:pt idx="14">
                  <c:v>3246.4</c:v>
                </c:pt>
                <c:pt idx="15">
                  <c:v>3978.3</c:v>
                </c:pt>
                <c:pt idx="16">
                  <c:v>4502.3</c:v>
                </c:pt>
                <c:pt idx="17">
                  <c:v>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62-401D-BA32-38CC720E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926016"/>
        <c:axId val="101927552"/>
      </c:barChart>
      <c:catAx>
        <c:axId val="1019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92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927552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1926016"/>
        <c:crosses val="autoZero"/>
        <c:crossBetween val="between"/>
        <c:majorUnit val="1000"/>
        <c:min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768696105475787"/>
          <c:y val="0.32876767305168125"/>
          <c:w val="0.1067616585938013"/>
          <c:h val="0.212329122179209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33" footer="0.49212598450000133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9</xdr:col>
      <xdr:colOff>76200</xdr:colOff>
      <xdr:row>16</xdr:row>
      <xdr:rowOff>85725</xdr:rowOff>
    </xdr:to>
    <xdr:pic>
      <xdr:nvPicPr>
        <xdr:cNvPr id="250359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85775"/>
          <a:ext cx="5562600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104775</xdr:colOff>
      <xdr:row>33</xdr:row>
      <xdr:rowOff>66675</xdr:rowOff>
    </xdr:to>
    <xdr:pic>
      <xdr:nvPicPr>
        <xdr:cNvPr id="250360" name="Picture 10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238500"/>
          <a:ext cx="559117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19050</xdr:rowOff>
    </xdr:from>
    <xdr:to>
      <xdr:col>16</xdr:col>
      <xdr:colOff>638175</xdr:colOff>
      <xdr:row>15</xdr:row>
      <xdr:rowOff>142875</xdr:rowOff>
    </xdr:to>
    <xdr:graphicFrame macro="">
      <xdr:nvGraphicFramePr>
        <xdr:cNvPr id="2800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17</xdr:row>
      <xdr:rowOff>76200</xdr:rowOff>
    </xdr:from>
    <xdr:to>
      <xdr:col>16</xdr:col>
      <xdr:colOff>657225</xdr:colOff>
      <xdr:row>33</xdr:row>
      <xdr:rowOff>123825</xdr:rowOff>
    </xdr:to>
    <xdr:graphicFrame macro="">
      <xdr:nvGraphicFramePr>
        <xdr:cNvPr id="28006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0.41891</cdr:x>
      <cdr:y>0.21161</cdr:y>
    </cdr:from>
    <cdr:to>
      <cdr:x>0.41891</cdr:x>
      <cdr:y>0.21161</cdr:y>
    </cdr:to>
    <cdr:sp macro="" textlink="">
      <cdr:nvSpPr>
        <cdr:cNvPr id="28057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0685" y="4646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ŽENY</a:t>
          </a:r>
        </a:p>
      </cdr:txBody>
    </cdr:sp>
  </cdr:relSizeAnchor>
  <cdr:relSizeAnchor xmlns:cdr="http://schemas.openxmlformats.org/drawingml/2006/chartDrawing">
    <cdr:from>
      <cdr:x>0.00856</cdr:x>
      <cdr:y>0.28718</cdr:y>
    </cdr:from>
    <cdr:to>
      <cdr:x>0.00856</cdr:x>
      <cdr:y>0.28718</cdr:y>
    </cdr:to>
    <cdr:sp macro="" textlink="">
      <cdr:nvSpPr>
        <cdr:cNvPr id="28057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3073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lékaři</a:t>
          </a:r>
        </a:p>
      </cdr:txBody>
    </cdr:sp>
  </cdr:relSizeAnchor>
  <cdr:relSizeAnchor xmlns:cdr="http://schemas.openxmlformats.org/drawingml/2006/chartDrawing">
    <cdr:from>
      <cdr:x>0.00856</cdr:x>
      <cdr:y>0.53827</cdr:y>
    </cdr:from>
    <cdr:to>
      <cdr:x>0.00856</cdr:x>
      <cdr:y>0.53827</cdr:y>
    </cdr:to>
    <cdr:sp macro="" textlink="">
      <cdr:nvSpPr>
        <cdr:cNvPr id="28057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1802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farmaceuti</a:t>
          </a:r>
        </a:p>
      </cdr:txBody>
    </cdr:sp>
  </cdr:relSizeAnchor>
  <cdr:relSizeAnchor xmlns:cdr="http://schemas.openxmlformats.org/drawingml/2006/chartDrawing">
    <cdr:from>
      <cdr:x>0.00856</cdr:x>
      <cdr:y>0.21161</cdr:y>
    </cdr:from>
    <cdr:to>
      <cdr:x>0.00856</cdr:x>
      <cdr:y>0.21161</cdr:y>
    </cdr:to>
    <cdr:sp macro="" textlink="">
      <cdr:nvSpPr>
        <cdr:cNvPr id="280580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6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MUŽI</a:t>
          </a:r>
        </a:p>
      </cdr:txBody>
    </cdr:sp>
  </cdr:relSizeAnchor>
  <cdr:relSizeAnchor xmlns:cdr="http://schemas.openxmlformats.org/drawingml/2006/chartDrawing">
    <cdr:from>
      <cdr:x>0.00856</cdr:x>
      <cdr:y>0.69465</cdr:y>
    </cdr:from>
    <cdr:to>
      <cdr:x>0.00856</cdr:x>
      <cdr:y>0.69465</cdr:y>
    </cdr:to>
    <cdr:sp macro="" textlink="">
      <cdr:nvSpPr>
        <cdr:cNvPr id="280581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2393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Pozn.: % vyjadřuje podíl daného pohlaví v dané věkové skupině na celkovém počtu lékařů,</a:t>
          </a:r>
        </a:p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 resp. farmaceutů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0.28449</cdr:x>
      <cdr:y>0.15636</cdr:y>
    </cdr:from>
    <cdr:to>
      <cdr:x>0.28449</cdr:x>
      <cdr:y>0.15636</cdr:y>
    </cdr:to>
    <cdr:sp macro="" textlink="">
      <cdr:nvSpPr>
        <cdr:cNvPr id="28160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3781" y="46243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ŽENY</a:t>
          </a:r>
        </a:p>
      </cdr:txBody>
    </cdr:sp>
  </cdr:relSizeAnchor>
  <cdr:relSizeAnchor xmlns:cdr="http://schemas.openxmlformats.org/drawingml/2006/chartDrawing">
    <cdr:from>
      <cdr:x>0.00852</cdr:x>
      <cdr:y>0.24898</cdr:y>
    </cdr:from>
    <cdr:to>
      <cdr:x>0.00852</cdr:x>
      <cdr:y>0.24898</cdr:y>
    </cdr:to>
    <cdr:sp macro="" textlink="">
      <cdr:nvSpPr>
        <cdr:cNvPr id="281602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73239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lékaři</a:t>
          </a:r>
        </a:p>
      </cdr:txBody>
    </cdr:sp>
  </cdr:relSizeAnchor>
  <cdr:relSizeAnchor xmlns:cdr="http://schemas.openxmlformats.org/drawingml/2006/chartDrawing">
    <cdr:from>
      <cdr:x>0.00852</cdr:x>
      <cdr:y>0.58343</cdr:y>
    </cdr:from>
    <cdr:to>
      <cdr:x>0.00852</cdr:x>
      <cdr:y>0.58343</cdr:y>
    </cdr:to>
    <cdr:sp macro="" textlink="">
      <cdr:nvSpPr>
        <cdr:cNvPr id="281603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70437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farmaceuti</a:t>
          </a:r>
        </a:p>
      </cdr:txBody>
    </cdr:sp>
  </cdr:relSizeAnchor>
  <cdr:relSizeAnchor xmlns:cdr="http://schemas.openxmlformats.org/drawingml/2006/chartDrawing">
    <cdr:from>
      <cdr:x>0.00852</cdr:x>
      <cdr:y>0.15588</cdr:y>
    </cdr:from>
    <cdr:to>
      <cdr:x>0.00852</cdr:x>
      <cdr:y>0.15588</cdr:y>
    </cdr:to>
    <cdr:sp macro="" textlink="">
      <cdr:nvSpPr>
        <cdr:cNvPr id="281604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243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MUŽI</a:t>
          </a:r>
        </a:p>
      </cdr:txBody>
    </cdr:sp>
  </cdr:relSizeAnchor>
  <cdr:relSizeAnchor xmlns:cdr="http://schemas.openxmlformats.org/drawingml/2006/chartDrawing">
    <cdr:from>
      <cdr:x>0.00852</cdr:x>
      <cdr:y>0.79188</cdr:y>
    </cdr:from>
    <cdr:to>
      <cdr:x>0.00852</cdr:x>
      <cdr:y>0.79188</cdr:y>
    </cdr:to>
    <cdr:sp macro="" textlink="">
      <cdr:nvSpPr>
        <cdr:cNvPr id="281605" name="tex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091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Pozn.: % vyjadřuje podíl daného pohlaví v dané věkové skupině na celkovém počtu lékařů,</a:t>
          </a:r>
        </a:p>
        <a:p xmlns:a="http://schemas.openxmlformats.org/drawingml/2006/main">
          <a:pPr algn="l" rtl="0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 CE"/>
            </a:rPr>
            <a:t> resp. farmaceutů</a:t>
          </a:r>
        </a:p>
      </cdr:txBody>
    </cdr:sp>
  </cdr:relSizeAnchor>
  <cdr:relSizeAnchor xmlns:cdr="http://schemas.openxmlformats.org/drawingml/2006/chartDrawing">
    <cdr:from>
      <cdr:x>0.24271</cdr:x>
      <cdr:y>0.01634</cdr:y>
    </cdr:from>
    <cdr:to>
      <cdr:x>0.67275</cdr:x>
      <cdr:y>0.1566</cdr:y>
    </cdr:to>
    <cdr:sp macro="" textlink="">
      <cdr:nvSpPr>
        <cdr:cNvPr id="281606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4326" y="50800"/>
          <a:ext cx="2404467" cy="41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1000" b="1" i="0" strike="noStrike">
              <a:solidFill>
                <a:srgbClr val="000000"/>
              </a:solidFill>
              <a:latin typeface="Arial CE"/>
            </a:rPr>
            <a:t>Věková struktura zubních lékařů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1000" b="0" i="1" strike="noStrike">
              <a:solidFill>
                <a:srgbClr val="000000"/>
              </a:solidFill>
              <a:latin typeface="Arial CE"/>
            </a:rPr>
            <a:t>Age structure of dentists</a:t>
          </a:r>
        </a:p>
      </cdr:txBody>
    </cdr:sp>
  </cdr:relSizeAnchor>
  <cdr:relSizeAnchor xmlns:cdr="http://schemas.openxmlformats.org/drawingml/2006/chartDrawing">
    <cdr:from>
      <cdr:x>0.08494</cdr:x>
      <cdr:y>0.58464</cdr:y>
    </cdr:from>
    <cdr:to>
      <cdr:x>0.2577</cdr:x>
      <cdr:y>0.69515</cdr:y>
    </cdr:to>
    <cdr:sp macro="" textlink="">
      <cdr:nvSpPr>
        <cdr:cNvPr id="281607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230" y="1707902"/>
          <a:ext cx="965909" cy="32000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Ženy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Women</a:t>
          </a:r>
        </a:p>
      </cdr:txBody>
    </cdr:sp>
  </cdr:relSizeAnchor>
  <cdr:relSizeAnchor xmlns:cdr="http://schemas.openxmlformats.org/drawingml/2006/chartDrawing">
    <cdr:from>
      <cdr:x>0.73641</cdr:x>
      <cdr:y>0.57762</cdr:y>
    </cdr:from>
    <cdr:to>
      <cdr:x>0.91481</cdr:x>
      <cdr:y>0.69733</cdr:y>
    </cdr:to>
    <cdr:sp macro="" textlink="">
      <cdr:nvSpPr>
        <cdr:cNvPr id="281608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654" y="1688871"/>
          <a:ext cx="993389" cy="3453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strike="noStrike">
              <a:solidFill>
                <a:srgbClr val="000000"/>
              </a:solidFill>
              <a:latin typeface="Arial CE"/>
            </a:rPr>
            <a:t>Muži</a:t>
          </a:r>
          <a:endParaRPr lang="cs-CZ" sz="1000" b="0" i="0" strike="noStrike">
            <a:solidFill>
              <a:srgbClr val="000000"/>
            </a:solidFill>
            <a:latin typeface="Arial CE"/>
          </a:endParaRPr>
        </a:p>
        <a:p xmlns:a="http://schemas.openxmlformats.org/drawingml/2006/main">
          <a:pPr algn="ctr" rtl="0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 CE"/>
            </a:rPr>
            <a:t>Men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5353050</xdr:colOff>
      <xdr:row>1</xdr:row>
      <xdr:rowOff>0</xdr:rowOff>
    </xdr:to>
    <xdr:graphicFrame macro="">
      <xdr:nvGraphicFramePr>
        <xdr:cNvPr id="48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J30" sqref="J30"/>
    </sheetView>
  </sheetViews>
  <sheetFormatPr defaultRowHeight="12.75" x14ac:dyDescent="0.2"/>
  <cols>
    <col min="1" max="16384" width="9.140625" style="50"/>
  </cols>
  <sheetData>
    <row r="1" spans="1:17" x14ac:dyDescent="0.2">
      <c r="A1" s="174" t="s">
        <v>69</v>
      </c>
      <c r="B1" s="174"/>
      <c r="C1" s="174"/>
      <c r="D1" s="174"/>
      <c r="E1" s="174"/>
      <c r="F1" s="174"/>
      <c r="G1" s="174"/>
      <c r="H1" s="174"/>
    </row>
    <row r="2" spans="1:17" x14ac:dyDescent="0.2">
      <c r="A2" s="49"/>
      <c r="B2" s="49"/>
      <c r="C2" s="49"/>
      <c r="D2" s="49"/>
      <c r="E2" s="49"/>
      <c r="F2" s="49"/>
      <c r="G2" s="49"/>
      <c r="H2" s="49"/>
      <c r="M2" s="172" t="s">
        <v>61</v>
      </c>
      <c r="N2" s="172"/>
      <c r="O2" s="172" t="s">
        <v>62</v>
      </c>
      <c r="P2" s="173"/>
    </row>
    <row r="3" spans="1:17" x14ac:dyDescent="0.2">
      <c r="A3" s="175" t="s">
        <v>61</v>
      </c>
      <c r="B3" s="176"/>
      <c r="C3" s="176"/>
      <c r="D3" s="176"/>
      <c r="E3" s="176"/>
      <c r="F3" s="176"/>
      <c r="G3" s="176"/>
      <c r="H3" s="176"/>
      <c r="L3" s="51"/>
      <c r="M3" s="52" t="s">
        <v>0</v>
      </c>
      <c r="N3" s="52" t="s">
        <v>1</v>
      </c>
      <c r="O3" s="52" t="s">
        <v>0</v>
      </c>
      <c r="P3" s="52" t="s">
        <v>1</v>
      </c>
      <c r="Q3" s="6"/>
    </row>
    <row r="4" spans="1:17" x14ac:dyDescent="0.2">
      <c r="L4" s="51"/>
      <c r="M4" s="53"/>
      <c r="N4" s="53"/>
      <c r="O4" s="53"/>
      <c r="P4" s="53"/>
      <c r="Q4" s="6"/>
    </row>
    <row r="5" spans="1:17" x14ac:dyDescent="0.2">
      <c r="L5" s="54">
        <v>-29</v>
      </c>
      <c r="M5" s="55">
        <f t="shared" ref="M5:N14" si="0">-M17/$M$27*100</f>
        <v>-6.0553585662845997</v>
      </c>
      <c r="N5" s="55">
        <f t="shared" si="0"/>
        <v>-4.6425331904015836</v>
      </c>
      <c r="O5" s="55">
        <f t="shared" ref="O5:P14" si="1">-O17/$O$27*100</f>
        <v>-4.0544454097885891</v>
      </c>
      <c r="P5" s="55">
        <f t="shared" si="1"/>
        <v>-3.0987547060527079</v>
      </c>
      <c r="Q5" s="56"/>
    </row>
    <row r="6" spans="1:17" x14ac:dyDescent="0.2">
      <c r="L6" s="54" t="s">
        <v>2</v>
      </c>
      <c r="M6" s="55">
        <f t="shared" si="0"/>
        <v>-4.8734229405458889</v>
      </c>
      <c r="N6" s="55">
        <f t="shared" si="0"/>
        <v>-5.7420081910887548</v>
      </c>
      <c r="O6" s="55">
        <f t="shared" si="1"/>
        <v>-3.9096437880104258</v>
      </c>
      <c r="P6" s="55">
        <f t="shared" si="1"/>
        <v>-2.6788300028960323</v>
      </c>
      <c r="Q6" s="57"/>
    </row>
    <row r="7" spans="1:17" x14ac:dyDescent="0.2">
      <c r="L7" s="54" t="s">
        <v>3</v>
      </c>
      <c r="M7" s="55">
        <f t="shared" si="0"/>
        <v>-6.6243368791402109</v>
      </c>
      <c r="N7" s="55">
        <f t="shared" si="0"/>
        <v>-5.6705423160440889</v>
      </c>
      <c r="O7" s="55">
        <f t="shared" si="1"/>
        <v>-4.908774978279757</v>
      </c>
      <c r="P7" s="55">
        <f t="shared" si="1"/>
        <v>-2.6064291920069502</v>
      </c>
      <c r="Q7" s="57"/>
    </row>
    <row r="8" spans="1:17" x14ac:dyDescent="0.2">
      <c r="L8" s="54" t="s">
        <v>4</v>
      </c>
      <c r="M8" s="55">
        <f t="shared" si="0"/>
        <v>-5.6650449410406534</v>
      </c>
      <c r="N8" s="55">
        <f t="shared" si="0"/>
        <v>-5.1372969407108107</v>
      </c>
      <c r="O8" s="55">
        <f t="shared" si="1"/>
        <v>-4.1268462206776713</v>
      </c>
      <c r="P8" s="55">
        <f t="shared" si="1"/>
        <v>-2.4616275702287869</v>
      </c>
      <c r="Q8" s="57"/>
    </row>
    <row r="9" spans="1:17" x14ac:dyDescent="0.2">
      <c r="L9" s="54" t="s">
        <v>5</v>
      </c>
      <c r="M9" s="55">
        <f t="shared" si="0"/>
        <v>-7.8667436299167139</v>
      </c>
      <c r="N9" s="55">
        <f t="shared" si="0"/>
        <v>-6.6683158791676984</v>
      </c>
      <c r="O9" s="55">
        <f t="shared" si="1"/>
        <v>-10.787720822473212</v>
      </c>
      <c r="P9" s="55">
        <f t="shared" si="1"/>
        <v>-3.5331595713871997</v>
      </c>
      <c r="Q9" s="57"/>
    </row>
    <row r="10" spans="1:17" x14ac:dyDescent="0.2">
      <c r="L10" s="54" t="s">
        <v>6</v>
      </c>
      <c r="M10" s="55">
        <f t="shared" si="0"/>
        <v>-8.292790192682995</v>
      </c>
      <c r="N10" s="55">
        <f t="shared" si="0"/>
        <v>-7.8172672548857918</v>
      </c>
      <c r="O10" s="55">
        <f t="shared" si="1"/>
        <v>-20.59079061685491</v>
      </c>
      <c r="P10" s="55">
        <f t="shared" si="1"/>
        <v>-9.0790616854908777</v>
      </c>
      <c r="Q10" s="57"/>
    </row>
    <row r="11" spans="1:17" x14ac:dyDescent="0.2">
      <c r="L11" s="54" t="s">
        <v>7</v>
      </c>
      <c r="M11" s="55">
        <f t="shared" si="0"/>
        <v>-5.9783953162364973</v>
      </c>
      <c r="N11" s="55">
        <f t="shared" si="0"/>
        <v>-4.8954124405596326</v>
      </c>
      <c r="O11" s="55">
        <f t="shared" si="1"/>
        <v>-10.295395308427455</v>
      </c>
      <c r="P11" s="55">
        <f t="shared" si="1"/>
        <v>-4.7639733565015927</v>
      </c>
      <c r="Q11" s="57"/>
    </row>
    <row r="12" spans="1:17" x14ac:dyDescent="0.2">
      <c r="L12" s="54" t="s">
        <v>8</v>
      </c>
      <c r="M12" s="55">
        <f t="shared" si="0"/>
        <v>-4.3126906901954314</v>
      </c>
      <c r="N12" s="55">
        <f t="shared" si="0"/>
        <v>-2.9218548143261596</v>
      </c>
      <c r="O12" s="55">
        <f t="shared" si="1"/>
        <v>-5.6472632493483932</v>
      </c>
      <c r="P12" s="55">
        <f t="shared" si="1"/>
        <v>-3.2435563278308717</v>
      </c>
      <c r="Q12" s="57"/>
    </row>
    <row r="13" spans="1:17" x14ac:dyDescent="0.2">
      <c r="L13" s="54" t="s">
        <v>9</v>
      </c>
      <c r="M13" s="55">
        <f t="shared" si="0"/>
        <v>-1.5749979384843737</v>
      </c>
      <c r="N13" s="55">
        <f t="shared" si="0"/>
        <v>-1.6849454385530909</v>
      </c>
      <c r="O13" s="55">
        <f t="shared" si="1"/>
        <v>-1.4769765421372718</v>
      </c>
      <c r="P13" s="55">
        <f t="shared" si="1"/>
        <v>-1.4045757312481901</v>
      </c>
      <c r="Q13" s="57"/>
    </row>
    <row r="14" spans="1:17" x14ac:dyDescent="0.2">
      <c r="L14" s="54" t="s">
        <v>10</v>
      </c>
      <c r="M14" s="55">
        <f t="shared" si="0"/>
        <v>-1.0582446881614029</v>
      </c>
      <c r="N14" s="55">
        <f t="shared" si="0"/>
        <v>-2.5177977515736236</v>
      </c>
      <c r="O14" s="55">
        <f t="shared" si="1"/>
        <v>-0.39096437880104262</v>
      </c>
      <c r="P14" s="55">
        <f t="shared" si="1"/>
        <v>-0.94121054155806538</v>
      </c>
      <c r="Q14" s="57"/>
    </row>
    <row r="15" spans="1:17" x14ac:dyDescent="0.2">
      <c r="L15" s="54" t="s">
        <v>11</v>
      </c>
      <c r="M15" s="58"/>
      <c r="N15" s="58"/>
      <c r="O15" s="59"/>
      <c r="P15" s="59"/>
      <c r="Q15" s="57"/>
    </row>
    <row r="16" spans="1:17" x14ac:dyDescent="0.2">
      <c r="L16" s="60"/>
      <c r="M16" s="61"/>
      <c r="N16" s="62"/>
      <c r="O16" s="6"/>
      <c r="P16" s="6"/>
      <c r="Q16" s="57"/>
    </row>
    <row r="17" spans="1:17" x14ac:dyDescent="0.2">
      <c r="L17" s="54">
        <v>-29</v>
      </c>
      <c r="M17" s="63">
        <v>2203</v>
      </c>
      <c r="N17" s="63">
        <v>1689</v>
      </c>
      <c r="O17" s="63">
        <v>280</v>
      </c>
      <c r="P17" s="63">
        <v>214</v>
      </c>
      <c r="Q17" s="6"/>
    </row>
    <row r="18" spans="1:17" x14ac:dyDescent="0.2">
      <c r="L18" s="54" t="s">
        <v>2</v>
      </c>
      <c r="M18" s="63">
        <v>1773</v>
      </c>
      <c r="N18" s="63">
        <v>2089</v>
      </c>
      <c r="O18" s="63">
        <v>270</v>
      </c>
      <c r="P18" s="63">
        <v>185</v>
      </c>
      <c r="Q18" s="6"/>
    </row>
    <row r="19" spans="1:17" x14ac:dyDescent="0.2">
      <c r="L19" s="54" t="s">
        <v>3</v>
      </c>
      <c r="M19" s="63">
        <v>2410</v>
      </c>
      <c r="N19" s="63">
        <v>2063</v>
      </c>
      <c r="O19" s="63">
        <v>339</v>
      </c>
      <c r="P19" s="63">
        <v>180</v>
      </c>
      <c r="Q19" s="6"/>
    </row>
    <row r="20" spans="1:17" x14ac:dyDescent="0.2">
      <c r="A20" s="175" t="s">
        <v>62</v>
      </c>
      <c r="B20" s="176"/>
      <c r="C20" s="176"/>
      <c r="D20" s="176"/>
      <c r="E20" s="176"/>
      <c r="F20" s="176"/>
      <c r="G20" s="176"/>
      <c r="H20" s="176"/>
      <c r="L20" s="54" t="s">
        <v>4</v>
      </c>
      <c r="M20" s="63">
        <v>2061</v>
      </c>
      <c r="N20" s="63">
        <v>1869</v>
      </c>
      <c r="O20" s="63">
        <v>285</v>
      </c>
      <c r="P20" s="63">
        <v>170</v>
      </c>
      <c r="Q20" s="6"/>
    </row>
    <row r="21" spans="1:17" x14ac:dyDescent="0.2">
      <c r="L21" s="54" t="s">
        <v>5</v>
      </c>
      <c r="M21" s="63">
        <v>2862</v>
      </c>
      <c r="N21" s="63">
        <v>2426</v>
      </c>
      <c r="O21" s="63">
        <v>745</v>
      </c>
      <c r="P21" s="63">
        <v>244</v>
      </c>
      <c r="Q21" s="6"/>
    </row>
    <row r="22" spans="1:17" x14ac:dyDescent="0.2">
      <c r="L22" s="54" t="s">
        <v>6</v>
      </c>
      <c r="M22" s="63">
        <v>3017</v>
      </c>
      <c r="N22" s="63">
        <v>2844</v>
      </c>
      <c r="O22" s="63">
        <v>1422</v>
      </c>
      <c r="P22" s="63">
        <v>627</v>
      </c>
      <c r="Q22" s="6"/>
    </row>
    <row r="23" spans="1:17" x14ac:dyDescent="0.2">
      <c r="L23" s="54" t="s">
        <v>7</v>
      </c>
      <c r="M23" s="63">
        <v>2175</v>
      </c>
      <c r="N23" s="63">
        <v>1781</v>
      </c>
      <c r="O23" s="63">
        <v>711</v>
      </c>
      <c r="P23" s="63">
        <v>329</v>
      </c>
      <c r="Q23" s="6"/>
    </row>
    <row r="24" spans="1:17" x14ac:dyDescent="0.2">
      <c r="L24" s="54" t="s">
        <v>8</v>
      </c>
      <c r="M24" s="63">
        <v>1569</v>
      </c>
      <c r="N24" s="63">
        <v>1063</v>
      </c>
      <c r="O24" s="63">
        <v>390</v>
      </c>
      <c r="P24" s="63">
        <v>224</v>
      </c>
      <c r="Q24" s="6"/>
    </row>
    <row r="25" spans="1:17" x14ac:dyDescent="0.2">
      <c r="L25" s="54" t="s">
        <v>9</v>
      </c>
      <c r="M25" s="63">
        <v>573</v>
      </c>
      <c r="N25" s="63">
        <v>613</v>
      </c>
      <c r="O25" s="63">
        <v>102</v>
      </c>
      <c r="P25" s="63">
        <v>97</v>
      </c>
      <c r="Q25" s="6"/>
    </row>
    <row r="26" spans="1:17" x14ac:dyDescent="0.2">
      <c r="L26" s="54" t="s">
        <v>10</v>
      </c>
      <c r="M26" s="63">
        <v>385</v>
      </c>
      <c r="N26" s="63">
        <v>916</v>
      </c>
      <c r="O26" s="63">
        <v>27</v>
      </c>
      <c r="P26" s="63">
        <v>65</v>
      </c>
      <c r="Q26" s="6"/>
    </row>
    <row r="27" spans="1:17" ht="16.5" x14ac:dyDescent="0.3">
      <c r="L27" s="54" t="s">
        <v>11</v>
      </c>
      <c r="M27" s="64">
        <f>SUM(M17:N26)</f>
        <v>36381</v>
      </c>
      <c r="N27" s="63"/>
      <c r="O27" s="64">
        <f>SUM(O17:P26)</f>
        <v>6906</v>
      </c>
      <c r="P27" s="63"/>
      <c r="Q27" s="65"/>
    </row>
    <row r="30" spans="1:17" x14ac:dyDescent="0.2">
      <c r="L30" s="67" t="s">
        <v>66</v>
      </c>
      <c r="M30" s="67"/>
      <c r="N30" s="67"/>
      <c r="O30" s="67"/>
    </row>
    <row r="31" spans="1:17" x14ac:dyDescent="0.2">
      <c r="L31" s="68"/>
      <c r="M31" s="68"/>
      <c r="N31" s="68"/>
      <c r="O31" s="68"/>
    </row>
    <row r="32" spans="1:17" x14ac:dyDescent="0.2">
      <c r="L32" s="69"/>
      <c r="M32" s="69"/>
      <c r="N32" s="69"/>
      <c r="O32" s="69"/>
    </row>
    <row r="37" spans="1:7" x14ac:dyDescent="0.2">
      <c r="A37" s="66" t="s">
        <v>63</v>
      </c>
      <c r="B37" s="66"/>
      <c r="C37" s="66"/>
      <c r="D37" s="66"/>
      <c r="E37" s="66"/>
      <c r="F37" s="66"/>
      <c r="G37" s="66"/>
    </row>
    <row r="38" spans="1:7" x14ac:dyDescent="0.2">
      <c r="A38" s="66" t="s">
        <v>64</v>
      </c>
      <c r="B38" s="66"/>
      <c r="C38" s="66"/>
      <c r="D38" s="66"/>
      <c r="E38" s="66"/>
      <c r="F38" s="66"/>
      <c r="G38" s="66"/>
    </row>
    <row r="39" spans="1:7" x14ac:dyDescent="0.2">
      <c r="A39" s="66" t="s">
        <v>65</v>
      </c>
      <c r="B39" s="66"/>
      <c r="C39" s="66"/>
      <c r="D39" s="66"/>
      <c r="E39" s="66"/>
      <c r="F39" s="66"/>
      <c r="G39" s="66"/>
    </row>
  </sheetData>
  <mergeCells count="5">
    <mergeCell ref="O2:P2"/>
    <mergeCell ref="A1:H1"/>
    <mergeCell ref="A3:H3"/>
    <mergeCell ref="A20:H20"/>
    <mergeCell ref="M2:N2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topLeftCell="B1" workbookViewId="0">
      <selection activeCell="G14" sqref="G14"/>
    </sheetView>
  </sheetViews>
  <sheetFormatPr defaultRowHeight="13.5" customHeight="1" x14ac:dyDescent="0.2"/>
  <cols>
    <col min="1" max="1" width="9.140625" style="51"/>
    <col min="2" max="2" width="9.140625" style="53"/>
    <col min="3" max="3" width="8.42578125" style="53" customWidth="1"/>
    <col min="4" max="9" width="6.140625" style="70" customWidth="1"/>
    <col min="10" max="17" width="10.5703125" style="70" customWidth="1"/>
    <col min="18" max="16384" width="9.140625" style="70"/>
  </cols>
  <sheetData>
    <row r="1" spans="1:17" ht="17.25" customHeight="1" x14ac:dyDescent="0.25">
      <c r="B1" s="52" t="s">
        <v>0</v>
      </c>
      <c r="C1" s="52" t="s">
        <v>1</v>
      </c>
      <c r="D1" s="52" t="s">
        <v>0</v>
      </c>
      <c r="E1" s="52" t="s">
        <v>1</v>
      </c>
      <c r="J1" s="177" t="s">
        <v>67</v>
      </c>
      <c r="K1" s="177"/>
      <c r="L1" s="177"/>
      <c r="M1" s="177"/>
      <c r="N1" s="177"/>
      <c r="O1" s="177"/>
      <c r="P1" s="177"/>
      <c r="Q1" s="177"/>
    </row>
    <row r="2" spans="1:17" ht="13.5" customHeight="1" x14ac:dyDescent="0.25">
      <c r="D2" s="53"/>
      <c r="E2" s="53"/>
      <c r="J2" s="71"/>
      <c r="K2" s="71"/>
      <c r="L2" s="71"/>
      <c r="M2" s="71"/>
      <c r="N2" s="71"/>
      <c r="O2" s="71"/>
      <c r="P2" s="71"/>
      <c r="Q2" s="71"/>
    </row>
    <row r="3" spans="1:17" ht="15.75" customHeight="1" x14ac:dyDescent="0.25">
      <c r="A3" s="54">
        <v>-29</v>
      </c>
      <c r="B3" s="55">
        <f t="shared" ref="B3:B12" si="0">-B15/$B$25*100</f>
        <v>-5.9138572556094262</v>
      </c>
      <c r="C3" s="55">
        <f t="shared" ref="C3:C12" si="1">C15/$B$25*100</f>
        <v>4.7666027737061674</v>
      </c>
      <c r="D3" s="55">
        <f t="shared" ref="D3:D12" si="2">-D15/$D$25*100</f>
        <v>-3.7410492474061083</v>
      </c>
      <c r="E3" s="55">
        <f t="shared" ref="E3:E12" si="3">E15/$D$25*100</f>
        <v>2.9665351454040625</v>
      </c>
      <c r="F3" s="72"/>
      <c r="G3" s="72"/>
      <c r="H3" s="73"/>
      <c r="J3" s="178" t="s">
        <v>61</v>
      </c>
      <c r="K3" s="179"/>
      <c r="L3" s="179"/>
      <c r="M3" s="179"/>
      <c r="N3" s="179"/>
      <c r="O3" s="179"/>
      <c r="P3" s="179"/>
      <c r="Q3" s="179"/>
    </row>
    <row r="4" spans="1:17" ht="13.5" customHeight="1" x14ac:dyDescent="0.2">
      <c r="A4" s="54" t="s">
        <v>2</v>
      </c>
      <c r="B4" s="55">
        <f t="shared" si="0"/>
        <v>-5.4121095952193032</v>
      </c>
      <c r="C4" s="55">
        <f t="shared" si="1"/>
        <v>6.1421806291577408</v>
      </c>
      <c r="D4" s="55">
        <f t="shared" si="2"/>
        <v>-4.2817477714452723</v>
      </c>
      <c r="E4" s="55">
        <f t="shared" si="3"/>
        <v>2.5573578839690194</v>
      </c>
      <c r="F4" s="74"/>
      <c r="G4" s="74"/>
    </row>
    <row r="5" spans="1:17" ht="13.5" customHeight="1" x14ac:dyDescent="0.2">
      <c r="A5" s="54" t="s">
        <v>3</v>
      </c>
      <c r="B5" s="55">
        <f t="shared" si="0"/>
        <v>-6.3648663885443684</v>
      </c>
      <c r="C5" s="55">
        <f t="shared" si="1"/>
        <v>5.5671439846656892</v>
      </c>
      <c r="D5" s="55">
        <f t="shared" si="2"/>
        <v>-4.7493789273710361</v>
      </c>
      <c r="E5" s="55">
        <f t="shared" si="3"/>
        <v>2.5865848312143798</v>
      </c>
      <c r="F5" s="74"/>
      <c r="G5" s="74"/>
    </row>
    <row r="6" spans="1:17" ht="13.5" customHeight="1" x14ac:dyDescent="0.2">
      <c r="A6" s="54" t="s">
        <v>4</v>
      </c>
      <c r="B6" s="55">
        <f t="shared" si="0"/>
        <v>-5.9335889051753297</v>
      </c>
      <c r="C6" s="55">
        <f t="shared" si="1"/>
        <v>5.4769421580787014</v>
      </c>
      <c r="D6" s="55">
        <f t="shared" si="2"/>
        <v>-3.9456378781236299</v>
      </c>
      <c r="E6" s="55">
        <f t="shared" si="3"/>
        <v>2.4550635686102584</v>
      </c>
      <c r="F6" s="74"/>
      <c r="G6" s="74"/>
    </row>
    <row r="7" spans="1:17" ht="13.5" customHeight="1" x14ac:dyDescent="0.2">
      <c r="A7" s="54" t="s">
        <v>5</v>
      </c>
      <c r="B7" s="55">
        <f t="shared" si="0"/>
        <v>-8.5127973841470297</v>
      </c>
      <c r="C7" s="55">
        <f t="shared" si="1"/>
        <v>7.1118502649678659</v>
      </c>
      <c r="D7" s="55">
        <f t="shared" si="2"/>
        <v>-13.970480783282186</v>
      </c>
      <c r="E7" s="55">
        <f t="shared" si="3"/>
        <v>4.3986555604267137</v>
      </c>
      <c r="F7" s="74"/>
      <c r="G7" s="74"/>
    </row>
    <row r="8" spans="1:17" ht="13.5" customHeight="1" x14ac:dyDescent="0.2">
      <c r="A8" s="54" t="s">
        <v>6</v>
      </c>
      <c r="B8" s="55">
        <f t="shared" si="0"/>
        <v>-7.7658135077235322</v>
      </c>
      <c r="C8" s="55">
        <f t="shared" si="1"/>
        <v>7.6192355395196749</v>
      </c>
      <c r="D8" s="55">
        <f t="shared" si="2"/>
        <v>-19.377466023673829</v>
      </c>
      <c r="E8" s="55">
        <f t="shared" si="3"/>
        <v>9.2357153295338303</v>
      </c>
      <c r="F8" s="74"/>
      <c r="G8" s="74"/>
    </row>
    <row r="9" spans="1:17" ht="13.5" customHeight="1" x14ac:dyDescent="0.2">
      <c r="A9" s="54" t="s">
        <v>7</v>
      </c>
      <c r="B9" s="55">
        <f t="shared" si="0"/>
        <v>-5.7729169015672568</v>
      </c>
      <c r="C9" s="55">
        <f t="shared" si="1"/>
        <v>4.2986807982861652</v>
      </c>
      <c r="D9" s="55">
        <f t="shared" si="2"/>
        <v>-9.6887330118369146</v>
      </c>
      <c r="E9" s="55">
        <f t="shared" si="3"/>
        <v>4.1502265088411514</v>
      </c>
      <c r="F9" s="74"/>
      <c r="G9" s="74"/>
    </row>
    <row r="10" spans="1:17" ht="13.5" customHeight="1" x14ac:dyDescent="0.2">
      <c r="A10" s="54" t="s">
        <v>8</v>
      </c>
      <c r="B10" s="55">
        <f t="shared" si="0"/>
        <v>-4.0083436689592968</v>
      </c>
      <c r="C10" s="55">
        <f t="shared" si="1"/>
        <v>2.8977336791070019</v>
      </c>
      <c r="D10" s="55">
        <f t="shared" si="2"/>
        <v>-5.0708753470699985</v>
      </c>
      <c r="E10" s="55">
        <f t="shared" si="3"/>
        <v>3.3610989332164256</v>
      </c>
      <c r="F10" s="74"/>
      <c r="G10" s="74"/>
    </row>
    <row r="11" spans="1:17" ht="13.5" customHeight="1" x14ac:dyDescent="0.2">
      <c r="A11" s="54" t="s">
        <v>9</v>
      </c>
      <c r="B11" s="55">
        <f t="shared" si="0"/>
        <v>-1.3389333634006089</v>
      </c>
      <c r="C11" s="55">
        <f t="shared" si="1"/>
        <v>1.6208140714849475</v>
      </c>
      <c r="D11" s="55">
        <f t="shared" si="2"/>
        <v>-1.1544644161917288</v>
      </c>
      <c r="E11" s="55">
        <f t="shared" si="3"/>
        <v>1.1398509425690488</v>
      </c>
      <c r="F11" s="74"/>
      <c r="G11" s="74"/>
    </row>
    <row r="12" spans="1:17" ht="13.5" customHeight="1" x14ac:dyDescent="0.2">
      <c r="A12" s="54" t="s">
        <v>10</v>
      </c>
      <c r="B12" s="55">
        <f t="shared" si="0"/>
        <v>-0.97812605705265532</v>
      </c>
      <c r="C12" s="55">
        <f t="shared" si="1"/>
        <v>2.497463073627241</v>
      </c>
      <c r="D12" s="55">
        <f t="shared" si="2"/>
        <v>-0.32149641969896248</v>
      </c>
      <c r="E12" s="55">
        <f t="shared" si="3"/>
        <v>0.84758147011544638</v>
      </c>
      <c r="F12" s="74"/>
      <c r="G12" s="74"/>
    </row>
    <row r="13" spans="1:17" ht="13.5" customHeight="1" x14ac:dyDescent="0.2">
      <c r="A13" s="54" t="s">
        <v>11</v>
      </c>
      <c r="C13" s="58"/>
      <c r="E13" s="75"/>
      <c r="F13" s="74"/>
      <c r="G13" s="74"/>
    </row>
    <row r="14" spans="1:17" ht="13.5" customHeight="1" x14ac:dyDescent="0.2">
      <c r="A14" s="60"/>
      <c r="B14" s="61"/>
      <c r="C14" s="62"/>
      <c r="F14" s="74"/>
    </row>
    <row r="15" spans="1:17" ht="13.5" customHeight="1" x14ac:dyDescent="0.2">
      <c r="A15" s="54">
        <v>-29</v>
      </c>
      <c r="B15" s="63">
        <v>2098</v>
      </c>
      <c r="C15" s="63">
        <v>1691</v>
      </c>
      <c r="D15" s="63">
        <v>256</v>
      </c>
      <c r="E15" s="63">
        <v>203</v>
      </c>
    </row>
    <row r="16" spans="1:17" ht="13.5" customHeight="1" x14ac:dyDescent="0.2">
      <c r="A16" s="54" t="s">
        <v>2</v>
      </c>
      <c r="B16" s="63">
        <v>1920</v>
      </c>
      <c r="C16" s="63">
        <v>2179</v>
      </c>
      <c r="D16" s="63">
        <v>293</v>
      </c>
      <c r="E16" s="63">
        <v>175</v>
      </c>
    </row>
    <row r="17" spans="1:17" ht="25.5" customHeight="1" x14ac:dyDescent="0.2">
      <c r="A17" s="54" t="s">
        <v>3</v>
      </c>
      <c r="B17" s="63">
        <v>2258</v>
      </c>
      <c r="C17" s="63">
        <v>1975</v>
      </c>
      <c r="D17" s="63">
        <v>325</v>
      </c>
      <c r="E17" s="63">
        <v>177</v>
      </c>
      <c r="J17" s="180" t="s">
        <v>68</v>
      </c>
      <c r="K17" s="179"/>
      <c r="L17" s="179"/>
      <c r="M17" s="179"/>
      <c r="N17" s="179"/>
      <c r="O17" s="179"/>
      <c r="P17" s="179"/>
      <c r="Q17" s="179"/>
    </row>
    <row r="18" spans="1:17" ht="13.5" customHeight="1" x14ac:dyDescent="0.2">
      <c r="A18" s="54" t="s">
        <v>4</v>
      </c>
      <c r="B18" s="63">
        <v>2105</v>
      </c>
      <c r="C18" s="63">
        <v>1943</v>
      </c>
      <c r="D18" s="63">
        <v>270</v>
      </c>
      <c r="E18" s="63">
        <v>168</v>
      </c>
    </row>
    <row r="19" spans="1:17" ht="13.5" customHeight="1" x14ac:dyDescent="0.2">
      <c r="A19" s="54" t="s">
        <v>5</v>
      </c>
      <c r="B19" s="63">
        <v>3020</v>
      </c>
      <c r="C19" s="63">
        <v>2523</v>
      </c>
      <c r="D19" s="63">
        <v>956</v>
      </c>
      <c r="E19" s="63">
        <v>301</v>
      </c>
    </row>
    <row r="20" spans="1:17" ht="13.5" customHeight="1" x14ac:dyDescent="0.2">
      <c r="A20" s="54" t="s">
        <v>6</v>
      </c>
      <c r="B20" s="63">
        <v>2755</v>
      </c>
      <c r="C20" s="63">
        <v>2703</v>
      </c>
      <c r="D20" s="63">
        <v>1326</v>
      </c>
      <c r="E20" s="63">
        <v>632</v>
      </c>
    </row>
    <row r="21" spans="1:17" ht="13.5" customHeight="1" x14ac:dyDescent="0.2">
      <c r="A21" s="54" t="s">
        <v>7</v>
      </c>
      <c r="B21" s="63">
        <v>2048</v>
      </c>
      <c r="C21" s="63">
        <v>1525</v>
      </c>
      <c r="D21" s="63">
        <v>663</v>
      </c>
      <c r="E21" s="63">
        <v>284</v>
      </c>
    </row>
    <row r="22" spans="1:17" ht="13.5" customHeight="1" x14ac:dyDescent="0.2">
      <c r="A22" s="54" t="s">
        <v>8</v>
      </c>
      <c r="B22" s="63">
        <v>1422</v>
      </c>
      <c r="C22" s="63">
        <v>1028</v>
      </c>
      <c r="D22" s="63">
        <v>347</v>
      </c>
      <c r="E22" s="63">
        <v>230</v>
      </c>
    </row>
    <row r="23" spans="1:17" ht="13.5" customHeight="1" x14ac:dyDescent="0.2">
      <c r="A23" s="54" t="s">
        <v>9</v>
      </c>
      <c r="B23" s="63">
        <v>475</v>
      </c>
      <c r="C23" s="63">
        <v>575</v>
      </c>
      <c r="D23" s="63">
        <v>79</v>
      </c>
      <c r="E23" s="63">
        <v>78</v>
      </c>
    </row>
    <row r="24" spans="1:17" ht="13.5" customHeight="1" x14ac:dyDescent="0.2">
      <c r="A24" s="54" t="s">
        <v>10</v>
      </c>
      <c r="B24" s="63">
        <v>347</v>
      </c>
      <c r="C24" s="63">
        <v>886</v>
      </c>
      <c r="D24" s="63">
        <v>22</v>
      </c>
      <c r="E24" s="63">
        <v>58</v>
      </c>
    </row>
    <row r="25" spans="1:17" s="76" customFormat="1" ht="15.95" customHeight="1" x14ac:dyDescent="0.3">
      <c r="A25" s="54" t="s">
        <v>11</v>
      </c>
      <c r="B25" s="64">
        <f>SUM(B15:C24)</f>
        <v>35476</v>
      </c>
      <c r="C25" s="63"/>
      <c r="D25" s="64">
        <f>SUM(D15:E24)</f>
        <v>6843</v>
      </c>
      <c r="E25" s="63"/>
    </row>
    <row r="26" spans="1:17" s="76" customFormat="1" ht="15.95" customHeight="1" x14ac:dyDescent="0.3">
      <c r="A26" s="54"/>
      <c r="B26" s="77"/>
      <c r="C26" s="78"/>
    </row>
    <row r="27" spans="1:17" s="81" customFormat="1" ht="15.95" customHeight="1" x14ac:dyDescent="0.3">
      <c r="A27" s="79"/>
      <c r="B27" s="80"/>
      <c r="C27" s="80"/>
      <c r="D27" s="80"/>
      <c r="E27" s="80"/>
      <c r="F27" s="80"/>
    </row>
    <row r="28" spans="1:17" s="76" customFormat="1" ht="13.5" customHeight="1" x14ac:dyDescent="0.3">
      <c r="A28" s="54"/>
      <c r="B28" s="80"/>
      <c r="C28" s="80"/>
      <c r="D28" s="80"/>
      <c r="E28" s="80"/>
      <c r="F28" s="80"/>
      <c r="J28" s="82"/>
    </row>
    <row r="29" spans="1:17" s="76" customFormat="1" ht="13.5" customHeight="1" x14ac:dyDescent="0.3">
      <c r="A29" s="54"/>
      <c r="B29" s="80"/>
      <c r="C29" s="80"/>
      <c r="D29" s="80"/>
      <c r="E29" s="80"/>
      <c r="F29" s="80"/>
      <c r="J29" s="82"/>
    </row>
    <row r="30" spans="1:17" ht="13.5" customHeight="1" x14ac:dyDescent="0.3">
      <c r="A30" s="54"/>
      <c r="B30" s="80"/>
      <c r="C30" s="80"/>
      <c r="D30" s="80"/>
      <c r="E30" s="80"/>
      <c r="F30" s="80"/>
      <c r="G30" s="76"/>
      <c r="H30" s="76"/>
    </row>
    <row r="31" spans="1:17" s="80" customFormat="1" ht="15.75" customHeight="1" x14ac:dyDescent="0.2"/>
    <row r="32" spans="1:17" s="80" customFormat="1" ht="13.5" customHeight="1" x14ac:dyDescent="0.3">
      <c r="J32" s="76" t="s">
        <v>63</v>
      </c>
    </row>
    <row r="33" spans="10:10" s="80" customFormat="1" ht="13.5" customHeight="1" x14ac:dyDescent="0.3">
      <c r="J33" s="76" t="s">
        <v>64</v>
      </c>
    </row>
    <row r="34" spans="10:10" s="80" customFormat="1" ht="13.5" customHeight="1" x14ac:dyDescent="0.3">
      <c r="J34" s="76" t="s">
        <v>65</v>
      </c>
    </row>
    <row r="35" spans="10:10" s="80" customFormat="1" ht="13.5" customHeight="1" x14ac:dyDescent="0.2">
      <c r="J35" s="70"/>
    </row>
    <row r="36" spans="10:10" s="80" customFormat="1" ht="13.5" customHeight="1" x14ac:dyDescent="0.2">
      <c r="J36" s="70"/>
    </row>
    <row r="37" spans="10:10" s="80" customFormat="1" ht="13.5" customHeight="1" x14ac:dyDescent="0.2"/>
    <row r="38" spans="10:10" s="80" customFormat="1" ht="13.5" customHeight="1" x14ac:dyDescent="0.2"/>
    <row r="39" spans="10:10" s="80" customFormat="1" ht="13.5" customHeight="1" x14ac:dyDescent="0.2"/>
    <row r="40" spans="10:10" s="80" customFormat="1" ht="13.5" customHeight="1" x14ac:dyDescent="0.2"/>
    <row r="41" spans="10:10" s="80" customFormat="1" ht="13.5" customHeight="1" x14ac:dyDescent="0.2"/>
    <row r="42" spans="10:10" s="80" customFormat="1" ht="13.5" customHeight="1" x14ac:dyDescent="0.2"/>
    <row r="43" spans="10:10" s="80" customFormat="1" ht="13.5" customHeight="1" x14ac:dyDescent="0.2"/>
    <row r="44" spans="10:10" s="80" customFormat="1" ht="13.5" customHeight="1" x14ac:dyDescent="0.2"/>
    <row r="45" spans="10:10" s="80" customFormat="1" ht="13.5" customHeight="1" x14ac:dyDescent="0.2"/>
    <row r="46" spans="10:10" s="80" customFormat="1" ht="13.5" customHeight="1" x14ac:dyDescent="0.2"/>
    <row r="47" spans="10:10" s="80" customFormat="1" ht="13.5" customHeight="1" x14ac:dyDescent="0.2"/>
    <row r="48" spans="10:10" s="80" customFormat="1" ht="13.5" customHeight="1" x14ac:dyDescent="0.2"/>
    <row r="49" s="80" customFormat="1" ht="15" customHeight="1" x14ac:dyDescent="0.2"/>
    <row r="50" s="80" customFormat="1" ht="15.75" customHeight="1" x14ac:dyDescent="0.2"/>
    <row r="51" s="80" customFormat="1" ht="15.75" customHeight="1" x14ac:dyDescent="0.2"/>
    <row r="52" s="80" customFormat="1" ht="15.75" customHeight="1" x14ac:dyDescent="0.2"/>
    <row r="53" s="80" customFormat="1" ht="13.5" customHeight="1" x14ac:dyDescent="0.2"/>
    <row r="54" s="80" customFormat="1" ht="13.5" customHeight="1" x14ac:dyDescent="0.2"/>
    <row r="55" s="80" customFormat="1" ht="13.5" customHeight="1" x14ac:dyDescent="0.2"/>
    <row r="56" s="80" customFormat="1" ht="13.5" customHeight="1" x14ac:dyDescent="0.2"/>
    <row r="57" s="80" customFormat="1" ht="13.5" customHeight="1" x14ac:dyDescent="0.2"/>
    <row r="58" s="80" customFormat="1" ht="13.5" customHeight="1" x14ac:dyDescent="0.2"/>
    <row r="59" s="80" customFormat="1" ht="13.5" customHeight="1" x14ac:dyDescent="0.2"/>
    <row r="60" s="80" customFormat="1" ht="13.5" customHeight="1" x14ac:dyDescent="0.2"/>
    <row r="61" s="80" customFormat="1" ht="13.5" customHeight="1" x14ac:dyDescent="0.2"/>
    <row r="62" s="80" customFormat="1" ht="13.5" customHeight="1" x14ac:dyDescent="0.2"/>
    <row r="63" s="80" customFormat="1" ht="13.5" customHeight="1" x14ac:dyDescent="0.2"/>
    <row r="64" s="80" customFormat="1" ht="13.5" customHeight="1" x14ac:dyDescent="0.2"/>
    <row r="65" s="80" customFormat="1" ht="13.5" customHeight="1" x14ac:dyDescent="0.2"/>
    <row r="66" s="80" customFormat="1" ht="13.5" customHeight="1" x14ac:dyDescent="0.2"/>
    <row r="67" s="80" customFormat="1" ht="13.5" customHeight="1" x14ac:dyDescent="0.2"/>
    <row r="68" s="80" customFormat="1" ht="13.5" customHeight="1" x14ac:dyDescent="0.2"/>
    <row r="69" s="80" customFormat="1" ht="13.5" customHeight="1" x14ac:dyDescent="0.2"/>
    <row r="70" s="80" customFormat="1" ht="13.5" customHeight="1" x14ac:dyDescent="0.2"/>
    <row r="71" s="80" customFormat="1" ht="13.5" customHeight="1" x14ac:dyDescent="0.2"/>
    <row r="72" s="80" customFormat="1" ht="13.5" customHeight="1" x14ac:dyDescent="0.2"/>
    <row r="73" s="80" customFormat="1" ht="13.5" customHeight="1" x14ac:dyDescent="0.2"/>
    <row r="74" s="80" customFormat="1" ht="13.5" customHeight="1" x14ac:dyDescent="0.2"/>
    <row r="75" s="80" customFormat="1" ht="13.5" customHeight="1" x14ac:dyDescent="0.2"/>
  </sheetData>
  <mergeCells count="3">
    <mergeCell ref="J1:Q1"/>
    <mergeCell ref="J3:Q3"/>
    <mergeCell ref="J17:Q17"/>
  </mergeCells>
  <phoneticPr fontId="7" type="noConversion"/>
  <pageMargins left="0.78740157480314965" right="0.78740157480314965" top="0.78740157480314965" bottom="0.78740157480314965" header="0.39370078740157483" footer="0.39370078740157483"/>
  <pageSetup paperSize="9" firstPageNumber="17" orientation="portrait" horizontalDpi="1200" verticalDpi="1200" r:id="rId1"/>
  <headerFooter alignWithMargins="0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tabSelected="1" zoomScaleNormal="100" workbookViewId="0"/>
  </sheetViews>
  <sheetFormatPr defaultRowHeight="12.75" x14ac:dyDescent="0.2"/>
  <cols>
    <col min="1" max="1" width="13.140625" style="107" customWidth="1"/>
    <col min="2" max="2" width="5.85546875" style="107" customWidth="1"/>
    <col min="3" max="3" width="3.85546875" style="107" customWidth="1"/>
    <col min="4" max="5" width="5.85546875" style="107" customWidth="1"/>
    <col min="6" max="7" width="5.28515625" style="107" customWidth="1"/>
    <col min="8" max="9" width="4.140625" style="107" customWidth="1"/>
    <col min="10" max="10" width="5.42578125" style="107" customWidth="1"/>
    <col min="11" max="11" width="6" style="107" customWidth="1"/>
    <col min="12" max="12" width="5.28515625" style="107" bestFit="1" customWidth="1"/>
    <col min="13" max="13" width="5.28515625" style="107" customWidth="1"/>
    <col min="14" max="14" width="13.42578125" style="107" customWidth="1"/>
    <col min="15" max="15" width="9.140625" style="107"/>
    <col min="16" max="16" width="8.5703125" style="107" customWidth="1"/>
    <col min="17" max="17" width="9" style="107" customWidth="1"/>
    <col min="18" max="16384" width="9.140625" style="107"/>
  </cols>
  <sheetData>
    <row r="1" spans="1:22" ht="12.75" customHeight="1" x14ac:dyDescent="0.2">
      <c r="A1" s="118" t="s">
        <v>113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 t="s">
        <v>114</v>
      </c>
    </row>
    <row r="2" spans="1:22" ht="12.75" customHeight="1" x14ac:dyDescent="0.2">
      <c r="A2" s="106"/>
      <c r="N2" s="108"/>
    </row>
    <row r="3" spans="1:22" ht="12.75" customHeight="1" x14ac:dyDescent="0.2">
      <c r="A3" s="106"/>
      <c r="N3" s="108"/>
    </row>
    <row r="4" spans="1:22" s="119" customFormat="1" ht="14.25" customHeight="1" x14ac:dyDescent="0.2">
      <c r="A4" s="118" t="s">
        <v>147</v>
      </c>
    </row>
    <row r="5" spans="1:22" s="134" customFormat="1" ht="14.25" customHeight="1" x14ac:dyDescent="0.2">
      <c r="A5" s="135" t="s">
        <v>148</v>
      </c>
    </row>
    <row r="6" spans="1:22" s="119" customFormat="1" ht="12.75" customHeight="1" x14ac:dyDescent="0.2">
      <c r="A6" s="120"/>
    </row>
    <row r="7" spans="1:22" ht="12.75" customHeight="1" x14ac:dyDescent="0.2">
      <c r="A7" s="121" t="s">
        <v>170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</row>
    <row r="8" spans="1:22" ht="12.75" customHeight="1" x14ac:dyDescent="0.2">
      <c r="A8" s="121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22" ht="12.75" customHeight="1" x14ac:dyDescent="0.2">
      <c r="A9" s="121" t="s">
        <v>85</v>
      </c>
      <c r="B9" s="121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21"/>
      <c r="N9" s="122" t="s">
        <v>112</v>
      </c>
    </row>
    <row r="10" spans="1:22" ht="57" customHeight="1" x14ac:dyDescent="0.2">
      <c r="A10" s="181" t="s">
        <v>81</v>
      </c>
      <c r="B10" s="187" t="s">
        <v>86</v>
      </c>
      <c r="C10" s="188"/>
      <c r="D10" s="187" t="s">
        <v>135</v>
      </c>
      <c r="E10" s="189"/>
      <c r="F10" s="187" t="s">
        <v>87</v>
      </c>
      <c r="G10" s="191"/>
      <c r="H10" s="190" t="s">
        <v>164</v>
      </c>
      <c r="I10" s="191"/>
      <c r="J10" s="187" t="s">
        <v>135</v>
      </c>
      <c r="K10" s="189"/>
      <c r="L10" s="187" t="s">
        <v>87</v>
      </c>
      <c r="M10" s="191"/>
      <c r="N10" s="184" t="s">
        <v>82</v>
      </c>
    </row>
    <row r="11" spans="1:22" ht="17.25" customHeight="1" x14ac:dyDescent="0.2">
      <c r="A11" s="182"/>
      <c r="B11" s="193">
        <v>2015</v>
      </c>
      <c r="C11" s="192"/>
      <c r="D11" s="192"/>
      <c r="E11" s="192"/>
      <c r="F11" s="192"/>
      <c r="G11" s="189"/>
      <c r="H11" s="192" t="s">
        <v>166</v>
      </c>
      <c r="I11" s="192"/>
      <c r="J11" s="192"/>
      <c r="K11" s="192"/>
      <c r="L11" s="192"/>
      <c r="M11" s="189"/>
      <c r="N11" s="185"/>
    </row>
    <row r="12" spans="1:22" ht="39.6" customHeight="1" x14ac:dyDescent="0.2">
      <c r="A12" s="183"/>
      <c r="B12" s="147" t="s">
        <v>139</v>
      </c>
      <c r="C12" s="153" t="s">
        <v>140</v>
      </c>
      <c r="D12" s="147" t="s">
        <v>139</v>
      </c>
      <c r="E12" s="146" t="s">
        <v>140</v>
      </c>
      <c r="F12" s="147" t="s">
        <v>139</v>
      </c>
      <c r="G12" s="150" t="s">
        <v>140</v>
      </c>
      <c r="H12" s="147" t="s">
        <v>139</v>
      </c>
      <c r="I12" s="153" t="s">
        <v>140</v>
      </c>
      <c r="J12" s="147" t="s">
        <v>139</v>
      </c>
      <c r="K12" s="146" t="s">
        <v>140</v>
      </c>
      <c r="L12" s="147" t="s">
        <v>139</v>
      </c>
      <c r="M12" s="146" t="s">
        <v>140</v>
      </c>
      <c r="N12" s="186"/>
    </row>
    <row r="13" spans="1:22" ht="12.75" customHeight="1" x14ac:dyDescent="0.2">
      <c r="A13" s="123" t="s">
        <v>167</v>
      </c>
      <c r="B13" s="156"/>
      <c r="C13" s="161"/>
      <c r="D13" s="156"/>
      <c r="E13" s="161"/>
      <c r="F13" s="156"/>
      <c r="G13" s="161"/>
      <c r="H13" s="157"/>
      <c r="I13" s="162"/>
      <c r="J13" s="157"/>
      <c r="K13" s="162"/>
      <c r="L13" s="157"/>
      <c r="M13" s="162"/>
      <c r="N13" s="124" t="s">
        <v>168</v>
      </c>
    </row>
    <row r="14" spans="1:22" ht="12.75" customHeight="1" x14ac:dyDescent="0.2">
      <c r="A14" s="141" t="s">
        <v>137</v>
      </c>
      <c r="B14" s="156">
        <v>0.18</v>
      </c>
      <c r="C14" s="161">
        <v>0.38</v>
      </c>
      <c r="D14" s="156">
        <v>9.68</v>
      </c>
      <c r="E14" s="161">
        <v>24.69</v>
      </c>
      <c r="F14" s="156">
        <v>194.39</v>
      </c>
      <c r="G14" s="161">
        <v>329.33</v>
      </c>
      <c r="H14" s="156">
        <v>0.17</v>
      </c>
      <c r="I14" s="161">
        <v>0.37</v>
      </c>
      <c r="J14" s="156">
        <v>7.92</v>
      </c>
      <c r="K14" s="161">
        <v>23.16</v>
      </c>
      <c r="L14" s="156">
        <v>182.62</v>
      </c>
      <c r="M14" s="161">
        <v>295</v>
      </c>
      <c r="N14" s="144" t="s">
        <v>138</v>
      </c>
      <c r="O14" s="110"/>
      <c r="P14" s="110"/>
      <c r="Q14" s="111"/>
      <c r="R14" s="110"/>
      <c r="T14" s="110"/>
      <c r="V14" s="110"/>
    </row>
    <row r="15" spans="1:22" ht="12.75" customHeight="1" x14ac:dyDescent="0.2">
      <c r="A15" s="141" t="s">
        <v>88</v>
      </c>
      <c r="B15" s="156">
        <v>0.09</v>
      </c>
      <c r="C15" s="161">
        <v>0.36</v>
      </c>
      <c r="D15" s="156">
        <v>4.0199999999999996</v>
      </c>
      <c r="E15" s="161">
        <v>15.74</v>
      </c>
      <c r="F15" s="156">
        <v>179.27</v>
      </c>
      <c r="G15" s="161">
        <v>330.37</v>
      </c>
      <c r="H15" s="156">
        <v>0.14000000000000001</v>
      </c>
      <c r="I15" s="161">
        <v>0.2</v>
      </c>
      <c r="J15" s="156">
        <v>3.13</v>
      </c>
      <c r="K15" s="161">
        <v>13.98</v>
      </c>
      <c r="L15" s="156">
        <v>178.07</v>
      </c>
      <c r="M15" s="161">
        <v>335.34</v>
      </c>
      <c r="N15" s="144" t="s">
        <v>97</v>
      </c>
      <c r="O15" s="110"/>
      <c r="P15" s="110"/>
      <c r="Q15" s="111"/>
      <c r="R15" s="110"/>
      <c r="T15" s="110"/>
      <c r="V15" s="110"/>
    </row>
    <row r="16" spans="1:22" ht="12.75" customHeight="1" x14ac:dyDescent="0.2">
      <c r="A16" s="132" t="s">
        <v>149</v>
      </c>
      <c r="B16" s="158">
        <v>0.02</v>
      </c>
      <c r="C16" s="163">
        <v>0.17</v>
      </c>
      <c r="D16" s="158">
        <v>4.76</v>
      </c>
      <c r="E16" s="163">
        <v>23.12</v>
      </c>
      <c r="F16" s="158">
        <v>216.28</v>
      </c>
      <c r="G16" s="163">
        <v>373.27</v>
      </c>
      <c r="H16" s="158">
        <v>0</v>
      </c>
      <c r="I16" s="163">
        <v>0.12</v>
      </c>
      <c r="J16" s="158">
        <v>4.43</v>
      </c>
      <c r="K16" s="163">
        <v>19.04</v>
      </c>
      <c r="L16" s="158">
        <v>212.06</v>
      </c>
      <c r="M16" s="163">
        <v>362.14</v>
      </c>
      <c r="N16" s="133" t="s">
        <v>150</v>
      </c>
      <c r="O16" s="110"/>
      <c r="P16" s="110"/>
      <c r="Q16" s="111"/>
      <c r="R16" s="110"/>
      <c r="T16" s="110"/>
      <c r="V16" s="110"/>
    </row>
    <row r="17" spans="1:22" ht="12.75" customHeight="1" x14ac:dyDescent="0.2">
      <c r="A17" s="155" t="s">
        <v>157</v>
      </c>
      <c r="B17" s="156">
        <v>0.15</v>
      </c>
      <c r="C17" s="161">
        <v>0.35</v>
      </c>
      <c r="D17" s="156">
        <v>6.11</v>
      </c>
      <c r="E17" s="161">
        <v>14.62</v>
      </c>
      <c r="F17" s="156">
        <v>250.08</v>
      </c>
      <c r="G17" s="161">
        <v>355.25</v>
      </c>
      <c r="H17" s="156">
        <v>7.0000000000000007E-2</v>
      </c>
      <c r="I17" s="161">
        <v>0.35</v>
      </c>
      <c r="J17" s="156">
        <v>5.15</v>
      </c>
      <c r="K17" s="161">
        <v>16.62</v>
      </c>
      <c r="L17" s="156">
        <v>242.34</v>
      </c>
      <c r="M17" s="161">
        <v>338.18</v>
      </c>
      <c r="N17" s="154" t="s">
        <v>156</v>
      </c>
      <c r="O17" s="110"/>
      <c r="P17" s="110"/>
      <c r="Q17" s="111"/>
      <c r="R17" s="110"/>
      <c r="T17" s="110"/>
      <c r="V17" s="110"/>
    </row>
    <row r="18" spans="1:22" ht="12.75" customHeight="1" x14ac:dyDescent="0.2">
      <c r="A18" s="141" t="s">
        <v>115</v>
      </c>
      <c r="B18" s="156">
        <v>1.58</v>
      </c>
      <c r="C18" s="161">
        <v>4.82</v>
      </c>
      <c r="D18" s="156">
        <v>5.08</v>
      </c>
      <c r="E18" s="161">
        <v>29.85</v>
      </c>
      <c r="F18" s="156">
        <v>213.07</v>
      </c>
      <c r="G18" s="161">
        <v>472.62</v>
      </c>
      <c r="H18" s="156">
        <v>1.47</v>
      </c>
      <c r="I18" s="161">
        <v>4.42</v>
      </c>
      <c r="J18" s="156">
        <v>5.62</v>
      </c>
      <c r="K18" s="161">
        <v>26.36</v>
      </c>
      <c r="L18" s="156">
        <v>201.81</v>
      </c>
      <c r="M18" s="161">
        <v>440.2</v>
      </c>
      <c r="N18" s="144" t="s">
        <v>125</v>
      </c>
      <c r="O18" s="110"/>
      <c r="P18" s="110"/>
      <c r="Q18" s="111"/>
      <c r="R18" s="110"/>
      <c r="T18" s="110"/>
      <c r="V18" s="110"/>
    </row>
    <row r="19" spans="1:22" ht="12.75" customHeight="1" x14ac:dyDescent="0.2">
      <c r="A19" s="142" t="s">
        <v>89</v>
      </c>
      <c r="B19" s="157" t="s">
        <v>169</v>
      </c>
      <c r="C19" s="162" t="s">
        <v>169</v>
      </c>
      <c r="D19" s="156">
        <v>6.2</v>
      </c>
      <c r="E19" s="161">
        <v>21.26</v>
      </c>
      <c r="F19" s="156">
        <v>177.61</v>
      </c>
      <c r="G19" s="161">
        <v>284.38</v>
      </c>
      <c r="H19" s="156">
        <v>0.03</v>
      </c>
      <c r="I19" s="161">
        <v>7.0000000000000007E-2</v>
      </c>
      <c r="J19" s="156">
        <v>6.51</v>
      </c>
      <c r="K19" s="161">
        <v>20.88</v>
      </c>
      <c r="L19" s="156">
        <v>175.17</v>
      </c>
      <c r="M19" s="161">
        <v>274.3</v>
      </c>
      <c r="N19" s="144" t="s">
        <v>98</v>
      </c>
      <c r="O19" s="110"/>
      <c r="P19" s="110"/>
      <c r="Q19" s="111"/>
      <c r="R19" s="110"/>
      <c r="T19" s="110"/>
      <c r="V19" s="110"/>
    </row>
    <row r="20" spans="1:22" ht="12.75" customHeight="1" x14ac:dyDescent="0.2">
      <c r="A20" s="141" t="s">
        <v>116</v>
      </c>
      <c r="B20" s="156">
        <v>0.28999999999999998</v>
      </c>
      <c r="C20" s="161">
        <v>0.96</v>
      </c>
      <c r="D20" s="156">
        <v>6.27</v>
      </c>
      <c r="E20" s="161">
        <v>23.42</v>
      </c>
      <c r="F20" s="156">
        <v>179.24</v>
      </c>
      <c r="G20" s="161">
        <v>337.27</v>
      </c>
      <c r="H20" s="157" t="s">
        <v>169</v>
      </c>
      <c r="I20" s="162" t="s">
        <v>169</v>
      </c>
      <c r="J20" s="157" t="s">
        <v>169</v>
      </c>
      <c r="K20" s="162" t="s">
        <v>169</v>
      </c>
      <c r="L20" s="157" t="s">
        <v>169</v>
      </c>
      <c r="M20" s="162" t="s">
        <v>169</v>
      </c>
      <c r="N20" s="144" t="s">
        <v>126</v>
      </c>
      <c r="O20" s="110"/>
      <c r="P20" s="110"/>
      <c r="Q20" s="111"/>
      <c r="R20" s="110"/>
      <c r="T20" s="110"/>
      <c r="V20" s="110"/>
    </row>
    <row r="21" spans="1:22" ht="12.75" customHeight="1" x14ac:dyDescent="0.2">
      <c r="A21" s="141" t="s">
        <v>160</v>
      </c>
      <c r="B21" s="156">
        <v>0.05</v>
      </c>
      <c r="C21" s="161">
        <v>0.42</v>
      </c>
      <c r="D21" s="156">
        <v>8.31</v>
      </c>
      <c r="E21" s="161">
        <v>29.01</v>
      </c>
      <c r="F21" s="156">
        <v>243.35</v>
      </c>
      <c r="G21" s="161">
        <v>481.13</v>
      </c>
      <c r="H21" s="156">
        <v>0.09</v>
      </c>
      <c r="I21" s="161">
        <v>0.39</v>
      </c>
      <c r="J21" s="156">
        <v>5.26</v>
      </c>
      <c r="K21" s="161">
        <v>25.67</v>
      </c>
      <c r="L21" s="156">
        <v>224.76</v>
      </c>
      <c r="M21" s="161">
        <v>446.2</v>
      </c>
      <c r="N21" s="144" t="s">
        <v>158</v>
      </c>
      <c r="O21" s="110"/>
      <c r="P21" s="110"/>
      <c r="Q21" s="111"/>
      <c r="R21" s="110"/>
      <c r="T21" s="110"/>
      <c r="V21" s="110"/>
    </row>
    <row r="22" spans="1:22" ht="12.75" customHeight="1" x14ac:dyDescent="0.2">
      <c r="A22" s="141" t="s">
        <v>161</v>
      </c>
      <c r="B22" s="156">
        <v>0.13</v>
      </c>
      <c r="C22" s="161">
        <v>0.24</v>
      </c>
      <c r="D22" s="156">
        <v>3.93</v>
      </c>
      <c r="E22" s="161">
        <v>15.21</v>
      </c>
      <c r="F22" s="156">
        <v>231.65</v>
      </c>
      <c r="G22" s="161">
        <v>336.54</v>
      </c>
      <c r="H22" s="156">
        <v>0.13</v>
      </c>
      <c r="I22" s="161">
        <v>0.13</v>
      </c>
      <c r="J22" s="156">
        <v>3.63</v>
      </c>
      <c r="K22" s="161">
        <v>12.8</v>
      </c>
      <c r="L22" s="156">
        <v>218.53</v>
      </c>
      <c r="M22" s="161">
        <v>316.31</v>
      </c>
      <c r="N22" s="144" t="s">
        <v>159</v>
      </c>
      <c r="O22" s="110"/>
      <c r="P22" s="110"/>
      <c r="Q22" s="111"/>
      <c r="R22" s="110"/>
      <c r="T22" s="110"/>
      <c r="V22" s="110"/>
    </row>
    <row r="23" spans="1:22" ht="12.75" customHeight="1" x14ac:dyDescent="0.2">
      <c r="A23" s="141" t="s">
        <v>117</v>
      </c>
      <c r="B23" s="156">
        <v>0.48</v>
      </c>
      <c r="C23" s="161">
        <v>1.65</v>
      </c>
      <c r="D23" s="156">
        <v>2.57</v>
      </c>
      <c r="E23" s="161">
        <v>10.16</v>
      </c>
      <c r="F23" s="156">
        <v>188.13</v>
      </c>
      <c r="G23" s="161">
        <v>325.83</v>
      </c>
      <c r="H23" s="156">
        <v>0.25</v>
      </c>
      <c r="I23" s="161">
        <v>0.88</v>
      </c>
      <c r="J23" s="156">
        <v>2.39</v>
      </c>
      <c r="K23" s="161">
        <v>9.2899999999999991</v>
      </c>
      <c r="L23" s="156">
        <v>180.23</v>
      </c>
      <c r="M23" s="161">
        <v>302.69</v>
      </c>
      <c r="N23" s="144" t="s">
        <v>127</v>
      </c>
      <c r="O23" s="110"/>
      <c r="P23" s="110"/>
      <c r="Q23" s="111"/>
      <c r="R23" s="110"/>
      <c r="T23" s="110"/>
      <c r="V23" s="110"/>
    </row>
    <row r="24" spans="1:22" ht="12.75" customHeight="1" x14ac:dyDescent="0.2">
      <c r="A24" s="141" t="s">
        <v>118</v>
      </c>
      <c r="B24" s="157" t="s">
        <v>169</v>
      </c>
      <c r="C24" s="161">
        <v>1.21</v>
      </c>
      <c r="D24" s="156">
        <v>2.0299999999999998</v>
      </c>
      <c r="E24" s="161">
        <v>7.05</v>
      </c>
      <c r="F24" s="156">
        <v>159.52000000000001</v>
      </c>
      <c r="G24" s="161">
        <v>266.16000000000003</v>
      </c>
      <c r="H24" s="156">
        <v>0</v>
      </c>
      <c r="I24" s="161">
        <v>0</v>
      </c>
      <c r="J24" s="156">
        <v>0.89</v>
      </c>
      <c r="K24" s="161">
        <v>8.0500000000000007</v>
      </c>
      <c r="L24" s="156">
        <v>154.71</v>
      </c>
      <c r="M24" s="161">
        <v>246.63</v>
      </c>
      <c r="N24" s="144" t="s">
        <v>128</v>
      </c>
      <c r="O24" s="110"/>
      <c r="P24" s="110"/>
      <c r="Q24" s="111"/>
      <c r="R24" s="110"/>
      <c r="T24" s="110"/>
      <c r="V24" s="110"/>
    </row>
    <row r="25" spans="1:22" ht="12.75" customHeight="1" x14ac:dyDescent="0.2">
      <c r="A25" s="141" t="s">
        <v>119</v>
      </c>
      <c r="B25" s="156">
        <v>0.21</v>
      </c>
      <c r="C25" s="161">
        <v>0.94</v>
      </c>
      <c r="D25" s="156">
        <v>10.09</v>
      </c>
      <c r="E25" s="161">
        <v>56.25</v>
      </c>
      <c r="F25" s="156">
        <v>198.87</v>
      </c>
      <c r="G25" s="161">
        <v>449.24</v>
      </c>
      <c r="H25" s="156">
        <v>0.33</v>
      </c>
      <c r="I25" s="161">
        <v>1.1499999999999999</v>
      </c>
      <c r="J25" s="156">
        <v>7.18</v>
      </c>
      <c r="K25" s="161">
        <v>42.82</v>
      </c>
      <c r="L25" s="156">
        <v>191.76</v>
      </c>
      <c r="M25" s="161">
        <v>424.03</v>
      </c>
      <c r="N25" s="144" t="s">
        <v>129</v>
      </c>
      <c r="O25" s="110"/>
      <c r="P25" s="110"/>
      <c r="Q25" s="111"/>
      <c r="R25" s="110"/>
      <c r="T25" s="110"/>
      <c r="V25" s="110"/>
    </row>
    <row r="26" spans="1:22" ht="12.75" customHeight="1" x14ac:dyDescent="0.2">
      <c r="A26" s="141" t="s">
        <v>141</v>
      </c>
      <c r="B26" s="156">
        <v>2.61</v>
      </c>
      <c r="C26" s="161">
        <v>6.16</v>
      </c>
      <c r="D26" s="156">
        <v>7</v>
      </c>
      <c r="E26" s="161">
        <v>35.5</v>
      </c>
      <c r="F26" s="156">
        <v>219.6</v>
      </c>
      <c r="G26" s="161">
        <v>449.66</v>
      </c>
      <c r="H26" s="156">
        <v>2.46</v>
      </c>
      <c r="I26" s="161">
        <v>5.0599999999999996</v>
      </c>
      <c r="J26" s="156">
        <v>5.56</v>
      </c>
      <c r="K26" s="161">
        <v>26.51</v>
      </c>
      <c r="L26" s="156">
        <v>212.71</v>
      </c>
      <c r="M26" s="161">
        <v>454.62</v>
      </c>
      <c r="N26" s="144" t="s">
        <v>142</v>
      </c>
      <c r="O26" s="110"/>
      <c r="P26" s="110"/>
      <c r="Q26" s="111"/>
      <c r="R26" s="110"/>
      <c r="T26" s="110"/>
      <c r="V26" s="110"/>
    </row>
    <row r="27" spans="1:22" ht="12.75" customHeight="1" x14ac:dyDescent="0.2">
      <c r="A27" s="141" t="s">
        <v>106</v>
      </c>
      <c r="B27" s="157" t="s">
        <v>169</v>
      </c>
      <c r="C27" s="161">
        <v>1.35</v>
      </c>
      <c r="D27" s="156">
        <v>8.43</v>
      </c>
      <c r="E27" s="161">
        <v>20.69</v>
      </c>
      <c r="F27" s="156">
        <v>202.39</v>
      </c>
      <c r="G27" s="161">
        <v>284.61</v>
      </c>
      <c r="H27" s="156">
        <v>0</v>
      </c>
      <c r="I27" s="161">
        <v>0</v>
      </c>
      <c r="J27" s="156">
        <v>7.03</v>
      </c>
      <c r="K27" s="161">
        <v>17.079999999999998</v>
      </c>
      <c r="L27" s="156">
        <v>179.51</v>
      </c>
      <c r="M27" s="161">
        <v>269.57</v>
      </c>
      <c r="N27" s="144" t="s">
        <v>109</v>
      </c>
      <c r="O27" s="110"/>
      <c r="P27" s="110"/>
      <c r="Q27" s="111"/>
      <c r="R27" s="110"/>
      <c r="T27" s="110"/>
      <c r="V27" s="110"/>
    </row>
    <row r="28" spans="1:22" ht="12.75" customHeight="1" x14ac:dyDescent="0.2">
      <c r="A28" s="141" t="s">
        <v>90</v>
      </c>
      <c r="B28" s="156">
        <v>0.02</v>
      </c>
      <c r="C28" s="161">
        <v>0.22</v>
      </c>
      <c r="D28" s="156">
        <v>8.7799999999999994</v>
      </c>
      <c r="E28" s="161">
        <v>32.58</v>
      </c>
      <c r="F28" s="156">
        <v>267.25</v>
      </c>
      <c r="G28" s="161">
        <v>471.77</v>
      </c>
      <c r="H28" s="156">
        <v>0.06</v>
      </c>
      <c r="I28" s="161">
        <v>0.2</v>
      </c>
      <c r="J28" s="156">
        <v>7.2</v>
      </c>
      <c r="K28" s="161">
        <v>26.97</v>
      </c>
      <c r="L28" s="156">
        <v>252.97</v>
      </c>
      <c r="M28" s="161">
        <v>445.71</v>
      </c>
      <c r="N28" s="144" t="s">
        <v>99</v>
      </c>
      <c r="O28" s="110"/>
      <c r="P28" s="110"/>
      <c r="Q28" s="111"/>
      <c r="R28" s="110"/>
      <c r="T28" s="110"/>
      <c r="V28" s="110"/>
    </row>
    <row r="29" spans="1:22" ht="12.75" customHeight="1" x14ac:dyDescent="0.2">
      <c r="A29" s="141" t="s">
        <v>107</v>
      </c>
      <c r="B29" s="156">
        <v>0.37</v>
      </c>
      <c r="C29" s="161">
        <v>0.97</v>
      </c>
      <c r="D29" s="156">
        <v>3.2</v>
      </c>
      <c r="E29" s="161">
        <v>11.43</v>
      </c>
      <c r="F29" s="156">
        <v>182.24</v>
      </c>
      <c r="G29" s="161">
        <v>284.69</v>
      </c>
      <c r="H29" s="156">
        <v>0</v>
      </c>
      <c r="I29" s="161">
        <v>1.59</v>
      </c>
      <c r="J29" s="156">
        <v>0.38</v>
      </c>
      <c r="K29" s="161">
        <v>7.2</v>
      </c>
      <c r="L29" s="156">
        <v>172.47</v>
      </c>
      <c r="M29" s="161">
        <v>246.15</v>
      </c>
      <c r="N29" s="144" t="s">
        <v>107</v>
      </c>
      <c r="O29" s="110"/>
      <c r="P29" s="110"/>
      <c r="Q29" s="111"/>
      <c r="R29" s="110"/>
      <c r="T29" s="110"/>
      <c r="V29" s="110"/>
    </row>
    <row r="30" spans="1:22" ht="12.75" customHeight="1" x14ac:dyDescent="0.2">
      <c r="A30" s="141" t="s">
        <v>91</v>
      </c>
      <c r="B30" s="156">
        <v>0.15</v>
      </c>
      <c r="C30" s="161">
        <v>0.72</v>
      </c>
      <c r="D30" s="156">
        <v>5.93</v>
      </c>
      <c r="E30" s="161">
        <v>18.62</v>
      </c>
      <c r="F30" s="156">
        <v>202.42</v>
      </c>
      <c r="G30" s="161">
        <v>324.11</v>
      </c>
      <c r="H30" s="156">
        <v>0.12</v>
      </c>
      <c r="I30" s="161">
        <v>0.54</v>
      </c>
      <c r="J30" s="156">
        <v>4.72</v>
      </c>
      <c r="K30" s="161">
        <v>16.440000000000001</v>
      </c>
      <c r="L30" s="156">
        <v>198.71</v>
      </c>
      <c r="M30" s="161">
        <v>307.12</v>
      </c>
      <c r="N30" s="144" t="s">
        <v>100</v>
      </c>
      <c r="O30" s="110"/>
      <c r="P30" s="110"/>
      <c r="Q30" s="111"/>
      <c r="R30" s="110"/>
      <c r="T30" s="110"/>
      <c r="V30" s="110"/>
    </row>
    <row r="31" spans="1:22" ht="12.75" customHeight="1" x14ac:dyDescent="0.2">
      <c r="A31" s="141" t="s">
        <v>92</v>
      </c>
      <c r="B31" s="156">
        <v>0.04</v>
      </c>
      <c r="C31" s="161">
        <v>0.35</v>
      </c>
      <c r="D31" s="156">
        <v>6.93</v>
      </c>
      <c r="E31" s="161">
        <v>16.010000000000002</v>
      </c>
      <c r="F31" s="156">
        <v>234.36</v>
      </c>
      <c r="G31" s="161">
        <v>357.41</v>
      </c>
      <c r="H31" s="156">
        <v>0.05</v>
      </c>
      <c r="I31" s="161">
        <v>0.28000000000000003</v>
      </c>
      <c r="J31" s="156">
        <v>6.58</v>
      </c>
      <c r="K31" s="161">
        <v>14.69</v>
      </c>
      <c r="L31" s="156">
        <v>224.24</v>
      </c>
      <c r="M31" s="161">
        <v>327.56</v>
      </c>
      <c r="N31" s="144" t="s">
        <v>101</v>
      </c>
      <c r="O31" s="110"/>
      <c r="P31" s="110"/>
      <c r="Q31" s="111"/>
      <c r="R31" s="110"/>
      <c r="T31" s="110"/>
      <c r="V31" s="110"/>
    </row>
    <row r="32" spans="1:22" ht="12.75" customHeight="1" x14ac:dyDescent="0.2">
      <c r="A32" s="141" t="s">
        <v>93</v>
      </c>
      <c r="B32" s="156">
        <v>0.18</v>
      </c>
      <c r="C32" s="161">
        <v>0.54</v>
      </c>
      <c r="D32" s="156">
        <v>3.7</v>
      </c>
      <c r="E32" s="161">
        <v>26.19</v>
      </c>
      <c r="F32" s="156">
        <v>228.81</v>
      </c>
      <c r="G32" s="161">
        <v>428.95</v>
      </c>
      <c r="H32" s="156">
        <v>0.08</v>
      </c>
      <c r="I32" s="161">
        <v>0.41</v>
      </c>
      <c r="J32" s="156">
        <v>3.07</v>
      </c>
      <c r="K32" s="161">
        <v>21.97</v>
      </c>
      <c r="L32" s="156">
        <v>220.56</v>
      </c>
      <c r="M32" s="161">
        <v>384.29</v>
      </c>
      <c r="N32" s="144" t="s">
        <v>102</v>
      </c>
      <c r="O32" s="110"/>
      <c r="P32" s="110"/>
      <c r="Q32" s="111"/>
      <c r="R32" s="110"/>
      <c r="T32" s="110"/>
      <c r="V32" s="110"/>
    </row>
    <row r="33" spans="1:22" ht="12.75" customHeight="1" x14ac:dyDescent="0.2">
      <c r="A33" s="141" t="s">
        <v>94</v>
      </c>
      <c r="B33" s="156">
        <v>1.57</v>
      </c>
      <c r="C33" s="161">
        <v>5.96</v>
      </c>
      <c r="D33" s="156">
        <v>5.53</v>
      </c>
      <c r="E33" s="161">
        <v>16.75</v>
      </c>
      <c r="F33" s="156">
        <v>166.31</v>
      </c>
      <c r="G33" s="161">
        <v>349.74</v>
      </c>
      <c r="H33" s="156">
        <v>1.28</v>
      </c>
      <c r="I33" s="161">
        <v>3.41</v>
      </c>
      <c r="J33" s="156">
        <v>3.88</v>
      </c>
      <c r="K33" s="161">
        <v>15.04</v>
      </c>
      <c r="L33" s="156">
        <v>170.55</v>
      </c>
      <c r="M33" s="161">
        <v>353.46</v>
      </c>
      <c r="N33" s="144" t="s">
        <v>103</v>
      </c>
    </row>
    <row r="34" spans="1:22" ht="12.75" customHeight="1" x14ac:dyDescent="0.2">
      <c r="A34" s="141" t="s">
        <v>120</v>
      </c>
      <c r="B34" s="156">
        <v>0.24</v>
      </c>
      <c r="C34" s="161">
        <v>0.7</v>
      </c>
      <c r="D34" s="156">
        <v>6.27</v>
      </c>
      <c r="E34" s="161">
        <v>24.19</v>
      </c>
      <c r="F34" s="156">
        <v>194.97</v>
      </c>
      <c r="G34" s="161">
        <v>314.87</v>
      </c>
      <c r="H34" s="156">
        <v>0.17</v>
      </c>
      <c r="I34" s="161">
        <v>0.73</v>
      </c>
      <c r="J34" s="156">
        <v>5.16</v>
      </c>
      <c r="K34" s="161">
        <v>20.88</v>
      </c>
      <c r="L34" s="156">
        <v>187.17</v>
      </c>
      <c r="M34" s="161">
        <v>291.8</v>
      </c>
      <c r="N34" s="144" t="s">
        <v>130</v>
      </c>
      <c r="O34" s="110"/>
      <c r="P34" s="110"/>
      <c r="Q34" s="111"/>
      <c r="R34" s="110"/>
      <c r="T34" s="110"/>
      <c r="V34" s="110"/>
    </row>
    <row r="35" spans="1:22" ht="12.75" customHeight="1" x14ac:dyDescent="0.2">
      <c r="A35" s="141" t="s">
        <v>121</v>
      </c>
      <c r="B35" s="156">
        <v>0.55000000000000004</v>
      </c>
      <c r="C35" s="161">
        <v>1.25</v>
      </c>
      <c r="D35" s="156">
        <v>3.32</v>
      </c>
      <c r="E35" s="161">
        <v>20.55</v>
      </c>
      <c r="F35" s="156">
        <v>197.91</v>
      </c>
      <c r="G35" s="161">
        <v>381.92</v>
      </c>
      <c r="H35" s="156">
        <v>0.35</v>
      </c>
      <c r="I35" s="161">
        <v>1.01</v>
      </c>
      <c r="J35" s="156">
        <v>2.39</v>
      </c>
      <c r="K35" s="161">
        <v>16.46</v>
      </c>
      <c r="L35" s="156">
        <v>191.42</v>
      </c>
      <c r="M35" s="161">
        <v>364.12</v>
      </c>
      <c r="N35" s="144" t="s">
        <v>131</v>
      </c>
      <c r="O35" s="110"/>
      <c r="P35" s="110"/>
      <c r="Q35" s="111"/>
      <c r="R35" s="110"/>
      <c r="T35" s="110"/>
      <c r="V35" s="110"/>
    </row>
    <row r="36" spans="1:22" ht="12.75" customHeight="1" x14ac:dyDescent="0.2">
      <c r="A36" s="141" t="s">
        <v>163</v>
      </c>
      <c r="B36" s="156">
        <v>0.09</v>
      </c>
      <c r="C36" s="161">
        <v>0.63</v>
      </c>
      <c r="D36" s="156">
        <v>1.84</v>
      </c>
      <c r="E36" s="161">
        <v>7.87</v>
      </c>
      <c r="F36" s="156">
        <v>174.13</v>
      </c>
      <c r="G36" s="161">
        <v>345.12</v>
      </c>
      <c r="H36" s="156">
        <v>0.1</v>
      </c>
      <c r="I36" s="161">
        <v>0.46</v>
      </c>
      <c r="J36" s="156">
        <v>1.55</v>
      </c>
      <c r="K36" s="161">
        <v>8.06</v>
      </c>
      <c r="L36" s="156">
        <v>171.93</v>
      </c>
      <c r="M36" s="161">
        <v>327.47000000000003</v>
      </c>
      <c r="N36" s="144" t="s">
        <v>162</v>
      </c>
      <c r="O36" s="110"/>
      <c r="P36" s="110"/>
      <c r="Q36" s="111"/>
      <c r="R36" s="110"/>
      <c r="T36" s="110"/>
      <c r="V36" s="110"/>
    </row>
    <row r="37" spans="1:22" ht="12.75" customHeight="1" x14ac:dyDescent="0.2">
      <c r="A37" s="141" t="s">
        <v>143</v>
      </c>
      <c r="B37" s="156">
        <v>0</v>
      </c>
      <c r="C37" s="161">
        <v>0.15</v>
      </c>
      <c r="D37" s="156">
        <v>2.98</v>
      </c>
      <c r="E37" s="161">
        <v>16.66</v>
      </c>
      <c r="F37" s="156">
        <v>237.5</v>
      </c>
      <c r="G37" s="161">
        <v>453.38</v>
      </c>
      <c r="H37" s="156">
        <v>0</v>
      </c>
      <c r="I37" s="161">
        <v>0.28000000000000003</v>
      </c>
      <c r="J37" s="156">
        <v>2.0099999999999998</v>
      </c>
      <c r="K37" s="161">
        <v>12.78</v>
      </c>
      <c r="L37" s="156">
        <v>218.19</v>
      </c>
      <c r="M37" s="161">
        <v>413.71</v>
      </c>
      <c r="N37" s="144" t="s">
        <v>144</v>
      </c>
      <c r="O37" s="110"/>
      <c r="P37" s="110"/>
      <c r="Q37" s="111"/>
      <c r="R37" s="110"/>
      <c r="T37" s="110"/>
      <c r="V37" s="110"/>
    </row>
    <row r="38" spans="1:22" ht="12.75" customHeight="1" x14ac:dyDescent="0.2">
      <c r="A38" s="141" t="s">
        <v>95</v>
      </c>
      <c r="B38" s="157" t="s">
        <v>169</v>
      </c>
      <c r="C38" s="161">
        <v>0.18</v>
      </c>
      <c r="D38" s="156">
        <v>8.36</v>
      </c>
      <c r="E38" s="161">
        <v>36.15</v>
      </c>
      <c r="F38" s="156">
        <v>233.27</v>
      </c>
      <c r="G38" s="161">
        <v>435.29</v>
      </c>
      <c r="H38" s="156">
        <v>0</v>
      </c>
      <c r="I38" s="161">
        <v>0</v>
      </c>
      <c r="J38" s="156">
        <v>7.78</v>
      </c>
      <c r="K38" s="161">
        <v>30.8</v>
      </c>
      <c r="L38" s="156">
        <v>218.82</v>
      </c>
      <c r="M38" s="161">
        <v>399.65</v>
      </c>
      <c r="N38" s="144" t="s">
        <v>104</v>
      </c>
      <c r="O38" s="110"/>
      <c r="P38" s="110"/>
      <c r="Q38" s="111"/>
      <c r="R38" s="110"/>
      <c r="T38" s="110"/>
      <c r="V38" s="110"/>
    </row>
    <row r="39" spans="1:22" ht="12.75" customHeight="1" x14ac:dyDescent="0.2">
      <c r="A39" s="141" t="s">
        <v>96</v>
      </c>
      <c r="B39" s="156">
        <v>0.47</v>
      </c>
      <c r="C39" s="161">
        <v>2.1</v>
      </c>
      <c r="D39" s="156">
        <v>3.73</v>
      </c>
      <c r="E39" s="161">
        <v>11.93</v>
      </c>
      <c r="F39" s="156">
        <v>155.51</v>
      </c>
      <c r="G39" s="161">
        <v>332.28</v>
      </c>
      <c r="H39" s="156">
        <v>0.3</v>
      </c>
      <c r="I39" s="161">
        <v>1.35</v>
      </c>
      <c r="J39" s="156">
        <v>3.54</v>
      </c>
      <c r="K39" s="161">
        <v>11.77</v>
      </c>
      <c r="L39" s="156">
        <v>150.85</v>
      </c>
      <c r="M39" s="161">
        <v>308.88</v>
      </c>
      <c r="N39" s="144" t="s">
        <v>105</v>
      </c>
      <c r="O39" s="110"/>
      <c r="P39" s="110"/>
      <c r="Q39" s="111"/>
      <c r="R39" s="110"/>
      <c r="T39" s="110"/>
      <c r="V39" s="110"/>
    </row>
    <row r="40" spans="1:22" ht="12.75" customHeight="1" x14ac:dyDescent="0.2">
      <c r="A40" s="141" t="s">
        <v>122</v>
      </c>
      <c r="B40" s="156">
        <v>0.04</v>
      </c>
      <c r="C40" s="161">
        <v>0.27</v>
      </c>
      <c r="D40" s="156">
        <v>6.85</v>
      </c>
      <c r="E40" s="161">
        <v>18.09</v>
      </c>
      <c r="F40" s="156">
        <v>200.82</v>
      </c>
      <c r="G40" s="161">
        <v>277.94</v>
      </c>
      <c r="H40" s="156">
        <v>0.09</v>
      </c>
      <c r="I40" s="161">
        <v>0.08</v>
      </c>
      <c r="J40" s="156">
        <v>7.99</v>
      </c>
      <c r="K40" s="161">
        <v>17.66</v>
      </c>
      <c r="L40" s="156">
        <v>191.22</v>
      </c>
      <c r="M40" s="161">
        <v>255.35</v>
      </c>
      <c r="N40" s="144" t="s">
        <v>132</v>
      </c>
      <c r="O40" s="110"/>
      <c r="P40" s="110"/>
      <c r="Q40" s="111"/>
      <c r="R40" s="110"/>
      <c r="T40" s="110"/>
      <c r="V40" s="110"/>
    </row>
    <row r="41" spans="1:22" ht="12.75" customHeight="1" x14ac:dyDescent="0.2">
      <c r="A41" s="143" t="s">
        <v>83</v>
      </c>
      <c r="B41" s="156"/>
      <c r="C41" s="164"/>
      <c r="D41" s="156"/>
      <c r="E41" s="164"/>
      <c r="F41" s="156"/>
      <c r="G41" s="164"/>
      <c r="H41" s="156"/>
      <c r="I41" s="164"/>
      <c r="J41" s="156"/>
      <c r="K41" s="164"/>
      <c r="L41" s="156"/>
      <c r="M41" s="164"/>
      <c r="N41" s="145" t="s">
        <v>84</v>
      </c>
      <c r="O41" s="110"/>
      <c r="P41" s="110"/>
      <c r="Q41" s="111"/>
      <c r="R41" s="110"/>
      <c r="T41" s="110"/>
      <c r="V41" s="110"/>
    </row>
    <row r="42" spans="1:22" ht="12.75" customHeight="1" x14ac:dyDescent="0.2">
      <c r="A42" s="141" t="s">
        <v>151</v>
      </c>
      <c r="B42" s="157" t="s">
        <v>169</v>
      </c>
      <c r="C42" s="167" t="s">
        <v>169</v>
      </c>
      <c r="D42" s="156">
        <v>7.51</v>
      </c>
      <c r="E42" s="164">
        <v>18.23</v>
      </c>
      <c r="F42" s="156">
        <v>224.31</v>
      </c>
      <c r="G42" s="164">
        <v>275.26</v>
      </c>
      <c r="H42" s="156">
        <v>0</v>
      </c>
      <c r="I42" s="164">
        <v>0.59</v>
      </c>
      <c r="J42" s="156">
        <v>4.66</v>
      </c>
      <c r="K42" s="164">
        <v>17.649999999999999</v>
      </c>
      <c r="L42" s="156">
        <v>207.45</v>
      </c>
      <c r="M42" s="164">
        <v>277.97000000000003</v>
      </c>
      <c r="N42" s="144" t="s">
        <v>152</v>
      </c>
      <c r="O42" s="110"/>
      <c r="P42" s="110"/>
      <c r="Q42" s="111"/>
      <c r="R42" s="110"/>
      <c r="T42" s="110"/>
      <c r="V42" s="110"/>
    </row>
    <row r="43" spans="1:22" ht="12.75" customHeight="1" x14ac:dyDescent="0.2">
      <c r="A43" s="141" t="s">
        <v>123</v>
      </c>
      <c r="B43" s="168" t="s">
        <v>169</v>
      </c>
      <c r="C43" s="169" t="s">
        <v>169</v>
      </c>
      <c r="D43" s="168" t="s">
        <v>169</v>
      </c>
      <c r="E43" s="165">
        <v>5.05</v>
      </c>
      <c r="F43" s="159">
        <v>157.44</v>
      </c>
      <c r="G43" s="165">
        <v>232.61</v>
      </c>
      <c r="H43" s="159">
        <v>0</v>
      </c>
      <c r="I43" s="165">
        <v>0</v>
      </c>
      <c r="J43" s="159">
        <v>15.71</v>
      </c>
      <c r="K43" s="165">
        <v>34.700000000000003</v>
      </c>
      <c r="L43" s="159">
        <v>146.32</v>
      </c>
      <c r="M43" s="165">
        <v>247.84</v>
      </c>
      <c r="N43" s="144" t="s">
        <v>133</v>
      </c>
      <c r="O43" s="110"/>
      <c r="P43" s="110"/>
      <c r="Q43" s="111"/>
      <c r="R43" s="110"/>
      <c r="T43" s="110"/>
      <c r="V43" s="110"/>
    </row>
    <row r="44" spans="1:22" ht="12.75" customHeight="1" x14ac:dyDescent="0.2">
      <c r="A44" s="141" t="s">
        <v>124</v>
      </c>
      <c r="B44" s="159">
        <v>0.2</v>
      </c>
      <c r="C44" s="165">
        <v>0.21</v>
      </c>
      <c r="D44" s="159">
        <v>7.53</v>
      </c>
      <c r="E44" s="165">
        <v>15.95</v>
      </c>
      <c r="F44" s="159">
        <v>203.17</v>
      </c>
      <c r="G44" s="165">
        <v>310.01</v>
      </c>
      <c r="H44" s="159">
        <v>0.08</v>
      </c>
      <c r="I44" s="165">
        <v>0.2</v>
      </c>
      <c r="J44" s="159">
        <v>7</v>
      </c>
      <c r="K44" s="165">
        <v>17.87</v>
      </c>
      <c r="L44" s="159">
        <v>194.66</v>
      </c>
      <c r="M44" s="165">
        <v>277.51</v>
      </c>
      <c r="N44" s="148" t="s">
        <v>134</v>
      </c>
      <c r="O44" s="110"/>
      <c r="P44" s="110"/>
      <c r="Q44" s="111"/>
      <c r="R44" s="110"/>
      <c r="T44" s="110"/>
      <c r="V44" s="110"/>
    </row>
    <row r="45" spans="1:22" ht="12.75" customHeight="1" x14ac:dyDescent="0.2">
      <c r="A45" s="141" t="s">
        <v>145</v>
      </c>
      <c r="B45" s="159">
        <v>0.03</v>
      </c>
      <c r="C45" s="165">
        <v>0.64</v>
      </c>
      <c r="D45" s="159">
        <v>7.06</v>
      </c>
      <c r="E45" s="165">
        <v>24.76</v>
      </c>
      <c r="F45" s="159">
        <v>226.3</v>
      </c>
      <c r="G45" s="165">
        <v>391.51</v>
      </c>
      <c r="H45" s="159">
        <v>0.13</v>
      </c>
      <c r="I45" s="165">
        <v>0.57999999999999996</v>
      </c>
      <c r="J45" s="159">
        <v>6.29</v>
      </c>
      <c r="K45" s="165">
        <v>21.43</v>
      </c>
      <c r="L45" s="159">
        <v>227</v>
      </c>
      <c r="M45" s="165">
        <v>375.38</v>
      </c>
      <c r="N45" s="148" t="s">
        <v>146</v>
      </c>
      <c r="O45" s="110"/>
      <c r="P45" s="110"/>
      <c r="Q45" s="111"/>
      <c r="R45" s="110"/>
      <c r="T45" s="110"/>
      <c r="V45" s="110"/>
    </row>
    <row r="46" spans="1:22" ht="12.75" customHeight="1" x14ac:dyDescent="0.2">
      <c r="A46" s="141" t="s">
        <v>108</v>
      </c>
      <c r="B46" s="159">
        <v>0.14000000000000001</v>
      </c>
      <c r="C46" s="165">
        <v>0.74</v>
      </c>
      <c r="D46" s="159">
        <v>6.54</v>
      </c>
      <c r="E46" s="165">
        <v>20.34</v>
      </c>
      <c r="F46" s="159">
        <v>175.41</v>
      </c>
      <c r="G46" s="165">
        <v>289.29000000000002</v>
      </c>
      <c r="H46" s="159">
        <v>7.0000000000000007E-2</v>
      </c>
      <c r="I46" s="165">
        <v>0.36</v>
      </c>
      <c r="J46" s="159">
        <v>6.22</v>
      </c>
      <c r="K46" s="165">
        <v>18.18</v>
      </c>
      <c r="L46" s="159">
        <v>165.85</v>
      </c>
      <c r="M46" s="165">
        <v>255.85</v>
      </c>
      <c r="N46" s="148" t="s">
        <v>111</v>
      </c>
      <c r="O46" s="110"/>
      <c r="P46" s="110"/>
      <c r="Q46" s="111"/>
      <c r="R46" s="110"/>
      <c r="T46" s="110"/>
      <c r="V46" s="110"/>
    </row>
    <row r="47" spans="1:22" s="109" customFormat="1" ht="12.75" customHeight="1" x14ac:dyDescent="0.2">
      <c r="A47" s="151" t="s">
        <v>136</v>
      </c>
      <c r="B47" s="160">
        <v>0.17</v>
      </c>
      <c r="C47" s="166">
        <v>0.41</v>
      </c>
      <c r="D47" s="160">
        <v>3.41</v>
      </c>
      <c r="E47" s="166">
        <v>11.53</v>
      </c>
      <c r="F47" s="160">
        <v>231.85</v>
      </c>
      <c r="G47" s="166">
        <v>337.23</v>
      </c>
      <c r="H47" s="170" t="s">
        <v>169</v>
      </c>
      <c r="I47" s="171" t="s">
        <v>169</v>
      </c>
      <c r="J47" s="170" t="s">
        <v>169</v>
      </c>
      <c r="K47" s="171" t="s">
        <v>169</v>
      </c>
      <c r="L47" s="170" t="s">
        <v>169</v>
      </c>
      <c r="M47" s="171" t="s">
        <v>169</v>
      </c>
      <c r="N47" s="152" t="s">
        <v>110</v>
      </c>
    </row>
    <row r="48" spans="1:22" s="109" customFormat="1" ht="12.75" customHeight="1" x14ac:dyDescent="0.2">
      <c r="A48" s="125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6"/>
      <c r="N48" s="126"/>
    </row>
    <row r="49" spans="1:14" s="109" customFormat="1" ht="12.75" customHeight="1" x14ac:dyDescent="0.2">
      <c r="A49" s="125" t="s">
        <v>155</v>
      </c>
      <c r="B49" s="121"/>
      <c r="C49" s="121"/>
      <c r="D49" s="121"/>
      <c r="E49" s="121"/>
      <c r="F49" s="121"/>
      <c r="G49" s="121"/>
      <c r="H49" s="121"/>
      <c r="I49" s="121"/>
      <c r="J49" s="136" t="s">
        <v>165</v>
      </c>
      <c r="K49" s="121"/>
      <c r="L49" s="121"/>
      <c r="M49" s="126"/>
      <c r="N49" s="126"/>
    </row>
    <row r="50" spans="1:14" s="109" customFormat="1" ht="12.75" customHeight="1" x14ac:dyDescent="0.2">
      <c r="A50" s="125" t="s">
        <v>153</v>
      </c>
      <c r="B50" s="121"/>
      <c r="C50" s="121"/>
      <c r="D50" s="121"/>
      <c r="E50" s="121"/>
      <c r="F50" s="121"/>
      <c r="G50" s="121"/>
      <c r="H50" s="121"/>
      <c r="I50" s="121"/>
      <c r="J50" s="149" t="s">
        <v>154</v>
      </c>
      <c r="K50" s="121"/>
      <c r="L50" s="121"/>
      <c r="M50" s="126"/>
      <c r="N50" s="126"/>
    </row>
    <row r="51" spans="1:14" s="109" customFormat="1" ht="12.75" customHeight="1" x14ac:dyDescent="0.2">
      <c r="A51" s="125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6"/>
      <c r="N51" s="126"/>
    </row>
    <row r="52" spans="1:14" s="109" customFormat="1" ht="12.75" customHeight="1" x14ac:dyDescent="0.2">
      <c r="A52" s="125"/>
      <c r="B52" s="121"/>
      <c r="C52" s="121"/>
      <c r="D52" s="137"/>
      <c r="E52" s="138"/>
      <c r="F52" s="137"/>
      <c r="G52" s="137"/>
      <c r="I52" s="126"/>
      <c r="J52" s="126"/>
      <c r="K52" s="126"/>
      <c r="L52" s="121"/>
      <c r="M52" s="126"/>
      <c r="N52" s="126"/>
    </row>
    <row r="53" spans="1:14" s="109" customFormat="1" ht="12.75" customHeight="1" x14ac:dyDescent="0.2">
      <c r="A53" s="125"/>
      <c r="B53" s="121"/>
      <c r="C53" s="121"/>
      <c r="D53" s="121"/>
      <c r="E53" s="121"/>
      <c r="F53" s="121"/>
      <c r="G53" s="121"/>
      <c r="H53" s="121"/>
      <c r="I53" s="121"/>
      <c r="J53" s="121"/>
      <c r="K53" s="136"/>
      <c r="L53" s="121"/>
      <c r="M53" s="126"/>
      <c r="N53" s="126"/>
    </row>
    <row r="54" spans="1:14" s="109" customFormat="1" ht="12.75" customHeight="1" x14ac:dyDescent="0.2">
      <c r="A54" s="125"/>
      <c r="B54" s="121"/>
      <c r="C54" s="121"/>
      <c r="D54" s="121"/>
      <c r="E54" s="121"/>
      <c r="F54" s="121"/>
      <c r="G54" s="121"/>
      <c r="H54" s="121"/>
      <c r="I54" s="121"/>
      <c r="J54" s="121"/>
      <c r="K54" s="136"/>
      <c r="L54" s="121"/>
      <c r="M54" s="126"/>
      <c r="N54" s="126"/>
    </row>
    <row r="55" spans="1:14" s="109" customFormat="1" ht="12.75" customHeight="1" x14ac:dyDescent="0.2">
      <c r="A55" s="125"/>
      <c r="B55" s="121"/>
      <c r="C55" s="121"/>
      <c r="D55" s="121"/>
      <c r="E55" s="121"/>
      <c r="F55" s="121"/>
      <c r="G55" s="121"/>
      <c r="H55" s="121"/>
      <c r="I55" s="121"/>
      <c r="J55" s="121"/>
      <c r="K55" s="136"/>
      <c r="L55" s="121"/>
      <c r="M55" s="126"/>
      <c r="N55" s="126"/>
    </row>
    <row r="56" spans="1:14" s="109" customFormat="1" ht="12.75" customHeight="1" x14ac:dyDescent="0.2">
      <c r="A56" s="125"/>
      <c r="B56" s="121"/>
      <c r="C56" s="121"/>
      <c r="D56" s="125"/>
      <c r="E56" s="121"/>
      <c r="F56" s="121"/>
      <c r="G56" s="121"/>
      <c r="H56" s="121"/>
      <c r="I56" s="121"/>
      <c r="J56" s="121"/>
      <c r="K56" s="136"/>
      <c r="L56" s="121"/>
      <c r="M56" s="126"/>
      <c r="N56" s="127"/>
    </row>
    <row r="57" spans="1:14" s="109" customFormat="1" ht="12.75" customHeight="1" x14ac:dyDescent="0.2">
      <c r="A57" s="125"/>
      <c r="B57" s="121"/>
      <c r="C57" s="121"/>
      <c r="D57" s="125"/>
      <c r="E57" s="121"/>
      <c r="F57" s="121"/>
      <c r="G57" s="121"/>
      <c r="H57" s="121"/>
      <c r="I57" s="121"/>
      <c r="J57" s="121"/>
      <c r="K57" s="127"/>
      <c r="L57" s="121"/>
      <c r="M57" s="126"/>
      <c r="N57" s="127"/>
    </row>
    <row r="58" spans="1:14" s="109" customFormat="1" ht="12.75" customHeight="1" x14ac:dyDescent="0.2">
      <c r="A58" s="125"/>
      <c r="B58" s="121"/>
      <c r="C58" s="121"/>
      <c r="D58" s="131"/>
      <c r="E58" s="121"/>
      <c r="F58" s="121"/>
      <c r="G58" s="121"/>
      <c r="H58" s="121"/>
      <c r="I58" s="121"/>
      <c r="J58" s="121"/>
      <c r="K58" s="127"/>
      <c r="L58" s="121"/>
      <c r="M58" s="126"/>
      <c r="N58" s="127"/>
    </row>
    <row r="59" spans="1:14" s="109" customFormat="1" ht="12.75" customHeight="1" x14ac:dyDescent="0.2">
      <c r="B59" s="121"/>
      <c r="C59" s="121"/>
      <c r="D59" s="121"/>
      <c r="E59" s="121"/>
      <c r="F59" s="121"/>
      <c r="G59" s="121"/>
      <c r="H59" s="121"/>
      <c r="I59" s="121"/>
      <c r="J59" s="121"/>
      <c r="L59" s="121"/>
      <c r="M59" s="127"/>
      <c r="N59" s="121"/>
    </row>
    <row r="60" spans="1:14" ht="12.75" customHeight="1" x14ac:dyDescent="0.2"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29"/>
    </row>
    <row r="61" spans="1:14" ht="12.75" customHeight="1" x14ac:dyDescent="0.2">
      <c r="B61" s="119"/>
      <c r="C61" s="119"/>
      <c r="D61" s="119"/>
      <c r="E61" s="119"/>
      <c r="F61" s="119"/>
      <c r="G61" s="119"/>
      <c r="H61" s="119"/>
      <c r="I61" s="119"/>
      <c r="J61" s="119"/>
      <c r="L61" s="119"/>
      <c r="M61" s="119"/>
      <c r="N61" s="130"/>
    </row>
    <row r="62" spans="1:14" ht="12.75" customHeight="1" x14ac:dyDescent="0.2">
      <c r="B62" s="119"/>
      <c r="C62" s="119"/>
      <c r="D62" s="119"/>
      <c r="E62" s="119"/>
      <c r="F62" s="119"/>
      <c r="G62" s="121"/>
      <c r="H62" s="119"/>
      <c r="I62" s="119"/>
      <c r="J62" s="119"/>
      <c r="L62" s="119"/>
      <c r="M62" s="119"/>
      <c r="N62" s="129"/>
    </row>
    <row r="63" spans="1:14" ht="12.75" customHeight="1" x14ac:dyDescent="0.2">
      <c r="A63" s="125"/>
      <c r="B63" s="119"/>
      <c r="C63" s="119"/>
      <c r="D63" s="119"/>
      <c r="E63" s="119"/>
      <c r="F63" s="119"/>
      <c r="G63" s="121"/>
      <c r="H63" s="119"/>
      <c r="I63" s="119"/>
      <c r="J63" s="119"/>
      <c r="L63" s="119"/>
      <c r="M63" s="126"/>
      <c r="N63" s="129"/>
    </row>
    <row r="64" spans="1:14" ht="12.75" customHeight="1" x14ac:dyDescent="0.2">
      <c r="A64" s="128"/>
      <c r="B64" s="119"/>
      <c r="C64" s="119"/>
      <c r="D64" s="119"/>
      <c r="E64" s="119"/>
      <c r="F64" s="119"/>
      <c r="G64" s="121"/>
      <c r="H64" s="119"/>
      <c r="I64" s="119"/>
      <c r="J64" s="119"/>
      <c r="K64" s="119"/>
      <c r="L64" s="119"/>
      <c r="M64" s="119"/>
      <c r="N64" s="129"/>
    </row>
    <row r="65" spans="1:14" ht="12.75" customHeight="1" x14ac:dyDescent="0.2">
      <c r="A65" s="128"/>
      <c r="B65" s="119"/>
      <c r="C65" s="119"/>
      <c r="D65" s="119"/>
      <c r="E65" s="119"/>
      <c r="F65" s="119"/>
      <c r="G65" s="121"/>
      <c r="H65" s="119"/>
      <c r="I65" s="119"/>
      <c r="J65" s="119"/>
      <c r="K65" s="119"/>
      <c r="L65" s="119"/>
      <c r="M65" s="119"/>
      <c r="N65" s="129"/>
    </row>
    <row r="66" spans="1:14" ht="12.75" customHeight="1" x14ac:dyDescent="0.2">
      <c r="A66" s="128"/>
      <c r="B66" s="119"/>
      <c r="C66" s="119"/>
      <c r="D66" s="119"/>
      <c r="E66" s="119"/>
      <c r="F66" s="119"/>
      <c r="G66" s="121"/>
      <c r="H66" s="119"/>
      <c r="I66" s="119"/>
      <c r="J66" s="119"/>
      <c r="K66" s="119"/>
      <c r="L66" s="119"/>
      <c r="M66" s="119"/>
      <c r="N66" s="129"/>
    </row>
    <row r="67" spans="1:14" ht="12.75" customHeight="1" x14ac:dyDescent="0.2">
      <c r="A67" s="112"/>
      <c r="G67" s="109"/>
      <c r="N67" s="113"/>
    </row>
    <row r="68" spans="1:14" ht="12.75" customHeight="1" x14ac:dyDescent="0.2">
      <c r="A68" s="112"/>
      <c r="N68" s="113"/>
    </row>
    <row r="69" spans="1:14" ht="12.75" customHeight="1" x14ac:dyDescent="0.2">
      <c r="A69" s="112"/>
      <c r="N69" s="113"/>
    </row>
    <row r="70" spans="1:14" ht="12.75" customHeight="1" x14ac:dyDescent="0.2">
      <c r="A70" s="112"/>
      <c r="N70" s="113"/>
    </row>
    <row r="71" spans="1:14" ht="12.75" customHeight="1" x14ac:dyDescent="0.2">
      <c r="A71" s="112"/>
      <c r="N71" s="113"/>
    </row>
    <row r="72" spans="1:14" ht="12.75" customHeight="1" x14ac:dyDescent="0.2">
      <c r="A72" s="112"/>
      <c r="N72" s="113"/>
    </row>
    <row r="73" spans="1:14" ht="12.75" customHeight="1" x14ac:dyDescent="0.2">
      <c r="A73" s="112"/>
      <c r="N73" s="113"/>
    </row>
    <row r="74" spans="1:14" ht="12.75" customHeight="1" x14ac:dyDescent="0.2">
      <c r="A74" s="112"/>
      <c r="N74" s="113"/>
    </row>
    <row r="75" spans="1:14" ht="12.75" customHeight="1" x14ac:dyDescent="0.2">
      <c r="A75" s="112"/>
      <c r="N75" s="113"/>
    </row>
    <row r="76" spans="1:14" ht="12.75" customHeight="1" x14ac:dyDescent="0.2">
      <c r="A76" s="112"/>
      <c r="N76" s="113"/>
    </row>
    <row r="77" spans="1:14" ht="12.75" customHeight="1" x14ac:dyDescent="0.2">
      <c r="A77" s="112"/>
      <c r="N77" s="113"/>
    </row>
    <row r="78" spans="1:14" ht="12.75" customHeight="1" x14ac:dyDescent="0.2">
      <c r="A78" s="114"/>
      <c r="N78" s="113"/>
    </row>
    <row r="79" spans="1:14" ht="12.75" customHeight="1" x14ac:dyDescent="0.2">
      <c r="A79" s="115"/>
      <c r="N79" s="117"/>
    </row>
    <row r="80" spans="1:14" ht="12.75" customHeight="1" x14ac:dyDescent="0.2">
      <c r="A80" s="116"/>
      <c r="N80" s="113"/>
    </row>
    <row r="81" spans="1:14" ht="12.75" customHeight="1" x14ac:dyDescent="0.2">
      <c r="A81" s="112"/>
      <c r="N81" s="113"/>
    </row>
    <row r="82" spans="1:14" ht="12.75" customHeight="1" x14ac:dyDescent="0.2">
      <c r="A82" s="112"/>
      <c r="N82" s="113"/>
    </row>
    <row r="83" spans="1:14" ht="12.75" customHeight="1" x14ac:dyDescent="0.2">
      <c r="A83" s="112"/>
      <c r="N83" s="113"/>
    </row>
    <row r="84" spans="1:14" ht="12.75" customHeight="1" x14ac:dyDescent="0.2">
      <c r="A84" s="112"/>
      <c r="N84" s="113"/>
    </row>
    <row r="85" spans="1:14" ht="12.75" customHeight="1" x14ac:dyDescent="0.2">
      <c r="A85" s="112"/>
      <c r="N85" s="113"/>
    </row>
    <row r="86" spans="1:14" ht="12.75" customHeight="1" x14ac:dyDescent="0.2">
      <c r="A86" s="112"/>
      <c r="N86" s="113"/>
    </row>
    <row r="87" spans="1:14" ht="12.75" customHeight="1" x14ac:dyDescent="0.2">
      <c r="A87" s="112"/>
      <c r="N87" s="113"/>
    </row>
    <row r="88" spans="1:14" ht="12.75" customHeight="1" x14ac:dyDescent="0.2">
      <c r="A88" s="112"/>
      <c r="N88" s="113"/>
    </row>
    <row r="89" spans="1:14" ht="12.75" customHeight="1" x14ac:dyDescent="0.2">
      <c r="A89" s="114"/>
      <c r="N89" s="113"/>
    </row>
    <row r="90" spans="1:14" ht="12.75" customHeight="1" x14ac:dyDescent="0.2">
      <c r="A90" s="112"/>
      <c r="N90" s="113"/>
    </row>
    <row r="91" spans="1:14" ht="12.75" customHeight="1" x14ac:dyDescent="0.2">
      <c r="N91" s="113"/>
    </row>
    <row r="92" spans="1:14" ht="12.75" customHeight="1" x14ac:dyDescent="0.2"/>
    <row r="93" spans="1:14" ht="12.75" customHeight="1" x14ac:dyDescent="0.2"/>
    <row r="94" spans="1:14" ht="12.75" customHeight="1" x14ac:dyDescent="0.2"/>
    <row r="95" spans="1:14" ht="12.75" customHeight="1" x14ac:dyDescent="0.2"/>
    <row r="96" spans="1:1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</sheetData>
  <mergeCells count="10">
    <mergeCell ref="A10:A12"/>
    <mergeCell ref="N10:N12"/>
    <mergeCell ref="B10:C10"/>
    <mergeCell ref="D10:E10"/>
    <mergeCell ref="J10:K10"/>
    <mergeCell ref="H10:I10"/>
    <mergeCell ref="H11:M11"/>
    <mergeCell ref="F10:G10"/>
    <mergeCell ref="L10:M10"/>
    <mergeCell ref="B11:G11"/>
  </mergeCells>
  <phoneticPr fontId="7" type="noConversion"/>
  <pageMargins left="0.78740157480314965" right="0.78740157480314965" top="0.78740157480314965" bottom="0.78740157480314965" header="0.78740157480314965" footer="0.59055118110236227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3"/>
  <sheetViews>
    <sheetView zoomScaleNormal="100" workbookViewId="0">
      <selection activeCell="B24" sqref="B24"/>
    </sheetView>
  </sheetViews>
  <sheetFormatPr defaultRowHeight="12.75" x14ac:dyDescent="0.2"/>
  <cols>
    <col min="1" max="1" width="9.140625" style="4"/>
    <col min="2" max="8" width="10.85546875" style="4" customWidth="1"/>
    <col min="9" max="11" width="9.140625" style="4"/>
    <col min="12" max="12" width="13.140625" style="4" customWidth="1"/>
    <col min="13" max="13" width="12.85546875" style="4" customWidth="1"/>
    <col min="14" max="14" width="14.42578125" style="4" customWidth="1"/>
    <col min="15" max="15" width="43.5703125" style="4" customWidth="1"/>
    <col min="16" max="16" width="44.7109375" style="4" customWidth="1"/>
    <col min="17" max="17" width="12.7109375" style="4" customWidth="1"/>
    <col min="18" max="18" width="5.140625" style="4" customWidth="1"/>
    <col min="19" max="19" width="9.140625" style="4"/>
    <col min="20" max="20" width="42.5703125" style="4" customWidth="1"/>
    <col min="21" max="21" width="45.42578125" style="4" customWidth="1"/>
    <col min="22" max="16384" width="9.140625" style="4"/>
  </cols>
  <sheetData>
    <row r="1" spans="1:14" s="88" customFormat="1" x14ac:dyDescent="0.2">
      <c r="A1" s="87" t="s">
        <v>30</v>
      </c>
      <c r="B1" s="87"/>
      <c r="C1" s="87"/>
      <c r="D1" s="87"/>
      <c r="F1" s="89"/>
      <c r="G1" s="89"/>
      <c r="H1" s="89" t="s">
        <v>31</v>
      </c>
      <c r="I1" s="87"/>
      <c r="J1" s="87"/>
      <c r="K1" s="87"/>
      <c r="M1" s="89"/>
      <c r="N1" s="87"/>
    </row>
    <row r="2" spans="1:14" s="1" customFormat="1" ht="14.25" x14ac:dyDescent="0.2">
      <c r="A2" s="22" t="s">
        <v>70</v>
      </c>
      <c r="B2" s="23"/>
      <c r="C2" s="23"/>
      <c r="D2" s="23"/>
      <c r="E2" s="23"/>
      <c r="F2" s="23"/>
      <c r="G2" s="23"/>
      <c r="H2" s="23"/>
    </row>
    <row r="3" spans="1:14" s="1" customFormat="1" ht="14.25" x14ac:dyDescent="0.2">
      <c r="A3" s="90" t="s">
        <v>71</v>
      </c>
      <c r="B3" s="23"/>
      <c r="C3" s="23"/>
      <c r="D3" s="23"/>
      <c r="E3" s="23"/>
      <c r="F3" s="23"/>
      <c r="G3" s="23"/>
      <c r="H3" s="23"/>
    </row>
    <row r="4" spans="1:14" s="1" customFormat="1" ht="5.25" customHeight="1" x14ac:dyDescent="0.2">
      <c r="A4" s="90"/>
      <c r="B4" s="23"/>
      <c r="C4" s="23"/>
      <c r="D4" s="23"/>
      <c r="E4" s="23"/>
      <c r="F4" s="23"/>
      <c r="G4" s="23"/>
      <c r="H4" s="23"/>
    </row>
    <row r="5" spans="1:14" s="2" customFormat="1" x14ac:dyDescent="0.2">
      <c r="A5" s="19" t="s">
        <v>41</v>
      </c>
      <c r="B5" s="20"/>
      <c r="C5" s="20"/>
      <c r="D5" s="20"/>
      <c r="F5" s="21"/>
      <c r="G5" s="21"/>
      <c r="H5" s="21" t="s">
        <v>42</v>
      </c>
      <c r="L5" s="196" t="s">
        <v>12</v>
      </c>
      <c r="M5" s="197"/>
    </row>
    <row r="6" spans="1:14" s="2" customFormat="1" ht="5.25" customHeight="1" x14ac:dyDescent="0.2">
      <c r="A6" s="91"/>
      <c r="B6" s="92"/>
      <c r="C6" s="92"/>
      <c r="D6" s="92"/>
      <c r="E6" s="93"/>
      <c r="F6" s="21"/>
      <c r="G6" s="21"/>
      <c r="H6" s="21"/>
      <c r="L6" s="84"/>
      <c r="M6" s="85"/>
    </row>
    <row r="7" spans="1:14" s="2" customFormat="1" x14ac:dyDescent="0.2">
      <c r="A7" s="216" t="s">
        <v>60</v>
      </c>
      <c r="B7" s="199" t="s">
        <v>79</v>
      </c>
      <c r="C7" s="200"/>
      <c r="D7" s="200"/>
      <c r="E7" s="201"/>
      <c r="F7" s="205" t="s">
        <v>80</v>
      </c>
      <c r="G7" s="206"/>
      <c r="H7" s="207"/>
      <c r="L7" s="84"/>
      <c r="M7" s="85"/>
    </row>
    <row r="8" spans="1:14" s="2" customFormat="1" x14ac:dyDescent="0.2">
      <c r="A8" s="217"/>
      <c r="B8" s="202"/>
      <c r="C8" s="203"/>
      <c r="D8" s="203"/>
      <c r="E8" s="204"/>
      <c r="F8" s="208"/>
      <c r="G8" s="209"/>
      <c r="H8" s="210"/>
      <c r="L8" s="84"/>
      <c r="M8" s="85"/>
    </row>
    <row r="9" spans="1:14" s="2" customFormat="1" ht="22.5" customHeight="1" x14ac:dyDescent="0.2">
      <c r="A9" s="218"/>
      <c r="B9" s="94" t="s">
        <v>72</v>
      </c>
      <c r="C9" s="94" t="s">
        <v>73</v>
      </c>
      <c r="D9" s="94" t="s">
        <v>74</v>
      </c>
      <c r="E9" s="94" t="s">
        <v>75</v>
      </c>
      <c r="F9" s="94" t="s">
        <v>76</v>
      </c>
      <c r="G9" s="94" t="s">
        <v>73</v>
      </c>
      <c r="H9" s="94" t="s">
        <v>75</v>
      </c>
      <c r="I9" s="2" t="s">
        <v>11</v>
      </c>
      <c r="J9" s="3" t="s">
        <v>13</v>
      </c>
      <c r="K9" s="3" t="s">
        <v>14</v>
      </c>
      <c r="L9" s="42" t="s">
        <v>58</v>
      </c>
      <c r="M9" s="41" t="s">
        <v>59</v>
      </c>
    </row>
    <row r="10" spans="1:14" s="2" customFormat="1" ht="12.75" customHeight="1" x14ac:dyDescent="0.2">
      <c r="A10" s="46">
        <v>1994</v>
      </c>
      <c r="B10" s="95">
        <v>1221</v>
      </c>
      <c r="C10" s="95">
        <v>905</v>
      </c>
      <c r="D10" s="39">
        <v>1</v>
      </c>
      <c r="E10" s="95">
        <v>2127</v>
      </c>
      <c r="F10" s="96">
        <f t="shared" ref="F10:F21" si="0">B10/J10*10000</f>
        <v>223.2012284293653</v>
      </c>
      <c r="G10" s="96">
        <f t="shared" ref="G10:G21" si="1">C10/K10*10000</f>
        <v>174.45783132530121</v>
      </c>
      <c r="H10" s="96">
        <f t="shared" ref="H10:H21" si="2">E10/I10*10000</f>
        <v>199.57027181714972</v>
      </c>
      <c r="I10" s="2">
        <f t="shared" ref="I10:I20" si="3">J10+K10</f>
        <v>106579</v>
      </c>
      <c r="J10" s="2">
        <v>54704</v>
      </c>
      <c r="K10" s="2">
        <v>51875</v>
      </c>
      <c r="L10" s="44">
        <f t="shared" ref="L10:L20" si="4">B10/J10*10000</f>
        <v>223.2012284293653</v>
      </c>
      <c r="M10" s="97">
        <f t="shared" ref="M10:M20" si="5">C10/K10*10000</f>
        <v>174.45783132530121</v>
      </c>
    </row>
    <row r="11" spans="1:14" s="2" customFormat="1" ht="12.75" customHeight="1" x14ac:dyDescent="0.2">
      <c r="A11" s="40">
        <v>1995</v>
      </c>
      <c r="B11" s="95">
        <v>1307</v>
      </c>
      <c r="C11" s="95">
        <v>923</v>
      </c>
      <c r="D11" s="39">
        <v>5</v>
      </c>
      <c r="E11" s="95">
        <v>2235</v>
      </c>
      <c r="F11" s="96">
        <f t="shared" si="0"/>
        <v>264.54812265964983</v>
      </c>
      <c r="G11" s="96">
        <f t="shared" si="1"/>
        <v>197.67840315257433</v>
      </c>
      <c r="H11" s="96">
        <f t="shared" si="2"/>
        <v>232.57749981789235</v>
      </c>
      <c r="I11" s="2">
        <f t="shared" si="3"/>
        <v>96097</v>
      </c>
      <c r="J11" s="2">
        <v>49405</v>
      </c>
      <c r="K11" s="2">
        <v>46692</v>
      </c>
      <c r="L11" s="44">
        <f t="shared" si="4"/>
        <v>264.54812265964983</v>
      </c>
      <c r="M11" s="97">
        <f t="shared" si="5"/>
        <v>197.67840315257433</v>
      </c>
    </row>
    <row r="12" spans="1:14" s="2" customFormat="1" ht="12.75" customHeight="1" x14ac:dyDescent="0.2">
      <c r="A12" s="40">
        <v>1996</v>
      </c>
      <c r="B12" s="95">
        <v>1242</v>
      </c>
      <c r="C12" s="95">
        <v>873</v>
      </c>
      <c r="D12" s="39">
        <v>3</v>
      </c>
      <c r="E12" s="95">
        <v>2118</v>
      </c>
      <c r="F12" s="96">
        <f t="shared" si="0"/>
        <v>267.47065790890491</v>
      </c>
      <c r="G12" s="96">
        <f t="shared" si="1"/>
        <v>198.35950103383246</v>
      </c>
      <c r="H12" s="96">
        <f t="shared" si="2"/>
        <v>234.17287663357141</v>
      </c>
      <c r="I12" s="2">
        <f t="shared" si="3"/>
        <v>90446</v>
      </c>
      <c r="J12" s="2">
        <v>46435</v>
      </c>
      <c r="K12" s="2">
        <v>44011</v>
      </c>
      <c r="L12" s="44">
        <f t="shared" si="4"/>
        <v>267.47065790890491</v>
      </c>
      <c r="M12" s="97">
        <f t="shared" si="5"/>
        <v>198.35950103383246</v>
      </c>
    </row>
    <row r="13" spans="1:14" s="2" customFormat="1" ht="12.75" customHeight="1" x14ac:dyDescent="0.2">
      <c r="A13" s="40">
        <v>1997</v>
      </c>
      <c r="B13" s="95">
        <v>1514</v>
      </c>
      <c r="C13" s="95">
        <v>1039</v>
      </c>
      <c r="D13" s="39">
        <v>2</v>
      </c>
      <c r="E13" s="95">
        <v>2555</v>
      </c>
      <c r="F13" s="96">
        <f t="shared" si="0"/>
        <v>325.10199699377284</v>
      </c>
      <c r="G13" s="96">
        <f t="shared" si="1"/>
        <v>235.67037902329486</v>
      </c>
      <c r="H13" s="96">
        <f t="shared" si="2"/>
        <v>281.83151880163695</v>
      </c>
      <c r="I13" s="2">
        <f t="shared" si="3"/>
        <v>90657</v>
      </c>
      <c r="J13" s="2">
        <v>46570</v>
      </c>
      <c r="K13" s="2">
        <v>44087</v>
      </c>
      <c r="L13" s="44">
        <f t="shared" si="4"/>
        <v>325.10199699377284</v>
      </c>
      <c r="M13" s="97">
        <f t="shared" si="5"/>
        <v>235.67037902329486</v>
      </c>
    </row>
    <row r="14" spans="1:14" s="2" customFormat="1" ht="12.75" customHeight="1" x14ac:dyDescent="0.2">
      <c r="A14" s="40">
        <v>1998</v>
      </c>
      <c r="B14" s="95">
        <v>1434</v>
      </c>
      <c r="C14" s="95">
        <v>1007</v>
      </c>
      <c r="D14" s="39">
        <v>1</v>
      </c>
      <c r="E14" s="95">
        <v>2442</v>
      </c>
      <c r="F14" s="96">
        <f t="shared" si="0"/>
        <v>307.85084047143687</v>
      </c>
      <c r="G14" s="96">
        <f t="shared" si="1"/>
        <v>229.10315329662828</v>
      </c>
      <c r="H14" s="96">
        <f t="shared" si="2"/>
        <v>269.7299386977412</v>
      </c>
      <c r="I14" s="2">
        <f t="shared" si="3"/>
        <v>90535</v>
      </c>
      <c r="J14" s="2">
        <v>46581</v>
      </c>
      <c r="K14" s="2">
        <v>43954</v>
      </c>
      <c r="L14" s="44">
        <f t="shared" si="4"/>
        <v>307.85084047143687</v>
      </c>
      <c r="M14" s="97">
        <f t="shared" si="5"/>
        <v>229.10315329662828</v>
      </c>
    </row>
    <row r="15" spans="1:14" s="2" customFormat="1" ht="12.75" customHeight="1" x14ac:dyDescent="0.2">
      <c r="A15" s="40">
        <v>1999</v>
      </c>
      <c r="B15" s="95">
        <v>1619</v>
      </c>
      <c r="C15" s="95">
        <v>1140</v>
      </c>
      <c r="D15" s="39" t="s">
        <v>32</v>
      </c>
      <c r="E15" s="95">
        <v>2759</v>
      </c>
      <c r="F15" s="96">
        <f t="shared" si="0"/>
        <v>353.26976368674855</v>
      </c>
      <c r="G15" s="96">
        <f t="shared" si="1"/>
        <v>261.21625956647267</v>
      </c>
      <c r="H15" s="96">
        <f t="shared" si="2"/>
        <v>308.36807457164889</v>
      </c>
      <c r="I15" s="2">
        <f t="shared" si="3"/>
        <v>89471</v>
      </c>
      <c r="J15" s="2">
        <v>45829</v>
      </c>
      <c r="K15" s="2">
        <v>43642</v>
      </c>
      <c r="L15" s="44">
        <f t="shared" si="4"/>
        <v>353.26976368674855</v>
      </c>
      <c r="M15" s="97">
        <f t="shared" si="5"/>
        <v>261.21625956647267</v>
      </c>
    </row>
    <row r="16" spans="1:14" s="2" customFormat="1" ht="12.75" customHeight="1" x14ac:dyDescent="0.2">
      <c r="A16" s="40">
        <v>2000</v>
      </c>
      <c r="B16" s="95">
        <v>2210</v>
      </c>
      <c r="C16" s="95">
        <v>1554</v>
      </c>
      <c r="D16" s="39">
        <v>1</v>
      </c>
      <c r="E16" s="95">
        <v>3765</v>
      </c>
      <c r="F16" s="96">
        <f t="shared" si="0"/>
        <v>469.57334693183748</v>
      </c>
      <c r="G16" s="96">
        <f t="shared" si="1"/>
        <v>354.4222962185832</v>
      </c>
      <c r="H16" s="96">
        <f t="shared" si="2"/>
        <v>414.14585854141455</v>
      </c>
      <c r="I16" s="2">
        <f t="shared" si="3"/>
        <v>90910</v>
      </c>
      <c r="J16" s="2">
        <v>47064</v>
      </c>
      <c r="K16" s="2">
        <v>43846</v>
      </c>
      <c r="L16" s="44">
        <f t="shared" si="4"/>
        <v>469.57334693183748</v>
      </c>
      <c r="M16" s="97">
        <f t="shared" si="5"/>
        <v>354.4222962185832</v>
      </c>
    </row>
    <row r="17" spans="1:13" s="2" customFormat="1" ht="12.75" customHeight="1" x14ac:dyDescent="0.2">
      <c r="A17" s="40">
        <v>2001</v>
      </c>
      <c r="B17" s="95">
        <v>2169</v>
      </c>
      <c r="C17" s="95">
        <v>1491</v>
      </c>
      <c r="D17" s="39" t="s">
        <v>32</v>
      </c>
      <c r="E17" s="95">
        <v>3660</v>
      </c>
      <c r="F17" s="96">
        <f t="shared" si="0"/>
        <v>465.29088724901322</v>
      </c>
      <c r="G17" s="96">
        <f t="shared" si="1"/>
        <v>338.1029048277739</v>
      </c>
      <c r="H17" s="96">
        <f t="shared" si="2"/>
        <v>403.46139006779475</v>
      </c>
      <c r="I17" s="2">
        <f t="shared" si="3"/>
        <v>90715</v>
      </c>
      <c r="J17" s="2">
        <v>46616</v>
      </c>
      <c r="K17" s="2">
        <v>44099</v>
      </c>
      <c r="L17" s="44">
        <f t="shared" si="4"/>
        <v>465.29088724901322</v>
      </c>
      <c r="M17" s="97">
        <f t="shared" si="5"/>
        <v>338.1029048277739</v>
      </c>
    </row>
    <row r="18" spans="1:13" s="2" customFormat="1" ht="12.75" customHeight="1" x14ac:dyDescent="0.2">
      <c r="A18" s="40">
        <v>2002</v>
      </c>
      <c r="B18" s="95">
        <v>2131</v>
      </c>
      <c r="C18" s="95">
        <v>1542</v>
      </c>
      <c r="D18" s="39" t="s">
        <v>32</v>
      </c>
      <c r="E18" s="95">
        <v>3673</v>
      </c>
      <c r="F18" s="96">
        <f t="shared" si="0"/>
        <v>446.6381623071764</v>
      </c>
      <c r="G18" s="96">
        <f t="shared" si="1"/>
        <v>342.10409548742069</v>
      </c>
      <c r="H18" s="96">
        <f t="shared" si="2"/>
        <v>395.85713361929601</v>
      </c>
      <c r="I18" s="2">
        <f t="shared" si="3"/>
        <v>92786</v>
      </c>
      <c r="J18" s="2">
        <v>47712</v>
      </c>
      <c r="K18" s="98">
        <v>45074</v>
      </c>
      <c r="L18" s="44">
        <f t="shared" si="4"/>
        <v>446.6381623071764</v>
      </c>
      <c r="M18" s="44">
        <f t="shared" si="5"/>
        <v>342.10409548742069</v>
      </c>
    </row>
    <row r="19" spans="1:13" s="2" customFormat="1" ht="12.75" customHeight="1" x14ac:dyDescent="0.2">
      <c r="A19" s="40">
        <v>2003</v>
      </c>
      <c r="B19" s="95">
        <v>2192</v>
      </c>
      <c r="C19" s="95">
        <v>1625</v>
      </c>
      <c r="D19" s="39" t="s">
        <v>32</v>
      </c>
      <c r="E19" s="95">
        <v>3817</v>
      </c>
      <c r="F19" s="96">
        <f t="shared" si="0"/>
        <v>455.4237393779477</v>
      </c>
      <c r="G19" s="96">
        <f t="shared" si="1"/>
        <v>356.71949773894721</v>
      </c>
      <c r="H19" s="96">
        <f t="shared" si="2"/>
        <v>407.42915087794205</v>
      </c>
      <c r="I19" s="2">
        <f t="shared" si="3"/>
        <v>93685</v>
      </c>
      <c r="J19" s="2">
        <v>48131</v>
      </c>
      <c r="K19" s="45">
        <v>45554</v>
      </c>
      <c r="L19" s="44">
        <f t="shared" si="4"/>
        <v>455.4237393779477</v>
      </c>
      <c r="M19" s="44">
        <f t="shared" si="5"/>
        <v>356.71949773894721</v>
      </c>
    </row>
    <row r="20" spans="1:13" s="2" customFormat="1" ht="12.75" customHeight="1" x14ac:dyDescent="0.2">
      <c r="A20" s="40">
        <v>2004</v>
      </c>
      <c r="B20" s="95">
        <v>2202</v>
      </c>
      <c r="C20" s="95">
        <v>1468</v>
      </c>
      <c r="D20" s="99" t="s">
        <v>32</v>
      </c>
      <c r="E20" s="95">
        <v>3670</v>
      </c>
      <c r="F20" s="96">
        <f t="shared" si="0"/>
        <v>438.10433329354186</v>
      </c>
      <c r="G20" s="96">
        <f t="shared" si="1"/>
        <v>309.69157419518166</v>
      </c>
      <c r="H20" s="96">
        <f t="shared" si="2"/>
        <v>375.77817824377456</v>
      </c>
      <c r="I20" s="2">
        <f t="shared" si="3"/>
        <v>97664</v>
      </c>
      <c r="J20" s="2">
        <v>50262</v>
      </c>
      <c r="K20" s="45">
        <v>47402</v>
      </c>
      <c r="L20" s="43">
        <f t="shared" si="4"/>
        <v>438.10433329354186</v>
      </c>
      <c r="M20" s="43">
        <f t="shared" si="5"/>
        <v>309.69157419518166</v>
      </c>
    </row>
    <row r="21" spans="1:13" s="2" customFormat="1" ht="12.75" customHeight="1" x14ac:dyDescent="0.2">
      <c r="A21" s="100">
        <v>2005</v>
      </c>
      <c r="B21" s="101"/>
      <c r="C21" s="101"/>
      <c r="D21" s="102"/>
      <c r="E21" s="101"/>
      <c r="F21" s="103" t="e">
        <f t="shared" si="0"/>
        <v>#DIV/0!</v>
      </c>
      <c r="G21" s="103" t="e">
        <f t="shared" si="1"/>
        <v>#DIV/0!</v>
      </c>
      <c r="H21" s="103" t="e">
        <f t="shared" si="2"/>
        <v>#DIV/0!</v>
      </c>
      <c r="K21" s="45"/>
      <c r="L21" s="104"/>
      <c r="M21" s="104"/>
    </row>
    <row r="22" spans="1:13" s="2" customFormat="1" ht="51" customHeight="1" x14ac:dyDescent="0.2">
      <c r="A22" s="213" t="s">
        <v>77</v>
      </c>
      <c r="B22" s="214"/>
      <c r="C22" s="214"/>
      <c r="D22" s="215"/>
      <c r="E22" s="211" t="s">
        <v>78</v>
      </c>
      <c r="F22" s="212"/>
      <c r="G22" s="212"/>
      <c r="H22" s="212"/>
      <c r="I22" s="24"/>
    </row>
    <row r="38" spans="1:60" x14ac:dyDescent="0.2">
      <c r="V38" s="4">
        <v>2004</v>
      </c>
    </row>
    <row r="39" spans="1:60" x14ac:dyDescent="0.2">
      <c r="A39" s="198"/>
      <c r="B39" s="198"/>
      <c r="C39" s="198"/>
      <c r="D39" s="198"/>
      <c r="E39" s="198"/>
      <c r="F39" s="86"/>
      <c r="G39" s="86"/>
      <c r="H39" s="86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</row>
    <row r="40" spans="1:60" x14ac:dyDescent="0.2">
      <c r="A40" s="20"/>
      <c r="B40" s="38"/>
      <c r="C40" s="20"/>
      <c r="D40" s="20"/>
      <c r="E40" s="20"/>
      <c r="F40" s="20"/>
      <c r="G40" s="20"/>
      <c r="H40" s="20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</row>
    <row r="41" spans="1:60" x14ac:dyDescent="0.2">
      <c r="A41" s="25"/>
      <c r="B41" s="25"/>
      <c r="C41" s="25"/>
      <c r="D41" s="25"/>
      <c r="E41" s="25"/>
      <c r="F41" s="25"/>
      <c r="G41" s="25"/>
      <c r="H41" s="2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</row>
    <row r="42" spans="1:60" x14ac:dyDescent="0.2">
      <c r="A42" s="25"/>
      <c r="B42" s="25"/>
      <c r="C42" s="25"/>
      <c r="D42" s="25"/>
      <c r="E42" s="25"/>
      <c r="F42" s="25"/>
      <c r="G42" s="25"/>
      <c r="H42" s="2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</row>
    <row r="43" spans="1:60" x14ac:dyDescent="0.2">
      <c r="A43" s="25"/>
      <c r="B43" s="25"/>
      <c r="C43" s="25"/>
      <c r="D43" s="25"/>
      <c r="E43" s="25"/>
      <c r="F43" s="25"/>
      <c r="G43" s="25"/>
      <c r="H43" s="2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</row>
    <row r="44" spans="1:60" x14ac:dyDescent="0.2">
      <c r="A44" s="25"/>
      <c r="B44" s="25"/>
      <c r="C44" s="25"/>
      <c r="D44" s="25"/>
      <c r="E44" s="25"/>
      <c r="F44" s="25"/>
      <c r="G44" s="25"/>
      <c r="H44" s="2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</row>
    <row r="45" spans="1:60" x14ac:dyDescent="0.2">
      <c r="A45" s="25"/>
      <c r="B45" s="25"/>
      <c r="C45" s="25"/>
      <c r="D45" s="25"/>
      <c r="E45" s="25"/>
      <c r="F45" s="25"/>
      <c r="G45" s="25"/>
      <c r="H45" s="2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</row>
    <row r="46" spans="1:60" x14ac:dyDescent="0.2">
      <c r="A46" s="25"/>
      <c r="B46" s="25"/>
      <c r="C46" s="25"/>
      <c r="D46" s="25"/>
      <c r="E46" s="25"/>
      <c r="F46" s="25"/>
      <c r="G46" s="25"/>
      <c r="H46" s="2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</row>
    <row r="47" spans="1:60" x14ac:dyDescent="0.2">
      <c r="A47" s="25"/>
      <c r="B47" s="25"/>
      <c r="C47" s="25"/>
      <c r="D47" s="25"/>
      <c r="E47" s="25"/>
      <c r="F47" s="25"/>
      <c r="G47" s="25"/>
      <c r="H47" s="2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</row>
    <row r="48" spans="1:60" x14ac:dyDescent="0.2">
      <c r="A48" s="25"/>
      <c r="B48" s="25"/>
      <c r="C48" s="25"/>
      <c r="D48" s="25"/>
      <c r="E48" s="25"/>
      <c r="F48" s="25"/>
      <c r="G48" s="25"/>
      <c r="H48" s="2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</row>
    <row r="49" spans="1:60" x14ac:dyDescent="0.2">
      <c r="A49" s="25"/>
      <c r="B49" s="25"/>
      <c r="C49" s="25"/>
      <c r="D49" s="25"/>
      <c r="E49" s="25"/>
      <c r="F49" s="25"/>
      <c r="G49" s="25"/>
      <c r="H49" s="2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</row>
    <row r="50" spans="1:60" x14ac:dyDescent="0.2">
      <c r="A50" s="25"/>
      <c r="B50" s="25"/>
      <c r="C50" s="25"/>
      <c r="D50" s="25"/>
      <c r="E50" s="25"/>
      <c r="F50" s="25"/>
      <c r="G50" s="25"/>
      <c r="H50" s="2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</row>
    <row r="51" spans="1:60" x14ac:dyDescent="0.2">
      <c r="A51" s="25"/>
      <c r="B51" s="25"/>
      <c r="C51" s="25"/>
      <c r="D51" s="25"/>
      <c r="E51" s="25"/>
      <c r="F51" s="25"/>
      <c r="G51" s="25"/>
      <c r="H51" s="2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</row>
    <row r="52" spans="1:60" x14ac:dyDescent="0.2">
      <c r="A52" s="25"/>
      <c r="B52" s="25"/>
      <c r="C52" s="25"/>
      <c r="D52" s="25"/>
      <c r="E52" s="25"/>
      <c r="F52" s="25"/>
      <c r="G52" s="25"/>
      <c r="H52" s="2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</row>
    <row r="53" spans="1:60" x14ac:dyDescent="0.2">
      <c r="A53" s="25"/>
      <c r="B53" s="25"/>
      <c r="C53" s="25"/>
      <c r="D53" s="25"/>
      <c r="E53" s="25"/>
      <c r="F53" s="25"/>
      <c r="G53" s="25"/>
      <c r="H53" s="2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</row>
    <row r="54" spans="1:60" x14ac:dyDescent="0.2">
      <c r="A54" s="25"/>
      <c r="B54" s="25"/>
      <c r="C54" s="25"/>
      <c r="D54" s="25"/>
      <c r="E54" s="25"/>
      <c r="F54" s="25"/>
      <c r="G54" s="25"/>
      <c r="H54" s="2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</row>
    <row r="55" spans="1:60" x14ac:dyDescent="0.2">
      <c r="A55" s="30"/>
      <c r="B55" s="31"/>
      <c r="C55" s="31"/>
      <c r="D55" s="32"/>
      <c r="E55" s="33"/>
      <c r="F55" s="29"/>
      <c r="G55" s="29"/>
      <c r="H55" s="29"/>
      <c r="R55" s="5"/>
      <c r="T55" s="5"/>
    </row>
    <row r="56" spans="1:60" x14ac:dyDescent="0.2">
      <c r="A56" s="27"/>
      <c r="B56" s="28"/>
      <c r="C56" s="28"/>
      <c r="D56" s="29"/>
      <c r="E56" s="26"/>
      <c r="F56" s="29"/>
      <c r="G56" s="29"/>
      <c r="H56" s="29"/>
      <c r="R56" s="5"/>
      <c r="T56" s="48"/>
    </row>
    <row r="57" spans="1:60" x14ac:dyDescent="0.2">
      <c r="A57" s="27"/>
      <c r="B57" s="28"/>
      <c r="C57" s="28"/>
      <c r="D57" s="29"/>
      <c r="E57" s="26"/>
      <c r="F57" s="29"/>
      <c r="G57" s="29"/>
      <c r="H57" s="29"/>
      <c r="P57" s="47"/>
      <c r="R57" s="48"/>
      <c r="T57" s="5"/>
    </row>
    <row r="58" spans="1:60" x14ac:dyDescent="0.2">
      <c r="A58" s="27"/>
      <c r="B58" s="219"/>
      <c r="C58" s="219"/>
      <c r="D58" s="194"/>
      <c r="E58" s="195"/>
      <c r="F58" s="83"/>
      <c r="G58" s="83"/>
      <c r="H58" s="83"/>
      <c r="P58" s="47"/>
      <c r="R58" s="5"/>
      <c r="T58" s="5"/>
    </row>
    <row r="59" spans="1:60" x14ac:dyDescent="0.2">
      <c r="A59" s="27"/>
      <c r="B59" s="28"/>
      <c r="C59" s="28"/>
      <c r="D59" s="194"/>
      <c r="E59" s="195"/>
      <c r="F59" s="83"/>
      <c r="G59" s="83"/>
      <c r="H59" s="83"/>
    </row>
    <row r="60" spans="1:60" x14ac:dyDescent="0.2">
      <c r="A60" s="27"/>
      <c r="B60" s="28"/>
      <c r="C60" s="28"/>
      <c r="D60" s="29"/>
      <c r="E60" s="26"/>
      <c r="F60" s="29"/>
      <c r="G60" s="29"/>
      <c r="H60" s="29"/>
    </row>
    <row r="61" spans="1:60" x14ac:dyDescent="0.2">
      <c r="A61" s="34"/>
      <c r="B61" s="35"/>
      <c r="C61" s="35"/>
      <c r="D61" s="36"/>
      <c r="E61" s="37"/>
      <c r="F61" s="29"/>
      <c r="G61" s="29"/>
      <c r="H61" s="29"/>
    </row>
    <row r="62" spans="1:60" x14ac:dyDescent="0.2">
      <c r="A62" s="25"/>
      <c r="B62" s="25"/>
      <c r="C62" s="25"/>
      <c r="D62" s="25"/>
      <c r="E62" s="25"/>
      <c r="F62" s="25"/>
      <c r="G62" s="25"/>
      <c r="H62" s="25"/>
    </row>
    <row r="63" spans="1:60" x14ac:dyDescent="0.2">
      <c r="A63" s="25"/>
      <c r="B63" s="25"/>
      <c r="C63" s="25"/>
      <c r="D63" s="25"/>
      <c r="E63" s="25"/>
      <c r="F63" s="25"/>
      <c r="G63" s="25"/>
      <c r="H63" s="25"/>
    </row>
    <row r="64" spans="1:60" x14ac:dyDescent="0.2">
      <c r="A64" s="25"/>
      <c r="B64" s="25"/>
      <c r="C64" s="25"/>
      <c r="D64" s="25"/>
      <c r="E64" s="25"/>
      <c r="F64" s="25"/>
      <c r="G64" s="25"/>
      <c r="H64" s="25"/>
    </row>
    <row r="65" spans="1:8" ht="15" customHeight="1" x14ac:dyDescent="0.2"/>
    <row r="66" spans="1:8" ht="15" customHeight="1" x14ac:dyDescent="0.2"/>
    <row r="67" spans="1:8" ht="15" customHeight="1" x14ac:dyDescent="0.2"/>
    <row r="68" spans="1:8" ht="23.25" customHeight="1" x14ac:dyDescent="0.2"/>
    <row r="69" spans="1:8" ht="23.25" customHeight="1" x14ac:dyDescent="0.2"/>
    <row r="70" spans="1:8" ht="12" customHeight="1" x14ac:dyDescent="0.2">
      <c r="A70" s="25"/>
      <c r="B70" s="25"/>
      <c r="C70" s="25"/>
      <c r="D70" s="25"/>
      <c r="E70" s="25"/>
      <c r="F70" s="25"/>
      <c r="G70" s="25"/>
      <c r="H70" s="25"/>
    </row>
    <row r="71" spans="1:8" x14ac:dyDescent="0.2">
      <c r="A71" s="25"/>
      <c r="B71" s="25"/>
      <c r="C71" s="25"/>
      <c r="D71" s="25"/>
      <c r="E71" s="25"/>
      <c r="F71" s="25"/>
      <c r="G71" s="25"/>
      <c r="H71" s="25"/>
    </row>
    <row r="72" spans="1:8" x14ac:dyDescent="0.2">
      <c r="A72" s="25"/>
      <c r="B72" s="25"/>
      <c r="C72" s="25"/>
      <c r="D72" s="25"/>
      <c r="E72" s="25"/>
      <c r="F72" s="25"/>
      <c r="G72" s="25"/>
      <c r="H72" s="25"/>
    </row>
    <row r="73" spans="1:8" x14ac:dyDescent="0.2">
      <c r="A73" s="25"/>
      <c r="B73" s="25"/>
      <c r="C73" s="25"/>
      <c r="D73" s="25"/>
      <c r="E73" s="25"/>
      <c r="F73" s="25"/>
      <c r="G73" s="25"/>
      <c r="H73" s="25"/>
    </row>
    <row r="74" spans="1:8" x14ac:dyDescent="0.2">
      <c r="A74" s="25"/>
      <c r="B74" s="25"/>
      <c r="C74" s="25"/>
      <c r="D74" s="25"/>
      <c r="E74" s="25"/>
      <c r="F74" s="25"/>
      <c r="G74" s="25"/>
      <c r="H74" s="25"/>
    </row>
    <row r="75" spans="1:8" x14ac:dyDescent="0.2">
      <c r="A75" s="25"/>
      <c r="B75" s="25"/>
      <c r="C75" s="25"/>
      <c r="D75" s="25"/>
      <c r="E75" s="25"/>
      <c r="F75" s="25"/>
      <c r="G75" s="25"/>
      <c r="H75" s="25"/>
    </row>
    <row r="76" spans="1:8" x14ac:dyDescent="0.2">
      <c r="A76" s="25"/>
      <c r="B76" s="25"/>
      <c r="C76" s="25"/>
      <c r="D76" s="25"/>
      <c r="E76" s="25"/>
      <c r="F76" s="25"/>
      <c r="G76" s="25"/>
      <c r="H76" s="25"/>
    </row>
    <row r="77" spans="1:8" x14ac:dyDescent="0.2">
      <c r="A77" s="25"/>
      <c r="B77" s="25"/>
      <c r="C77" s="25"/>
      <c r="D77" s="25"/>
      <c r="E77" s="25"/>
      <c r="F77" s="25"/>
      <c r="G77" s="25"/>
      <c r="H77" s="25"/>
    </row>
    <row r="78" spans="1:8" x14ac:dyDescent="0.2">
      <c r="A78" s="25"/>
      <c r="B78" s="25"/>
      <c r="C78" s="25"/>
      <c r="D78" s="25"/>
      <c r="E78" s="25"/>
      <c r="F78" s="25"/>
      <c r="G78" s="25"/>
      <c r="H78" s="25"/>
    </row>
    <row r="79" spans="1:8" x14ac:dyDescent="0.2">
      <c r="A79" s="25"/>
      <c r="B79" s="25"/>
      <c r="C79" s="25"/>
      <c r="D79" s="25"/>
      <c r="E79" s="25"/>
      <c r="F79" s="25"/>
      <c r="G79" s="25"/>
      <c r="H79" s="25"/>
    </row>
    <row r="80" spans="1:8" x14ac:dyDescent="0.2">
      <c r="A80" s="25"/>
      <c r="B80" s="25"/>
      <c r="C80" s="25"/>
      <c r="D80" s="25"/>
      <c r="E80" s="25"/>
      <c r="F80" s="25"/>
      <c r="G80" s="25"/>
      <c r="H80" s="25"/>
    </row>
    <row r="81" spans="1:14" x14ac:dyDescent="0.2">
      <c r="A81" s="25"/>
      <c r="B81" s="25"/>
      <c r="C81" s="25"/>
      <c r="D81" s="25"/>
      <c r="E81" s="25"/>
      <c r="F81" s="25"/>
      <c r="G81" s="25"/>
      <c r="H81" s="25"/>
    </row>
    <row r="82" spans="1:14" x14ac:dyDescent="0.2">
      <c r="A82" s="25"/>
      <c r="B82" s="25"/>
      <c r="C82" s="25"/>
      <c r="D82" s="25"/>
      <c r="E82" s="25"/>
      <c r="F82" s="25"/>
      <c r="G82" s="25"/>
      <c r="H82" s="25"/>
    </row>
    <row r="83" spans="1:14" x14ac:dyDescent="0.2">
      <c r="A83" s="25"/>
      <c r="B83" s="25"/>
      <c r="C83" s="25"/>
      <c r="D83" s="25"/>
      <c r="E83" s="25"/>
      <c r="F83" s="25"/>
      <c r="G83" s="25"/>
      <c r="H83" s="25"/>
    </row>
    <row r="84" spans="1:14" x14ac:dyDescent="0.2">
      <c r="A84" s="25"/>
      <c r="B84" s="25"/>
      <c r="C84" s="25"/>
      <c r="D84" s="25"/>
      <c r="E84" s="25"/>
      <c r="F84" s="25"/>
      <c r="G84" s="25"/>
      <c r="H84" s="25"/>
    </row>
    <row r="85" spans="1:14" x14ac:dyDescent="0.2">
      <c r="A85" s="25"/>
      <c r="B85" s="25"/>
      <c r="C85" s="25"/>
      <c r="D85" s="25"/>
      <c r="E85" s="25"/>
      <c r="F85" s="25"/>
      <c r="G85" s="25"/>
      <c r="H85" s="25"/>
    </row>
    <row r="86" spans="1:14" x14ac:dyDescent="0.2">
      <c r="A86" s="25"/>
      <c r="B86" s="25"/>
      <c r="C86" s="25"/>
      <c r="D86" s="25"/>
      <c r="E86" s="25"/>
      <c r="F86" s="25"/>
      <c r="G86" s="25"/>
      <c r="H86" s="25"/>
    </row>
    <row r="87" spans="1:14" x14ac:dyDescent="0.2">
      <c r="A87" s="25"/>
      <c r="B87" s="25"/>
      <c r="C87" s="25"/>
      <c r="D87" s="25"/>
      <c r="E87" s="25"/>
      <c r="F87" s="25"/>
      <c r="G87" s="25"/>
      <c r="H87" s="25"/>
    </row>
    <row r="88" spans="1:14" x14ac:dyDescent="0.2">
      <c r="A88" s="25"/>
      <c r="B88" s="25"/>
      <c r="C88" s="25"/>
      <c r="D88" s="25"/>
      <c r="E88" s="25"/>
      <c r="F88" s="25"/>
      <c r="G88" s="25"/>
      <c r="H88" s="25"/>
    </row>
    <row r="89" spans="1:14" x14ac:dyDescent="0.2">
      <c r="A89" s="25"/>
      <c r="B89" s="25"/>
      <c r="C89" s="25"/>
      <c r="D89" s="25"/>
      <c r="E89" s="25"/>
      <c r="F89" s="25"/>
      <c r="G89" s="25"/>
      <c r="H89" s="25"/>
    </row>
    <row r="90" spans="1:14" ht="15" customHeight="1" x14ac:dyDescent="0.2"/>
    <row r="91" spans="1:14" ht="15" customHeight="1" x14ac:dyDescent="0.2"/>
    <row r="92" spans="1:14" ht="15" customHeight="1" x14ac:dyDescent="0.2">
      <c r="J92" s="12"/>
      <c r="K92" s="13"/>
      <c r="L92" s="11"/>
      <c r="M92" s="14"/>
      <c r="N92" s="15"/>
    </row>
    <row r="93" spans="1:14" ht="15" customHeight="1" x14ac:dyDescent="0.2"/>
    <row r="94" spans="1:14" ht="23.25" customHeight="1" x14ac:dyDescent="0.2"/>
    <row r="95" spans="1:14" ht="23.25" customHeight="1" x14ac:dyDescent="0.2"/>
    <row r="103" spans="1:12" x14ac:dyDescent="0.2">
      <c r="B103" s="4" t="s">
        <v>13</v>
      </c>
      <c r="J103" s="4" t="s">
        <v>14</v>
      </c>
    </row>
    <row r="104" spans="1:12" ht="22.5" customHeight="1" x14ac:dyDescent="0.2">
      <c r="A104" s="4" t="s">
        <v>15</v>
      </c>
      <c r="B104" s="9" t="s">
        <v>47</v>
      </c>
      <c r="C104" s="9" t="s">
        <v>46</v>
      </c>
      <c r="D104" s="5">
        <v>3.4425549564496061</v>
      </c>
      <c r="I104" s="8" t="s">
        <v>15</v>
      </c>
      <c r="J104" s="9" t="s">
        <v>47</v>
      </c>
      <c r="K104" s="9" t="s">
        <v>46</v>
      </c>
      <c r="L104" s="5">
        <v>3.9281705948372618</v>
      </c>
    </row>
    <row r="105" spans="1:12" ht="22.5" customHeight="1" x14ac:dyDescent="0.2">
      <c r="A105" s="4" t="s">
        <v>16</v>
      </c>
      <c r="B105" s="10" t="s">
        <v>17</v>
      </c>
      <c r="C105" s="9" t="s">
        <v>48</v>
      </c>
      <c r="D105" s="5">
        <v>6.2214848610535052</v>
      </c>
      <c r="I105" s="8" t="s">
        <v>18</v>
      </c>
      <c r="J105" s="10" t="s">
        <v>19</v>
      </c>
      <c r="K105" s="9" t="s">
        <v>51</v>
      </c>
      <c r="L105" s="5">
        <v>6.5656565656565666</v>
      </c>
    </row>
    <row r="106" spans="1:12" ht="22.5" customHeight="1" x14ac:dyDescent="0.2">
      <c r="A106" s="4" t="s">
        <v>20</v>
      </c>
      <c r="B106" s="10" t="s">
        <v>21</v>
      </c>
      <c r="C106" s="9" t="s">
        <v>49</v>
      </c>
      <c r="D106" s="5">
        <v>11.115719618415595</v>
      </c>
      <c r="I106" s="8" t="s">
        <v>22</v>
      </c>
      <c r="J106" s="10" t="s">
        <v>23</v>
      </c>
      <c r="K106" s="9" t="s">
        <v>53</v>
      </c>
      <c r="L106" s="5">
        <v>3.2547699214365879</v>
      </c>
    </row>
    <row r="107" spans="1:12" ht="22.5" customHeight="1" x14ac:dyDescent="0.2">
      <c r="A107" s="4" t="s">
        <v>24</v>
      </c>
      <c r="B107" s="10" t="s">
        <v>25</v>
      </c>
      <c r="C107" s="9" t="s">
        <v>50</v>
      </c>
      <c r="D107" s="5">
        <v>6.3459145582745746</v>
      </c>
      <c r="I107" s="8" t="s">
        <v>24</v>
      </c>
      <c r="J107" s="10" t="s">
        <v>25</v>
      </c>
      <c r="K107" s="9" t="s">
        <v>50</v>
      </c>
      <c r="L107" s="5">
        <v>3.872053872053872</v>
      </c>
    </row>
    <row r="108" spans="1:12" ht="22.5" customHeight="1" x14ac:dyDescent="0.2">
      <c r="A108" s="4" t="s">
        <v>18</v>
      </c>
      <c r="B108" s="10" t="s">
        <v>26</v>
      </c>
      <c r="C108" s="9" t="s">
        <v>51</v>
      </c>
      <c r="D108" s="5">
        <v>6.0555785980920787</v>
      </c>
      <c r="I108" s="8" t="s">
        <v>44</v>
      </c>
      <c r="J108" s="10" t="s">
        <v>27</v>
      </c>
      <c r="K108" s="9" t="s">
        <v>52</v>
      </c>
      <c r="L108" s="5">
        <v>48.484848484848484</v>
      </c>
    </row>
    <row r="109" spans="1:12" ht="22.5" customHeight="1" x14ac:dyDescent="0.2">
      <c r="A109" s="7" t="s">
        <v>45</v>
      </c>
      <c r="B109" s="10" t="s">
        <v>27</v>
      </c>
      <c r="C109" s="9" t="s">
        <v>52</v>
      </c>
      <c r="D109" s="5">
        <v>36.499377851513891</v>
      </c>
      <c r="I109" s="8" t="s">
        <v>43</v>
      </c>
      <c r="J109" s="10" t="s">
        <v>28</v>
      </c>
      <c r="K109" s="10"/>
      <c r="L109" s="5">
        <v>33.894500561167234</v>
      </c>
    </row>
    <row r="110" spans="1:12" ht="22.5" customHeight="1" x14ac:dyDescent="0.2">
      <c r="A110" s="8" t="s">
        <v>43</v>
      </c>
      <c r="B110" s="4" t="s">
        <v>28</v>
      </c>
      <c r="D110" s="5">
        <v>30.319369556200741</v>
      </c>
      <c r="J110" s="4" t="s">
        <v>29</v>
      </c>
      <c r="L110" s="5">
        <v>66.105499438832766</v>
      </c>
    </row>
    <row r="111" spans="1:12" x14ac:dyDescent="0.2">
      <c r="B111" s="4" t="s">
        <v>29</v>
      </c>
      <c r="D111" s="5">
        <v>69.680630443799259</v>
      </c>
    </row>
    <row r="113" spans="4:12" x14ac:dyDescent="0.2">
      <c r="D113" s="5">
        <f>SUM(D104:D110)</f>
        <v>100</v>
      </c>
      <c r="L113" s="5">
        <f>SUM(L104:L109)</f>
        <v>100</v>
      </c>
    </row>
  </sheetData>
  <mergeCells count="10">
    <mergeCell ref="D59:E59"/>
    <mergeCell ref="L5:M5"/>
    <mergeCell ref="A39:E39"/>
    <mergeCell ref="B7:E8"/>
    <mergeCell ref="F7:H8"/>
    <mergeCell ref="E22:H22"/>
    <mergeCell ref="A22:D22"/>
    <mergeCell ref="A7:A9"/>
    <mergeCell ref="B58:C58"/>
    <mergeCell ref="D58:E58"/>
  </mergeCells>
  <phoneticPr fontId="7" type="noConversion"/>
  <pageMargins left="0.78740157480314965" right="0.78740157480314965" top="0.78740157480314965" bottom="0.78740157480314965" header="0.51181102362204722" footer="0.51181102362204722"/>
  <pageSetup paperSize="9" orientation="portrait" horizontalDpi="1200" verticalDpi="1200" r:id="rId1"/>
  <headerFooter alignWithMargins="0">
    <oddFooter>&amp;C&amp;"Arial,obyčejné"&amp;9 67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workbookViewId="0">
      <selection activeCell="A12" sqref="A12"/>
    </sheetView>
  </sheetViews>
  <sheetFormatPr defaultRowHeight="12.75" x14ac:dyDescent="0.2"/>
  <cols>
    <col min="1" max="1" width="80.7109375" customWidth="1"/>
    <col min="13" max="13" width="11.42578125" bestFit="1" customWidth="1"/>
  </cols>
  <sheetData>
    <row r="1" spans="1:8" ht="219.95" customHeight="1" x14ac:dyDescent="0.2">
      <c r="A1" s="16"/>
      <c r="B1" s="16"/>
      <c r="C1" s="16"/>
      <c r="D1" s="16"/>
      <c r="E1" s="16"/>
      <c r="F1" s="16"/>
      <c r="G1" s="16"/>
      <c r="H1" s="16"/>
    </row>
    <row r="2" spans="1:8" x14ac:dyDescent="0.2">
      <c r="B2" s="17"/>
      <c r="C2" s="17" t="s">
        <v>56</v>
      </c>
      <c r="D2" s="17" t="s">
        <v>57</v>
      </c>
      <c r="E2" s="17"/>
      <c r="F2" s="17"/>
      <c r="G2" s="17"/>
      <c r="H2" s="16"/>
    </row>
    <row r="3" spans="1:8" x14ac:dyDescent="0.2">
      <c r="B3" s="18" t="s">
        <v>54</v>
      </c>
      <c r="C3" s="16">
        <v>7.8</v>
      </c>
      <c r="D3" s="16">
        <v>12.6</v>
      </c>
      <c r="E3" s="18"/>
      <c r="F3" s="18"/>
      <c r="G3" s="17"/>
      <c r="H3" s="16"/>
    </row>
    <row r="4" spans="1:8" x14ac:dyDescent="0.2">
      <c r="B4" s="18" t="s">
        <v>55</v>
      </c>
      <c r="C4" s="16">
        <v>6.3</v>
      </c>
      <c r="D4" s="16">
        <v>8.5</v>
      </c>
      <c r="E4" s="18"/>
      <c r="F4" s="18"/>
      <c r="G4" s="17"/>
      <c r="H4" s="16"/>
    </row>
    <row r="5" spans="1:8" x14ac:dyDescent="0.2">
      <c r="B5" s="18" t="s">
        <v>33</v>
      </c>
      <c r="C5" s="16">
        <v>6</v>
      </c>
      <c r="D5" s="16">
        <v>10.3</v>
      </c>
      <c r="E5" s="18"/>
      <c r="F5" s="18"/>
      <c r="G5" s="17"/>
      <c r="H5" s="16"/>
    </row>
    <row r="6" spans="1:8" x14ac:dyDescent="0.2">
      <c r="B6" s="18" t="s">
        <v>34</v>
      </c>
      <c r="C6" s="16">
        <v>19.899999999999999</v>
      </c>
      <c r="D6" s="16">
        <v>16.100000000000001</v>
      </c>
      <c r="E6" s="18"/>
      <c r="F6" s="18"/>
      <c r="G6" s="17"/>
      <c r="H6" s="16"/>
    </row>
    <row r="7" spans="1:8" x14ac:dyDescent="0.2">
      <c r="B7" s="18" t="s">
        <v>35</v>
      </c>
      <c r="C7" s="16">
        <v>67.099999999999994</v>
      </c>
      <c r="D7" s="16">
        <v>32.5</v>
      </c>
      <c r="E7" s="18"/>
      <c r="F7" s="18"/>
      <c r="G7" s="17"/>
      <c r="H7" s="16"/>
    </row>
    <row r="8" spans="1:8" x14ac:dyDescent="0.2">
      <c r="B8" s="18" t="s">
        <v>36</v>
      </c>
      <c r="C8" s="16">
        <v>143.69999999999999</v>
      </c>
      <c r="D8" s="16">
        <v>45.3</v>
      </c>
      <c r="E8" s="18"/>
      <c r="F8" s="18"/>
      <c r="G8" s="17"/>
      <c r="H8" s="16"/>
    </row>
    <row r="9" spans="1:8" x14ac:dyDescent="0.2">
      <c r="B9" s="18" t="s">
        <v>2</v>
      </c>
      <c r="C9" s="16">
        <v>198.9</v>
      </c>
      <c r="D9" s="16">
        <v>56.1</v>
      </c>
      <c r="E9" s="18"/>
      <c r="F9" s="18"/>
      <c r="G9" s="17"/>
      <c r="H9" s="16"/>
    </row>
    <row r="10" spans="1:8" x14ac:dyDescent="0.2">
      <c r="B10" s="18" t="s">
        <v>3</v>
      </c>
      <c r="C10" s="16">
        <v>235.3</v>
      </c>
      <c r="D10" s="16">
        <v>88.6</v>
      </c>
      <c r="E10" s="18"/>
      <c r="F10" s="18"/>
      <c r="G10" s="17"/>
      <c r="H10" s="16"/>
    </row>
    <row r="11" spans="1:8" x14ac:dyDescent="0.2">
      <c r="B11" s="18" t="s">
        <v>4</v>
      </c>
      <c r="C11" s="16">
        <v>326.89999999999998</v>
      </c>
      <c r="D11" s="16">
        <v>159.5</v>
      </c>
      <c r="E11" s="18"/>
      <c r="F11" s="18"/>
      <c r="G11" s="17"/>
      <c r="H11" s="16"/>
    </row>
    <row r="12" spans="1:8" x14ac:dyDescent="0.2">
      <c r="B12" s="18" t="s">
        <v>5</v>
      </c>
      <c r="C12" s="16">
        <v>469.7</v>
      </c>
      <c r="D12" s="16">
        <v>332.9</v>
      </c>
      <c r="E12" s="18"/>
      <c r="F12" s="18"/>
      <c r="G12" s="17"/>
      <c r="H12" s="16"/>
    </row>
    <row r="13" spans="1:8" x14ac:dyDescent="0.2">
      <c r="B13" s="18" t="s">
        <v>6</v>
      </c>
      <c r="C13" s="16">
        <v>659.3</v>
      </c>
      <c r="D13" s="16">
        <v>597.5</v>
      </c>
      <c r="E13" s="17"/>
      <c r="F13" s="17"/>
      <c r="G13" s="17"/>
      <c r="H13" s="16"/>
    </row>
    <row r="14" spans="1:8" x14ac:dyDescent="0.2">
      <c r="B14" s="16" t="s">
        <v>7</v>
      </c>
      <c r="C14" s="16">
        <v>888.6</v>
      </c>
      <c r="D14" s="16">
        <v>1102.9000000000001</v>
      </c>
      <c r="E14" s="16"/>
      <c r="F14" s="16"/>
      <c r="G14" s="16"/>
      <c r="H14" s="16"/>
    </row>
    <row r="15" spans="1:8" x14ac:dyDescent="0.2">
      <c r="B15" s="18" t="s">
        <v>8</v>
      </c>
      <c r="C15" s="16">
        <v>1077.2</v>
      </c>
      <c r="D15" s="16">
        <v>1679.6</v>
      </c>
    </row>
    <row r="16" spans="1:8" x14ac:dyDescent="0.2">
      <c r="B16" s="18" t="s">
        <v>9</v>
      </c>
      <c r="C16" s="16">
        <v>1457.6</v>
      </c>
      <c r="D16" s="16">
        <v>2402</v>
      </c>
    </row>
    <row r="17" spans="1:4" x14ac:dyDescent="0.2">
      <c r="B17" s="18" t="s">
        <v>37</v>
      </c>
      <c r="C17" s="16">
        <v>1780.4</v>
      </c>
      <c r="D17" s="16">
        <v>3246.4</v>
      </c>
    </row>
    <row r="18" spans="1:4" x14ac:dyDescent="0.2">
      <c r="B18" s="18" t="s">
        <v>38</v>
      </c>
      <c r="C18" s="16">
        <v>2265.3000000000002</v>
      </c>
      <c r="D18" s="16">
        <v>3978.3</v>
      </c>
    </row>
    <row r="19" spans="1:4" x14ac:dyDescent="0.2">
      <c r="B19" s="18" t="s">
        <v>39</v>
      </c>
      <c r="C19" s="16">
        <v>2450</v>
      </c>
      <c r="D19" s="16">
        <v>4502.3</v>
      </c>
    </row>
    <row r="20" spans="1:4" x14ac:dyDescent="0.2">
      <c r="B20" s="18" t="s">
        <v>40</v>
      </c>
      <c r="C20" s="16">
        <v>2722.4</v>
      </c>
      <c r="D20" s="16">
        <v>4911</v>
      </c>
    </row>
    <row r="23" spans="1:4" x14ac:dyDescent="0.2">
      <c r="A23" s="17"/>
      <c r="B23" s="17"/>
      <c r="C23" s="17"/>
    </row>
    <row r="24" spans="1:4" x14ac:dyDescent="0.2">
      <c r="A24" s="18"/>
      <c r="B24" s="16"/>
      <c r="C24" s="16"/>
    </row>
    <row r="25" spans="1:4" x14ac:dyDescent="0.2">
      <c r="A25" s="18"/>
      <c r="B25" s="16"/>
      <c r="C25" s="16"/>
    </row>
    <row r="26" spans="1:4" x14ac:dyDescent="0.2">
      <c r="A26" s="18"/>
      <c r="B26" s="16"/>
      <c r="C26" s="16"/>
    </row>
    <row r="27" spans="1:4" x14ac:dyDescent="0.2">
      <c r="A27" s="18"/>
      <c r="B27" s="16"/>
      <c r="C27" s="16"/>
    </row>
    <row r="28" spans="1:4" x14ac:dyDescent="0.2">
      <c r="A28" s="18"/>
      <c r="B28" s="16"/>
      <c r="C28" s="16"/>
    </row>
    <row r="29" spans="1:4" x14ac:dyDescent="0.2">
      <c r="A29" s="18"/>
      <c r="B29" s="16"/>
      <c r="C29" s="16"/>
    </row>
    <row r="30" spans="1:4" x14ac:dyDescent="0.2">
      <c r="A30" s="18"/>
      <c r="B30" s="16"/>
      <c r="C30" s="16"/>
    </row>
    <row r="31" spans="1:4" x14ac:dyDescent="0.2">
      <c r="A31" s="18"/>
      <c r="B31" s="16"/>
      <c r="C31" s="16"/>
    </row>
    <row r="32" spans="1:4" x14ac:dyDescent="0.2">
      <c r="A32" s="18"/>
      <c r="B32" s="16"/>
      <c r="C32" s="16"/>
    </row>
    <row r="33" spans="1:3" x14ac:dyDescent="0.2">
      <c r="A33" s="18"/>
      <c r="B33" s="16"/>
      <c r="C33" s="16"/>
    </row>
    <row r="34" spans="1:3" x14ac:dyDescent="0.2">
      <c r="A34" s="18"/>
      <c r="B34" s="16"/>
      <c r="C34" s="16"/>
    </row>
    <row r="35" spans="1:3" x14ac:dyDescent="0.2">
      <c r="A35" s="16"/>
      <c r="B35" s="16"/>
      <c r="C35" s="16"/>
    </row>
    <row r="36" spans="1:3" x14ac:dyDescent="0.2">
      <c r="A36" s="18"/>
      <c r="B36" s="16"/>
      <c r="C36" s="16"/>
    </row>
    <row r="37" spans="1:3" x14ac:dyDescent="0.2">
      <c r="A37" s="18"/>
      <c r="B37" s="16"/>
      <c r="C37" s="16"/>
    </row>
    <row r="38" spans="1:3" x14ac:dyDescent="0.2">
      <c r="A38" s="18"/>
      <c r="B38" s="16"/>
      <c r="C38" s="16"/>
    </row>
    <row r="39" spans="1:3" x14ac:dyDescent="0.2">
      <c r="A39" s="18"/>
      <c r="B39" s="16"/>
      <c r="C39" s="16"/>
    </row>
    <row r="40" spans="1:3" x14ac:dyDescent="0.2">
      <c r="A40" s="18"/>
      <c r="B40" s="16"/>
      <c r="C40" s="16"/>
    </row>
    <row r="41" spans="1:3" x14ac:dyDescent="0.2">
      <c r="A41" s="18"/>
      <c r="B41" s="16"/>
      <c r="C41" s="16"/>
    </row>
    <row r="42" spans="1:3" x14ac:dyDescent="0.2">
      <c r="B42" s="16"/>
    </row>
    <row r="56" spans="1:3" x14ac:dyDescent="0.2">
      <c r="A56" s="17"/>
      <c r="B56" s="17"/>
      <c r="C56" s="17"/>
    </row>
    <row r="57" spans="1:3" x14ac:dyDescent="0.2">
      <c r="A57" s="18"/>
      <c r="B57" s="16"/>
      <c r="C57" s="16"/>
    </row>
    <row r="58" spans="1:3" x14ac:dyDescent="0.2">
      <c r="A58" s="18"/>
      <c r="B58" s="16"/>
      <c r="C58" s="16"/>
    </row>
    <row r="59" spans="1:3" x14ac:dyDescent="0.2">
      <c r="A59" s="18"/>
      <c r="B59" s="16"/>
      <c r="C59" s="16"/>
    </row>
    <row r="60" spans="1:3" x14ac:dyDescent="0.2">
      <c r="A60" s="18"/>
      <c r="B60" s="16"/>
      <c r="C60" s="16"/>
    </row>
    <row r="61" spans="1:3" x14ac:dyDescent="0.2">
      <c r="A61" s="18"/>
      <c r="B61" s="16"/>
      <c r="C61" s="16"/>
    </row>
    <row r="62" spans="1:3" x14ac:dyDescent="0.2">
      <c r="A62" s="18"/>
      <c r="B62" s="16"/>
      <c r="C62" s="16"/>
    </row>
    <row r="63" spans="1:3" x14ac:dyDescent="0.2">
      <c r="A63" s="18"/>
      <c r="B63" s="16"/>
      <c r="C63" s="16"/>
    </row>
    <row r="64" spans="1:3" x14ac:dyDescent="0.2">
      <c r="A64" s="18"/>
      <c r="B64" s="16"/>
      <c r="C64" s="16"/>
    </row>
    <row r="65" spans="1:3" x14ac:dyDescent="0.2">
      <c r="A65" s="18"/>
      <c r="B65" s="16"/>
      <c r="C65" s="16"/>
    </row>
    <row r="66" spans="1:3" x14ac:dyDescent="0.2">
      <c r="A66" s="18"/>
      <c r="B66" s="16"/>
      <c r="C66" s="16"/>
    </row>
    <row r="67" spans="1:3" x14ac:dyDescent="0.2">
      <c r="A67" s="18"/>
      <c r="B67" s="16"/>
      <c r="C67" s="16"/>
    </row>
    <row r="68" spans="1:3" x14ac:dyDescent="0.2">
      <c r="A68" s="16"/>
      <c r="B68" s="16"/>
      <c r="C68" s="16"/>
    </row>
    <row r="69" spans="1:3" x14ac:dyDescent="0.2">
      <c r="A69" s="18"/>
      <c r="B69" s="16"/>
      <c r="C69" s="16"/>
    </row>
    <row r="70" spans="1:3" x14ac:dyDescent="0.2">
      <c r="A70" s="18"/>
      <c r="B70" s="16"/>
      <c r="C70" s="16"/>
    </row>
    <row r="71" spans="1:3" x14ac:dyDescent="0.2">
      <c r="A71" s="18"/>
      <c r="B71" s="16"/>
      <c r="C71" s="16"/>
    </row>
    <row r="72" spans="1:3" x14ac:dyDescent="0.2">
      <c r="A72" s="18"/>
      <c r="B72" s="16"/>
      <c r="C72" s="16"/>
    </row>
    <row r="73" spans="1:3" x14ac:dyDescent="0.2">
      <c r="A73" s="18"/>
      <c r="B73" s="16"/>
      <c r="C73" s="16"/>
    </row>
    <row r="74" spans="1:3" x14ac:dyDescent="0.2">
      <c r="A74" s="18"/>
      <c r="B74" s="16"/>
      <c r="C74" s="16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nove grafy_g2</vt:lpstr>
      <vt:lpstr>graf</vt:lpstr>
      <vt:lpstr>7_20_2</vt:lpstr>
      <vt:lpstr>2-18</vt:lpstr>
      <vt:lpstr>pomocný list</vt:lpstr>
      <vt:lpstr>'2-18'!Oblast_tisku</vt:lpstr>
    </vt:vector>
  </TitlesOfParts>
  <Company>UZIS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Audy Jana</cp:lastModifiedBy>
  <cp:lastPrinted>2022-12-21T13:06:49Z</cp:lastPrinted>
  <dcterms:created xsi:type="dcterms:W3CDTF">2004-05-20T07:45:56Z</dcterms:created>
  <dcterms:modified xsi:type="dcterms:W3CDTF">2023-01-12T09:51:39Z</dcterms:modified>
</cp:coreProperties>
</file>