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3230" yWindow="15" windowWidth="13200" windowHeight="11475"/>
  </bookViews>
  <sheets>
    <sheet name="A.1" sheetId="2" r:id="rId1"/>
  </sheets>
  <definedNames>
    <definedName name="_xlnm.Print_Titles" localSheetId="0">A.1!$1:$4</definedName>
  </definedNames>
  <calcPr calcId="125725"/>
</workbook>
</file>

<file path=xl/calcChain.xml><?xml version="1.0" encoding="utf-8"?>
<calcChain xmlns="http://schemas.openxmlformats.org/spreadsheetml/2006/main">
  <c r="D9" i="2"/>
  <c r="D8"/>
  <c r="D7"/>
  <c r="D6"/>
  <c r="C9"/>
  <c r="C8"/>
  <c r="C7"/>
  <c r="C6"/>
  <c r="F10"/>
</calcChain>
</file>

<file path=xl/sharedStrings.xml><?xml version="1.0" encoding="utf-8"?>
<sst xmlns="http://schemas.openxmlformats.org/spreadsheetml/2006/main" count="95" uniqueCount="64">
  <si>
    <t>Od počátku roku</t>
  </si>
  <si>
    <t>absolutně</t>
  </si>
  <si>
    <t>osoby</t>
  </si>
  <si>
    <t>Kč</t>
  </si>
  <si>
    <t>%</t>
  </si>
  <si>
    <t>ZEMĚDĚLSTVÍ</t>
  </si>
  <si>
    <t>t</t>
  </si>
  <si>
    <t>BYTOVÁ VÝSTAVBA</t>
  </si>
  <si>
    <t>obchodní společnosti</t>
  </si>
  <si>
    <t>družstva</t>
  </si>
  <si>
    <t>mil. Kč</t>
  </si>
  <si>
    <t>CESTOVNÍ RUCH</t>
  </si>
  <si>
    <t>OBYVATELSTVO</t>
  </si>
  <si>
    <t>Živě narození</t>
  </si>
  <si>
    <t>Zemřelí</t>
  </si>
  <si>
    <t>Přistěhovalí</t>
  </si>
  <si>
    <t>Vystěhovalí</t>
  </si>
  <si>
    <t>ZAMĚSTNANOST A MZDY</t>
  </si>
  <si>
    <t>Dokončené byty</t>
  </si>
  <si>
    <t>Zahájené byty</t>
  </si>
  <si>
    <t xml:space="preserve">vepřové </t>
  </si>
  <si>
    <t>tis. osob</t>
  </si>
  <si>
    <t>místa</t>
  </si>
  <si>
    <t xml:space="preserve">Orientační hodnota staveb  </t>
  </si>
  <si>
    <t xml:space="preserve">Základní stavební výroba </t>
  </si>
  <si>
    <t xml:space="preserve">Zaměstnaní v hlavním zaměstnání podle VŠPS </t>
  </si>
  <si>
    <t>z toho ženy</t>
  </si>
  <si>
    <t>z toho: fyzické osoby</t>
  </si>
  <si>
    <t xml:space="preserve">z toho: hovězí a telecí </t>
  </si>
  <si>
    <t>z toho nerezidenti</t>
  </si>
  <si>
    <t>Měřicí
jednotka</t>
  </si>
  <si>
    <t>přepočtené osoby v tis.</t>
  </si>
  <si>
    <t>z toho: pozemní stavitelství</t>
  </si>
  <si>
    <r>
      <t>Počet obyvatel</t>
    </r>
    <r>
      <rPr>
        <vertAlign val="superscript"/>
        <sz val="8"/>
        <rFont val="Arial"/>
        <family val="2"/>
        <charset val="238"/>
      </rPr>
      <t>1)</t>
    </r>
  </si>
  <si>
    <r>
      <t>Míra ekonomické aktivity</t>
    </r>
    <r>
      <rPr>
        <vertAlign val="superscript"/>
        <sz val="8"/>
        <rFont val="Arial"/>
        <family val="2"/>
        <charset val="238"/>
      </rPr>
      <t>2)</t>
    </r>
    <r>
      <rPr>
        <sz val="8"/>
        <rFont val="Arial"/>
        <family val="2"/>
        <charset val="238"/>
      </rPr>
      <t xml:space="preserve"> </t>
    </r>
  </si>
  <si>
    <r>
      <t>Průměrná hrubá měsíční mzda</t>
    </r>
    <r>
      <rPr>
        <vertAlign val="superscript"/>
        <sz val="8"/>
        <rFont val="Arial"/>
        <family val="2"/>
        <charset val="238"/>
      </rPr>
      <t>3)</t>
    </r>
  </si>
  <si>
    <r>
      <t>NEZAMĚSTNANOST (podle MPSV)</t>
    </r>
    <r>
      <rPr>
        <vertAlign val="superscript"/>
        <sz val="8"/>
        <rFont val="Arial"/>
        <family val="2"/>
        <charset val="238"/>
      </rPr>
      <t>1)</t>
    </r>
  </si>
  <si>
    <r>
      <t>ORGANIZAČNÍ STATISTIKA</t>
    </r>
    <r>
      <rPr>
        <vertAlign val="superscript"/>
        <sz val="8"/>
        <rFont val="Arial"/>
        <family val="2"/>
        <charset val="238"/>
      </rPr>
      <t>1)</t>
    </r>
  </si>
  <si>
    <r>
      <t>1)</t>
    </r>
    <r>
      <rPr>
        <sz val="8"/>
        <rFont val="Arial"/>
        <family val="2"/>
        <charset val="238"/>
      </rPr>
      <t xml:space="preserve"> stav k poslednímu dni sledovaného období</t>
    </r>
  </si>
  <si>
    <r>
      <t>3)</t>
    </r>
    <r>
      <rPr>
        <sz val="8"/>
        <rFont val="Arial"/>
        <family val="2"/>
        <charset val="238"/>
      </rPr>
      <t xml:space="preserve"> podle místa pracoviště v podnikatelské i nepodnikatelské sféře</t>
    </r>
  </si>
  <si>
    <t>Tržby z prodeje vlastních výrobků  
a služeb průmyslové povahy</t>
  </si>
  <si>
    <r>
      <t>5)</t>
    </r>
    <r>
      <rPr>
        <sz val="8"/>
        <rFont val="Arial"/>
        <family val="2"/>
        <charset val="238"/>
      </rPr>
      <t xml:space="preserve"> podnikatelské subjekty s počtem zaměstnanců 100 a více se sídlem na území kraje </t>
    </r>
  </si>
  <si>
    <r>
      <t>PRŮMYSL</t>
    </r>
    <r>
      <rPr>
        <vertAlign val="superscript"/>
        <sz val="8"/>
        <rFont val="Arial"/>
        <family val="2"/>
        <charset val="238"/>
      </rPr>
      <t>5)</t>
    </r>
  </si>
  <si>
    <r>
      <t xml:space="preserve">STAVEBNICTVÍ </t>
    </r>
    <r>
      <rPr>
        <vertAlign val="superscript"/>
        <sz val="8"/>
        <rFont val="Arial"/>
        <family val="2"/>
        <charset val="238"/>
      </rPr>
      <t>6)</t>
    </r>
  </si>
  <si>
    <r>
      <t>6)</t>
    </r>
    <r>
      <rPr>
        <sz val="8"/>
        <rFont val="Arial"/>
        <family val="2"/>
        <charset val="238"/>
      </rPr>
      <t xml:space="preserve"> podnikatelské subjekty s počtem zaměstnanců 50 a více se sídlem na území kraje</t>
    </r>
  </si>
  <si>
    <t xml:space="preserve"> inženýrské stavitelství</t>
  </si>
  <si>
    <r>
      <t>Podíl nezaměstnaných osob</t>
    </r>
    <r>
      <rPr>
        <vertAlign val="superscript"/>
        <sz val="8"/>
        <rFont val="Arial"/>
        <family val="2"/>
        <charset val="238"/>
      </rPr>
      <t>4)</t>
    </r>
  </si>
  <si>
    <r>
      <t>7)</t>
    </r>
    <r>
      <rPr>
        <sz val="8"/>
        <rFont val="Arial"/>
        <family val="2"/>
        <charset val="238"/>
      </rPr>
      <t xml:space="preserve"> stejné období minulého roku</t>
    </r>
  </si>
  <si>
    <r>
      <t xml:space="preserve">2) </t>
    </r>
    <r>
      <rPr>
        <sz val="8"/>
        <rFont val="Arial"/>
        <family val="2"/>
        <charset val="238"/>
      </rPr>
      <t>podíl počtu zaměstnaných a nezaměstnaných (pracovní síly) na počtu všech 15letých a starších</t>
    </r>
  </si>
  <si>
    <t>Ekonomické subjekty</t>
  </si>
  <si>
    <t>Hosté</t>
  </si>
  <si>
    <r>
      <t>4)</t>
    </r>
    <r>
      <rPr>
        <sz val="8"/>
        <rFont val="Arial"/>
        <family val="2"/>
        <charset val="238"/>
      </rPr>
      <t xml:space="preserve"> podíl počtu dosažitelných uchazečů o zaměstnání ve věku 15–64 let na obyvatelstvu ve věku 15–64 let</t>
    </r>
  </si>
  <si>
    <r>
      <t>Zaměstnanci</t>
    </r>
    <r>
      <rPr>
        <vertAlign val="superscript"/>
        <sz val="8"/>
        <rFont val="Arial"/>
        <family val="2"/>
        <charset val="238"/>
      </rPr>
      <t>3)</t>
    </r>
  </si>
  <si>
    <t>Výroba masa (bez drůbežího) v jatečné hmotnosti</t>
  </si>
  <si>
    <t>index 
2016/2015</t>
  </si>
  <si>
    <t xml:space="preserve">x </t>
  </si>
  <si>
    <t>Uchazeči o zaměstnání v evidenci úřadu práce</t>
  </si>
  <si>
    <t>z toho podnikatelé (bez pomáhajících rodin. příslušníků)</t>
  </si>
  <si>
    <t>Pracovní místa v evidenci úřadu práce</t>
  </si>
  <si>
    <t>Uchazeči o zaměstnání na 1 pracovní místo v evidenci ÚP</t>
  </si>
  <si>
    <t>STAVEBNÍ POVOLENÍ</t>
  </si>
  <si>
    <t>Vydaná stavební povolení</t>
  </si>
  <si>
    <t>Tab. A.1 Vybrané ukazatele vývoje hospodářství v Kraji Vysočina v 1. až 4. čtvrtletí 2016</t>
  </si>
  <si>
    <t>4. čtvrtletí</t>
  </si>
</sst>
</file>

<file path=xl/styles.xml><?xml version="1.0" encoding="utf-8"?>
<styleSheet xmlns="http://schemas.openxmlformats.org/spreadsheetml/2006/main">
  <numFmts count="4">
    <numFmt numFmtId="164" formatCode="#,##0.0"/>
    <numFmt numFmtId="165" formatCode="#,##0_ ;\-#,##0\ "/>
    <numFmt numFmtId="166" formatCode="#,##0.0_ ;\-#,##0.0\ "/>
    <numFmt numFmtId="167" formatCode="#,##0.00_ ;\-#,##0.00\ "/>
  </numFmts>
  <fonts count="8">
    <font>
      <sz val="10"/>
      <name val="Arial CE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8"/>
      <color indexed="10"/>
      <name val="Arial"/>
      <family val="2"/>
      <charset val="238"/>
    </font>
    <font>
      <sz val="8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4" fillId="0" borderId="1" xfId="0" applyFont="1" applyFill="1" applyBorder="1"/>
    <xf numFmtId="164" fontId="2" fillId="0" borderId="0" xfId="0" applyNumberFormat="1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5" xfId="0" applyFont="1" applyFill="1" applyBorder="1" applyAlignment="1">
      <alignment horizontal="left" indent="2"/>
    </xf>
    <xf numFmtId="0" fontId="2" fillId="0" borderId="6" xfId="0" applyFont="1" applyFill="1" applyBorder="1"/>
    <xf numFmtId="0" fontId="2" fillId="0" borderId="0" xfId="0" applyFont="1" applyFill="1"/>
    <xf numFmtId="0" fontId="2" fillId="0" borderId="0" xfId="0" applyFont="1" applyFill="1" applyAlignment="1">
      <alignment vertical="top"/>
    </xf>
    <xf numFmtId="0" fontId="2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 applyProtection="1">
      <alignment horizontal="left" vertical="top"/>
    </xf>
    <xf numFmtId="0" fontId="2" fillId="0" borderId="1" xfId="0" applyFont="1" applyFill="1" applyBorder="1" applyAlignment="1">
      <alignment horizontal="left" indent="1"/>
    </xf>
    <xf numFmtId="0" fontId="2" fillId="0" borderId="1" xfId="0" applyFont="1" applyFill="1" applyBorder="1" applyAlignment="1">
      <alignment horizontal="left" indent="2"/>
    </xf>
    <xf numFmtId="0" fontId="2" fillId="0" borderId="1" xfId="0" applyFont="1" applyFill="1" applyBorder="1" applyAlignment="1">
      <alignment horizontal="left" indent="5"/>
    </xf>
    <xf numFmtId="0" fontId="2" fillId="0" borderId="1" xfId="0" applyFont="1" applyFill="1" applyBorder="1" applyAlignment="1">
      <alignment horizontal="left" wrapText="1" indent="1"/>
    </xf>
    <xf numFmtId="0" fontId="4" fillId="0" borderId="1" xfId="0" applyFont="1" applyFill="1" applyBorder="1" applyAlignment="1"/>
    <xf numFmtId="49" fontId="2" fillId="0" borderId="1" xfId="0" applyNumberFormat="1" applyFont="1" applyFill="1" applyBorder="1" applyAlignment="1">
      <alignment horizontal="left" indent="1"/>
    </xf>
    <xf numFmtId="0" fontId="2" fillId="0" borderId="1" xfId="0" applyFont="1" applyFill="1" applyBorder="1" applyAlignment="1">
      <alignment horizontal="left" vertical="center" indent="1"/>
    </xf>
    <xf numFmtId="0" fontId="5" fillId="0" borderId="0" xfId="0" applyFont="1" applyFill="1" applyBorder="1" applyAlignment="1" applyProtection="1">
      <alignment vertical="top"/>
    </xf>
    <xf numFmtId="0" fontId="2" fillId="0" borderId="0" xfId="0" applyFont="1" applyFill="1" applyBorder="1" applyAlignment="1">
      <alignment horizontal="left" indent="1"/>
    </xf>
    <xf numFmtId="166" fontId="2" fillId="0" borderId="3" xfId="0" applyNumberFormat="1" applyFont="1" applyFill="1" applyBorder="1" applyAlignment="1">
      <alignment horizontal="right"/>
    </xf>
    <xf numFmtId="166" fontId="2" fillId="0" borderId="2" xfId="0" applyNumberFormat="1" applyFont="1" applyFill="1" applyBorder="1" applyAlignment="1">
      <alignment horizontal="right"/>
    </xf>
    <xf numFmtId="166" fontId="2" fillId="0" borderId="9" xfId="0" applyNumberFormat="1" applyFont="1" applyFill="1" applyBorder="1" applyAlignment="1">
      <alignment horizontal="right"/>
    </xf>
    <xf numFmtId="0" fontId="1" fillId="0" borderId="0" xfId="0" applyFont="1" applyFill="1" applyAlignment="1"/>
    <xf numFmtId="0" fontId="2" fillId="0" borderId="0" xfId="0" applyFont="1" applyFill="1" applyBorder="1"/>
    <xf numFmtId="0" fontId="1" fillId="0" borderId="0" xfId="0" applyFont="1" applyFill="1"/>
    <xf numFmtId="0" fontId="2" fillId="0" borderId="2" xfId="0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165" fontId="2" fillId="0" borderId="4" xfId="0" applyNumberFormat="1" applyFont="1" applyFill="1" applyBorder="1"/>
    <xf numFmtId="3" fontId="2" fillId="0" borderId="0" xfId="0" applyNumberFormat="1" applyFont="1" applyFill="1" applyBorder="1"/>
    <xf numFmtId="165" fontId="2" fillId="0" borderId="2" xfId="0" applyNumberFormat="1" applyFont="1" applyFill="1" applyBorder="1"/>
    <xf numFmtId="0" fontId="2" fillId="0" borderId="0" xfId="0" applyFont="1" applyFill="1" applyBorder="1" applyAlignment="1">
      <alignment horizontal="right"/>
    </xf>
    <xf numFmtId="166" fontId="2" fillId="0" borderId="2" xfId="0" applyNumberFormat="1" applyFont="1" applyFill="1" applyBorder="1" applyAlignment="1">
      <alignment horizontal="right" vertical="center"/>
    </xf>
    <xf numFmtId="166" fontId="2" fillId="0" borderId="3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167" fontId="2" fillId="0" borderId="2" xfId="0" applyNumberFormat="1" applyFont="1" applyFill="1" applyBorder="1" applyAlignment="1">
      <alignment horizontal="right" vertical="center"/>
    </xf>
    <xf numFmtId="167" fontId="2" fillId="0" borderId="3" xfId="0" applyNumberFormat="1" applyFont="1" applyFill="1" applyBorder="1" applyAlignment="1">
      <alignment horizontal="right"/>
    </xf>
    <xf numFmtId="4" fontId="2" fillId="0" borderId="0" xfId="0" applyNumberFormat="1" applyFont="1" applyFill="1" applyBorder="1" applyAlignment="1">
      <alignment horizontal="right" vertical="center"/>
    </xf>
    <xf numFmtId="165" fontId="2" fillId="0" borderId="2" xfId="0" applyNumberFormat="1" applyFont="1" applyFill="1" applyBorder="1" applyAlignment="1">
      <alignment horizontal="right" vertical="center"/>
    </xf>
    <xf numFmtId="164" fontId="2" fillId="0" borderId="0" xfId="0" applyNumberFormat="1" applyFont="1" applyFill="1" applyBorder="1" applyAlignment="1">
      <alignment horizontal="right"/>
    </xf>
    <xf numFmtId="164" fontId="6" fillId="0" borderId="0" xfId="0" applyNumberFormat="1" applyFont="1" applyFill="1" applyBorder="1"/>
    <xf numFmtId="0" fontId="6" fillId="0" borderId="0" xfId="0" applyFont="1" applyFill="1" applyBorder="1"/>
    <xf numFmtId="165" fontId="2" fillId="0" borderId="6" xfId="0" applyNumberFormat="1" applyFont="1" applyFill="1" applyBorder="1" applyAlignment="1">
      <alignment horizontal="right"/>
    </xf>
    <xf numFmtId="166" fontId="2" fillId="0" borderId="6" xfId="0" applyNumberFormat="1" applyFont="1" applyFill="1" applyBorder="1" applyAlignment="1">
      <alignment horizontal="right"/>
    </xf>
    <xf numFmtId="166" fontId="2" fillId="0" borderId="7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vertical="top"/>
    </xf>
    <xf numFmtId="0" fontId="2" fillId="0" borderId="14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7" fillId="0" borderId="0" xfId="0" applyFont="1" applyFill="1"/>
    <xf numFmtId="0" fontId="2" fillId="0" borderId="8" xfId="0" applyFont="1" applyFill="1" applyBorder="1" applyAlignment="1">
      <alignment horizontal="left" indent="2"/>
    </xf>
    <xf numFmtId="0" fontId="2" fillId="0" borderId="8" xfId="0" applyFont="1" applyFill="1" applyBorder="1" applyAlignment="1">
      <alignment horizontal="left" indent="1"/>
    </xf>
    <xf numFmtId="166" fontId="2" fillId="0" borderId="3" xfId="0" applyNumberFormat="1" applyFont="1" applyFill="1" applyBorder="1"/>
    <xf numFmtId="0" fontId="2" fillId="0" borderId="1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23814</xdr:colOff>
      <xdr:row>11</xdr:row>
      <xdr:rowOff>4763</xdr:rowOff>
    </xdr:from>
    <xdr:to>
      <xdr:col>3</xdr:col>
      <xdr:colOff>119064</xdr:colOff>
      <xdr:row>11</xdr:row>
      <xdr:rowOff>109538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4052889" y="1871663"/>
          <a:ext cx="95250" cy="104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22860" rIns="0" bIns="0" anchor="ctr" upright="1"/>
        <a:lstStyle/>
        <a:p>
          <a:pPr algn="l" rtl="1">
            <a:defRPr sz="1000"/>
          </a:pPr>
          <a:r>
            <a:rPr lang="cs-CZ" sz="800" b="0" i="0" strike="noStrike" baseline="300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7)</a:t>
          </a:r>
        </a:p>
      </xdr:txBody>
    </xdr:sp>
    <xdr:clientData/>
  </xdr:twoCellAnchor>
  <xdr:twoCellAnchor>
    <xdr:from>
      <xdr:col>5</xdr:col>
      <xdr:colOff>9525</xdr:colOff>
      <xdr:row>11</xdr:row>
      <xdr:rowOff>4762</xdr:rowOff>
    </xdr:from>
    <xdr:to>
      <xdr:col>5</xdr:col>
      <xdr:colOff>104775</xdr:colOff>
      <xdr:row>11</xdr:row>
      <xdr:rowOff>109537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5153025" y="1833562"/>
          <a:ext cx="95250" cy="104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22860" rIns="0" bIns="0" anchor="ctr" upright="1"/>
        <a:lstStyle/>
        <a:p>
          <a:pPr algn="l" rtl="1">
            <a:defRPr sz="1000"/>
          </a:pPr>
          <a:r>
            <a:rPr lang="cs-CZ" sz="800" b="0" i="0" strike="noStrike" baseline="300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7)</a:t>
          </a:r>
        </a:p>
      </xdr:txBody>
    </xdr:sp>
    <xdr:clientData/>
  </xdr:twoCellAnchor>
  <xdr:twoCellAnchor>
    <xdr:from>
      <xdr:col>5</xdr:col>
      <xdr:colOff>23813</xdr:colOff>
      <xdr:row>20</xdr:row>
      <xdr:rowOff>14287</xdr:rowOff>
    </xdr:from>
    <xdr:to>
      <xdr:col>5</xdr:col>
      <xdr:colOff>119063</xdr:colOff>
      <xdr:row>20</xdr:row>
      <xdr:rowOff>119062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5167313" y="3328987"/>
          <a:ext cx="95250" cy="104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22860" rIns="0" bIns="0" anchor="ctr" upright="1"/>
        <a:lstStyle/>
        <a:p>
          <a:pPr algn="l" rtl="1">
            <a:defRPr sz="1000"/>
          </a:pPr>
          <a:r>
            <a:rPr lang="cs-CZ" sz="800" b="0" i="0" strike="noStrike" baseline="300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7)</a:t>
          </a:r>
        </a:p>
      </xdr:txBody>
    </xdr:sp>
    <xdr:clientData/>
  </xdr:twoCellAnchor>
  <xdr:twoCellAnchor>
    <xdr:from>
      <xdr:col>5</xdr:col>
      <xdr:colOff>23812</xdr:colOff>
      <xdr:row>21</xdr:row>
      <xdr:rowOff>4762</xdr:rowOff>
    </xdr:from>
    <xdr:to>
      <xdr:col>5</xdr:col>
      <xdr:colOff>119062</xdr:colOff>
      <xdr:row>21</xdr:row>
      <xdr:rowOff>109537</xdr:rowOff>
    </xdr:to>
    <xdr:sp macro="" textlink="">
      <xdr:nvSpPr>
        <xdr:cNvPr id="5" name="Text Box 3"/>
        <xdr:cNvSpPr txBox="1">
          <a:spLocks noChangeArrowheads="1"/>
        </xdr:cNvSpPr>
      </xdr:nvSpPr>
      <xdr:spPr bwMode="auto">
        <a:xfrm>
          <a:off x="5167312" y="3462337"/>
          <a:ext cx="95250" cy="104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18288" tIns="22860" rIns="0" bIns="0" anchor="ctr" upright="1"/>
        <a:lstStyle/>
        <a:p>
          <a:pPr algn="l" rtl="1">
            <a:defRPr sz="1000"/>
          </a:pPr>
          <a:r>
            <a:rPr lang="cs-CZ" sz="800" b="0" i="0" strike="noStrike" baseline="300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7)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1"/>
  <sheetViews>
    <sheetView tabSelected="1" topLeftCell="A2" workbookViewId="0">
      <selection activeCell="D27" sqref="D27"/>
    </sheetView>
  </sheetViews>
  <sheetFormatPr defaultRowHeight="11.25"/>
  <cols>
    <col min="1" max="1" width="42.42578125" style="8" customWidth="1"/>
    <col min="2" max="2" width="9.28515625" style="8" customWidth="1"/>
    <col min="3" max="6" width="8.85546875" style="8" customWidth="1"/>
    <col min="7" max="7" width="9.140625" style="8"/>
    <col min="8" max="8" width="9.140625" style="25"/>
    <col min="9" max="16384" width="9.140625" style="8"/>
  </cols>
  <sheetData>
    <row r="1" spans="1:8" ht="15" customHeight="1">
      <c r="A1" s="24" t="s">
        <v>62</v>
      </c>
      <c r="B1" s="24"/>
      <c r="C1" s="24"/>
      <c r="D1" s="24"/>
      <c r="E1" s="24"/>
      <c r="F1" s="24"/>
      <c r="G1" s="51"/>
    </row>
    <row r="2" spans="1:8" ht="6.75" customHeight="1" thickBot="1">
      <c r="A2" s="26"/>
    </row>
    <row r="3" spans="1:8" ht="12" customHeight="1">
      <c r="A3" s="55"/>
      <c r="B3" s="57" t="s">
        <v>30</v>
      </c>
      <c r="C3" s="59" t="s">
        <v>63</v>
      </c>
      <c r="D3" s="59"/>
      <c r="E3" s="59" t="s">
        <v>0</v>
      </c>
      <c r="F3" s="60"/>
    </row>
    <row r="4" spans="1:8" ht="25.5" customHeight="1" thickBot="1">
      <c r="A4" s="56"/>
      <c r="B4" s="58"/>
      <c r="C4" s="48" t="s">
        <v>1</v>
      </c>
      <c r="D4" s="49" t="s">
        <v>54</v>
      </c>
      <c r="E4" s="48" t="s">
        <v>1</v>
      </c>
      <c r="F4" s="50" t="s">
        <v>54</v>
      </c>
    </row>
    <row r="5" spans="1:8" ht="18" customHeight="1">
      <c r="A5" s="1" t="s">
        <v>12</v>
      </c>
      <c r="B5" s="4"/>
      <c r="C5" s="28"/>
      <c r="D5" s="22"/>
      <c r="E5" s="28"/>
      <c r="F5" s="21"/>
    </row>
    <row r="6" spans="1:8" ht="12" customHeight="1">
      <c r="A6" s="12" t="s">
        <v>13</v>
      </c>
      <c r="B6" s="4" t="s">
        <v>2</v>
      </c>
      <c r="C6" s="28">
        <f>5307-4017</f>
        <v>1290</v>
      </c>
      <c r="D6" s="22">
        <f>1290/1404*100</f>
        <v>91.880341880341874</v>
      </c>
      <c r="E6" s="28">
        <v>5307</v>
      </c>
      <c r="F6" s="21">
        <v>94.167134043746486</v>
      </c>
      <c r="H6" s="29"/>
    </row>
    <row r="7" spans="1:8" ht="12" customHeight="1">
      <c r="A7" s="12" t="s">
        <v>14</v>
      </c>
      <c r="B7" s="4" t="s">
        <v>2</v>
      </c>
      <c r="C7" s="28">
        <f>4997-3726</f>
        <v>1271</v>
      </c>
      <c r="D7" s="22">
        <f>1271/1254*100</f>
        <v>101.35566188197767</v>
      </c>
      <c r="E7" s="28">
        <v>4997</v>
      </c>
      <c r="F7" s="21">
        <v>96.50444186944766</v>
      </c>
      <c r="H7" s="29"/>
    </row>
    <row r="8" spans="1:8" ht="12" customHeight="1">
      <c r="A8" s="12" t="s">
        <v>15</v>
      </c>
      <c r="B8" s="4" t="s">
        <v>2</v>
      </c>
      <c r="C8" s="30">
        <f>3456-2732</f>
        <v>724</v>
      </c>
      <c r="D8" s="22">
        <f>724/773*100</f>
        <v>93.661060802069869</v>
      </c>
      <c r="E8" s="30">
        <v>3456</v>
      </c>
      <c r="F8" s="21">
        <v>105.20547945205479</v>
      </c>
      <c r="H8" s="31"/>
    </row>
    <row r="9" spans="1:8" ht="12" customHeight="1">
      <c r="A9" s="12" t="s">
        <v>16</v>
      </c>
      <c r="B9" s="4" t="s">
        <v>2</v>
      </c>
      <c r="C9" s="30">
        <f>4289-3378</f>
        <v>911</v>
      </c>
      <c r="D9" s="22">
        <f>911/842*100</f>
        <v>108.19477434679334</v>
      </c>
      <c r="E9" s="30">
        <v>4289</v>
      </c>
      <c r="F9" s="21">
        <v>110.65531475748193</v>
      </c>
      <c r="H9" s="31"/>
    </row>
    <row r="10" spans="1:8" ht="12.75" customHeight="1">
      <c r="A10" s="12" t="s">
        <v>33</v>
      </c>
      <c r="B10" s="4" t="s">
        <v>2</v>
      </c>
      <c r="C10" s="27" t="s">
        <v>55</v>
      </c>
      <c r="D10" s="27" t="s">
        <v>55</v>
      </c>
      <c r="E10" s="32">
        <v>508952</v>
      </c>
      <c r="F10" s="54">
        <f>508952/509475*100</f>
        <v>99.897345306442915</v>
      </c>
      <c r="H10" s="31"/>
    </row>
    <row r="11" spans="1:8" ht="13.5" customHeight="1">
      <c r="A11" s="1" t="s">
        <v>17</v>
      </c>
      <c r="B11" s="4"/>
      <c r="C11" s="28"/>
      <c r="D11" s="22"/>
      <c r="E11" s="28"/>
      <c r="F11" s="21"/>
      <c r="H11" s="33"/>
    </row>
    <row r="12" spans="1:8" ht="12.75" customHeight="1">
      <c r="A12" s="12" t="s">
        <v>34</v>
      </c>
      <c r="B12" s="4" t="s">
        <v>4</v>
      </c>
      <c r="C12" s="22">
        <v>58.510260158388192</v>
      </c>
      <c r="D12" s="22">
        <v>57.146799482296558</v>
      </c>
      <c r="E12" s="23">
        <v>57.989296196140337</v>
      </c>
      <c r="F12" s="21">
        <v>57.4</v>
      </c>
      <c r="H12" s="2"/>
    </row>
    <row r="13" spans="1:8" ht="12" customHeight="1">
      <c r="A13" s="12" t="s">
        <v>25</v>
      </c>
      <c r="B13" s="4" t="s">
        <v>21</v>
      </c>
      <c r="C13" s="22">
        <v>245.82309609999999</v>
      </c>
      <c r="D13" s="22">
        <v>103.96586962311434</v>
      </c>
      <c r="E13" s="22">
        <v>242.89484090000002</v>
      </c>
      <c r="F13" s="21">
        <v>102.56781457355288</v>
      </c>
      <c r="H13" s="2"/>
    </row>
    <row r="14" spans="1:8" ht="12" customHeight="1">
      <c r="A14" s="52" t="s">
        <v>57</v>
      </c>
      <c r="B14" s="4"/>
      <c r="C14" s="22">
        <v>33.979987799999996</v>
      </c>
      <c r="D14" s="22">
        <v>108.40636168806503</v>
      </c>
      <c r="E14" s="22">
        <v>34.457728025000002</v>
      </c>
      <c r="F14" s="21">
        <v>105.49621907165847</v>
      </c>
      <c r="H14" s="2"/>
    </row>
    <row r="15" spans="1:8" ht="21.75" customHeight="1">
      <c r="A15" s="18" t="s">
        <v>52</v>
      </c>
      <c r="B15" s="3" t="s">
        <v>31</v>
      </c>
      <c r="C15" s="34">
        <v>171.8</v>
      </c>
      <c r="D15" s="34">
        <v>101</v>
      </c>
      <c r="E15" s="34">
        <v>170.6</v>
      </c>
      <c r="F15" s="35">
        <v>101.2</v>
      </c>
      <c r="H15" s="36"/>
    </row>
    <row r="16" spans="1:8" ht="12.75" customHeight="1">
      <c r="A16" s="17" t="s">
        <v>35</v>
      </c>
      <c r="B16" s="4" t="s">
        <v>3</v>
      </c>
      <c r="C16" s="32">
        <v>26962</v>
      </c>
      <c r="D16" s="22">
        <v>105</v>
      </c>
      <c r="E16" s="32">
        <v>25222</v>
      </c>
      <c r="F16" s="35">
        <v>104.9</v>
      </c>
      <c r="H16" s="36"/>
    </row>
    <row r="17" spans="1:8" ht="14.25" customHeight="1">
      <c r="A17" s="1" t="s">
        <v>36</v>
      </c>
      <c r="B17" s="4"/>
      <c r="C17" s="28"/>
      <c r="D17" s="22"/>
      <c r="E17" s="28"/>
      <c r="F17" s="21"/>
      <c r="H17" s="33"/>
    </row>
    <row r="18" spans="1:8" ht="12" customHeight="1">
      <c r="A18" s="53" t="s">
        <v>56</v>
      </c>
      <c r="B18" s="4" t="s">
        <v>2</v>
      </c>
      <c r="C18" s="27" t="s">
        <v>55</v>
      </c>
      <c r="D18" s="27" t="s">
        <v>55</v>
      </c>
      <c r="E18" s="32">
        <v>17672</v>
      </c>
      <c r="F18" s="21">
        <v>83.091969155538834</v>
      </c>
      <c r="H18" s="29"/>
    </row>
    <row r="19" spans="1:8" ht="12" customHeight="1">
      <c r="A19" s="13" t="s">
        <v>26</v>
      </c>
      <c r="B19" s="4" t="s">
        <v>2</v>
      </c>
      <c r="C19" s="27" t="s">
        <v>55</v>
      </c>
      <c r="D19" s="27" t="s">
        <v>55</v>
      </c>
      <c r="E19" s="32">
        <v>8797</v>
      </c>
      <c r="F19" s="21">
        <v>83.320704678916456</v>
      </c>
      <c r="H19" s="29"/>
    </row>
    <row r="20" spans="1:8" ht="12" customHeight="1">
      <c r="A20" s="53" t="s">
        <v>58</v>
      </c>
      <c r="B20" s="4" t="s">
        <v>22</v>
      </c>
      <c r="C20" s="27" t="s">
        <v>55</v>
      </c>
      <c r="D20" s="27" t="s">
        <v>55</v>
      </c>
      <c r="E20" s="32">
        <v>5418</v>
      </c>
      <c r="F20" s="21">
        <v>151.00334448160535</v>
      </c>
      <c r="H20" s="29"/>
    </row>
    <row r="21" spans="1:8" ht="12.75" customHeight="1">
      <c r="A21" s="15" t="s">
        <v>46</v>
      </c>
      <c r="B21" s="4" t="s">
        <v>4</v>
      </c>
      <c r="C21" s="27" t="s">
        <v>55</v>
      </c>
      <c r="D21" s="27" t="s">
        <v>55</v>
      </c>
      <c r="E21" s="37">
        <v>5.1656966669455162</v>
      </c>
      <c r="F21" s="38">
        <v>6.22</v>
      </c>
      <c r="H21" s="39"/>
    </row>
    <row r="22" spans="1:8" ht="12.75" customHeight="1">
      <c r="A22" s="53" t="s">
        <v>59</v>
      </c>
      <c r="B22" s="4" t="s">
        <v>2</v>
      </c>
      <c r="C22" s="27" t="s">
        <v>55</v>
      </c>
      <c r="D22" s="27" t="s">
        <v>55</v>
      </c>
      <c r="E22" s="34">
        <v>3.2617201919527501</v>
      </c>
      <c r="F22" s="21">
        <v>5.9</v>
      </c>
      <c r="H22" s="2"/>
    </row>
    <row r="23" spans="1:8" ht="14.25" customHeight="1">
      <c r="A23" s="1" t="s">
        <v>37</v>
      </c>
      <c r="B23" s="4"/>
      <c r="C23" s="28"/>
      <c r="D23" s="22"/>
      <c r="E23" s="28"/>
      <c r="F23" s="21"/>
      <c r="H23" s="39"/>
    </row>
    <row r="24" spans="1:8" ht="12" customHeight="1">
      <c r="A24" s="12" t="s">
        <v>49</v>
      </c>
      <c r="B24" s="4"/>
      <c r="C24" s="27" t="s">
        <v>55</v>
      </c>
      <c r="D24" s="27" t="s">
        <v>55</v>
      </c>
      <c r="E24" s="32">
        <v>111816</v>
      </c>
      <c r="F24" s="21">
        <v>101.06016648138608</v>
      </c>
      <c r="H24" s="29"/>
    </row>
    <row r="25" spans="1:8" ht="12" customHeight="1">
      <c r="A25" s="13" t="s">
        <v>27</v>
      </c>
      <c r="B25" s="4"/>
      <c r="C25" s="27" t="s">
        <v>55</v>
      </c>
      <c r="D25" s="27" t="s">
        <v>55</v>
      </c>
      <c r="E25" s="32">
        <v>91083</v>
      </c>
      <c r="F25" s="21">
        <v>101.5338825286767</v>
      </c>
      <c r="H25" s="29"/>
    </row>
    <row r="26" spans="1:8" ht="12" customHeight="1">
      <c r="A26" s="14" t="s">
        <v>8</v>
      </c>
      <c r="B26" s="4"/>
      <c r="C26" s="27" t="s">
        <v>55</v>
      </c>
      <c r="D26" s="27" t="s">
        <v>55</v>
      </c>
      <c r="E26" s="32">
        <v>9019</v>
      </c>
      <c r="F26" s="21">
        <v>104.3262001156738</v>
      </c>
      <c r="H26" s="29"/>
    </row>
    <row r="27" spans="1:8" ht="12" customHeight="1">
      <c r="A27" s="14" t="s">
        <v>9</v>
      </c>
      <c r="B27" s="4"/>
      <c r="C27" s="27" t="s">
        <v>55</v>
      </c>
      <c r="D27" s="27" t="s">
        <v>55</v>
      </c>
      <c r="E27" s="32">
        <v>469</v>
      </c>
      <c r="F27" s="21">
        <v>97.912317327766175</v>
      </c>
      <c r="H27" s="29"/>
    </row>
    <row r="28" spans="1:8" ht="13.5" customHeight="1">
      <c r="A28" s="16" t="s">
        <v>60</v>
      </c>
      <c r="B28" s="4"/>
      <c r="C28" s="28"/>
      <c r="D28" s="22"/>
      <c r="E28" s="28"/>
      <c r="F28" s="21"/>
      <c r="H28" s="36"/>
    </row>
    <row r="29" spans="1:8" ht="12" customHeight="1">
      <c r="A29" s="12" t="s">
        <v>61</v>
      </c>
      <c r="B29" s="4"/>
      <c r="C29" s="28">
        <v>1101</v>
      </c>
      <c r="D29" s="22">
        <v>111.2121212121212</v>
      </c>
      <c r="E29" s="28">
        <v>4556</v>
      </c>
      <c r="F29" s="21">
        <v>110.52886948083456</v>
      </c>
      <c r="H29" s="36"/>
    </row>
    <row r="30" spans="1:8" ht="12" customHeight="1">
      <c r="A30" s="12" t="s">
        <v>23</v>
      </c>
      <c r="B30" s="4" t="s">
        <v>10</v>
      </c>
      <c r="C30" s="28">
        <v>3249</v>
      </c>
      <c r="D30" s="22">
        <v>96.067415730337075</v>
      </c>
      <c r="E30" s="28">
        <v>12045</v>
      </c>
      <c r="F30" s="21">
        <v>106.26378473753859</v>
      </c>
      <c r="H30" s="36"/>
    </row>
    <row r="31" spans="1:8" ht="13.5" customHeight="1">
      <c r="A31" s="1" t="s">
        <v>7</v>
      </c>
      <c r="B31" s="4"/>
      <c r="C31" s="28"/>
      <c r="D31" s="22"/>
      <c r="E31" s="28"/>
      <c r="F31" s="21"/>
      <c r="H31" s="39"/>
    </row>
    <row r="32" spans="1:8" ht="12" customHeight="1">
      <c r="A32" s="12" t="s">
        <v>18</v>
      </c>
      <c r="B32" s="4"/>
      <c r="C32" s="28">
        <v>315</v>
      </c>
      <c r="D32" s="22">
        <v>96.330275229357795</v>
      </c>
      <c r="E32" s="28">
        <v>968</v>
      </c>
      <c r="F32" s="21">
        <v>97.091273821464398</v>
      </c>
      <c r="H32" s="36"/>
    </row>
    <row r="33" spans="1:8" ht="12" customHeight="1">
      <c r="A33" s="12" t="s">
        <v>19</v>
      </c>
      <c r="B33" s="4"/>
      <c r="C33" s="28">
        <v>298</v>
      </c>
      <c r="D33" s="22">
        <v>126.27118644067797</v>
      </c>
      <c r="E33" s="28">
        <v>1154</v>
      </c>
      <c r="F33" s="21">
        <v>118.96907216494846</v>
      </c>
      <c r="H33" s="36"/>
    </row>
    <row r="34" spans="1:8" ht="13.5" customHeight="1">
      <c r="A34" s="1" t="s">
        <v>5</v>
      </c>
      <c r="B34" s="4"/>
      <c r="C34" s="28"/>
      <c r="D34" s="22"/>
      <c r="E34" s="28"/>
      <c r="F34" s="21"/>
      <c r="H34" s="39"/>
    </row>
    <row r="35" spans="1:8" ht="12" customHeight="1">
      <c r="A35" s="12" t="s">
        <v>53</v>
      </c>
      <c r="B35" s="4" t="s">
        <v>6</v>
      </c>
      <c r="C35" s="28">
        <v>9479</v>
      </c>
      <c r="D35" s="22">
        <v>98.350280141108115</v>
      </c>
      <c r="E35" s="28">
        <v>38314</v>
      </c>
      <c r="F35" s="21">
        <v>99.8</v>
      </c>
      <c r="H35" s="20"/>
    </row>
    <row r="36" spans="1:8" ht="12" customHeight="1">
      <c r="A36" s="13" t="s">
        <v>28</v>
      </c>
      <c r="B36" s="4"/>
      <c r="C36" s="28">
        <v>4005</v>
      </c>
      <c r="D36" s="22">
        <v>103.99896130875096</v>
      </c>
      <c r="E36" s="28">
        <v>15945</v>
      </c>
      <c r="F36" s="21">
        <v>109.6</v>
      </c>
      <c r="H36" s="8"/>
    </row>
    <row r="37" spans="1:8" ht="12" customHeight="1">
      <c r="A37" s="14" t="s">
        <v>20</v>
      </c>
      <c r="B37" s="4"/>
      <c r="C37" s="28">
        <v>5472</v>
      </c>
      <c r="D37" s="22">
        <v>94.589455488331893</v>
      </c>
      <c r="E37" s="40">
        <v>22359</v>
      </c>
      <c r="F37" s="21">
        <v>93.8</v>
      </c>
      <c r="H37" s="36"/>
    </row>
    <row r="38" spans="1:8" ht="14.25" customHeight="1">
      <c r="A38" s="1" t="s">
        <v>42</v>
      </c>
      <c r="B38" s="4"/>
      <c r="C38" s="28"/>
      <c r="D38" s="22"/>
      <c r="E38" s="28"/>
      <c r="F38" s="21"/>
      <c r="H38" s="39"/>
    </row>
    <row r="39" spans="1:8" ht="21.75" customHeight="1">
      <c r="A39" s="15" t="s">
        <v>40</v>
      </c>
      <c r="B39" s="4" t="s">
        <v>10</v>
      </c>
      <c r="C39" s="28">
        <v>38463</v>
      </c>
      <c r="D39" s="22">
        <v>103.92877408198007</v>
      </c>
      <c r="E39" s="28">
        <v>151636.37299999999</v>
      </c>
      <c r="F39" s="21">
        <v>104.89</v>
      </c>
      <c r="H39" s="41"/>
    </row>
    <row r="40" spans="1:8" ht="14.25" customHeight="1">
      <c r="A40" s="1" t="s">
        <v>43</v>
      </c>
      <c r="B40" s="5"/>
      <c r="C40" s="28"/>
      <c r="D40" s="22"/>
      <c r="E40" s="28"/>
      <c r="F40" s="21"/>
      <c r="H40" s="42"/>
    </row>
    <row r="41" spans="1:8" ht="12" customHeight="1">
      <c r="A41" s="12" t="s">
        <v>24</v>
      </c>
      <c r="B41" s="4" t="s">
        <v>10</v>
      </c>
      <c r="C41" s="28">
        <v>1656</v>
      </c>
      <c r="D41" s="22">
        <v>90.146978769733266</v>
      </c>
      <c r="E41" s="28">
        <v>5199</v>
      </c>
      <c r="F41" s="21">
        <v>81.489028213166151</v>
      </c>
      <c r="H41" s="41"/>
    </row>
    <row r="42" spans="1:8" ht="12" customHeight="1">
      <c r="A42" s="13" t="s">
        <v>32</v>
      </c>
      <c r="B42" s="5"/>
      <c r="C42" s="28">
        <v>1089</v>
      </c>
      <c r="D42" s="22">
        <v>101.8709073900842</v>
      </c>
      <c r="E42" s="28">
        <v>3358</v>
      </c>
      <c r="F42" s="21">
        <v>91.974801424267326</v>
      </c>
      <c r="H42" s="41"/>
    </row>
    <row r="43" spans="1:8" ht="12" customHeight="1">
      <c r="A43" s="14" t="s">
        <v>45</v>
      </c>
      <c r="B43" s="5"/>
      <c r="C43" s="28">
        <v>452</v>
      </c>
      <c r="D43" s="22">
        <v>63.394109396914445</v>
      </c>
      <c r="E43" s="28">
        <v>1621</v>
      </c>
      <c r="F43" s="21">
        <v>68.252631578947359</v>
      </c>
      <c r="H43" s="41"/>
    </row>
    <row r="44" spans="1:8" ht="13.5" customHeight="1">
      <c r="A44" s="1" t="s">
        <v>11</v>
      </c>
      <c r="B44" s="5"/>
      <c r="C44" s="28"/>
      <c r="D44" s="22"/>
      <c r="E44" s="28"/>
      <c r="F44" s="21"/>
      <c r="H44" s="43"/>
    </row>
    <row r="45" spans="1:8" ht="12" customHeight="1">
      <c r="A45" s="12" t="s">
        <v>50</v>
      </c>
      <c r="B45" s="5"/>
      <c r="C45" s="28">
        <v>101538</v>
      </c>
      <c r="D45" s="22">
        <v>116.77208639050531</v>
      </c>
      <c r="E45" s="28">
        <v>522415</v>
      </c>
      <c r="F45" s="21">
        <v>110.28114128415578</v>
      </c>
      <c r="H45" s="31"/>
    </row>
    <row r="46" spans="1:8" ht="12" customHeight="1" thickBot="1">
      <c r="A46" s="6" t="s">
        <v>29</v>
      </c>
      <c r="B46" s="7"/>
      <c r="C46" s="44">
        <v>14083</v>
      </c>
      <c r="D46" s="45">
        <v>116.33074508508179</v>
      </c>
      <c r="E46" s="44">
        <v>65681</v>
      </c>
      <c r="F46" s="46">
        <v>104.75438596491229</v>
      </c>
      <c r="H46" s="31"/>
    </row>
    <row r="47" spans="1:8" ht="7.5" customHeight="1"/>
    <row r="48" spans="1:8" s="9" customFormat="1" ht="13.5" customHeight="1">
      <c r="A48" s="11" t="s">
        <v>38</v>
      </c>
      <c r="H48" s="47"/>
    </row>
    <row r="49" spans="1:8" s="9" customFormat="1" ht="13.5" customHeight="1">
      <c r="A49" s="11" t="s">
        <v>48</v>
      </c>
      <c r="H49" s="47"/>
    </row>
    <row r="50" spans="1:8" s="9" customFormat="1" ht="13.5" customHeight="1">
      <c r="A50" s="11" t="s">
        <v>39</v>
      </c>
      <c r="H50" s="47"/>
    </row>
    <row r="51" spans="1:8" s="9" customFormat="1" ht="13.5" customHeight="1">
      <c r="A51" s="19" t="s">
        <v>51</v>
      </c>
      <c r="B51" s="19"/>
      <c r="C51" s="19"/>
      <c r="D51" s="19"/>
      <c r="E51" s="19"/>
      <c r="F51" s="19"/>
      <c r="H51" s="47"/>
    </row>
    <row r="52" spans="1:8" s="9" customFormat="1" ht="13.5" customHeight="1">
      <c r="A52" s="11" t="s">
        <v>41</v>
      </c>
      <c r="H52" s="47"/>
    </row>
    <row r="53" spans="1:8" s="9" customFormat="1" ht="13.5" customHeight="1">
      <c r="A53" s="11" t="s">
        <v>44</v>
      </c>
      <c r="H53" s="47"/>
    </row>
    <row r="54" spans="1:8" s="9" customFormat="1" ht="13.5" customHeight="1">
      <c r="A54" s="11" t="s">
        <v>47</v>
      </c>
      <c r="H54" s="47"/>
    </row>
    <row r="58" spans="1:8">
      <c r="A58" s="10"/>
    </row>
    <row r="59" spans="1:8">
      <c r="A59" s="10"/>
    </row>
    <row r="60" spans="1:8">
      <c r="A60" s="10"/>
    </row>
    <row r="61" spans="1:8">
      <c r="A61" s="10"/>
    </row>
  </sheetData>
  <mergeCells count="4">
    <mergeCell ref="A3:A4"/>
    <mergeCell ref="B3:B4"/>
    <mergeCell ref="C3:D3"/>
    <mergeCell ref="E3:F3"/>
  </mergeCells>
  <pageMargins left="0.78740157480314965" right="0.78740157480314965" top="0.78740157480314965" bottom="0.98425196850393704" header="0.51181102362204722" footer="0.51181102362204722"/>
  <pageSetup paperSize="9" orientation="portrait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A.1</vt:lpstr>
      <vt:lpstr>A.1!Názvy_tisku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 Service</dc:creator>
  <cp:lastModifiedBy>Vlastislav Valda</cp:lastModifiedBy>
  <cp:lastPrinted>2016-03-31T07:35:04Z</cp:lastPrinted>
  <dcterms:created xsi:type="dcterms:W3CDTF">2001-04-09T07:47:34Z</dcterms:created>
  <dcterms:modified xsi:type="dcterms:W3CDTF">2017-03-31T07:34:21Z</dcterms:modified>
</cp:coreProperties>
</file>