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828" yWindow="648" windowWidth="15516" windowHeight="11580" tabRatio="833"/>
  </bookViews>
  <sheets>
    <sheet name="List1" sheetId="2" r:id="rId1"/>
  </sheets>
  <definedNames>
    <definedName name="casova_rada_křížový_dotaz">#REF!</definedName>
    <definedName name="casova_rada_křížový_dotaz_jen_FJ">#REF!</definedName>
    <definedName name="dotaz_2_01_agregace_produkce">#REF!</definedName>
    <definedName name="_xlnm.Print_Titles" localSheetId="0">List1!$A:$B,List1!$1:$14</definedName>
    <definedName name="_xlnm.Print_Area" localSheetId="0">List1!$A$1:$AE$828</definedName>
  </definedNames>
  <calcPr calcId="145621"/>
</workbook>
</file>

<file path=xl/calcChain.xml><?xml version="1.0" encoding="utf-8"?>
<calcChain xmlns="http://schemas.openxmlformats.org/spreadsheetml/2006/main">
  <c r="AE328" i="2" l="1"/>
  <c r="AE398" i="2" l="1"/>
  <c r="AA393" i="2"/>
  <c r="AE377" i="2"/>
  <c r="AE575" i="2" l="1"/>
  <c r="AE576" i="2" s="1"/>
  <c r="AE572" i="2"/>
  <c r="AE666" i="2" l="1"/>
  <c r="AE736" i="2"/>
  <c r="AE750" i="2"/>
  <c r="AE617" i="2"/>
  <c r="AE336" i="2"/>
  <c r="AE332" i="2"/>
  <c r="AE330" i="2"/>
  <c r="AE321" i="2"/>
  <c r="AD302" i="2"/>
  <c r="AE302" i="2"/>
  <c r="AE304" i="2"/>
  <c r="AE307" i="2"/>
  <c r="AE300" i="2"/>
  <c r="AE308" i="2" l="1"/>
  <c r="AE322" i="2"/>
  <c r="AE618" i="2"/>
  <c r="AE206" i="2"/>
  <c r="AE195" i="2" l="1"/>
  <c r="AE196" i="2" s="1"/>
  <c r="AE188" i="2"/>
  <c r="AE111" i="2" l="1"/>
  <c r="AE112" i="2" s="1"/>
  <c r="AE104" i="2"/>
  <c r="AE97" i="2"/>
  <c r="AE94" i="2"/>
  <c r="AE90" i="2"/>
  <c r="AE55" i="2"/>
  <c r="AE56" i="2" s="1"/>
  <c r="AE52" i="2"/>
  <c r="AE48" i="2"/>
  <c r="AE40" i="2"/>
  <c r="AE37" i="2"/>
  <c r="AE33" i="2"/>
  <c r="AD26" i="2"/>
  <c r="AC26" i="2"/>
  <c r="AC27" i="2" s="1"/>
  <c r="AB26" i="2"/>
  <c r="AB27" i="2" s="1"/>
  <c r="AA26" i="2"/>
  <c r="AA27" i="2" s="1"/>
  <c r="Z26" i="2"/>
  <c r="Z27" i="2" s="1"/>
  <c r="Y26" i="2"/>
  <c r="Y27" i="2" s="1"/>
  <c r="AD23" i="2"/>
  <c r="AC23" i="2"/>
  <c r="AB23" i="2"/>
  <c r="AA23" i="2"/>
  <c r="Z23" i="2"/>
  <c r="Y23" i="2"/>
  <c r="X23" i="2"/>
  <c r="X26" i="2"/>
  <c r="X27" i="2" s="1"/>
  <c r="V27" i="2"/>
  <c r="V23" i="2"/>
  <c r="AE41" i="2" l="1"/>
  <c r="AD27" i="2"/>
  <c r="AE98" i="2"/>
  <c r="AE820" i="2"/>
  <c r="AE822" i="2"/>
  <c r="AE824" i="2"/>
  <c r="AE827" i="2"/>
  <c r="AE808" i="2"/>
  <c r="AE810" i="2"/>
  <c r="AE813" i="2"/>
  <c r="AE785" i="2"/>
  <c r="AE782" i="2"/>
  <c r="AE780" i="2"/>
  <c r="AE771" i="2"/>
  <c r="AE768" i="2"/>
  <c r="AE766" i="2"/>
  <c r="AE764" i="2"/>
  <c r="AE786" i="2" l="1"/>
  <c r="AE828" i="2"/>
  <c r="AE772" i="2"/>
  <c r="AE814" i="2"/>
  <c r="AE680" i="2"/>
  <c r="AE682" i="2"/>
  <c r="AE684" i="2"/>
  <c r="AE687" i="2"/>
  <c r="AE688" i="2" l="1"/>
  <c r="AE265" i="2"/>
  <c r="AE262" i="2"/>
  <c r="AE258" i="2"/>
  <c r="AD504" i="2"/>
  <c r="AE504" i="2"/>
  <c r="AE505" i="2" s="1"/>
  <c r="AE489" i="2"/>
  <c r="AD489" i="2"/>
  <c r="AE499" i="2"/>
  <c r="AE266" i="2" l="1"/>
  <c r="AD505" i="2"/>
  <c r="AE561" i="2"/>
  <c r="AD461" i="2"/>
  <c r="AD458" i="2"/>
  <c r="AD456" i="2"/>
  <c r="AD454" i="2"/>
  <c r="AE562" i="2" l="1"/>
  <c r="AD462" i="2"/>
  <c r="AE462" i="2"/>
  <c r="AE458" i="2"/>
  <c r="AE456" i="2"/>
  <c r="AE454" i="2"/>
  <c r="AD349" i="2"/>
  <c r="AD345" i="2"/>
  <c r="AD343" i="2"/>
  <c r="AD341" i="2"/>
  <c r="AD340" i="2"/>
  <c r="AD350" i="2" l="1"/>
  <c r="AD342" i="2"/>
  <c r="AD344" i="2"/>
  <c r="AD346" i="2"/>
  <c r="T164" i="2" l="1"/>
  <c r="R164" i="2"/>
  <c r="S164" i="2"/>
  <c r="U164" i="2"/>
  <c r="V164" i="2"/>
  <c r="W164" i="2"/>
  <c r="X164" i="2"/>
  <c r="Y164" i="2"/>
  <c r="Z164" i="2"/>
  <c r="AA164" i="2"/>
  <c r="AB164" i="2"/>
  <c r="AC168" i="2"/>
  <c r="AC164" i="2"/>
  <c r="AD167" i="2" l="1"/>
  <c r="AD164" i="2"/>
  <c r="AE168" i="2"/>
  <c r="AE164" i="2"/>
  <c r="AE162" i="2"/>
  <c r="AE160" i="2"/>
  <c r="AE392" i="2"/>
  <c r="AE388" i="2"/>
  <c r="AE386" i="2"/>
  <c r="AE384" i="2"/>
  <c r="AD168" i="2" l="1"/>
  <c r="AE349" i="2"/>
  <c r="AE345" i="2"/>
  <c r="AE343" i="2"/>
  <c r="AE341" i="2"/>
  <c r="AE340" i="2"/>
  <c r="AE318" i="2"/>
  <c r="AE316" i="2"/>
  <c r="AE314" i="2"/>
  <c r="AE344" i="2" l="1"/>
  <c r="AE350" i="2"/>
  <c r="AE342" i="2"/>
  <c r="AE346" i="2"/>
  <c r="AE238" i="2"/>
  <c r="AE234" i="2"/>
  <c r="AE232" i="2"/>
  <c r="AE223" i="2"/>
  <c r="AE220" i="2"/>
  <c r="AE216" i="2"/>
  <c r="U761" i="2" l="1"/>
  <c r="AB785" i="2" l="1"/>
  <c r="AA785" i="2"/>
  <c r="Z785" i="2"/>
  <c r="Y785" i="2"/>
  <c r="X785" i="2"/>
  <c r="W785" i="2"/>
  <c r="V785" i="2"/>
  <c r="U785" i="2"/>
  <c r="T785" i="2"/>
  <c r="S785" i="2"/>
  <c r="R785" i="2"/>
  <c r="Q785" i="2"/>
  <c r="P785" i="2"/>
  <c r="O785" i="2"/>
  <c r="N785" i="2"/>
  <c r="M785" i="2"/>
  <c r="L785" i="2"/>
  <c r="K785" i="2"/>
  <c r="J785" i="2"/>
  <c r="I785" i="2"/>
  <c r="H785" i="2"/>
  <c r="G785" i="2"/>
  <c r="F785" i="2"/>
  <c r="E785" i="2"/>
  <c r="D785" i="2"/>
  <c r="C785" i="2"/>
  <c r="AB162" i="2" l="1"/>
  <c r="AA162" i="2"/>
  <c r="Z162" i="2"/>
  <c r="AB167" i="2"/>
  <c r="AB168" i="2" s="1"/>
  <c r="AA167" i="2"/>
  <c r="AA168" i="2" s="1"/>
  <c r="Z167" i="2"/>
  <c r="Z168" i="2" s="1"/>
  <c r="Y167" i="2"/>
  <c r="Y168" i="2" s="1"/>
  <c r="AB55" i="2"/>
  <c r="AB56" i="2" s="1"/>
  <c r="AB195" i="2" l="1"/>
  <c r="AB196" i="2" s="1"/>
  <c r="AA195" i="2"/>
  <c r="AA196" i="2" s="1"/>
  <c r="Z195" i="2"/>
  <c r="Z196" i="2" s="1"/>
  <c r="Y195" i="2"/>
  <c r="Y196" i="2" s="1"/>
  <c r="AB188" i="2"/>
  <c r="AA188" i="2"/>
  <c r="Z188" i="2"/>
  <c r="Y188" i="2"/>
  <c r="AA776" i="2" l="1"/>
  <c r="Z776" i="2"/>
  <c r="Y776" i="2"/>
  <c r="X776" i="2"/>
  <c r="W776" i="2"/>
  <c r="V776" i="2"/>
  <c r="U776" i="2"/>
  <c r="T776" i="2"/>
  <c r="S776" i="2"/>
  <c r="R776" i="2"/>
  <c r="Q776" i="2"/>
  <c r="P776" i="2"/>
  <c r="O776" i="2"/>
  <c r="N776" i="2"/>
  <c r="M776" i="2"/>
  <c r="L776" i="2"/>
  <c r="K776" i="2"/>
  <c r="J776" i="2"/>
  <c r="I776" i="2"/>
  <c r="H776" i="2"/>
  <c r="G776" i="2"/>
  <c r="F776" i="2"/>
  <c r="E776" i="2"/>
  <c r="D776" i="2"/>
  <c r="C776" i="2"/>
  <c r="AB776" i="2"/>
  <c r="D778" i="2" l="1"/>
  <c r="D780" i="2"/>
  <c r="D782" i="2"/>
  <c r="D786" i="2"/>
  <c r="H778" i="2"/>
  <c r="H780" i="2"/>
  <c r="H782" i="2"/>
  <c r="H786" i="2"/>
  <c r="C778" i="2"/>
  <c r="C782" i="2"/>
  <c r="C780" i="2"/>
  <c r="C786" i="2"/>
  <c r="E778" i="2"/>
  <c r="E782" i="2"/>
  <c r="E780" i="2"/>
  <c r="E786" i="2"/>
  <c r="G778" i="2"/>
  <c r="G782" i="2"/>
  <c r="G780" i="2"/>
  <c r="G786" i="2"/>
  <c r="I778" i="2"/>
  <c r="I782" i="2"/>
  <c r="I780" i="2"/>
  <c r="I786" i="2"/>
  <c r="K778" i="2"/>
  <c r="K782" i="2"/>
  <c r="K780" i="2"/>
  <c r="K786" i="2"/>
  <c r="M778" i="2"/>
  <c r="M782" i="2"/>
  <c r="M780" i="2"/>
  <c r="M786" i="2"/>
  <c r="O778" i="2"/>
  <c r="O782" i="2"/>
  <c r="O780" i="2"/>
  <c r="O786" i="2"/>
  <c r="Q778" i="2"/>
  <c r="Q782" i="2"/>
  <c r="Q780" i="2"/>
  <c r="Q786" i="2"/>
  <c r="S778" i="2"/>
  <c r="S782" i="2"/>
  <c r="S780" i="2"/>
  <c r="S786" i="2"/>
  <c r="U778" i="2"/>
  <c r="U782" i="2"/>
  <c r="U780" i="2"/>
  <c r="U786" i="2"/>
  <c r="W778" i="2"/>
  <c r="W782" i="2"/>
  <c r="W780" i="2"/>
  <c r="W786" i="2"/>
  <c r="Y778" i="2"/>
  <c r="Y782" i="2"/>
  <c r="Y780" i="2"/>
  <c r="Y786" i="2"/>
  <c r="AA778" i="2"/>
  <c r="AA782" i="2"/>
  <c r="AA780" i="2"/>
  <c r="AA786" i="2"/>
  <c r="AB778" i="2"/>
  <c r="AB780" i="2"/>
  <c r="AB782" i="2"/>
  <c r="AB786" i="2"/>
  <c r="F778" i="2"/>
  <c r="F780" i="2"/>
  <c r="F782" i="2"/>
  <c r="F786" i="2"/>
  <c r="J778" i="2"/>
  <c r="J780" i="2"/>
  <c r="J782" i="2"/>
  <c r="J786" i="2"/>
  <c r="L778" i="2"/>
  <c r="L780" i="2"/>
  <c r="L782" i="2"/>
  <c r="L786" i="2"/>
  <c r="N778" i="2"/>
  <c r="N780" i="2"/>
  <c r="N782" i="2"/>
  <c r="N786" i="2"/>
  <c r="P778" i="2"/>
  <c r="P780" i="2"/>
  <c r="P782" i="2"/>
  <c r="P786" i="2"/>
  <c r="R778" i="2"/>
  <c r="R780" i="2"/>
  <c r="R782" i="2"/>
  <c r="R786" i="2"/>
  <c r="T778" i="2"/>
  <c r="T780" i="2"/>
  <c r="T782" i="2"/>
  <c r="T786" i="2"/>
  <c r="V778" i="2"/>
  <c r="V780" i="2"/>
  <c r="V782" i="2"/>
  <c r="V786" i="2"/>
  <c r="X778" i="2"/>
  <c r="X780" i="2"/>
  <c r="X782" i="2"/>
  <c r="X786" i="2"/>
  <c r="Z778" i="2"/>
  <c r="Z780" i="2"/>
  <c r="Z782" i="2"/>
  <c r="Z786" i="2"/>
  <c r="Y370" i="2"/>
  <c r="Y372" i="2"/>
  <c r="Y374" i="2"/>
  <c r="Y378" i="2"/>
  <c r="AB673" i="2" l="1"/>
  <c r="AB666" i="2"/>
  <c r="AB674" i="2" l="1"/>
  <c r="AA468" i="2" l="1"/>
  <c r="AB468" i="2"/>
</calcChain>
</file>

<file path=xl/sharedStrings.xml><?xml version="1.0" encoding="utf-8"?>
<sst xmlns="http://schemas.openxmlformats.org/spreadsheetml/2006/main" count="1313" uniqueCount="168">
  <si>
    <t>VÝROBA,SPOTŘEBA</t>
  </si>
  <si>
    <r>
      <t>tis. m</t>
    </r>
    <r>
      <rPr>
        <vertAlign val="superscript"/>
        <sz val="9"/>
        <rFont val="Arial CE"/>
        <family val="2"/>
        <charset val="238"/>
      </rPr>
      <t>3</t>
    </r>
  </si>
  <si>
    <t>C</t>
  </si>
  <si>
    <t>M</t>
  </si>
  <si>
    <t>Černé uhlí hrubá těžba</t>
  </si>
  <si>
    <t>tuny</t>
  </si>
  <si>
    <t>Hnědé uhlí, hrubá hlubinná těžba</t>
  </si>
  <si>
    <t>Hnědé uhlí, těžba v lomech vč. skrývky</t>
  </si>
  <si>
    <t>Úprava hnědého uhlí (vztaž. na vsázku)</t>
  </si>
  <si>
    <t>Lignit, těžba</t>
  </si>
  <si>
    <t>Ropa, těžba</t>
  </si>
  <si>
    <t>Aglomerát železné rudy</t>
  </si>
  <si>
    <t>Železo surové (vsázka)</t>
  </si>
  <si>
    <t>Železo surové (provozní spotřeba)</t>
  </si>
  <si>
    <t>Konvertorová ocel</t>
  </si>
  <si>
    <t>Elektroocel z tuhé vsázky</t>
  </si>
  <si>
    <t>Tandemová ocel</t>
  </si>
  <si>
    <t>Válcovaný materiál celkem (bez trubek)</t>
  </si>
  <si>
    <t>Ocelové trubky bezešvé</t>
  </si>
  <si>
    <t>Ocelové trubky svařované</t>
  </si>
  <si>
    <t>Ocel pásová za studena válcovaná</t>
  </si>
  <si>
    <t>Ocelový drát</t>
  </si>
  <si>
    <t>Odlitky z litin - elektrické pece</t>
  </si>
  <si>
    <t>Odlitky - kuplovny a plamenné pece</t>
  </si>
  <si>
    <t>Odlitky z litin - provozní spotřeba</t>
  </si>
  <si>
    <t>Odlitky z oceli</t>
  </si>
  <si>
    <t>Výkovky a výlisky z oceli</t>
  </si>
  <si>
    <t>Hliník a slitiny v základních tvarech</t>
  </si>
  <si>
    <t>Hydroxid sodný tekutý a elektrolytický</t>
  </si>
  <si>
    <t>tuny 100%NaOH</t>
  </si>
  <si>
    <t>Amoniak</t>
  </si>
  <si>
    <t>Etylen</t>
  </si>
  <si>
    <t>Oktanol a Butanol</t>
  </si>
  <si>
    <t>Polyetylen a kopolymery</t>
  </si>
  <si>
    <t>Suspenzní polyvinylchlorid</t>
  </si>
  <si>
    <t>Polystyren a kopolymery</t>
  </si>
  <si>
    <t>Butadien - styrenový kaučuk a latex</t>
  </si>
  <si>
    <t>Slínky cementové - suchý způsob</t>
  </si>
  <si>
    <t>Cementy</t>
  </si>
  <si>
    <t>Vápna</t>
  </si>
  <si>
    <r>
      <t>m</t>
    </r>
    <r>
      <rPr>
        <vertAlign val="superscript"/>
        <sz val="9"/>
        <rFont val="Arial CE"/>
        <family val="2"/>
        <charset val="238"/>
      </rPr>
      <t>3</t>
    </r>
  </si>
  <si>
    <t>Cihly pálené</t>
  </si>
  <si>
    <t>tis. CJ</t>
  </si>
  <si>
    <t>do r. 1999</t>
  </si>
  <si>
    <t>Krytina pálená</t>
  </si>
  <si>
    <t>od r. 2000</t>
  </si>
  <si>
    <t>Kamenina celkem</t>
  </si>
  <si>
    <t>Papíry a kartony</t>
  </si>
  <si>
    <t>Lepenky</t>
  </si>
  <si>
    <t>Sklo ploché tažené</t>
  </si>
  <si>
    <t>Porcelán užitkový a ozdobný</t>
  </si>
  <si>
    <t>kód</t>
  </si>
  <si>
    <t>Úprava černého uhlí(vztaženo na vsázku)</t>
  </si>
  <si>
    <t>Elektroocel z tekuté vsázky</t>
  </si>
  <si>
    <t>Methanol</t>
  </si>
  <si>
    <t>Ethanol</t>
  </si>
  <si>
    <t>Polypropylen a kopolymery</t>
  </si>
  <si>
    <t>Buničina</t>
  </si>
  <si>
    <t>ENERG</t>
  </si>
  <si>
    <t>PRODUCT´S TITLE</t>
  </si>
  <si>
    <t xml:space="preserve">NÁZEV VÝROBKU </t>
  </si>
  <si>
    <t>code</t>
  </si>
  <si>
    <t>MJ</t>
  </si>
  <si>
    <r>
      <t>tuny 100%HNO</t>
    </r>
    <r>
      <rPr>
        <vertAlign val="subscript"/>
        <sz val="9"/>
        <rFont val="Arial CE"/>
        <family val="2"/>
        <charset val="238"/>
      </rPr>
      <t>3</t>
    </r>
  </si>
  <si>
    <r>
      <t>tuny 100%H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SO</t>
    </r>
    <r>
      <rPr>
        <vertAlign val="subscript"/>
        <sz val="9"/>
        <rFont val="Arial CE"/>
        <family val="2"/>
        <charset val="238"/>
      </rPr>
      <t>4</t>
    </r>
  </si>
  <si>
    <r>
      <t>tuny 100%NH</t>
    </r>
    <r>
      <rPr>
        <vertAlign val="subscript"/>
        <sz val="9"/>
        <rFont val="Arial CE"/>
        <family val="2"/>
        <charset val="238"/>
      </rPr>
      <t>3</t>
    </r>
  </si>
  <si>
    <r>
      <t>tis. m</t>
    </r>
    <r>
      <rPr>
        <vertAlign val="superscript"/>
        <sz val="9"/>
        <rFont val="Arial CE"/>
        <family val="2"/>
        <charset val="238"/>
      </rPr>
      <t>2</t>
    </r>
  </si>
  <si>
    <r>
      <t>tis.m</t>
    </r>
    <r>
      <rPr>
        <vertAlign val="superscript"/>
        <sz val="9"/>
        <rFont val="Arial CE"/>
        <family val="2"/>
        <charset val="238"/>
      </rPr>
      <t>2</t>
    </r>
  </si>
  <si>
    <t>Těžba zemního plynu</t>
  </si>
  <si>
    <t>Doprava ropy v ropovodech</t>
  </si>
  <si>
    <t>Sklo  ostatní (mimo plochého)</t>
  </si>
  <si>
    <t>Dílce staveb. konstukční, beton.a želez.</t>
  </si>
  <si>
    <t>Doprava (komprese)  zemního plynu</t>
  </si>
  <si>
    <t>Těžba (vtláčení) zemního plynu z (do) PZ</t>
  </si>
  <si>
    <t/>
  </si>
  <si>
    <t>do r.2009 začleněno v k. 100020</t>
  </si>
  <si>
    <t>od r.2011 tuny</t>
  </si>
  <si>
    <r>
      <t>tis. m</t>
    </r>
    <r>
      <rPr>
        <vertAlign val="superscript"/>
        <sz val="9"/>
        <rFont val="Arial CE"/>
        <charset val="238"/>
      </rPr>
      <t>2</t>
    </r>
  </si>
  <si>
    <t>Production, consumption</t>
  </si>
  <si>
    <t>Transportation compressionof natural gas in the CR</t>
  </si>
  <si>
    <r>
      <t xml:space="preserve">VÝROBA - </t>
    </r>
    <r>
      <rPr>
        <i/>
        <sz val="9"/>
        <rFont val="Arial CE"/>
        <charset val="238"/>
      </rPr>
      <t xml:space="preserve"> Production</t>
    </r>
  </si>
  <si>
    <t>SPOTŘEBA  ELEKTR.</t>
  </si>
  <si>
    <t>Electricity Consumption</t>
  </si>
  <si>
    <t>SPOTŘEBA TEPLA</t>
  </si>
  <si>
    <t>Heat Consumption</t>
  </si>
  <si>
    <t>SPOTŘEBA PALIV</t>
  </si>
  <si>
    <t>Fuels Consumption</t>
  </si>
  <si>
    <t>PALIVO A ENERGIE CELKEM</t>
  </si>
  <si>
    <t>Fuels and Energy Consumption Total</t>
  </si>
  <si>
    <t>Extraction (injection) of Natural Gas of (into) underground storages</t>
  </si>
  <si>
    <t>Extraction of natural gas</t>
  </si>
  <si>
    <t>Hard coal, gross production - total</t>
  </si>
  <si>
    <t>Hard coal preparation referred to coalInput</t>
  </si>
  <si>
    <t xml:space="preserve">Brown coalGross deep mine production </t>
  </si>
  <si>
    <t>Brown coalopencast mine production, incl. Overburden</t>
  </si>
  <si>
    <t>Brown coal preparation referred to coal Input</t>
  </si>
  <si>
    <t>Lignite Recent,production - total</t>
  </si>
  <si>
    <t>Crude Oil, Extraction total</t>
  </si>
  <si>
    <t>Transportation of Crude Oil in pipelines</t>
  </si>
  <si>
    <t>Sinter ofiron oreConcentrates</t>
  </si>
  <si>
    <t xml:space="preserve">Pigiron and blast furnace ferro-alloys Input </t>
  </si>
  <si>
    <t>Iron and blast furnace ferro-alloysworking consumpt.</t>
  </si>
  <si>
    <t>Oxygen converter stee</t>
  </si>
  <si>
    <t>Electricblast furnacesteel - total</t>
  </si>
  <si>
    <t>Tandem steel</t>
  </si>
  <si>
    <t xml:space="preserve">Flat-rolled products ofsteel- totalwithout tubes </t>
  </si>
  <si>
    <t>Steel seamless tubes</t>
  </si>
  <si>
    <t xml:space="preserve">Steel tubes welded </t>
  </si>
  <si>
    <t>Steel tubesTotal</t>
  </si>
  <si>
    <t>Ocelové truby celkem</t>
  </si>
  <si>
    <t>Cold rolled strip steel</t>
  </si>
  <si>
    <t>Drawn stee wire</t>
  </si>
  <si>
    <t>Iron casting -electric furnaces</t>
  </si>
  <si>
    <t>Iron casting - blaze furnaces</t>
  </si>
  <si>
    <t>Iron casting - working consumption</t>
  </si>
  <si>
    <t>Steel casting</t>
  </si>
  <si>
    <t>Forged and pressed steel pieces</t>
  </si>
  <si>
    <t>Alluminium - technical purity</t>
  </si>
  <si>
    <t>Ammonia</t>
  </si>
  <si>
    <t>**) Since 2011 reported heat generated during production (sgn -)</t>
  </si>
  <si>
    <t>Sodium hydroxide liquid</t>
  </si>
  <si>
    <t>Ethylene</t>
  </si>
  <si>
    <t>Octanol and butanol - sum. Item</t>
  </si>
  <si>
    <t>Ethanol - synthetic spirit</t>
  </si>
  <si>
    <t>Polyethylene and copolymers</t>
  </si>
  <si>
    <t>Ethylpropylene and copolymers</t>
  </si>
  <si>
    <t>PVC and copolymers</t>
  </si>
  <si>
    <t>Polystyrene and copolymers</t>
  </si>
  <si>
    <t>Butadiene-styrene rubber + Latex</t>
  </si>
  <si>
    <t>Cement clinkers - dry process</t>
  </si>
  <si>
    <t>Cement without clinkers</t>
  </si>
  <si>
    <t>Limes</t>
  </si>
  <si>
    <t>Prefab.structural components for building, concr.+ ferroc.</t>
  </si>
  <si>
    <t>Bricks and baked clay brick products</t>
  </si>
  <si>
    <t>Roofing tiles burnt</t>
  </si>
  <si>
    <t>Stoneware total</t>
  </si>
  <si>
    <t>Celluose</t>
  </si>
  <si>
    <t>Paper and cartons</t>
  </si>
  <si>
    <t>Paper boards</t>
  </si>
  <si>
    <t>Drawn sheet glass</t>
  </si>
  <si>
    <t>Other glass (flat out) - the primary ingredient</t>
  </si>
  <si>
    <t>Household and decorative china</t>
  </si>
  <si>
    <t>VÝVOJ  CELKOVÉ A  MĚRNÉ SPOTŘEBY PALIV A  ENERGIE DLE VÝROBKU</t>
  </si>
  <si>
    <r>
      <t>DRUHOTNÉ TEPLO -</t>
    </r>
    <r>
      <rPr>
        <i/>
        <sz val="9"/>
        <rFont val="Arial CE"/>
        <charset val="238"/>
      </rPr>
      <t>secundary heat</t>
    </r>
  </si>
  <si>
    <t>**) Od r.2011 započteno vzniklé teplo (exotermická reakce</t>
  </si>
  <si>
    <t>Kyselina sírová *)**)</t>
  </si>
  <si>
    <t>Sulphuric acid *)**)</t>
  </si>
  <si>
    <t>Kyselina dusičná *)</t>
  </si>
  <si>
    <t>Nitric acid *)</t>
  </si>
  <si>
    <t>*) Od roku 2014 druhotné teplo - vzniklé při exotermické reakci</t>
  </si>
  <si>
    <t>*) Since 2014, secondary heat - resulting from the exothermic reaction</t>
  </si>
  <si>
    <t>Doprava ropných produktů v ropovodech</t>
  </si>
  <si>
    <t>M  -  MĚRNÁ SPOTŘEBA - GJ/MJ,  ELEKTŘINA - KWh/MJ</t>
  </si>
  <si>
    <t>ELEKTŘINA - KWh/MJ</t>
  </si>
  <si>
    <t>M  -  SPECIFIC CONSUMPTION  -  GJ/SPU, ELECTRICITY - KWh/SPU</t>
  </si>
  <si>
    <t>GJ/SPU, ELECTRICITY - KWh/SPU</t>
  </si>
  <si>
    <t xml:space="preserve">ELECTRICITY  (MWH), HEAT, FUELS , TOTAL (GJ)  </t>
  </si>
  <si>
    <t>AND SPECIFIC  CONSUMPTION OF FUELS AND ENERGY IN RELATION TO PRODUCT</t>
  </si>
  <si>
    <t>ELEKTRICKÉ ENERGIE V MWh, TEPLA, PALIV A CELKEM V GJ ( GJ = 0,2778  MWh)</t>
  </si>
  <si>
    <t>DEVELOPMENT  OF OVERAL       AND SPECIFIC  CONSUMPTION OF</t>
  </si>
  <si>
    <t>TŘEBY PALIV A  ENERGIE DLE VÝROBKU</t>
  </si>
  <si>
    <t>C  -  CELKOVÁ SPOTŘEBA            ELEKTRICKÉ ENERGIE V MWh, TEPLA, PALIV A CELKEM V GJ ( GJ = 0,2778  MWh)</t>
  </si>
  <si>
    <t xml:space="preserve">C  -  TOTAL CONSUMPTION   -        ELECTRICITY  (MWH), HEAT, FUELS , TOTAL (GJ)  </t>
  </si>
  <si>
    <t>Hnědouhelný multiprach</t>
  </si>
  <si>
    <t xml:space="preserve">Lignite multipurpose
Lignite multipurpose </t>
  </si>
  <si>
    <t xml:space="preserve"> </t>
  </si>
  <si>
    <t>vč. Výroby umě</t>
  </si>
  <si>
    <t>lého kamene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</si>
</sst>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00"/>
    <numFmt numFmtId="166" formatCode="##########0"/>
    <numFmt numFmtId="167" formatCode="###########0"/>
    <numFmt numFmtId="168" formatCode="###0.000"/>
    <numFmt numFmtId="169" formatCode="m\o\n\th\ d\,\ \y\y\y\y"/>
  </numFmts>
  <fonts count="27" x14ac:knownFonts="1">
    <font>
      <sz val="10"/>
      <name val="Arial CE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vertAlign val="subscript"/>
      <sz val="9"/>
      <name val="Arial CE"/>
      <family val="2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 CE"/>
      <family val="2"/>
      <charset val="238"/>
    </font>
    <font>
      <b/>
      <i/>
      <sz val="9"/>
      <name val="Arial CE"/>
      <charset val="238"/>
    </font>
    <font>
      <i/>
      <sz val="9"/>
      <name val="Arial CE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scheme val="minor"/>
    </font>
    <font>
      <sz val="9"/>
      <name val="MS Sans Serif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0" fontId="7" fillId="0" borderId="0">
      <protection locked="0"/>
    </xf>
    <xf numFmtId="0" fontId="7" fillId="0" borderId="0">
      <protection locked="0"/>
    </xf>
    <xf numFmtId="169" fontId="7" fillId="0" borderId="0">
      <protection locked="0"/>
    </xf>
    <xf numFmtId="0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6" fillId="0" borderId="0"/>
    <xf numFmtId="0" fontId="13" fillId="0" borderId="0"/>
    <xf numFmtId="0" fontId="12" fillId="0" borderId="0"/>
    <xf numFmtId="0" fontId="7" fillId="0" borderId="0">
      <protection locked="0"/>
    </xf>
    <xf numFmtId="0" fontId="7" fillId="0" borderId="1">
      <protection locked="0"/>
    </xf>
    <xf numFmtId="0" fontId="26" fillId="0" borderId="0"/>
    <xf numFmtId="0" fontId="26" fillId="0" borderId="0"/>
  </cellStyleXfs>
  <cellXfs count="9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1" fontId="5" fillId="0" borderId="0" xfId="0" applyNumberFormat="1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 vertical="top"/>
    </xf>
    <xf numFmtId="1" fontId="4" fillId="0" borderId="0" xfId="0" applyNumberFormat="1" applyFont="1"/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10" fillId="0" borderId="0" xfId="0" applyFont="1"/>
    <xf numFmtId="0" fontId="4" fillId="0" borderId="0" xfId="0" applyFont="1" applyAlignment="1">
      <alignment horizontal="center" textRotation="180"/>
    </xf>
    <xf numFmtId="3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/>
    <xf numFmtId="165" fontId="5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9" fillId="0" borderId="0" xfId="0" applyNumberFormat="1" applyFont="1" applyAlignment="1">
      <alignment horizontal="right" vertical="center"/>
    </xf>
    <xf numFmtId="2" fontId="5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22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3" fontId="21" fillId="0" borderId="0" xfId="0" applyNumberFormat="1" applyFont="1"/>
    <xf numFmtId="3" fontId="21" fillId="0" borderId="0" xfId="0" applyNumberFormat="1" applyFont="1" applyAlignment="1">
      <alignment horizontal="right" vertical="center"/>
    </xf>
    <xf numFmtId="165" fontId="21" fillId="0" borderId="0" xfId="0" applyNumberFormat="1" applyFont="1"/>
    <xf numFmtId="2" fontId="21" fillId="0" borderId="0" xfId="0" applyNumberFormat="1" applyFont="1"/>
    <xf numFmtId="3" fontId="22" fillId="0" borderId="0" xfId="0" applyNumberFormat="1" applyFont="1" applyAlignment="1">
      <alignment horizontal="left"/>
    </xf>
    <xf numFmtId="3" fontId="22" fillId="0" borderId="0" xfId="0" applyNumberFormat="1" applyFont="1" applyFill="1"/>
    <xf numFmtId="164" fontId="23" fillId="0" borderId="0" xfId="0" applyNumberFormat="1" applyFont="1"/>
    <xf numFmtId="164" fontId="2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21" fillId="0" borderId="0" xfId="0" applyFont="1" applyAlignment="1">
      <alignment horizontal="left"/>
    </xf>
    <xf numFmtId="165" fontId="19" fillId="0" borderId="0" xfId="0" applyNumberFormat="1" applyFont="1"/>
    <xf numFmtId="0" fontId="19" fillId="0" borderId="0" xfId="0" applyFont="1" applyAlignment="1">
      <alignment horizontal="left" vertical="center"/>
    </xf>
    <xf numFmtId="3" fontId="19" fillId="0" borderId="0" xfId="0" applyNumberFormat="1" applyFont="1"/>
    <xf numFmtId="164" fontId="19" fillId="0" borderId="0" xfId="0" applyNumberFormat="1" applyFont="1"/>
    <xf numFmtId="3" fontId="2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0" fontId="22" fillId="0" borderId="0" xfId="0" applyFont="1" applyFill="1" applyAlignment="1">
      <alignment horizontal="left"/>
    </xf>
    <xf numFmtId="0" fontId="17" fillId="0" borderId="0" xfId="0" applyFont="1" applyAlignment="1">
      <alignment horizontal="left" wrapText="1"/>
    </xf>
    <xf numFmtId="0" fontId="0" fillId="0" borderId="0" xfId="0" applyNumberFormat="1"/>
    <xf numFmtId="1" fontId="0" fillId="0" borderId="0" xfId="0" applyNumberFormat="1"/>
    <xf numFmtId="164" fontId="0" fillId="0" borderId="0" xfId="0" applyNumberFormat="1"/>
    <xf numFmtId="1" fontId="19" fillId="0" borderId="0" xfId="0" applyNumberFormat="1" applyFont="1"/>
    <xf numFmtId="3" fontId="25" fillId="0" borderId="0" xfId="0" applyNumberFormat="1" applyFont="1"/>
    <xf numFmtId="3" fontId="22" fillId="2" borderId="0" xfId="0" applyNumberFormat="1" applyFont="1" applyFill="1"/>
  </cellXfs>
  <cellStyles count="14">
    <cellStyle name="Comma" xfId="1"/>
    <cellStyle name="Currency" xfId="2"/>
    <cellStyle name="Date" xfId="3"/>
    <cellStyle name="Fixed" xfId="4"/>
    <cellStyle name="Heading1" xfId="5"/>
    <cellStyle name="Heading2" xfId="6"/>
    <cellStyle name="Normální" xfId="0" builtinId="0"/>
    <cellStyle name="normální 2" xfId="7"/>
    <cellStyle name="normální 3" xfId="8"/>
    <cellStyle name="normální 4" xfId="9"/>
    <cellStyle name="Normální 5" xfId="12"/>
    <cellStyle name="Normální 6" xfId="13"/>
    <cellStyle name="Percent" xfId="10"/>
    <cellStyle name="Total" xfId="11"/>
  </cellStyles>
  <dxfs count="4">
    <dxf>
      <font>
        <condense val="0"/>
        <extend val="0"/>
        <color indexed="53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 patternType="none">
          <bgColor indexed="65"/>
        </patternFill>
      </fill>
    </dxf>
    <dxf>
      <font>
        <condense val="0"/>
        <extend val="0"/>
        <color indexed="53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5"/>
  <sheetViews>
    <sheetView tabSelected="1" topLeftCell="A4" zoomScale="160" zoomScaleNormal="160" zoomScaleSheetLayoutView="178" workbookViewId="0">
      <pane xSplit="2" ySplit="6" topLeftCell="X10" activePane="bottomRight" state="frozen"/>
      <selection activeCell="A4" sqref="A4"/>
      <selection pane="topRight" activeCell="C4" sqref="C4"/>
      <selection pane="bottomLeft" activeCell="A10" sqref="A10"/>
      <selection pane="bottomRight" activeCell="AF102" sqref="AF102"/>
    </sheetView>
  </sheetViews>
  <sheetFormatPr defaultColWidth="8.88671875" defaultRowHeight="11.4" x14ac:dyDescent="0.2"/>
  <cols>
    <col min="1" max="1" width="19.5546875" style="12" customWidth="1"/>
    <col min="2" max="2" width="7" style="3" customWidth="1"/>
    <col min="3" max="15" width="10.5546875" style="1" customWidth="1"/>
    <col min="16" max="16" width="10.5546875" style="2" customWidth="1"/>
    <col min="17" max="25" width="10.5546875" style="1" customWidth="1"/>
    <col min="26" max="27" width="10.5546875" style="6" customWidth="1"/>
    <col min="28" max="28" width="10.5546875" style="1" customWidth="1"/>
    <col min="29" max="29" width="10" style="1" customWidth="1"/>
    <col min="30" max="31" width="10.6640625" style="6" customWidth="1"/>
    <col min="32" max="16384" width="8.88671875" style="1"/>
  </cols>
  <sheetData>
    <row r="1" spans="1:31" s="4" customFormat="1" ht="11.1" customHeight="1" x14ac:dyDescent="0.25">
      <c r="A1" s="13" t="s">
        <v>142</v>
      </c>
      <c r="B1" s="13"/>
      <c r="C1" s="5"/>
      <c r="D1" s="5"/>
      <c r="E1" s="5"/>
      <c r="F1" s="5"/>
      <c r="G1" s="5"/>
      <c r="H1" s="5"/>
      <c r="I1" s="23"/>
      <c r="J1" s="23"/>
      <c r="K1" s="23"/>
      <c r="L1" s="23"/>
      <c r="M1" s="23"/>
      <c r="N1" s="23"/>
      <c r="O1" s="23"/>
      <c r="P1" s="23"/>
      <c r="Q1" s="5" t="s">
        <v>160</v>
      </c>
      <c r="R1" s="23"/>
      <c r="S1" s="23"/>
      <c r="T1" s="23"/>
      <c r="U1" s="23"/>
      <c r="V1" s="5"/>
      <c r="W1" s="5"/>
      <c r="X1" s="5"/>
      <c r="Y1" s="5"/>
      <c r="Z1" s="5"/>
      <c r="AA1" s="5"/>
      <c r="AD1" s="5"/>
      <c r="AE1" s="5"/>
    </row>
    <row r="2" spans="1:31" s="4" customFormat="1" ht="11.1" customHeight="1" x14ac:dyDescent="0.25">
      <c r="A2" s="50" t="s">
        <v>159</v>
      </c>
      <c r="B2" s="13"/>
      <c r="C2" s="50" t="s">
        <v>157</v>
      </c>
      <c r="D2" s="13"/>
      <c r="E2" s="13"/>
      <c r="F2" s="13"/>
      <c r="G2" s="13"/>
      <c r="H2" s="13"/>
      <c r="I2" s="13"/>
      <c r="J2" s="13"/>
      <c r="K2" s="13"/>
      <c r="L2" s="23"/>
      <c r="M2" s="23"/>
      <c r="N2" s="23"/>
      <c r="O2" s="23"/>
      <c r="P2" s="23"/>
      <c r="Q2" s="50" t="s">
        <v>157</v>
      </c>
      <c r="R2" s="23"/>
      <c r="S2" s="23"/>
      <c r="T2" s="23"/>
      <c r="U2" s="23"/>
      <c r="V2" s="5"/>
      <c r="W2" s="5"/>
      <c r="X2" s="5"/>
      <c r="Y2" s="5"/>
      <c r="Z2" s="5"/>
      <c r="AA2" s="5"/>
      <c r="AD2" s="5"/>
      <c r="AE2" s="5"/>
    </row>
    <row r="3" spans="1:31" s="4" customFormat="1" ht="11.1" customHeight="1" x14ac:dyDescent="0.25">
      <c r="A3"/>
      <c r="B3" s="13"/>
      <c r="C3" s="13"/>
      <c r="E3" s="13"/>
      <c r="F3" s="13"/>
      <c r="G3" s="13"/>
      <c r="H3" s="13"/>
      <c r="I3" s="13"/>
      <c r="J3" s="13"/>
      <c r="K3" s="13"/>
      <c r="L3" s="23"/>
      <c r="M3" s="23"/>
      <c r="N3" s="23"/>
      <c r="O3" s="23"/>
      <c r="P3" s="23"/>
      <c r="Q3" s="13"/>
      <c r="R3" s="23"/>
      <c r="S3" s="23"/>
      <c r="T3" s="23"/>
      <c r="U3" s="23"/>
      <c r="V3" s="5"/>
      <c r="W3" s="5"/>
      <c r="X3" s="5"/>
      <c r="Y3" s="5"/>
      <c r="Z3" s="5"/>
      <c r="AA3" s="5"/>
      <c r="AD3" s="5"/>
      <c r="AE3" s="5"/>
    </row>
    <row r="4" spans="1:31" ht="11.1" customHeight="1" x14ac:dyDescent="0.25">
      <c r="A4" s="15" t="s">
        <v>161</v>
      </c>
      <c r="B4" s="15"/>
      <c r="C4" s="6" t="s">
        <v>158</v>
      </c>
      <c r="D4" s="13"/>
      <c r="E4" s="6"/>
      <c r="F4" s="6"/>
      <c r="G4" s="6"/>
      <c r="H4" s="6"/>
      <c r="I4" s="6"/>
      <c r="J4" s="6"/>
      <c r="K4" s="6"/>
      <c r="L4" s="17"/>
      <c r="M4" s="17"/>
      <c r="N4" s="17"/>
      <c r="O4" s="17"/>
      <c r="P4" s="17"/>
      <c r="Q4" s="6" t="s">
        <v>158</v>
      </c>
      <c r="R4" s="17"/>
      <c r="S4" s="17"/>
      <c r="T4" s="17"/>
      <c r="U4" s="17"/>
      <c r="V4" s="6"/>
      <c r="W4" s="6"/>
      <c r="X4" s="6"/>
      <c r="Y4" s="86"/>
      <c r="Z4" s="86"/>
      <c r="AA4" s="86"/>
      <c r="AB4" s="86"/>
      <c r="AC4" s="86"/>
      <c r="AD4" s="86"/>
      <c r="AE4" s="86"/>
    </row>
    <row r="5" spans="1:31" ht="11.1" customHeight="1" x14ac:dyDescent="0.25">
      <c r="A5" s="15" t="s">
        <v>152</v>
      </c>
      <c r="B5" s="1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O5" s="17"/>
      <c r="P5" s="17"/>
      <c r="Q5" s="6" t="s">
        <v>153</v>
      </c>
      <c r="R5" s="17"/>
      <c r="S5" s="17"/>
      <c r="T5" s="17"/>
      <c r="U5" s="17"/>
      <c r="V5" s="6"/>
      <c r="W5" s="6"/>
      <c r="X5" s="6"/>
      <c r="Y5" s="86"/>
      <c r="Z5" s="86"/>
      <c r="AA5" s="86"/>
      <c r="AB5" s="86"/>
      <c r="AC5" s="86"/>
      <c r="AD5" s="86"/>
      <c r="AE5" s="86"/>
    </row>
    <row r="6" spans="1:31" ht="11.1" customHeight="1" x14ac:dyDescent="0.2">
      <c r="A6" s="51" t="s">
        <v>162</v>
      </c>
      <c r="B6" s="15"/>
      <c r="C6" s="15"/>
      <c r="D6" s="15"/>
      <c r="E6" s="15"/>
      <c r="F6" s="15"/>
      <c r="G6" s="15"/>
      <c r="H6" s="15"/>
      <c r="I6" s="15"/>
      <c r="J6" s="6"/>
      <c r="K6" s="6"/>
      <c r="L6" s="6"/>
      <c r="M6" s="6"/>
      <c r="N6" s="17"/>
      <c r="O6" s="17"/>
      <c r="P6" s="17"/>
      <c r="Q6" s="15" t="s">
        <v>156</v>
      </c>
      <c r="R6" s="17"/>
      <c r="S6" s="17"/>
      <c r="T6" s="17"/>
      <c r="U6" s="17"/>
      <c r="V6" s="6"/>
      <c r="W6" s="6"/>
      <c r="X6" s="6"/>
      <c r="Y6" s="6"/>
    </row>
    <row r="7" spans="1:31" ht="11.1" customHeight="1" x14ac:dyDescent="0.2">
      <c r="A7" s="51" t="s">
        <v>154</v>
      </c>
      <c r="B7" s="15"/>
      <c r="C7" s="15"/>
      <c r="D7" s="15"/>
      <c r="E7" s="15"/>
      <c r="F7" s="15"/>
      <c r="G7" s="15"/>
      <c r="H7" s="6"/>
      <c r="I7" s="6"/>
      <c r="J7" s="6"/>
      <c r="K7" s="6"/>
      <c r="L7" s="6"/>
      <c r="M7" s="6"/>
      <c r="N7" s="17"/>
      <c r="O7" s="17"/>
      <c r="P7" s="17"/>
      <c r="Q7" s="16" t="s">
        <v>155</v>
      </c>
      <c r="R7" s="17"/>
      <c r="S7" s="17"/>
      <c r="T7" s="17"/>
      <c r="U7" s="17"/>
      <c r="V7" s="6"/>
      <c r="W7" s="6"/>
      <c r="X7" s="6"/>
      <c r="Y7" s="6"/>
    </row>
    <row r="8" spans="1:31" s="4" customFormat="1" ht="11.1" customHeight="1" x14ac:dyDescent="0.25">
      <c r="A8" s="13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8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D8" s="5"/>
      <c r="AE8" s="5"/>
    </row>
    <row r="9" spans="1:31" s="4" customFormat="1" ht="11.1" customHeight="1" x14ac:dyDescent="0.25">
      <c r="A9" s="13" t="s">
        <v>0</v>
      </c>
      <c r="B9" s="14"/>
      <c r="C9" s="7">
        <v>1988</v>
      </c>
      <c r="D9" s="7">
        <v>1989</v>
      </c>
      <c r="E9" s="7">
        <v>1990</v>
      </c>
      <c r="F9" s="7">
        <v>1991</v>
      </c>
      <c r="G9" s="7">
        <v>1992</v>
      </c>
      <c r="H9" s="7">
        <v>1993</v>
      </c>
      <c r="I9" s="7">
        <v>1994</v>
      </c>
      <c r="J9" s="7">
        <v>1995</v>
      </c>
      <c r="K9" s="8">
        <v>1996</v>
      </c>
      <c r="L9" s="7">
        <v>1997</v>
      </c>
      <c r="M9" s="7">
        <v>1998</v>
      </c>
      <c r="N9" s="7">
        <v>1999</v>
      </c>
      <c r="O9" s="8">
        <v>2000</v>
      </c>
      <c r="P9" s="8">
        <v>2001</v>
      </c>
      <c r="Q9" s="8">
        <v>2002</v>
      </c>
      <c r="R9" s="8">
        <v>2003</v>
      </c>
      <c r="S9" s="7">
        <v>2004</v>
      </c>
      <c r="T9" s="7">
        <v>2005</v>
      </c>
      <c r="U9" s="7">
        <v>2006</v>
      </c>
      <c r="V9" s="7">
        <v>2007</v>
      </c>
      <c r="W9" s="7">
        <v>2008</v>
      </c>
      <c r="X9" s="7">
        <v>2009</v>
      </c>
      <c r="Y9" s="7">
        <v>2010</v>
      </c>
      <c r="Z9" s="7">
        <v>2011</v>
      </c>
      <c r="AA9" s="7">
        <v>2012</v>
      </c>
      <c r="AB9" s="7">
        <v>2013</v>
      </c>
      <c r="AC9" s="7">
        <v>2014</v>
      </c>
      <c r="AD9" s="62">
        <v>2015</v>
      </c>
      <c r="AE9" s="62">
        <v>2016</v>
      </c>
    </row>
    <row r="10" spans="1:31" s="4" customFormat="1" ht="11.1" customHeight="1" x14ac:dyDescent="0.25">
      <c r="A10" s="5" t="s">
        <v>78</v>
      </c>
      <c r="B10" s="1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0"/>
      <c r="AE10" s="60"/>
    </row>
    <row r="11" spans="1:31" s="4" customFormat="1" ht="11.1" customHeight="1" x14ac:dyDescent="0.25">
      <c r="A11" s="13" t="s">
        <v>60</v>
      </c>
      <c r="B11" s="5" t="s">
        <v>51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8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0"/>
      <c r="AE11" s="60"/>
    </row>
    <row r="12" spans="1:31" s="4" customFormat="1" ht="11.1" customHeight="1" x14ac:dyDescent="0.25">
      <c r="A12" s="13" t="s">
        <v>59</v>
      </c>
      <c r="B12" s="5" t="s">
        <v>61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8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0"/>
      <c r="AE12" s="60"/>
    </row>
    <row r="13" spans="1:31" ht="11.1" customHeight="1" x14ac:dyDescent="0.25">
      <c r="A13" s="13"/>
      <c r="B13" s="24" t="s">
        <v>58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  <c r="P13" s="6"/>
      <c r="Q13" s="6"/>
      <c r="R13" s="6"/>
      <c r="S13" s="6"/>
      <c r="T13" s="6"/>
      <c r="U13" s="6"/>
      <c r="V13" s="6"/>
      <c r="W13" s="6"/>
      <c r="X13" s="6"/>
      <c r="Y13" s="6"/>
      <c r="AB13" s="6"/>
      <c r="AC13" s="6"/>
      <c r="AD13" s="61"/>
      <c r="AE13" s="61"/>
    </row>
    <row r="14" spans="1:31" ht="11.1" customHeight="1" x14ac:dyDescent="0.25">
      <c r="A14" s="15"/>
      <c r="B14" s="14" t="s">
        <v>62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9"/>
      <c r="P14" s="6"/>
      <c r="Q14" s="6"/>
      <c r="R14" s="6"/>
      <c r="S14" s="6"/>
      <c r="T14" s="6"/>
      <c r="U14" s="6"/>
      <c r="V14" s="6"/>
      <c r="W14" s="6"/>
      <c r="X14" s="6"/>
      <c r="Y14" s="6"/>
      <c r="AB14" s="6"/>
      <c r="AC14" s="6"/>
      <c r="AD14" s="61"/>
      <c r="AE14" s="61"/>
    </row>
    <row r="15" spans="1:31" ht="11.1" customHeight="1" x14ac:dyDescent="0.2">
      <c r="A15" s="13" t="s">
        <v>72</v>
      </c>
      <c r="B15" s="16">
        <v>100010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  <c r="P15" s="6"/>
      <c r="Q15" s="6"/>
      <c r="R15" s="6"/>
      <c r="S15" s="6"/>
      <c r="T15" s="6"/>
      <c r="U15" s="6"/>
      <c r="V15" s="6"/>
      <c r="W15" s="6"/>
      <c r="X15" s="6"/>
      <c r="Y15" s="26"/>
      <c r="Z15" s="26"/>
      <c r="AB15" s="6"/>
      <c r="AC15" s="6"/>
      <c r="AD15" s="61"/>
      <c r="AE15" s="61"/>
    </row>
    <row r="16" spans="1:31" ht="14.1" customHeight="1" x14ac:dyDescent="0.25">
      <c r="A16" s="53" t="s">
        <v>79</v>
      </c>
      <c r="B16" s="19" t="s">
        <v>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  <c r="P16" s="6"/>
      <c r="Q16" s="20"/>
      <c r="R16" s="6"/>
      <c r="S16" s="6"/>
      <c r="T16" s="21"/>
      <c r="U16" s="10"/>
      <c r="V16" s="10"/>
      <c r="W16" s="10"/>
      <c r="X16" s="10"/>
      <c r="Y16" s="26"/>
      <c r="Z16" s="26"/>
      <c r="AB16" s="6"/>
      <c r="AC16" s="6"/>
      <c r="AD16" s="71"/>
      <c r="AE16" s="71"/>
    </row>
    <row r="17" spans="1:31" ht="11.1" customHeight="1" x14ac:dyDescent="0.2">
      <c r="A17" s="15" t="s">
        <v>80</v>
      </c>
      <c r="B17" s="16"/>
      <c r="C17" s="33">
        <v>7235167</v>
      </c>
      <c r="D17" s="33">
        <v>8818219</v>
      </c>
      <c r="E17" s="33">
        <v>9107567</v>
      </c>
      <c r="F17" s="33">
        <v>9375138</v>
      </c>
      <c r="G17" s="33">
        <v>8529534</v>
      </c>
      <c r="H17" s="33">
        <v>6712582</v>
      </c>
      <c r="I17" s="33">
        <v>6940961</v>
      </c>
      <c r="J17" s="33">
        <v>7703220</v>
      </c>
      <c r="K17" s="33">
        <v>9425183</v>
      </c>
      <c r="L17" s="33">
        <v>9579814</v>
      </c>
      <c r="M17" s="33">
        <v>9531617</v>
      </c>
      <c r="N17" s="33">
        <v>9438664</v>
      </c>
      <c r="O17" s="33">
        <v>9095813</v>
      </c>
      <c r="P17" s="33">
        <v>9272680</v>
      </c>
      <c r="Q17" s="33">
        <v>9530562</v>
      </c>
      <c r="R17" s="33">
        <v>9792790</v>
      </c>
      <c r="S17" s="33">
        <v>8807168</v>
      </c>
      <c r="T17" s="33">
        <v>9660685</v>
      </c>
      <c r="U17" s="33">
        <v>9683578</v>
      </c>
      <c r="V17" s="33">
        <v>8084198</v>
      </c>
      <c r="W17" s="33">
        <v>8561937</v>
      </c>
      <c r="X17" s="33">
        <v>8600387</v>
      </c>
      <c r="Y17" s="27">
        <v>9338216</v>
      </c>
      <c r="Z17" s="27">
        <v>9807218</v>
      </c>
      <c r="AA17" s="33">
        <v>8243364</v>
      </c>
      <c r="AB17" s="9">
        <v>8476105</v>
      </c>
      <c r="AC17" s="9">
        <v>7108772</v>
      </c>
      <c r="AD17" s="64">
        <v>7521009</v>
      </c>
      <c r="AE17" s="64">
        <v>8192407</v>
      </c>
    </row>
    <row r="18" spans="1:31" ht="11.1" customHeight="1" x14ac:dyDescent="0.2">
      <c r="A18" s="15" t="s">
        <v>81</v>
      </c>
      <c r="B18" s="16" t="s">
        <v>2</v>
      </c>
      <c r="C18" s="33">
        <v>16780</v>
      </c>
      <c r="D18" s="33">
        <v>21522</v>
      </c>
      <c r="E18" s="33">
        <v>22418</v>
      </c>
      <c r="F18" s="33">
        <v>22450</v>
      </c>
      <c r="G18" s="33">
        <v>21309</v>
      </c>
      <c r="H18" s="33">
        <v>16285</v>
      </c>
      <c r="I18" s="33">
        <v>16960</v>
      </c>
      <c r="J18" s="33">
        <v>20739</v>
      </c>
      <c r="K18" s="33">
        <v>19587</v>
      </c>
      <c r="L18" s="33">
        <v>15652</v>
      </c>
      <c r="M18" s="33">
        <v>15025</v>
      </c>
      <c r="N18" s="33">
        <v>13760</v>
      </c>
      <c r="O18" s="33">
        <v>10960</v>
      </c>
      <c r="P18" s="33">
        <v>9817</v>
      </c>
      <c r="Q18" s="33">
        <v>9440</v>
      </c>
      <c r="R18" s="33">
        <v>9665</v>
      </c>
      <c r="S18" s="33">
        <v>9999</v>
      </c>
      <c r="T18" s="33">
        <v>12334</v>
      </c>
      <c r="U18" s="33">
        <v>11858</v>
      </c>
      <c r="V18" s="33">
        <v>10636</v>
      </c>
      <c r="W18" s="33">
        <v>10364</v>
      </c>
      <c r="X18" s="33">
        <v>10052</v>
      </c>
      <c r="Y18" s="27">
        <v>8737</v>
      </c>
      <c r="Z18" s="27">
        <v>6934</v>
      </c>
      <c r="AA18" s="33">
        <v>6974</v>
      </c>
      <c r="AB18" s="9">
        <v>5288</v>
      </c>
      <c r="AC18" s="9">
        <v>5415</v>
      </c>
      <c r="AD18" s="64">
        <v>6127</v>
      </c>
      <c r="AE18" s="64">
        <v>5410</v>
      </c>
    </row>
    <row r="19" spans="1:31" ht="11.1" customHeight="1" x14ac:dyDescent="0.2">
      <c r="A19" s="52" t="s">
        <v>82</v>
      </c>
      <c r="B19" s="16" t="s">
        <v>3</v>
      </c>
      <c r="C19" s="34">
        <v>2.3192277386271805</v>
      </c>
      <c r="D19" s="34">
        <v>2.4406288843586217</v>
      </c>
      <c r="E19" s="34">
        <v>2.4614696768083069</v>
      </c>
      <c r="F19" s="34">
        <v>2.3946314176921981</v>
      </c>
      <c r="G19" s="34">
        <v>2.4982607490631961</v>
      </c>
      <c r="H19" s="34">
        <v>2.426041126946382</v>
      </c>
      <c r="I19" s="34">
        <v>2.4434656814812818</v>
      </c>
      <c r="J19" s="34">
        <v>2.6922507730533467</v>
      </c>
      <c r="K19" s="34">
        <v>2.0781559360704192</v>
      </c>
      <c r="L19" s="34">
        <v>1.6338521812636446</v>
      </c>
      <c r="M19" s="34">
        <v>1.5763327460597714</v>
      </c>
      <c r="N19" s="34">
        <v>1.457833439139268</v>
      </c>
      <c r="O19" s="34">
        <v>1.2049500138140483</v>
      </c>
      <c r="P19" s="34">
        <v>1.0587014757330135</v>
      </c>
      <c r="Q19" s="34">
        <v>0.99049772720643336</v>
      </c>
      <c r="R19" s="34">
        <v>0.98695060345417396</v>
      </c>
      <c r="S19" s="34">
        <v>1.1353252259977327</v>
      </c>
      <c r="T19" s="35">
        <v>1.2767210606701285</v>
      </c>
      <c r="U19" s="35">
        <v>1.2245473728822136</v>
      </c>
      <c r="V19" s="35">
        <v>1.315653080243705</v>
      </c>
      <c r="W19" s="35">
        <v>1.2104737514419925</v>
      </c>
      <c r="X19" s="35">
        <v>1.1687846139946958</v>
      </c>
      <c r="Y19" s="28">
        <v>0.93561768115023258</v>
      </c>
      <c r="Z19" s="28">
        <v>0.70703027096981019</v>
      </c>
      <c r="AA19" s="28">
        <v>0.84601383609895187</v>
      </c>
      <c r="AB19" s="48">
        <v>0.6238714598273617</v>
      </c>
      <c r="AC19" s="48">
        <v>0.76173493818622962</v>
      </c>
      <c r="AD19" s="65">
        <v>0.81465133202207307</v>
      </c>
      <c r="AE19" s="65">
        <v>0.66036758183522859</v>
      </c>
    </row>
    <row r="20" spans="1:31" ht="11.1" customHeight="1" x14ac:dyDescent="0.2">
      <c r="A20" s="15" t="s">
        <v>83</v>
      </c>
      <c r="B20" s="16" t="s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6"/>
      <c r="Q20" s="37"/>
      <c r="R20" s="37"/>
      <c r="S20" s="37"/>
      <c r="T20" s="33"/>
      <c r="U20" s="33"/>
      <c r="V20" s="33"/>
      <c r="W20" s="33"/>
      <c r="X20" s="33"/>
      <c r="Y20" s="27"/>
      <c r="Z20" s="27"/>
      <c r="AA20" s="33"/>
      <c r="AB20" s="9"/>
      <c r="AC20" s="9"/>
      <c r="AD20" s="64"/>
      <c r="AE20" s="64"/>
    </row>
    <row r="21" spans="1:31" ht="11.1" customHeight="1" x14ac:dyDescent="0.2">
      <c r="A21" s="52" t="s">
        <v>84</v>
      </c>
      <c r="B21" s="16" t="s">
        <v>3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3"/>
      <c r="P21" s="34"/>
      <c r="Q21" s="37"/>
      <c r="R21" s="37"/>
      <c r="S21" s="37"/>
      <c r="T21" s="35"/>
      <c r="U21" s="36"/>
      <c r="V21" s="35"/>
      <c r="W21" s="35"/>
      <c r="X21" s="35"/>
      <c r="Y21" s="28"/>
      <c r="Z21" s="28"/>
      <c r="AA21" s="34"/>
      <c r="AB21" s="48"/>
      <c r="AC21" s="48"/>
      <c r="AD21" s="66"/>
      <c r="AE21" s="66"/>
    </row>
    <row r="22" spans="1:31" ht="11.1" customHeight="1" x14ac:dyDescent="0.2">
      <c r="A22" s="15" t="s">
        <v>85</v>
      </c>
      <c r="B22" s="16" t="s">
        <v>2</v>
      </c>
      <c r="C22" s="33">
        <v>3167450</v>
      </c>
      <c r="D22" s="33">
        <v>4120785</v>
      </c>
      <c r="E22" s="33">
        <v>4067831</v>
      </c>
      <c r="F22" s="33">
        <v>3884230</v>
      </c>
      <c r="G22" s="33">
        <v>3632162</v>
      </c>
      <c r="H22" s="33">
        <v>2370300</v>
      </c>
      <c r="I22" s="33">
        <v>379132</v>
      </c>
      <c r="J22" s="33">
        <v>654264</v>
      </c>
      <c r="K22" s="33">
        <v>757255</v>
      </c>
      <c r="L22" s="33">
        <v>639864</v>
      </c>
      <c r="M22" s="33">
        <v>473671</v>
      </c>
      <c r="N22" s="33">
        <v>322792</v>
      </c>
      <c r="O22" s="33">
        <v>135794</v>
      </c>
      <c r="P22" s="33">
        <v>133688</v>
      </c>
      <c r="Q22" s="33">
        <v>114920</v>
      </c>
      <c r="R22" s="33">
        <v>110092</v>
      </c>
      <c r="S22" s="33">
        <v>118706</v>
      </c>
      <c r="T22" s="33">
        <v>186370</v>
      </c>
      <c r="U22" s="33">
        <v>349059</v>
      </c>
      <c r="V22" s="33">
        <v>192606</v>
      </c>
      <c r="W22" s="33">
        <v>174489</v>
      </c>
      <c r="X22" s="33">
        <v>179691</v>
      </c>
      <c r="Y22" s="27">
        <v>186597</v>
      </c>
      <c r="Z22" s="27">
        <v>49111.631999999998</v>
      </c>
      <c r="AA22" s="33">
        <v>55892.735999999997</v>
      </c>
      <c r="AB22" s="9">
        <v>44470</v>
      </c>
      <c r="AC22" s="9">
        <v>187891</v>
      </c>
      <c r="AD22" s="64">
        <v>52189</v>
      </c>
      <c r="AE22" s="64">
        <v>54343.8</v>
      </c>
    </row>
    <row r="23" spans="1:31" ht="11.1" customHeight="1" x14ac:dyDescent="0.2">
      <c r="A23" s="52" t="s">
        <v>86</v>
      </c>
      <c r="B23" s="16" t="s">
        <v>3</v>
      </c>
      <c r="C23" s="34">
        <v>0.43778533377322182</v>
      </c>
      <c r="D23" s="34">
        <v>0.46730354508092847</v>
      </c>
      <c r="E23" s="34">
        <v>0.44664299477566294</v>
      </c>
      <c r="F23" s="34">
        <v>0.41431176799744174</v>
      </c>
      <c r="G23" s="34">
        <v>0.42583358012290001</v>
      </c>
      <c r="H23" s="34">
        <v>0.35311300480202701</v>
      </c>
      <c r="I23" s="34">
        <v>5.4622407473547248E-2</v>
      </c>
      <c r="J23" s="34">
        <v>8.4933832864698133E-2</v>
      </c>
      <c r="K23" s="34">
        <v>8.0343798099198713E-2</v>
      </c>
      <c r="L23" s="34">
        <v>6.679294608433943E-2</v>
      </c>
      <c r="M23" s="34">
        <v>4.9694716017229815E-2</v>
      </c>
      <c r="N23" s="34">
        <v>3.4198907811529261E-2</v>
      </c>
      <c r="O23" s="34">
        <v>1.4929286694878183E-2</v>
      </c>
      <c r="P23" s="34">
        <v>1.4417406833838761E-2</v>
      </c>
      <c r="Q23" s="34">
        <v>1.2058050721457979E-2</v>
      </c>
      <c r="R23" s="34">
        <v>1.1242148560318356E-2</v>
      </c>
      <c r="S23" s="34">
        <v>1.3478339461674853E-2</v>
      </c>
      <c r="T23" s="35">
        <v>1.9291592676916804E-2</v>
      </c>
      <c r="U23" s="35">
        <v>3.5999999999999997E-2</v>
      </c>
      <c r="V23" s="35">
        <f>V22/V17</f>
        <v>2.382499785383782E-2</v>
      </c>
      <c r="W23" s="35">
        <v>2.0379617369293886E-2</v>
      </c>
      <c r="X23" s="35">
        <f>X22/X17</f>
        <v>2.0893362124285803E-2</v>
      </c>
      <c r="Y23" s="28">
        <f t="shared" ref="Y23:AD23" si="0">Y22/Y17</f>
        <v>1.9982082230695884E-2</v>
      </c>
      <c r="Z23" s="28">
        <f t="shared" si="0"/>
        <v>5.0077026940769541E-3</v>
      </c>
      <c r="AA23" s="34">
        <f t="shared" si="0"/>
        <v>6.7803309425617988E-3</v>
      </c>
      <c r="AB23" s="49">
        <f t="shared" si="0"/>
        <v>5.2465135814150484E-3</v>
      </c>
      <c r="AC23" s="48">
        <f t="shared" si="0"/>
        <v>2.6430865977977631E-2</v>
      </c>
      <c r="AD23" s="66">
        <f t="shared" si="0"/>
        <v>6.939095538909739E-3</v>
      </c>
      <c r="AE23" s="66">
        <v>6.633435082021682E-3</v>
      </c>
    </row>
    <row r="24" spans="1:31" ht="11.1" customHeight="1" x14ac:dyDescent="0.2">
      <c r="A24" s="15" t="s">
        <v>143</v>
      </c>
      <c r="B24" s="16" t="s">
        <v>2</v>
      </c>
      <c r="C24" s="33">
        <v>965623</v>
      </c>
      <c r="D24" s="33">
        <v>1080297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6"/>
      <c r="Q24" s="37"/>
      <c r="R24" s="37"/>
      <c r="S24" s="37"/>
      <c r="T24" s="33"/>
      <c r="U24" s="33"/>
      <c r="V24" s="33"/>
      <c r="W24" s="33"/>
      <c r="X24" s="33"/>
      <c r="Y24" s="28"/>
      <c r="Z24" s="28"/>
      <c r="AA24" s="28"/>
      <c r="AB24" s="28"/>
      <c r="AC24" s="28"/>
      <c r="AD24" s="28"/>
      <c r="AE24" s="61"/>
    </row>
    <row r="25" spans="1:31" ht="11.1" customHeight="1" x14ac:dyDescent="0.2">
      <c r="A25" s="15"/>
      <c r="B25" s="1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3"/>
      <c r="P25" s="36"/>
      <c r="Q25" s="37"/>
      <c r="R25" s="37"/>
      <c r="S25" s="37"/>
      <c r="T25" s="33"/>
      <c r="U25" s="33"/>
      <c r="V25" s="33"/>
      <c r="W25" s="33"/>
      <c r="X25" s="33"/>
      <c r="Y25" s="29"/>
      <c r="Z25" s="29"/>
      <c r="AA25" s="36"/>
      <c r="AB25" s="49"/>
      <c r="AC25" s="48"/>
      <c r="AD25" s="61"/>
      <c r="AE25" s="61"/>
    </row>
    <row r="26" spans="1:31" ht="11.1" customHeight="1" x14ac:dyDescent="0.2">
      <c r="A26" s="15" t="s">
        <v>87</v>
      </c>
      <c r="B26" s="16" t="s">
        <v>2</v>
      </c>
      <c r="C26" s="33">
        <v>3227858</v>
      </c>
      <c r="D26" s="33">
        <v>4198264.2</v>
      </c>
      <c r="E26" s="33">
        <v>4148535.8</v>
      </c>
      <c r="F26" s="33">
        <v>3965050</v>
      </c>
      <c r="G26" s="33">
        <v>3708874.4</v>
      </c>
      <c r="H26" s="33">
        <v>2428926</v>
      </c>
      <c r="I26" s="33">
        <v>440188</v>
      </c>
      <c r="J26" s="33">
        <v>728924.4</v>
      </c>
      <c r="K26" s="33">
        <v>827768.2</v>
      </c>
      <c r="L26" s="33">
        <v>696211.2</v>
      </c>
      <c r="M26" s="33">
        <v>527761</v>
      </c>
      <c r="N26" s="33">
        <v>372328</v>
      </c>
      <c r="O26" s="33">
        <v>175250</v>
      </c>
      <c r="P26" s="33">
        <v>169029.2</v>
      </c>
      <c r="Q26" s="33">
        <v>148904</v>
      </c>
      <c r="R26" s="33">
        <v>144886</v>
      </c>
      <c r="S26" s="33">
        <v>154702</v>
      </c>
      <c r="T26" s="33">
        <v>230772.4</v>
      </c>
      <c r="U26" s="33">
        <v>391747.8</v>
      </c>
      <c r="V26" s="33">
        <v>230896</v>
      </c>
      <c r="W26" s="33">
        <v>211799</v>
      </c>
      <c r="X26" s="33">
        <f>X22+X20+3.6*X18</f>
        <v>215878.2</v>
      </c>
      <c r="Y26" s="27">
        <f t="shared" ref="Y26:AD26" si="1">Y22+Y20+3.6*Y18</f>
        <v>218050.2</v>
      </c>
      <c r="Z26" s="27">
        <f t="shared" si="1"/>
        <v>74074.032000000007</v>
      </c>
      <c r="AA26" s="33">
        <f t="shared" si="1"/>
        <v>80999.135999999999</v>
      </c>
      <c r="AB26" s="9">
        <f t="shared" si="1"/>
        <v>63506.8</v>
      </c>
      <c r="AC26" s="9">
        <f t="shared" si="1"/>
        <v>207385</v>
      </c>
      <c r="AD26" s="67">
        <f t="shared" si="1"/>
        <v>74246.2</v>
      </c>
      <c r="AE26" s="67">
        <v>83549.8</v>
      </c>
    </row>
    <row r="27" spans="1:31" ht="11.1" customHeight="1" x14ac:dyDescent="0.2">
      <c r="A27" s="52" t="s">
        <v>88</v>
      </c>
      <c r="B27" s="16" t="s">
        <v>3</v>
      </c>
      <c r="C27" s="34">
        <v>0.44613455363227966</v>
      </c>
      <c r="D27" s="34">
        <v>0.47608980906461951</v>
      </c>
      <c r="E27" s="34">
        <v>0.45550428561217282</v>
      </c>
      <c r="F27" s="34">
        <v>0.42293244110113365</v>
      </c>
      <c r="G27" s="34">
        <v>0.43482731881952752</v>
      </c>
      <c r="H27" s="34">
        <v>0.36184675285903395</v>
      </c>
      <c r="I27" s="34">
        <v>6.341888392687986E-2</v>
      </c>
      <c r="J27" s="34">
        <v>9.4625935647690188E-2</v>
      </c>
      <c r="K27" s="34">
        <v>8.7825159469052214E-2</v>
      </c>
      <c r="L27" s="34">
        <v>7.2674813936888544E-2</v>
      </c>
      <c r="M27" s="34">
        <v>5.5369513903044995E-2</v>
      </c>
      <c r="N27" s="34">
        <v>3.9447108192430622E-2</v>
      </c>
      <c r="O27" s="34">
        <v>1.9267106744608756E-2</v>
      </c>
      <c r="P27" s="34">
        <v>1.8228732146477612E-2</v>
      </c>
      <c r="Q27" s="34">
        <v>1.5623842539401139E-2</v>
      </c>
      <c r="R27" s="34">
        <v>1.4795170732753382E-2</v>
      </c>
      <c r="S27" s="34">
        <v>1.7565464857715898E-2</v>
      </c>
      <c r="T27" s="35">
        <v>2.3887788495329264E-2</v>
      </c>
      <c r="U27" s="35">
        <v>4.0454860796288315E-2</v>
      </c>
      <c r="V27" s="35">
        <f>V26/V17</f>
        <v>2.8561398421958491E-2</v>
      </c>
      <c r="W27" s="35">
        <v>2.4737276156084773E-2</v>
      </c>
      <c r="X27" s="35">
        <f>X26/X17</f>
        <v>2.5100986734666708E-2</v>
      </c>
      <c r="Y27" s="30">
        <f t="shared" ref="Y27:AD27" si="2">Y26/Y17</f>
        <v>2.3350305882836722E-2</v>
      </c>
      <c r="Z27" s="30">
        <f t="shared" si="2"/>
        <v>7.5530116695682716E-3</v>
      </c>
      <c r="AA27" s="34">
        <f t="shared" si="2"/>
        <v>9.8259807525180251E-3</v>
      </c>
      <c r="AB27" s="48">
        <f t="shared" si="2"/>
        <v>7.4924508367935514E-3</v>
      </c>
      <c r="AC27" s="48">
        <f t="shared" si="2"/>
        <v>2.9173111755448056E-2</v>
      </c>
      <c r="AD27" s="65">
        <f t="shared" si="2"/>
        <v>9.8718403341892021E-3</v>
      </c>
      <c r="AE27" s="65">
        <v>1.0198443509947688E-2</v>
      </c>
    </row>
    <row r="28" spans="1:31" ht="11.1" customHeight="1" x14ac:dyDescent="0.2">
      <c r="A28" s="15"/>
      <c r="B28" s="1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3"/>
      <c r="P28" s="36"/>
      <c r="Q28" s="36"/>
      <c r="R28" s="36"/>
      <c r="S28" s="36"/>
      <c r="T28" s="36"/>
      <c r="U28" s="36"/>
      <c r="V28" s="36"/>
      <c r="W28" s="36"/>
      <c r="X28" s="36"/>
      <c r="Y28" s="29"/>
      <c r="Z28" s="29"/>
      <c r="AA28" s="36"/>
      <c r="AB28" s="6"/>
      <c r="AC28" s="6"/>
      <c r="AD28" s="61"/>
      <c r="AE28" s="61"/>
    </row>
    <row r="29" spans="1:31" ht="11.1" customHeight="1" x14ac:dyDescent="0.25">
      <c r="A29" s="25" t="s">
        <v>73</v>
      </c>
      <c r="B29" s="16">
        <v>100020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3"/>
      <c r="P29" s="36"/>
      <c r="Q29" s="36"/>
      <c r="R29" s="36"/>
      <c r="S29" s="33"/>
      <c r="T29" s="33"/>
      <c r="U29" s="33"/>
      <c r="V29" s="33"/>
      <c r="W29" s="33"/>
      <c r="X29" s="33"/>
      <c r="Y29" s="29"/>
      <c r="Z29" s="29"/>
      <c r="AA29" s="36"/>
      <c r="AB29" s="6"/>
      <c r="AC29" s="6"/>
      <c r="AD29" s="61"/>
      <c r="AE29" s="61"/>
    </row>
    <row r="30" spans="1:31" ht="14.1" customHeight="1" x14ac:dyDescent="0.2">
      <c r="A30" s="53" t="s">
        <v>89</v>
      </c>
      <c r="B30" s="15" t="s">
        <v>1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3"/>
      <c r="P30" s="36"/>
      <c r="Q30" s="39"/>
      <c r="R30" s="36"/>
      <c r="S30" s="36"/>
      <c r="T30" s="33"/>
      <c r="U30" s="33"/>
      <c r="V30" s="33"/>
      <c r="W30" s="33"/>
      <c r="X30" s="33"/>
      <c r="Y30" s="29"/>
      <c r="Z30" s="29"/>
      <c r="AA30" s="36"/>
      <c r="AB30" s="6"/>
      <c r="AC30" s="6"/>
      <c r="AD30" s="63"/>
      <c r="AE30" s="63"/>
    </row>
    <row r="31" spans="1:31" ht="11.1" customHeight="1" x14ac:dyDescent="0.2">
      <c r="A31" s="15" t="s">
        <v>80</v>
      </c>
      <c r="B31" s="16"/>
      <c r="C31" s="33">
        <v>257033</v>
      </c>
      <c r="D31" s="33">
        <v>767690</v>
      </c>
      <c r="E31" s="33">
        <v>464444</v>
      </c>
      <c r="F31" s="33">
        <v>953203</v>
      </c>
      <c r="G31" s="33">
        <v>578673</v>
      </c>
      <c r="H31" s="33">
        <v>663730</v>
      </c>
      <c r="I31" s="33">
        <v>1045189</v>
      </c>
      <c r="J31" s="33">
        <v>1128418</v>
      </c>
      <c r="K31" s="33">
        <v>1513244</v>
      </c>
      <c r="L31" s="33">
        <v>995156</v>
      </c>
      <c r="M31" s="33">
        <v>1069135</v>
      </c>
      <c r="N31" s="33">
        <v>1098034</v>
      </c>
      <c r="O31" s="33">
        <v>1258663</v>
      </c>
      <c r="P31" s="33">
        <v>1038888</v>
      </c>
      <c r="Q31" s="33">
        <v>1284896</v>
      </c>
      <c r="R31" s="33">
        <v>1434243</v>
      </c>
      <c r="S31" s="33">
        <v>3873048</v>
      </c>
      <c r="T31" s="33">
        <v>1858495</v>
      </c>
      <c r="U31" s="33">
        <v>2312495</v>
      </c>
      <c r="V31" s="33">
        <v>1190684</v>
      </c>
      <c r="W31" s="33">
        <v>1489682</v>
      </c>
      <c r="X31" s="33">
        <v>2483771</v>
      </c>
      <c r="Y31" s="27">
        <v>1342848</v>
      </c>
      <c r="Z31" s="27">
        <v>1923284</v>
      </c>
      <c r="AA31" s="33">
        <v>1753744</v>
      </c>
      <c r="AB31" s="9">
        <v>2677734</v>
      </c>
      <c r="AC31" s="9">
        <v>2130915</v>
      </c>
      <c r="AD31" s="64">
        <v>2656375</v>
      </c>
      <c r="AE31" s="64">
        <v>2861956</v>
      </c>
    </row>
    <row r="32" spans="1:31" ht="11.1" customHeight="1" x14ac:dyDescent="0.2">
      <c r="A32" s="15" t="s">
        <v>81</v>
      </c>
      <c r="B32" s="16" t="s">
        <v>2</v>
      </c>
      <c r="C32" s="33">
        <v>10002</v>
      </c>
      <c r="D32" s="33">
        <v>22339</v>
      </c>
      <c r="E32" s="33">
        <v>24210</v>
      </c>
      <c r="F32" s="33">
        <v>25701</v>
      </c>
      <c r="G32" s="33">
        <v>21738</v>
      </c>
      <c r="H32" s="33">
        <v>24258</v>
      </c>
      <c r="I32" s="33">
        <v>26864</v>
      </c>
      <c r="J32" s="33">
        <v>24225</v>
      </c>
      <c r="K32" s="33">
        <v>32171</v>
      </c>
      <c r="L32" s="33">
        <v>25720</v>
      </c>
      <c r="M32" s="33">
        <v>23440</v>
      </c>
      <c r="N32" s="33">
        <v>19928</v>
      </c>
      <c r="O32" s="33">
        <v>18701</v>
      </c>
      <c r="P32" s="33">
        <v>18340</v>
      </c>
      <c r="Q32" s="33">
        <v>24556</v>
      </c>
      <c r="R32" s="33">
        <v>26518</v>
      </c>
      <c r="S32" s="33">
        <v>59228</v>
      </c>
      <c r="T32" s="33">
        <v>33012</v>
      </c>
      <c r="U32" s="33">
        <v>37322</v>
      </c>
      <c r="V32" s="33">
        <v>32163</v>
      </c>
      <c r="W32" s="33">
        <v>28454</v>
      </c>
      <c r="X32" s="33">
        <v>39883</v>
      </c>
      <c r="Y32" s="27">
        <v>27583.999999999996</v>
      </c>
      <c r="Z32" s="27">
        <v>36986</v>
      </c>
      <c r="AA32" s="33">
        <v>28443</v>
      </c>
      <c r="AB32" s="9">
        <v>42674</v>
      </c>
      <c r="AC32" s="9">
        <v>36856</v>
      </c>
      <c r="AD32" s="64">
        <v>44209</v>
      </c>
      <c r="AE32" s="64">
        <v>39298</v>
      </c>
    </row>
    <row r="33" spans="1:31" ht="11.1" customHeight="1" x14ac:dyDescent="0.2">
      <c r="A33" s="52" t="s">
        <v>82</v>
      </c>
      <c r="B33" s="16" t="s">
        <v>3</v>
      </c>
      <c r="C33" s="35">
        <v>38.913291289445326</v>
      </c>
      <c r="D33" s="35">
        <v>29.098985267490782</v>
      </c>
      <c r="E33" s="35">
        <v>52.12684414052071</v>
      </c>
      <c r="F33" s="35">
        <v>26.96277707896429</v>
      </c>
      <c r="G33" s="35">
        <v>37.565257062278697</v>
      </c>
      <c r="H33" s="35">
        <v>36.547993913187589</v>
      </c>
      <c r="I33" s="35">
        <v>25.702528442224324</v>
      </c>
      <c r="J33" s="35">
        <v>21.468108449173975</v>
      </c>
      <c r="K33" s="35">
        <v>21.259625017512047</v>
      </c>
      <c r="L33" s="35">
        <v>25.845194120318823</v>
      </c>
      <c r="M33" s="35">
        <v>21.924265878490555</v>
      </c>
      <c r="N33" s="35">
        <v>18.148800492516624</v>
      </c>
      <c r="O33" s="35">
        <v>14.857829299820525</v>
      </c>
      <c r="P33" s="35">
        <v>17.653491040420143</v>
      </c>
      <c r="Q33" s="35">
        <v>19.111274375513659</v>
      </c>
      <c r="R33" s="35">
        <v>18.489196042790518</v>
      </c>
      <c r="S33" s="35">
        <v>15.292348558551302</v>
      </c>
      <c r="T33" s="35">
        <v>17.762759652299305</v>
      </c>
      <c r="U33" s="35">
        <v>16.139278138979758</v>
      </c>
      <c r="V33" s="35">
        <v>27.01220474953892</v>
      </c>
      <c r="W33" s="35">
        <v>19.10072082498144</v>
      </c>
      <c r="X33" s="35">
        <v>16.057438467555986</v>
      </c>
      <c r="Y33" s="28">
        <v>20.541416452197119</v>
      </c>
      <c r="Z33" s="28">
        <v>19.230649243689438</v>
      </c>
      <c r="AA33" s="28">
        <v>16.218444653267525</v>
      </c>
      <c r="AB33" s="48">
        <v>15.936609088131981</v>
      </c>
      <c r="AC33" s="48">
        <v>17.295856474800733</v>
      </c>
      <c r="AD33" s="65">
        <v>16.642605053879816</v>
      </c>
      <c r="AE33" s="65">
        <f>AE32*1000/AE31</f>
        <v>13.731168473589392</v>
      </c>
    </row>
    <row r="34" spans="1:31" ht="11.1" customHeight="1" x14ac:dyDescent="0.2">
      <c r="A34" s="15" t="s">
        <v>83</v>
      </c>
      <c r="B34" s="16" t="s">
        <v>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6"/>
      <c r="Q34" s="37"/>
      <c r="R34" s="37"/>
      <c r="S34" s="37"/>
      <c r="T34" s="33"/>
      <c r="U34" s="33"/>
      <c r="V34" s="33"/>
      <c r="W34" s="33"/>
      <c r="X34" s="33"/>
      <c r="Y34" s="29"/>
      <c r="Z34" s="29"/>
      <c r="AA34" s="33"/>
      <c r="AB34" s="9"/>
      <c r="AC34" s="9"/>
      <c r="AD34" s="64"/>
      <c r="AE34" s="64"/>
    </row>
    <row r="35" spans="1:31" ht="11.1" customHeight="1" x14ac:dyDescent="0.2">
      <c r="A35" s="52" t="s">
        <v>84</v>
      </c>
      <c r="B35" s="16" t="s">
        <v>3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3"/>
      <c r="P35" s="34"/>
      <c r="Q35" s="37"/>
      <c r="R35" s="37"/>
      <c r="S35" s="37"/>
      <c r="T35" s="35"/>
      <c r="U35" s="35"/>
      <c r="V35" s="35"/>
      <c r="W35" s="35"/>
      <c r="X35" s="35"/>
      <c r="Y35" s="28"/>
      <c r="Z35" s="28"/>
      <c r="AA35" s="34"/>
      <c r="AB35" s="48"/>
      <c r="AC35" s="48"/>
      <c r="AD35" s="66"/>
      <c r="AE35" s="66"/>
    </row>
    <row r="36" spans="1:31" ht="11.1" customHeight="1" x14ac:dyDescent="0.2">
      <c r="A36" s="15" t="s">
        <v>85</v>
      </c>
      <c r="B36" s="16" t="s">
        <v>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7">
        <v>118252</v>
      </c>
      <c r="P36" s="36">
        <v>96560</v>
      </c>
      <c r="Q36" s="33">
        <v>73950</v>
      </c>
      <c r="R36" s="33">
        <v>74800</v>
      </c>
      <c r="S36" s="33">
        <v>59228</v>
      </c>
      <c r="T36" s="33">
        <v>78100</v>
      </c>
      <c r="U36" s="33">
        <v>162882</v>
      </c>
      <c r="V36" s="33">
        <v>52562</v>
      </c>
      <c r="W36" s="33">
        <v>230202</v>
      </c>
      <c r="X36" s="33">
        <v>702803</v>
      </c>
      <c r="Y36" s="27">
        <v>450155.712</v>
      </c>
      <c r="Z36" s="27">
        <v>525706.80000000005</v>
      </c>
      <c r="AA36" s="33">
        <v>674617.10400000005</v>
      </c>
      <c r="AB36" s="9">
        <v>593894.56799999997</v>
      </c>
      <c r="AC36" s="9">
        <v>691126.80000000016</v>
      </c>
      <c r="AD36" s="64">
        <v>742721.40029999998</v>
      </c>
      <c r="AE36" s="64">
        <v>714814</v>
      </c>
    </row>
    <row r="37" spans="1:31" ht="11.1" customHeight="1" x14ac:dyDescent="0.2">
      <c r="A37" s="52" t="s">
        <v>86</v>
      </c>
      <c r="B37" s="16" t="s">
        <v>3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9.3950485554910257E-2</v>
      </c>
      <c r="P37" s="35">
        <v>9.2945534071045194E-2</v>
      </c>
      <c r="Q37" s="35">
        <v>5.7553296142255871E-2</v>
      </c>
      <c r="R37" s="35">
        <v>5.215294758280152E-2</v>
      </c>
      <c r="S37" s="35">
        <v>1.5292348558551301E-2</v>
      </c>
      <c r="T37" s="35">
        <v>4.2023249995291889E-2</v>
      </c>
      <c r="U37" s="35">
        <v>7.0435611752674057E-2</v>
      </c>
      <c r="V37" s="35">
        <v>4.4144374158046971E-2</v>
      </c>
      <c r="W37" s="35">
        <v>0.15453096701175151</v>
      </c>
      <c r="X37" s="35">
        <v>0.28295805048049921</v>
      </c>
      <c r="Y37" s="28">
        <v>0.33522462110380324</v>
      </c>
      <c r="Z37" s="28">
        <v>0.27333810295307404</v>
      </c>
      <c r="AA37" s="34">
        <v>0.384672509</v>
      </c>
      <c r="AB37" s="49">
        <v>0.22178997913907803</v>
      </c>
      <c r="AC37" s="48">
        <v>0.32433334975820255</v>
      </c>
      <c r="AD37" s="66">
        <v>0.27959960483741941</v>
      </c>
      <c r="AE37" s="66">
        <f>AE36/AE31</f>
        <v>0.24976414731742905</v>
      </c>
    </row>
    <row r="38" spans="1:31" ht="11.1" customHeight="1" x14ac:dyDescent="0.2">
      <c r="A38" s="15" t="s">
        <v>143</v>
      </c>
      <c r="B38" s="16" t="s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9"/>
      <c r="Z38" s="29"/>
      <c r="AA38" s="36"/>
      <c r="AB38" s="49"/>
      <c r="AC38" s="48"/>
      <c r="AD38" s="61"/>
      <c r="AE38" s="61"/>
    </row>
    <row r="39" spans="1:31" ht="11.1" customHeight="1" x14ac:dyDescent="0.2">
      <c r="A39" s="15"/>
      <c r="B39" s="16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29"/>
      <c r="Z39" s="29"/>
      <c r="AA39" s="36"/>
      <c r="AB39" s="49"/>
      <c r="AC39" s="48"/>
      <c r="AD39" s="61"/>
      <c r="AE39" s="61"/>
    </row>
    <row r="40" spans="1:31" ht="11.1" customHeight="1" x14ac:dyDescent="0.2">
      <c r="A40" s="15" t="s">
        <v>87</v>
      </c>
      <c r="B40" s="16" t="s">
        <v>2</v>
      </c>
      <c r="C40" s="33">
        <v>36007.200000000004</v>
      </c>
      <c r="D40" s="33">
        <v>80420.400000000009</v>
      </c>
      <c r="E40" s="33">
        <v>87156</v>
      </c>
      <c r="F40" s="33">
        <v>92523.6</v>
      </c>
      <c r="G40" s="33">
        <v>78256.800000000003</v>
      </c>
      <c r="H40" s="33">
        <v>87328.8</v>
      </c>
      <c r="I40" s="33">
        <v>96710.400000000009</v>
      </c>
      <c r="J40" s="33">
        <v>87210</v>
      </c>
      <c r="K40" s="33">
        <v>115815.6</v>
      </c>
      <c r="L40" s="33">
        <v>92592</v>
      </c>
      <c r="M40" s="33">
        <v>84384</v>
      </c>
      <c r="N40" s="33">
        <v>71740.800000000003</v>
      </c>
      <c r="O40" s="33">
        <v>185575.6</v>
      </c>
      <c r="P40" s="33">
        <v>162584</v>
      </c>
      <c r="Q40" s="33">
        <v>162351.6</v>
      </c>
      <c r="R40" s="33">
        <v>170264.8</v>
      </c>
      <c r="S40" s="33">
        <v>272448.80000000005</v>
      </c>
      <c r="T40" s="33">
        <v>196943.2</v>
      </c>
      <c r="U40" s="33">
        <v>302546.2</v>
      </c>
      <c r="V40" s="33">
        <v>170032</v>
      </c>
      <c r="W40" s="33">
        <v>332636</v>
      </c>
      <c r="X40" s="33">
        <v>846381.8</v>
      </c>
      <c r="Y40" s="27">
        <v>549458.11199999996</v>
      </c>
      <c r="Z40" s="27">
        <v>658856</v>
      </c>
      <c r="AA40" s="33">
        <v>777011.90399999998</v>
      </c>
      <c r="AB40" s="9">
        <v>747520.96799999999</v>
      </c>
      <c r="AC40" s="9">
        <v>823808.40000000014</v>
      </c>
      <c r="AD40" s="67">
        <v>901873.8003</v>
      </c>
      <c r="AE40" s="67">
        <f>AE36+AE34+3.6*AE32</f>
        <v>856286.8</v>
      </c>
    </row>
    <row r="41" spans="1:31" ht="11.1" customHeight="1" x14ac:dyDescent="0.2">
      <c r="A41" s="52" t="s">
        <v>88</v>
      </c>
      <c r="B41" s="16" t="s">
        <v>3</v>
      </c>
      <c r="C41" s="35">
        <v>0.14008784864200319</v>
      </c>
      <c r="D41" s="35">
        <v>0.10475634696296683</v>
      </c>
      <c r="E41" s="35">
        <v>0.18765663890587456</v>
      </c>
      <c r="F41" s="35">
        <v>9.7065997484271457E-2</v>
      </c>
      <c r="G41" s="35">
        <v>0.13523492542420332</v>
      </c>
      <c r="H41" s="35">
        <v>0.13157277808747533</v>
      </c>
      <c r="I41" s="35">
        <v>9.2529102392007581E-2</v>
      </c>
      <c r="J41" s="35">
        <v>7.728519041702632E-2</v>
      </c>
      <c r="K41" s="35">
        <v>7.6534650063043372E-2</v>
      </c>
      <c r="L41" s="35">
        <v>9.3042698833147766E-2</v>
      </c>
      <c r="M41" s="35">
        <v>7.8927357162566006E-2</v>
      </c>
      <c r="N41" s="35">
        <v>6.5335681773059859E-2</v>
      </c>
      <c r="O41" s="35">
        <v>0.14743867103426414</v>
      </c>
      <c r="P41" s="35">
        <v>0.15649810181655771</v>
      </c>
      <c r="Q41" s="35">
        <v>0.12635388389410504</v>
      </c>
      <c r="R41" s="35">
        <v>0.11871405333684737</v>
      </c>
      <c r="S41" s="35">
        <v>7.0344803369336004E-2</v>
      </c>
      <c r="T41" s="35">
        <v>0.10596918474356939</v>
      </c>
      <c r="U41" s="35">
        <v>0.13083107206718286</v>
      </c>
      <c r="V41" s="35">
        <v>0.14280195249117314</v>
      </c>
      <c r="W41" s="35">
        <v>0.22329329346800189</v>
      </c>
      <c r="X41" s="35">
        <v>0.34076482896370081</v>
      </c>
      <c r="Y41" s="30">
        <v>0.4091737203317129</v>
      </c>
      <c r="Z41" s="30">
        <v>0.34256823225275101</v>
      </c>
      <c r="AA41" s="34">
        <v>0.443058909</v>
      </c>
      <c r="AB41" s="48">
        <v>0.27916177185635316</v>
      </c>
      <c r="AC41" s="48">
        <v>0.38659843306748515</v>
      </c>
      <c r="AD41" s="65">
        <v>0.33951298303138677</v>
      </c>
      <c r="AE41" s="65">
        <f>AE40/AE31</f>
        <v>0.29919635382235088</v>
      </c>
    </row>
    <row r="42" spans="1:31" ht="11.1" customHeight="1" x14ac:dyDescent="0.2">
      <c r="A42" s="15"/>
      <c r="B42" s="16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29"/>
      <c r="Z42" s="29"/>
      <c r="AA42" s="36"/>
      <c r="AB42" s="6"/>
      <c r="AC42" s="6"/>
      <c r="AD42" s="61"/>
      <c r="AE42" s="61"/>
    </row>
    <row r="43" spans="1:31" ht="11.1" customHeight="1" x14ac:dyDescent="0.2">
      <c r="A43" s="13" t="s">
        <v>68</v>
      </c>
      <c r="B43" s="16">
        <v>100030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29"/>
      <c r="Z43" s="29"/>
      <c r="AA43" s="36"/>
      <c r="AB43" s="6"/>
      <c r="AC43" s="6"/>
      <c r="AD43" s="61"/>
      <c r="AE43" s="61"/>
    </row>
    <row r="44" spans="1:31" ht="14.1" customHeight="1" x14ac:dyDescent="0.2">
      <c r="A44" s="52" t="s">
        <v>90</v>
      </c>
      <c r="B44" s="15" t="s">
        <v>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1"/>
      <c r="Z44" s="31"/>
      <c r="AA44" s="42"/>
      <c r="AB44" s="6"/>
      <c r="AC44" s="6"/>
      <c r="AD44" s="61"/>
      <c r="AE44" s="61"/>
    </row>
    <row r="45" spans="1:31" ht="11.1" customHeight="1" x14ac:dyDescent="0.2">
      <c r="A45" s="15" t="s">
        <v>75</v>
      </c>
      <c r="B45" s="1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6"/>
      <c r="AB45" s="6"/>
      <c r="AC45" s="6"/>
      <c r="AD45" s="63"/>
      <c r="AE45" s="63"/>
    </row>
    <row r="46" spans="1:31" ht="11.1" customHeight="1" x14ac:dyDescent="0.2">
      <c r="A46" s="15" t="s">
        <v>80</v>
      </c>
      <c r="B46" s="16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27">
        <v>245922</v>
      </c>
      <c r="Z46" s="27">
        <v>235100</v>
      </c>
      <c r="AA46" s="33">
        <v>263144</v>
      </c>
      <c r="AB46" s="9">
        <v>252366</v>
      </c>
      <c r="AC46" s="9">
        <v>259132</v>
      </c>
      <c r="AD46" s="64">
        <v>245163</v>
      </c>
      <c r="AE46" s="64">
        <v>217822</v>
      </c>
    </row>
    <row r="47" spans="1:31" ht="11.1" customHeight="1" x14ac:dyDescent="0.2">
      <c r="A47" s="15" t="s">
        <v>81</v>
      </c>
      <c r="B47" s="16" t="s">
        <v>2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27">
        <v>11309</v>
      </c>
      <c r="Z47" s="27">
        <v>10989</v>
      </c>
      <c r="AA47" s="33">
        <v>13422</v>
      </c>
      <c r="AB47" s="9">
        <v>13448</v>
      </c>
      <c r="AC47" s="9">
        <v>16127</v>
      </c>
      <c r="AD47" s="64">
        <v>16747.2</v>
      </c>
      <c r="AE47" s="64">
        <v>14771</v>
      </c>
    </row>
    <row r="48" spans="1:31" ht="11.1" customHeight="1" x14ac:dyDescent="0.2">
      <c r="A48" s="52" t="s">
        <v>82</v>
      </c>
      <c r="B48" s="16" t="s">
        <v>3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28">
        <v>45.986125682126854</v>
      </c>
      <c r="Z48" s="28">
        <v>46.741811994895791</v>
      </c>
      <c r="AA48" s="28">
        <v>51.006293132277385</v>
      </c>
      <c r="AB48" s="28">
        <v>53.28768534588653</v>
      </c>
      <c r="AC48" s="48">
        <v>62.23469119985181</v>
      </c>
      <c r="AD48" s="65">
        <v>68.310470992768074</v>
      </c>
      <c r="AE48" s="65">
        <f>1000*AE47/AE46</f>
        <v>67.812250369567806</v>
      </c>
    </row>
    <row r="49" spans="1:31" ht="11.1" customHeight="1" x14ac:dyDescent="0.2">
      <c r="A49" s="15" t="s">
        <v>83</v>
      </c>
      <c r="B49" s="16" t="s">
        <v>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27">
        <v>20535</v>
      </c>
      <c r="Z49" s="27">
        <v>19174</v>
      </c>
      <c r="AA49" s="33">
        <v>9450</v>
      </c>
      <c r="AB49" s="9">
        <v>9460</v>
      </c>
      <c r="AC49" s="9">
        <v>0</v>
      </c>
      <c r="AD49" s="64">
        <v>0</v>
      </c>
      <c r="AE49" s="64">
        <v>0</v>
      </c>
    </row>
    <row r="50" spans="1:31" ht="11.1" customHeight="1" x14ac:dyDescent="0.2">
      <c r="A50" s="52" t="s">
        <v>84</v>
      </c>
      <c r="B50" s="16" t="s">
        <v>3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28">
        <v>8.3502086027276948E-2</v>
      </c>
      <c r="Z50" s="28">
        <v>8.1556784347086353E-2</v>
      </c>
      <c r="AA50" s="28">
        <v>3.5911896148116622E-2</v>
      </c>
      <c r="AB50" s="28">
        <v>3.7485239691559084E-2</v>
      </c>
      <c r="AC50" s="48">
        <v>0</v>
      </c>
      <c r="AD50" s="66">
        <v>0</v>
      </c>
      <c r="AE50" s="66">
        <v>0</v>
      </c>
    </row>
    <row r="51" spans="1:31" ht="11.1" customHeight="1" x14ac:dyDescent="0.2">
      <c r="A51" s="15" t="s">
        <v>85</v>
      </c>
      <c r="B51" s="16" t="s">
        <v>2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1">
        <v>0</v>
      </c>
      <c r="Z51" s="31">
        <v>0</v>
      </c>
      <c r="AA51" s="33">
        <v>6781.1040000000003</v>
      </c>
      <c r="AB51" s="9">
        <v>3527.5439999999999</v>
      </c>
      <c r="AC51" s="9">
        <v>9699.2000000000007</v>
      </c>
      <c r="AD51" s="64">
        <v>7831.8001000000013</v>
      </c>
      <c r="AE51" s="64">
        <v>12688</v>
      </c>
    </row>
    <row r="52" spans="1:31" ht="11.1" customHeight="1" x14ac:dyDescent="0.2">
      <c r="A52" s="52" t="s">
        <v>86</v>
      </c>
      <c r="B52" s="16" t="s">
        <v>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28">
        <v>0</v>
      </c>
      <c r="Z52" s="28">
        <v>0</v>
      </c>
      <c r="AA52" s="28">
        <v>2.5769555832547961E-2</v>
      </c>
      <c r="AB52" s="28">
        <v>1.3977889256080454E-2</v>
      </c>
      <c r="AC52" s="48">
        <v>2.9934601389450425E-2</v>
      </c>
      <c r="AD52" s="66">
        <v>3.1945277631616524E-2</v>
      </c>
      <c r="AE52" s="66">
        <f>AE51/AE46</f>
        <v>5.8249396296058249E-2</v>
      </c>
    </row>
    <row r="53" spans="1:31" ht="11.1" customHeight="1" x14ac:dyDescent="0.2">
      <c r="A53" s="15" t="s">
        <v>143</v>
      </c>
      <c r="B53" s="16" t="s">
        <v>2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29"/>
      <c r="Z53" s="28"/>
      <c r="AA53" s="36"/>
      <c r="AB53" s="49"/>
      <c r="AC53" s="48"/>
      <c r="AD53" s="61"/>
      <c r="AE53" s="61"/>
    </row>
    <row r="54" spans="1:31" ht="11.1" customHeight="1" x14ac:dyDescent="0.2">
      <c r="A54" s="15"/>
      <c r="B54" s="16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29"/>
      <c r="Z54" s="29"/>
      <c r="AA54" s="36"/>
      <c r="AB54" s="49"/>
      <c r="AC54" s="48"/>
      <c r="AD54" s="61"/>
      <c r="AE54" s="61"/>
    </row>
    <row r="55" spans="1:31" ht="11.1" customHeight="1" x14ac:dyDescent="0.2">
      <c r="A55" s="15" t="s">
        <v>87</v>
      </c>
      <c r="B55" s="16" t="s">
        <v>2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27">
        <v>61247.4</v>
      </c>
      <c r="Z55" s="27">
        <v>58734.400000000001</v>
      </c>
      <c r="AA55" s="27">
        <v>64550.304000000004</v>
      </c>
      <c r="AB55" s="27">
        <f>3.6*AB47+AB49+AB51</f>
        <v>61400.344000000005</v>
      </c>
      <c r="AC55" s="9">
        <v>67756.400000000009</v>
      </c>
      <c r="AD55" s="67">
        <v>68121.720100000006</v>
      </c>
      <c r="AE55" s="67">
        <f>AE51+AE49+3.6*AE47</f>
        <v>65863.600000000006</v>
      </c>
    </row>
    <row r="56" spans="1:31" ht="11.1" customHeight="1" x14ac:dyDescent="0.2">
      <c r="A56" s="52" t="s">
        <v>88</v>
      </c>
      <c r="B56" s="16" t="s">
        <v>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3"/>
      <c r="P56" s="36"/>
      <c r="Q56" s="36"/>
      <c r="R56" s="36"/>
      <c r="S56" s="36"/>
      <c r="T56" s="36"/>
      <c r="U56" s="36"/>
      <c r="V56" s="36"/>
      <c r="W56" s="36"/>
      <c r="X56" s="36"/>
      <c r="Y56" s="34">
        <v>0.24905213848293362</v>
      </c>
      <c r="Z56" s="34">
        <v>0.24982730752871118</v>
      </c>
      <c r="AA56" s="34">
        <v>0.24530410725686316</v>
      </c>
      <c r="AB56" s="34">
        <f>AB55/AB46</f>
        <v>0.24329879619283107</v>
      </c>
      <c r="AC56" s="48">
        <v>0.26147446089251813</v>
      </c>
      <c r="AD56" s="65">
        <v>0.27786297320558162</v>
      </c>
      <c r="AE56" s="65">
        <f>AE55/AE46</f>
        <v>0.3023734976265024</v>
      </c>
    </row>
    <row r="57" spans="1:31" ht="11.1" customHeight="1" x14ac:dyDescent="0.2">
      <c r="A57" s="15"/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3"/>
      <c r="P57" s="36"/>
      <c r="Q57" s="36"/>
      <c r="R57" s="36"/>
      <c r="S57" s="36"/>
      <c r="T57" s="36"/>
      <c r="U57" s="36"/>
      <c r="V57" s="36"/>
      <c r="W57" s="36"/>
      <c r="X57" s="36"/>
      <c r="Y57" s="29"/>
      <c r="Z57" s="29"/>
      <c r="AA57" s="36"/>
      <c r="AB57" s="6"/>
      <c r="AC57" s="6"/>
      <c r="AD57" s="61"/>
      <c r="AE57" s="61"/>
    </row>
    <row r="58" spans="1:31" ht="11.1" customHeight="1" x14ac:dyDescent="0.2">
      <c r="A58" s="13" t="s">
        <v>4</v>
      </c>
      <c r="B58" s="16">
        <v>101000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3"/>
      <c r="P58" s="36"/>
      <c r="Q58" s="36"/>
      <c r="R58" s="36"/>
      <c r="S58" s="36"/>
      <c r="T58" s="36"/>
      <c r="U58" s="36"/>
      <c r="V58" s="36"/>
      <c r="W58" s="36"/>
      <c r="X58" s="36"/>
      <c r="Y58" s="29"/>
      <c r="Z58" s="29"/>
      <c r="AA58" s="36"/>
      <c r="AB58" s="6"/>
      <c r="AC58" s="6"/>
      <c r="AD58" s="61"/>
      <c r="AE58" s="61"/>
    </row>
    <row r="59" spans="1:31" ht="11.1" customHeight="1" x14ac:dyDescent="0.2">
      <c r="A59" s="53" t="s">
        <v>91</v>
      </c>
      <c r="B59" s="22" t="s">
        <v>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3"/>
      <c r="P59" s="36"/>
      <c r="Q59" s="39"/>
      <c r="R59" s="36"/>
      <c r="S59" s="36"/>
      <c r="T59" s="33"/>
      <c r="U59" s="33"/>
      <c r="V59" s="33"/>
      <c r="W59" s="33"/>
      <c r="X59" s="33"/>
      <c r="Y59" s="29"/>
      <c r="Z59" s="29"/>
      <c r="AA59" s="36"/>
      <c r="AB59" s="6"/>
      <c r="AC59" s="6"/>
      <c r="AD59" s="63"/>
      <c r="AE59" s="63"/>
    </row>
    <row r="60" spans="1:31" ht="11.1" customHeight="1" x14ac:dyDescent="0.2">
      <c r="A60" s="15" t="s">
        <v>80</v>
      </c>
      <c r="B60" s="16"/>
      <c r="C60" s="33">
        <v>25504081</v>
      </c>
      <c r="D60" s="33">
        <v>25070509</v>
      </c>
      <c r="E60" s="33">
        <v>22081629</v>
      </c>
      <c r="F60" s="33">
        <v>19459391</v>
      </c>
      <c r="G60" s="33">
        <v>24385066</v>
      </c>
      <c r="H60" s="33">
        <v>24649230</v>
      </c>
      <c r="I60" s="33">
        <v>20914174</v>
      </c>
      <c r="J60" s="33">
        <v>22739781</v>
      </c>
      <c r="K60" s="33">
        <v>21116356</v>
      </c>
      <c r="L60" s="33">
        <v>21974192</v>
      </c>
      <c r="M60" s="33">
        <v>21417655</v>
      </c>
      <c r="N60" s="33">
        <v>19031013</v>
      </c>
      <c r="O60" s="33">
        <v>19693830</v>
      </c>
      <c r="P60" s="33">
        <v>19865641</v>
      </c>
      <c r="Q60" s="33">
        <v>18993132</v>
      </c>
      <c r="R60" s="33">
        <v>17511804</v>
      </c>
      <c r="S60" s="33">
        <v>17720972</v>
      </c>
      <c r="T60" s="33">
        <v>15123622</v>
      </c>
      <c r="U60" s="33">
        <v>16489551</v>
      </c>
      <c r="V60" s="33">
        <v>15734689</v>
      </c>
      <c r="W60" s="33">
        <v>15703268</v>
      </c>
      <c r="X60" s="33">
        <v>14130122</v>
      </c>
      <c r="Y60" s="27">
        <v>14635411</v>
      </c>
      <c r="Z60" s="27">
        <v>14413165</v>
      </c>
      <c r="AA60" s="33">
        <v>14685699</v>
      </c>
      <c r="AB60" s="9">
        <v>12052321</v>
      </c>
      <c r="AC60" s="9">
        <v>11792344</v>
      </c>
      <c r="AD60" s="64">
        <v>11056743</v>
      </c>
      <c r="AE60" s="64">
        <v>9044665</v>
      </c>
    </row>
    <row r="61" spans="1:31" ht="11.1" customHeight="1" x14ac:dyDescent="0.2">
      <c r="A61" s="15" t="s">
        <v>81</v>
      </c>
      <c r="B61" s="16" t="s">
        <v>2</v>
      </c>
      <c r="C61" s="33">
        <v>2322160</v>
      </c>
      <c r="D61" s="33">
        <v>1323373</v>
      </c>
      <c r="E61" s="33">
        <v>1239396</v>
      </c>
      <c r="F61" s="33">
        <v>1909197</v>
      </c>
      <c r="G61" s="33">
        <v>1770730</v>
      </c>
      <c r="H61" s="33">
        <v>1537111</v>
      </c>
      <c r="I61" s="33">
        <v>1244090</v>
      </c>
      <c r="J61" s="33">
        <v>1128725</v>
      </c>
      <c r="K61" s="33">
        <v>1126920</v>
      </c>
      <c r="L61" s="33">
        <v>1095520</v>
      </c>
      <c r="M61" s="33">
        <v>1089284</v>
      </c>
      <c r="N61" s="33">
        <v>923342</v>
      </c>
      <c r="O61" s="33">
        <v>878015</v>
      </c>
      <c r="P61" s="33">
        <v>889650</v>
      </c>
      <c r="Q61" s="33">
        <v>856356</v>
      </c>
      <c r="R61" s="33">
        <v>820663</v>
      </c>
      <c r="S61" s="33">
        <v>748933</v>
      </c>
      <c r="T61" s="33">
        <v>574809</v>
      </c>
      <c r="U61" s="33">
        <v>680901</v>
      </c>
      <c r="V61" s="33">
        <v>724102</v>
      </c>
      <c r="W61" s="33">
        <v>659197</v>
      </c>
      <c r="X61" s="33">
        <v>515380</v>
      </c>
      <c r="Y61" s="27">
        <v>384782</v>
      </c>
      <c r="Z61" s="27">
        <v>552078</v>
      </c>
      <c r="AA61" s="33">
        <v>551666</v>
      </c>
      <c r="AB61" s="9">
        <v>452743</v>
      </c>
      <c r="AC61" s="9">
        <v>411969</v>
      </c>
      <c r="AD61" s="64">
        <v>426550</v>
      </c>
      <c r="AE61" s="64">
        <v>379348</v>
      </c>
    </row>
    <row r="62" spans="1:31" ht="11.1" customHeight="1" x14ac:dyDescent="0.2">
      <c r="A62" s="52" t="s">
        <v>82</v>
      </c>
      <c r="B62" s="16" t="s">
        <v>3</v>
      </c>
      <c r="C62" s="34">
        <v>91.050526384385307</v>
      </c>
      <c r="D62" s="34">
        <v>52.786044351951531</v>
      </c>
      <c r="E62" s="34">
        <v>56.127924257761961</v>
      </c>
      <c r="F62" s="34">
        <v>98.111857662965917</v>
      </c>
      <c r="G62" s="34">
        <v>72.615345802221739</v>
      </c>
      <c r="H62" s="34">
        <v>62.359392159511678</v>
      </c>
      <c r="I62" s="34">
        <v>59.485495339189583</v>
      </c>
      <c r="J62" s="34">
        <v>49.63658181228746</v>
      </c>
      <c r="K62" s="34">
        <v>53.367162402452394</v>
      </c>
      <c r="L62" s="34">
        <v>49.854847905215351</v>
      </c>
      <c r="M62" s="34">
        <v>50.859162686111063</v>
      </c>
      <c r="N62" s="34">
        <v>48.517753626672423</v>
      </c>
      <c r="O62" s="34">
        <v>44.583252724330414</v>
      </c>
      <c r="P62" s="34">
        <v>44.783352321729765</v>
      </c>
      <c r="Q62" s="34">
        <v>45.087666425948072</v>
      </c>
      <c r="R62" s="34">
        <v>46.863418526155272</v>
      </c>
      <c r="S62" s="34">
        <v>42.262523748697305</v>
      </c>
      <c r="T62" s="35">
        <v>38.007363579967816</v>
      </c>
      <c r="U62" s="35">
        <v>41.292876925514832</v>
      </c>
      <c r="V62" s="35">
        <v>46.01946692432243</v>
      </c>
      <c r="W62" s="35">
        <v>41.978332153536449</v>
      </c>
      <c r="X62" s="35">
        <v>36.47385351662215</v>
      </c>
      <c r="Y62" s="28">
        <v>26.291164628038118</v>
      </c>
      <c r="Z62" s="28">
        <v>38.303731345613542</v>
      </c>
      <c r="AA62" s="28">
        <v>37.564844547065825</v>
      </c>
      <c r="AB62" s="48">
        <v>37.564797685026811</v>
      </c>
      <c r="AC62" s="48">
        <v>34.935293610837675</v>
      </c>
      <c r="AD62" s="65">
        <v>38.578268482861546</v>
      </c>
      <c r="AE62" s="65">
        <v>41.941630784556423</v>
      </c>
    </row>
    <row r="63" spans="1:31" ht="11.1" customHeight="1" x14ac:dyDescent="0.2">
      <c r="A63" s="15" t="s">
        <v>83</v>
      </c>
      <c r="B63" s="16" t="s">
        <v>2</v>
      </c>
      <c r="C63" s="33">
        <v>982089</v>
      </c>
      <c r="D63" s="33">
        <v>46997</v>
      </c>
      <c r="E63" s="33">
        <v>59884</v>
      </c>
      <c r="F63" s="33">
        <v>323252</v>
      </c>
      <c r="G63" s="33">
        <v>1875237</v>
      </c>
      <c r="H63" s="33">
        <v>1609687</v>
      </c>
      <c r="I63" s="33">
        <v>3240070</v>
      </c>
      <c r="J63" s="33">
        <v>2860961</v>
      </c>
      <c r="K63" s="33">
        <v>2966625</v>
      </c>
      <c r="L63" s="33">
        <v>3036481</v>
      </c>
      <c r="M63" s="33">
        <v>2297632</v>
      </c>
      <c r="N63" s="33">
        <v>2171745</v>
      </c>
      <c r="O63" s="33">
        <v>932702</v>
      </c>
      <c r="P63" s="33">
        <v>2070519</v>
      </c>
      <c r="Q63" s="33">
        <v>2192356</v>
      </c>
      <c r="R63" s="33">
        <v>1902150</v>
      </c>
      <c r="S63" s="33">
        <v>1667945</v>
      </c>
      <c r="T63" s="33">
        <v>796324</v>
      </c>
      <c r="U63" s="33">
        <v>1741767</v>
      </c>
      <c r="V63" s="33">
        <v>1586043</v>
      </c>
      <c r="W63" s="33">
        <v>1155270</v>
      </c>
      <c r="X63" s="33">
        <v>787694</v>
      </c>
      <c r="Y63" s="27">
        <v>621077</v>
      </c>
      <c r="Z63" s="27">
        <v>709366</v>
      </c>
      <c r="AA63" s="33">
        <v>757104</v>
      </c>
      <c r="AB63" s="9">
        <v>621343</v>
      </c>
      <c r="AC63" s="9">
        <v>401241</v>
      </c>
      <c r="AD63" s="64">
        <v>496577</v>
      </c>
      <c r="AE63" s="64">
        <v>470206</v>
      </c>
    </row>
    <row r="64" spans="1:31" ht="11.1" customHeight="1" x14ac:dyDescent="0.2">
      <c r="A64" s="52" t="s">
        <v>84</v>
      </c>
      <c r="B64" s="16" t="s">
        <v>3</v>
      </c>
      <c r="C64" s="34">
        <v>3.8507131466528829E-2</v>
      </c>
      <c r="D64" s="34">
        <v>1.8745929729627748E-3</v>
      </c>
      <c r="E64" s="34">
        <v>2.7119376020673111E-3</v>
      </c>
      <c r="F64" s="34">
        <v>1.6611619551711563E-2</v>
      </c>
      <c r="G64" s="34">
        <v>7.6901042629944086E-2</v>
      </c>
      <c r="H64" s="34">
        <v>6.5303743768060904E-2</v>
      </c>
      <c r="I64" s="34">
        <v>0.1549222073030472</v>
      </c>
      <c r="J64" s="34">
        <v>0.12581304103148575</v>
      </c>
      <c r="K64" s="34">
        <v>0.14048943861336682</v>
      </c>
      <c r="L64" s="34">
        <v>0.13818396599064939</v>
      </c>
      <c r="M64" s="34">
        <v>0.10727747738956482</v>
      </c>
      <c r="N64" s="34">
        <v>0.11411610091380843</v>
      </c>
      <c r="O64" s="34">
        <v>4.7360112278820324E-2</v>
      </c>
      <c r="P64" s="34">
        <v>0.1042261359701406</v>
      </c>
      <c r="Q64" s="34">
        <v>0.11542888239812159</v>
      </c>
      <c r="R64" s="34">
        <v>0.10862101928504911</v>
      </c>
      <c r="S64" s="34">
        <v>9.4122658734520886E-2</v>
      </c>
      <c r="T64" s="35">
        <v>5.2654317861157859E-2</v>
      </c>
      <c r="U64" s="35">
        <v>0.106</v>
      </c>
      <c r="V64" s="35">
        <v>0.10079913241373885</v>
      </c>
      <c r="W64" s="35">
        <v>7.3568762884260785E-2</v>
      </c>
      <c r="X64" s="35">
        <v>5.574573241476613E-2</v>
      </c>
      <c r="Y64" s="28">
        <v>4.2436594366909136E-2</v>
      </c>
      <c r="Z64" s="28">
        <v>4.9216532246734147E-2</v>
      </c>
      <c r="AA64" s="34">
        <v>5.1553828000000003E-2</v>
      </c>
      <c r="AB64" s="48">
        <v>5.1553804449781915E-2</v>
      </c>
      <c r="AC64" s="48">
        <v>3.4025550815003358E-2</v>
      </c>
      <c r="AD64" s="66">
        <v>4.4911688731482678E-2</v>
      </c>
      <c r="AE64" s="66">
        <v>5.1987110633727178E-2</v>
      </c>
    </row>
    <row r="65" spans="1:31" ht="11.1" customHeight="1" x14ac:dyDescent="0.2">
      <c r="A65" s="15" t="s">
        <v>85</v>
      </c>
      <c r="B65" s="16" t="s">
        <v>2</v>
      </c>
      <c r="C65" s="33">
        <v>18553</v>
      </c>
      <c r="D65" s="33">
        <v>17028</v>
      </c>
      <c r="E65" s="33">
        <v>4420</v>
      </c>
      <c r="F65" s="33">
        <v>633</v>
      </c>
      <c r="G65" s="33">
        <v>2451979</v>
      </c>
      <c r="H65" s="33">
        <v>591740</v>
      </c>
      <c r="I65" s="33">
        <v>453949</v>
      </c>
      <c r="J65" s="33">
        <v>2150643</v>
      </c>
      <c r="K65" s="33">
        <v>137581</v>
      </c>
      <c r="L65" s="33">
        <v>1872967</v>
      </c>
      <c r="M65" s="33">
        <v>157175</v>
      </c>
      <c r="N65" s="33">
        <v>95615</v>
      </c>
      <c r="O65" s="33">
        <v>1405246</v>
      </c>
      <c r="P65" s="33">
        <v>838954</v>
      </c>
      <c r="Q65" s="33">
        <v>782308</v>
      </c>
      <c r="R65" s="33">
        <v>702927</v>
      </c>
      <c r="S65" s="33">
        <v>1058520</v>
      </c>
      <c r="T65" s="33">
        <v>908462</v>
      </c>
      <c r="U65" s="33">
        <v>104874</v>
      </c>
      <c r="V65" s="33">
        <v>97986</v>
      </c>
      <c r="W65" s="33">
        <v>105588</v>
      </c>
      <c r="X65" s="33">
        <v>98115</v>
      </c>
      <c r="Y65" s="29">
        <v>0</v>
      </c>
      <c r="Z65" s="29">
        <v>0</v>
      </c>
      <c r="AA65" s="33">
        <v>0</v>
      </c>
      <c r="AB65" s="9">
        <v>0</v>
      </c>
      <c r="AC65" s="9">
        <v>0</v>
      </c>
      <c r="AD65" s="64">
        <v>1E-4</v>
      </c>
      <c r="AE65" s="64">
        <v>0</v>
      </c>
    </row>
    <row r="66" spans="1:31" ht="11.1" customHeight="1" x14ac:dyDescent="0.2">
      <c r="A66" s="52" t="s">
        <v>86</v>
      </c>
      <c r="B66" s="16" t="s">
        <v>3</v>
      </c>
      <c r="C66" s="34">
        <v>7.2745220657039161E-4</v>
      </c>
      <c r="D66" s="34">
        <v>6.7920439908100792E-4</v>
      </c>
      <c r="E66" s="34">
        <v>2.0016639170959715E-4</v>
      </c>
      <c r="F66" s="34">
        <v>3.2529281106484783E-5</v>
      </c>
      <c r="G66" s="34">
        <v>0.10055248568939694</v>
      </c>
      <c r="H66" s="34">
        <v>2.4006429409762494E-2</v>
      </c>
      <c r="I66" s="34">
        <v>2.1705327688294071E-2</v>
      </c>
      <c r="J66" s="34">
        <v>9.4576240641895362E-2</v>
      </c>
      <c r="K66" s="34">
        <v>6.5153760431013764E-3</v>
      </c>
      <c r="L66" s="34">
        <v>8.5234851866225619E-2</v>
      </c>
      <c r="M66" s="34">
        <v>7.3385718464509773E-3</v>
      </c>
      <c r="N66" s="34">
        <v>5.0241676572865563E-3</v>
      </c>
      <c r="O66" s="34">
        <v>7.1354632389941414E-2</v>
      </c>
      <c r="P66" s="34">
        <v>4.2231408490669899E-2</v>
      </c>
      <c r="Q66" s="34">
        <v>4.1188994000568205E-2</v>
      </c>
      <c r="R66" s="34">
        <v>4.0140182016655736E-2</v>
      </c>
      <c r="S66" s="34">
        <v>5.9732615118403214E-2</v>
      </c>
      <c r="T66" s="35">
        <v>6.0069076045407642E-2</v>
      </c>
      <c r="U66" s="35">
        <v>6.0000000000000001E-3</v>
      </c>
      <c r="V66" s="35">
        <v>6.227387144417027E-3</v>
      </c>
      <c r="W66" s="35">
        <v>6.7239507088588182E-3</v>
      </c>
      <c r="X66" s="35">
        <v>6.9436767778792005E-3</v>
      </c>
      <c r="Y66" s="34">
        <v>0</v>
      </c>
      <c r="Z66" s="34">
        <v>0</v>
      </c>
      <c r="AA66" s="34">
        <v>0</v>
      </c>
      <c r="AB66" s="49">
        <v>0</v>
      </c>
      <c r="AC66" s="48">
        <v>0</v>
      </c>
      <c r="AD66" s="66">
        <v>9.0442547140690536E-12</v>
      </c>
      <c r="AE66" s="66">
        <v>0</v>
      </c>
    </row>
    <row r="67" spans="1:31" ht="11.1" customHeight="1" x14ac:dyDescent="0.2">
      <c r="A67" s="15" t="s">
        <v>143</v>
      </c>
      <c r="B67" s="16" t="s">
        <v>2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6"/>
      <c r="Q67" s="37"/>
      <c r="R67" s="37"/>
      <c r="S67" s="37"/>
      <c r="T67" s="33"/>
      <c r="U67" s="33"/>
      <c r="V67" s="33"/>
      <c r="W67" s="33"/>
      <c r="X67" s="33"/>
      <c r="Y67" s="29"/>
      <c r="Z67" s="29"/>
      <c r="AA67" s="36"/>
      <c r="AB67" s="49"/>
      <c r="AC67" s="48"/>
      <c r="AD67" s="61"/>
      <c r="AE67" s="61"/>
    </row>
    <row r="68" spans="1:31" ht="11.1" customHeight="1" x14ac:dyDescent="0.2">
      <c r="A68" s="15"/>
      <c r="B68" s="1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3"/>
      <c r="P68" s="36"/>
      <c r="Q68" s="37"/>
      <c r="R68" s="37"/>
      <c r="S68" s="37"/>
      <c r="T68" s="33"/>
      <c r="U68" s="33"/>
      <c r="V68" s="33"/>
      <c r="W68" s="33"/>
      <c r="X68" s="33"/>
      <c r="Y68" s="29"/>
      <c r="Z68" s="29"/>
      <c r="AA68" s="36"/>
      <c r="AB68" s="49"/>
      <c r="AC68" s="48"/>
      <c r="AD68" s="61"/>
      <c r="AE68" s="61"/>
    </row>
    <row r="69" spans="1:31" ht="11.1" customHeight="1" x14ac:dyDescent="0.2">
      <c r="A69" s="15" t="s">
        <v>87</v>
      </c>
      <c r="B69" s="16" t="s">
        <v>2</v>
      </c>
      <c r="C69" s="33">
        <v>9360418</v>
      </c>
      <c r="D69" s="33">
        <v>4828167.8</v>
      </c>
      <c r="E69" s="33">
        <v>4526129.5999999996</v>
      </c>
      <c r="F69" s="33">
        <v>7196994.2000000002</v>
      </c>
      <c r="G69" s="33">
        <v>10701844</v>
      </c>
      <c r="H69" s="33">
        <v>7735026.6000000006</v>
      </c>
      <c r="I69" s="33">
        <v>8172743</v>
      </c>
      <c r="J69" s="33">
        <v>9075014</v>
      </c>
      <c r="K69" s="33">
        <v>7161118</v>
      </c>
      <c r="L69" s="33">
        <v>8853320</v>
      </c>
      <c r="M69" s="33">
        <v>6376229.4000000004</v>
      </c>
      <c r="N69" s="33">
        <v>5591391.2000000002</v>
      </c>
      <c r="O69" s="33">
        <v>5498802</v>
      </c>
      <c r="P69" s="33">
        <v>6112213</v>
      </c>
      <c r="Q69" s="33">
        <v>6057545.5999999996</v>
      </c>
      <c r="R69" s="33">
        <v>5559463.8000000007</v>
      </c>
      <c r="S69" s="33">
        <v>5422623.8000000007</v>
      </c>
      <c r="T69" s="33">
        <v>3774098.4000000004</v>
      </c>
      <c r="U69" s="33">
        <v>4297885</v>
      </c>
      <c r="V69" s="33">
        <v>4290796</v>
      </c>
      <c r="W69" s="33">
        <v>3633967</v>
      </c>
      <c r="X69" s="33">
        <v>2741177</v>
      </c>
      <c r="Y69" s="27">
        <v>2006292.2</v>
      </c>
      <c r="Z69" s="27">
        <v>2696846.8</v>
      </c>
      <c r="AA69" s="33">
        <v>2743101.6</v>
      </c>
      <c r="AB69" s="9">
        <v>2251217.7999999998</v>
      </c>
      <c r="AC69" s="9">
        <v>1884329.4000000001</v>
      </c>
      <c r="AD69" s="67">
        <v>2032157.0001000001</v>
      </c>
      <c r="AE69" s="67">
        <v>1835858.8</v>
      </c>
    </row>
    <row r="70" spans="1:31" ht="11.1" customHeight="1" x14ac:dyDescent="0.2">
      <c r="A70" s="52" t="s">
        <v>88</v>
      </c>
      <c r="B70" s="16" t="s">
        <v>3</v>
      </c>
      <c r="C70" s="34">
        <v>0.3670164786568863</v>
      </c>
      <c r="D70" s="34">
        <v>0.19258355703906929</v>
      </c>
      <c r="E70" s="34">
        <v>0.20497263132172</v>
      </c>
      <c r="F70" s="34">
        <v>0.36984683641949534</v>
      </c>
      <c r="G70" s="34">
        <v>0.4388687732073393</v>
      </c>
      <c r="H70" s="34">
        <v>0.31380398495206546</v>
      </c>
      <c r="I70" s="34">
        <v>0.39077531821242378</v>
      </c>
      <c r="J70" s="34">
        <v>0.39908097619761596</v>
      </c>
      <c r="K70" s="34">
        <v>0.33912659930529682</v>
      </c>
      <c r="L70" s="34">
        <v>0.40289627031565028</v>
      </c>
      <c r="M70" s="34">
        <v>0.29770903490601563</v>
      </c>
      <c r="N70" s="34">
        <v>0.29380418162711569</v>
      </c>
      <c r="O70" s="34">
        <v>0.27921445447635124</v>
      </c>
      <c r="P70" s="34">
        <v>0.30767761281903766</v>
      </c>
      <c r="Q70" s="34">
        <v>0.31893347553210283</v>
      </c>
      <c r="R70" s="34">
        <v>0.31746950799586388</v>
      </c>
      <c r="S70" s="34">
        <v>0.30600035934823444</v>
      </c>
      <c r="T70" s="35">
        <v>0.24954990279444966</v>
      </c>
      <c r="U70" s="35">
        <v>0.26100000000000001</v>
      </c>
      <c r="V70" s="35">
        <v>0.27269658777494743</v>
      </c>
      <c r="W70" s="35">
        <v>0.23141469660964839</v>
      </c>
      <c r="X70" s="35">
        <v>0.19399528185248507</v>
      </c>
      <c r="Y70" s="30">
        <v>0.13708478702784635</v>
      </c>
      <c r="Z70" s="30">
        <v>0.18710996509094288</v>
      </c>
      <c r="AA70" s="34">
        <v>0.18678726800000001</v>
      </c>
      <c r="AB70" s="48">
        <v>0.18678707611587841</v>
      </c>
      <c r="AC70" s="48">
        <v>0.15979260781401899</v>
      </c>
      <c r="AD70" s="65">
        <v>0.18379345527882851</v>
      </c>
      <c r="AE70" s="65">
        <v>0.20297698145813028</v>
      </c>
    </row>
    <row r="71" spans="1:31" ht="11.1" customHeight="1" x14ac:dyDescent="0.2">
      <c r="A71" s="15"/>
      <c r="B71" s="1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3"/>
      <c r="P71" s="36"/>
      <c r="Q71" s="36"/>
      <c r="R71" s="36"/>
      <c r="S71" s="36"/>
      <c r="T71" s="36"/>
      <c r="U71" s="36"/>
      <c r="V71" s="36"/>
      <c r="W71" s="36"/>
      <c r="X71" s="36"/>
      <c r="Y71" s="29"/>
      <c r="Z71" s="29"/>
      <c r="AA71" s="36"/>
      <c r="AB71" s="6"/>
      <c r="AC71" s="6"/>
      <c r="AD71" s="61"/>
      <c r="AE71" s="61"/>
    </row>
    <row r="72" spans="1:31" ht="11.1" customHeight="1" x14ac:dyDescent="0.2">
      <c r="A72" s="13" t="s">
        <v>52</v>
      </c>
      <c r="B72" s="16">
        <v>101205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3"/>
      <c r="P72" s="36"/>
      <c r="Q72" s="36"/>
      <c r="R72" s="36"/>
      <c r="S72" s="36"/>
      <c r="T72" s="36"/>
      <c r="U72" s="36"/>
      <c r="V72" s="36"/>
      <c r="W72" s="36"/>
      <c r="X72" s="36"/>
      <c r="Y72" s="29"/>
      <c r="Z72" s="29"/>
      <c r="AA72" s="36"/>
      <c r="AB72" s="6"/>
      <c r="AC72" s="6"/>
      <c r="AD72" s="61"/>
      <c r="AE72" s="61"/>
    </row>
    <row r="73" spans="1:31" ht="11.1" customHeight="1" x14ac:dyDescent="0.2">
      <c r="A73" s="53" t="s">
        <v>92</v>
      </c>
      <c r="B73" s="22" t="s">
        <v>5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3"/>
      <c r="P73" s="36"/>
      <c r="Q73" s="39"/>
      <c r="R73" s="36"/>
      <c r="S73" s="36"/>
      <c r="T73" s="36"/>
      <c r="U73" s="36"/>
      <c r="V73" s="36"/>
      <c r="W73" s="36"/>
      <c r="X73" s="36"/>
      <c r="Y73" s="29"/>
      <c r="Z73" s="29"/>
      <c r="AA73" s="36"/>
      <c r="AB73" s="6"/>
      <c r="AC73" s="6"/>
      <c r="AD73" s="63"/>
      <c r="AE73" s="63"/>
    </row>
    <row r="74" spans="1:31" ht="11.1" customHeight="1" x14ac:dyDescent="0.2">
      <c r="A74" s="15" t="s">
        <v>80</v>
      </c>
      <c r="B74" s="16"/>
      <c r="C74" s="33">
        <v>30128281</v>
      </c>
      <c r="D74" s="33">
        <v>29704013</v>
      </c>
      <c r="E74" s="33">
        <v>25755431</v>
      </c>
      <c r="F74" s="33">
        <v>23322146</v>
      </c>
      <c r="G74" s="33">
        <v>17735170</v>
      </c>
      <c r="H74" s="33">
        <v>16213698</v>
      </c>
      <c r="I74" s="33">
        <v>17803610</v>
      </c>
      <c r="J74" s="33">
        <v>22383157</v>
      </c>
      <c r="K74" s="33">
        <v>19123119</v>
      </c>
      <c r="L74" s="33">
        <v>19966987</v>
      </c>
      <c r="M74" s="33">
        <v>18762306</v>
      </c>
      <c r="N74" s="33">
        <v>16518447</v>
      </c>
      <c r="O74" s="33">
        <v>17190337</v>
      </c>
      <c r="P74" s="33">
        <v>16293760</v>
      </c>
      <c r="Q74" s="33">
        <v>16293760</v>
      </c>
      <c r="R74" s="33">
        <v>14861489</v>
      </c>
      <c r="S74" s="33">
        <v>14764794</v>
      </c>
      <c r="T74" s="33">
        <v>12122661</v>
      </c>
      <c r="U74" s="33">
        <v>14030057</v>
      </c>
      <c r="V74" s="33">
        <v>13217813</v>
      </c>
      <c r="W74" s="33">
        <v>13368194</v>
      </c>
      <c r="X74" s="33">
        <v>11745146</v>
      </c>
      <c r="Y74" s="27">
        <v>11931396</v>
      </c>
      <c r="Z74" s="27">
        <v>11505379</v>
      </c>
      <c r="AA74" s="33">
        <v>11998955</v>
      </c>
      <c r="AB74" s="9">
        <v>11021747</v>
      </c>
      <c r="AC74" s="9">
        <v>9990555</v>
      </c>
      <c r="AD74" s="64">
        <v>8898217</v>
      </c>
      <c r="AE74" s="64">
        <v>6807407</v>
      </c>
    </row>
    <row r="75" spans="1:31" ht="11.1" customHeight="1" x14ac:dyDescent="0.2">
      <c r="A75" s="15" t="s">
        <v>81</v>
      </c>
      <c r="B75" s="16" t="s">
        <v>2</v>
      </c>
      <c r="C75" s="33">
        <v>193374</v>
      </c>
      <c r="D75" s="33">
        <v>189600</v>
      </c>
      <c r="E75" s="33">
        <v>175824</v>
      </c>
      <c r="F75" s="33">
        <v>154590</v>
      </c>
      <c r="G75" s="33">
        <v>125493</v>
      </c>
      <c r="H75" s="33">
        <v>123082</v>
      </c>
      <c r="I75" s="33">
        <v>198329</v>
      </c>
      <c r="J75" s="33">
        <v>224310</v>
      </c>
      <c r="K75" s="33">
        <v>156483</v>
      </c>
      <c r="L75" s="33">
        <v>156104</v>
      </c>
      <c r="M75" s="33">
        <v>150570</v>
      </c>
      <c r="N75" s="33">
        <v>129454</v>
      </c>
      <c r="O75" s="33">
        <v>126274</v>
      </c>
      <c r="P75" s="33">
        <v>128296</v>
      </c>
      <c r="Q75" s="33">
        <v>127396</v>
      </c>
      <c r="R75" s="33">
        <v>118655</v>
      </c>
      <c r="S75" s="33">
        <v>115432</v>
      </c>
      <c r="T75" s="33">
        <v>99525</v>
      </c>
      <c r="U75" s="33">
        <v>117169</v>
      </c>
      <c r="V75" s="33">
        <v>116172</v>
      </c>
      <c r="W75" s="33">
        <v>98173</v>
      </c>
      <c r="X75" s="33">
        <v>100423</v>
      </c>
      <c r="Y75" s="27">
        <v>71695</v>
      </c>
      <c r="Z75" s="27">
        <v>94005</v>
      </c>
      <c r="AA75" s="33">
        <v>103405</v>
      </c>
      <c r="AB75" s="9">
        <v>95771</v>
      </c>
      <c r="AC75" s="9">
        <v>81018</v>
      </c>
      <c r="AD75" s="64">
        <v>93546</v>
      </c>
      <c r="AE75" s="64">
        <v>82670</v>
      </c>
    </row>
    <row r="76" spans="1:31" ht="11.1" customHeight="1" x14ac:dyDescent="0.2">
      <c r="A76" s="52" t="s">
        <v>82</v>
      </c>
      <c r="B76" s="16" t="s">
        <v>3</v>
      </c>
      <c r="C76" s="34">
        <v>6.4183549005002973</v>
      </c>
      <c r="D76" s="34">
        <v>6.3829759298852986</v>
      </c>
      <c r="E76" s="34">
        <v>6.8266766725821828</v>
      </c>
      <c r="F76" s="34">
        <v>6.6284637785905289</v>
      </c>
      <c r="G76" s="34">
        <v>7.0759400671095909</v>
      </c>
      <c r="H76" s="34">
        <v>7.591235509628957</v>
      </c>
      <c r="I76" s="34">
        <v>11.139819396178639</v>
      </c>
      <c r="J76" s="34">
        <v>10.021374554089935</v>
      </c>
      <c r="K76" s="34">
        <v>8.1829224615503353</v>
      </c>
      <c r="L76" s="34">
        <v>7.8181049549438777</v>
      </c>
      <c r="M76" s="34">
        <v>8.0251329447457049</v>
      </c>
      <c r="N76" s="34">
        <v>7.8369352760583366</v>
      </c>
      <c r="O76" s="34">
        <v>7.3456384246568289</v>
      </c>
      <c r="P76" s="34">
        <v>7.5785786656181946</v>
      </c>
      <c r="Q76" s="34">
        <v>7.8186986920146113</v>
      </c>
      <c r="R76" s="34">
        <v>7.9840586633008304</v>
      </c>
      <c r="S76" s="34">
        <v>7.8180569264969089</v>
      </c>
      <c r="T76" s="34">
        <v>8.2098311583570638</v>
      </c>
      <c r="U76" s="34">
        <v>8.3512846740394568</v>
      </c>
      <c r="V76" s="34">
        <v>8.7890485362442341</v>
      </c>
      <c r="W76" s="34">
        <v>7.343774334812915</v>
      </c>
      <c r="X76" s="34">
        <v>8.5501704278516417</v>
      </c>
      <c r="Y76" s="28">
        <v>21.632171122306225</v>
      </c>
      <c r="Z76" s="28">
        <v>8.1705261512897582</v>
      </c>
      <c r="AA76" s="28">
        <v>8.617833803027013</v>
      </c>
      <c r="AB76" s="48">
        <v>8.6892758471048186</v>
      </c>
      <c r="AC76" s="48">
        <v>8.1094593843885558</v>
      </c>
      <c r="AD76" s="65">
        <v>10.512892639053419</v>
      </c>
      <c r="AE76" s="65">
        <v>12.144124774675586</v>
      </c>
    </row>
    <row r="77" spans="1:31" ht="11.1" customHeight="1" x14ac:dyDescent="0.2">
      <c r="A77" s="15" t="s">
        <v>83</v>
      </c>
      <c r="B77" s="16" t="s">
        <v>2</v>
      </c>
      <c r="C77" s="33"/>
      <c r="D77" s="33"/>
      <c r="E77" s="33"/>
      <c r="F77" s="33"/>
      <c r="G77" s="33">
        <v>6930</v>
      </c>
      <c r="H77" s="33">
        <v>1152</v>
      </c>
      <c r="I77" s="33">
        <v>1717</v>
      </c>
      <c r="J77" s="33">
        <v>1878755</v>
      </c>
      <c r="K77" s="33">
        <v>430498</v>
      </c>
      <c r="L77" s="33">
        <v>423841</v>
      </c>
      <c r="M77" s="33">
        <v>351539</v>
      </c>
      <c r="N77" s="33">
        <v>294325</v>
      </c>
      <c r="O77" s="33">
        <v>175864</v>
      </c>
      <c r="P77" s="33">
        <v>300119</v>
      </c>
      <c r="Q77" s="33">
        <v>253823</v>
      </c>
      <c r="R77" s="33">
        <v>212984</v>
      </c>
      <c r="S77" s="33">
        <v>240939</v>
      </c>
      <c r="T77" s="33">
        <v>141668</v>
      </c>
      <c r="U77" s="33">
        <v>254457</v>
      </c>
      <c r="V77" s="33">
        <v>187382</v>
      </c>
      <c r="W77" s="33">
        <v>133259</v>
      </c>
      <c r="X77" s="33">
        <v>103431</v>
      </c>
      <c r="Y77" s="27">
        <v>110154</v>
      </c>
      <c r="Z77" s="27">
        <v>144731</v>
      </c>
      <c r="AA77" s="33">
        <v>151622</v>
      </c>
      <c r="AB77" s="9">
        <v>138788</v>
      </c>
      <c r="AC77" s="9">
        <v>82880</v>
      </c>
      <c r="AD77" s="64">
        <v>91761</v>
      </c>
      <c r="AE77" s="64">
        <v>79132</v>
      </c>
    </row>
    <row r="78" spans="1:31" ht="11.1" customHeight="1" x14ac:dyDescent="0.2">
      <c r="A78" s="52" t="s">
        <v>84</v>
      </c>
      <c r="B78" s="16" t="s">
        <v>3</v>
      </c>
      <c r="C78" s="34">
        <v>0</v>
      </c>
      <c r="D78" s="34">
        <v>0</v>
      </c>
      <c r="E78" s="34">
        <v>0</v>
      </c>
      <c r="F78" s="34">
        <v>0</v>
      </c>
      <c r="G78" s="34">
        <v>3.9074900325173088E-4</v>
      </c>
      <c r="H78" s="34">
        <v>7.1051033514994539E-5</v>
      </c>
      <c r="I78" s="34">
        <v>9.6441115032288389E-5</v>
      </c>
      <c r="J78" s="34">
        <v>8.393610427697934E-2</v>
      </c>
      <c r="K78" s="34">
        <v>2.2511913459305463E-2</v>
      </c>
      <c r="L78" s="34">
        <v>2.1227088493621996E-2</v>
      </c>
      <c r="M78" s="34">
        <v>1.8736449560091389E-2</v>
      </c>
      <c r="N78" s="34">
        <v>1.7817958310487662E-2</v>
      </c>
      <c r="O78" s="34">
        <v>1.0230398624529582E-2</v>
      </c>
      <c r="P78" s="34">
        <v>1.7728342664983063E-2</v>
      </c>
      <c r="Q78" s="34">
        <v>1.5577926764601908E-2</v>
      </c>
      <c r="R78" s="34">
        <v>1.4331269228810114E-2</v>
      </c>
      <c r="S78" s="34">
        <v>1.6318480298472163E-2</v>
      </c>
      <c r="T78" s="34">
        <v>1.1686213117730505E-2</v>
      </c>
      <c r="U78" s="34">
        <v>1.813656209664722E-2</v>
      </c>
      <c r="V78" s="34">
        <v>1.4176475336729307E-2</v>
      </c>
      <c r="W78" s="34">
        <v>9.9683622185614603E-3</v>
      </c>
      <c r="X78" s="34">
        <v>8.8062762267919013E-3</v>
      </c>
      <c r="Y78" s="28">
        <v>9.2322809501922485E-3</v>
      </c>
      <c r="Z78" s="28">
        <v>1.2579420460638454E-2</v>
      </c>
      <c r="AA78" s="34">
        <v>1.2636267E-2</v>
      </c>
      <c r="AB78" s="48">
        <v>1.2592196137327413E-2</v>
      </c>
      <c r="AC78" s="48">
        <v>8.2958354165509323E-3</v>
      </c>
      <c r="AD78" s="66">
        <v>1.031229065328481E-2</v>
      </c>
      <c r="AE78" s="66">
        <v>1.1624396778391537E-2</v>
      </c>
    </row>
    <row r="79" spans="1:31" ht="11.1" customHeight="1" x14ac:dyDescent="0.2">
      <c r="A79" s="15" t="s">
        <v>85</v>
      </c>
      <c r="B79" s="16" t="s">
        <v>2</v>
      </c>
      <c r="C79" s="33"/>
      <c r="D79" s="33"/>
      <c r="E79" s="33"/>
      <c r="F79" s="33"/>
      <c r="G79" s="33">
        <v>12258</v>
      </c>
      <c r="H79" s="33">
        <v>1990</v>
      </c>
      <c r="I79" s="33">
        <v>30776</v>
      </c>
      <c r="J79" s="33">
        <v>190434</v>
      </c>
      <c r="K79" s="33">
        <v>379542</v>
      </c>
      <c r="L79" s="33">
        <v>271691</v>
      </c>
      <c r="M79" s="33">
        <v>152725</v>
      </c>
      <c r="N79" s="33">
        <v>158913</v>
      </c>
      <c r="O79" s="33">
        <v>113982</v>
      </c>
      <c r="P79" s="33">
        <v>111487</v>
      </c>
      <c r="Q79" s="33">
        <v>80225</v>
      </c>
      <c r="R79" s="33">
        <v>72345</v>
      </c>
      <c r="S79" s="33">
        <v>79819</v>
      </c>
      <c r="T79" s="33">
        <v>148899</v>
      </c>
      <c r="U79" s="33">
        <v>141520</v>
      </c>
      <c r="V79" s="33">
        <v>146198</v>
      </c>
      <c r="W79" s="33">
        <v>175369</v>
      </c>
      <c r="X79" s="33">
        <v>0</v>
      </c>
      <c r="Y79" s="29">
        <v>0</v>
      </c>
      <c r="Z79" s="29">
        <v>0</v>
      </c>
      <c r="AA79" s="33">
        <v>16165.056</v>
      </c>
      <c r="AB79" s="9">
        <v>27638.135999999999</v>
      </c>
      <c r="AC79" s="9">
        <v>29890</v>
      </c>
      <c r="AD79" s="64">
        <v>30540.600100000003</v>
      </c>
      <c r="AE79" s="64">
        <v>26402.400000000005</v>
      </c>
    </row>
    <row r="80" spans="1:31" ht="11.1" customHeight="1" x14ac:dyDescent="0.2">
      <c r="A80" s="52" t="s">
        <v>86</v>
      </c>
      <c r="B80" s="16" t="s">
        <v>3</v>
      </c>
      <c r="C80" s="34">
        <v>0</v>
      </c>
      <c r="D80" s="34">
        <v>0</v>
      </c>
      <c r="E80" s="34">
        <v>0</v>
      </c>
      <c r="F80" s="34">
        <v>0</v>
      </c>
      <c r="G80" s="34">
        <v>6.9116901614137334E-4</v>
      </c>
      <c r="H80" s="34">
        <v>1.2273572629760342E-4</v>
      </c>
      <c r="I80" s="34">
        <v>1.7286381806835805E-3</v>
      </c>
      <c r="J80" s="34">
        <v>8.5079151256455907E-3</v>
      </c>
      <c r="K80" s="34">
        <v>1.984728537222406E-2</v>
      </c>
      <c r="L80" s="34">
        <v>1.3607010411736132E-2</v>
      </c>
      <c r="M80" s="34">
        <v>8.1399908945094489E-3</v>
      </c>
      <c r="N80" s="34">
        <v>9.6203353741426169E-3</v>
      </c>
      <c r="O80" s="34">
        <v>6.6305855434945805E-3</v>
      </c>
      <c r="P80" s="34">
        <v>6.5856534864202759E-3</v>
      </c>
      <c r="Q80" s="34">
        <v>4.9236640284378809E-3</v>
      </c>
      <c r="R80" s="34">
        <v>4.8679509839155413E-3</v>
      </c>
      <c r="S80" s="34">
        <v>5.4060354651747937E-3</v>
      </c>
      <c r="T80" s="34">
        <v>1.2282699318243741E-2</v>
      </c>
      <c r="U80" s="34">
        <v>1.0086915541398015E-2</v>
      </c>
      <c r="V80" s="34">
        <v>1.1060680008107242E-2</v>
      </c>
      <c r="W80" s="34">
        <v>1.3118376349116417E-2</v>
      </c>
      <c r="X80" s="34">
        <v>0</v>
      </c>
      <c r="Y80" s="34">
        <v>0</v>
      </c>
      <c r="Z80" s="34">
        <v>0</v>
      </c>
      <c r="AA80" s="34">
        <v>1.347205E-3</v>
      </c>
      <c r="AB80" s="49">
        <v>2.5076002924037358E-3</v>
      </c>
      <c r="AC80" s="48">
        <v>2.9918257794486892E-3</v>
      </c>
      <c r="AD80" s="66">
        <v>3.4322157011904748E-3</v>
      </c>
      <c r="AE80" s="66">
        <v>3.8784811896805942E-3</v>
      </c>
    </row>
    <row r="81" spans="1:31" ht="11.1" customHeight="1" x14ac:dyDescent="0.2">
      <c r="A81" s="15" t="s">
        <v>143</v>
      </c>
      <c r="B81" s="16" t="s">
        <v>2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29"/>
      <c r="Z81" s="29"/>
      <c r="AA81" s="36"/>
      <c r="AB81" s="49"/>
      <c r="AC81" s="48"/>
      <c r="AD81" s="61"/>
      <c r="AE81" s="61"/>
    </row>
    <row r="82" spans="1:31" ht="11.1" customHeight="1" x14ac:dyDescent="0.2">
      <c r="A82" s="15"/>
      <c r="B82" s="1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29"/>
      <c r="Z82" s="29"/>
      <c r="AA82" s="36"/>
      <c r="AB82" s="49"/>
      <c r="AC82" s="48"/>
      <c r="AD82" s="61"/>
      <c r="AE82" s="61"/>
    </row>
    <row r="83" spans="1:31" ht="11.1" customHeight="1" x14ac:dyDescent="0.2">
      <c r="A83" s="15" t="s">
        <v>87</v>
      </c>
      <c r="B83" s="16" t="s">
        <v>2</v>
      </c>
      <c r="C83" s="33">
        <v>696146.4</v>
      </c>
      <c r="D83" s="33">
        <v>682560</v>
      </c>
      <c r="E83" s="33">
        <v>632966.40000000002</v>
      </c>
      <c r="F83" s="33">
        <v>556524</v>
      </c>
      <c r="G83" s="33">
        <v>470962.8</v>
      </c>
      <c r="H83" s="33">
        <v>446237.2</v>
      </c>
      <c r="I83" s="33">
        <v>746477.4</v>
      </c>
      <c r="J83" s="33">
        <v>2876705</v>
      </c>
      <c r="K83" s="33">
        <v>1373378.8</v>
      </c>
      <c r="L83" s="33">
        <v>1257506.3999999999</v>
      </c>
      <c r="M83" s="33">
        <v>1046316</v>
      </c>
      <c r="N83" s="33">
        <v>919272.4</v>
      </c>
      <c r="O83" s="33">
        <v>744432.4</v>
      </c>
      <c r="P83" s="33">
        <v>873471.6</v>
      </c>
      <c r="Q83" s="33">
        <v>792673.60000000009</v>
      </c>
      <c r="R83" s="33">
        <v>712487</v>
      </c>
      <c r="S83" s="33">
        <v>736313.2</v>
      </c>
      <c r="T83" s="33">
        <v>648857</v>
      </c>
      <c r="U83" s="33">
        <v>817785.4</v>
      </c>
      <c r="V83" s="33">
        <v>751799</v>
      </c>
      <c r="W83" s="33">
        <v>662051</v>
      </c>
      <c r="X83" s="33">
        <v>464953.8</v>
      </c>
      <c r="Y83" s="27">
        <v>368256</v>
      </c>
      <c r="Z83" s="27">
        <v>483149</v>
      </c>
      <c r="AA83" s="33">
        <v>540045.05599999998</v>
      </c>
      <c r="AB83" s="9">
        <v>511201.73599999998</v>
      </c>
      <c r="AC83" s="9">
        <v>404434.8</v>
      </c>
      <c r="AD83" s="67">
        <v>459067.20010000002</v>
      </c>
      <c r="AE83" s="67">
        <v>403146.4</v>
      </c>
    </row>
    <row r="84" spans="1:31" ht="11.1" customHeight="1" x14ac:dyDescent="0.2">
      <c r="A84" s="52" t="s">
        <v>88</v>
      </c>
      <c r="B84" s="16" t="s">
        <v>3</v>
      </c>
      <c r="C84" s="34">
        <v>2.310607764180107E-2</v>
      </c>
      <c r="D84" s="34">
        <v>2.2978713347587075E-2</v>
      </c>
      <c r="E84" s="34">
        <v>2.457603602129586E-2</v>
      </c>
      <c r="F84" s="34">
        <v>2.3862469602925904E-2</v>
      </c>
      <c r="G84" s="34">
        <v>2.655530226098763E-2</v>
      </c>
      <c r="H84" s="34">
        <v>2.7522234594476842E-2</v>
      </c>
      <c r="I84" s="34">
        <v>4.1928429121958974E-2</v>
      </c>
      <c r="J84" s="34">
        <v>0.1285209677973487</v>
      </c>
      <c r="K84" s="34">
        <v>7.1817719693110738E-2</v>
      </c>
      <c r="L84" s="34">
        <v>6.2979276743156079E-2</v>
      </c>
      <c r="M84" s="34">
        <v>5.5766919055685371E-2</v>
      </c>
      <c r="N84" s="34">
        <v>5.5651260678440291E-2</v>
      </c>
      <c r="O84" s="34">
        <v>4.330528249678875E-2</v>
      </c>
      <c r="P84" s="34">
        <v>5.1596879347628848E-2</v>
      </c>
      <c r="Q84" s="34">
        <v>4.8648906084292398E-2</v>
      </c>
      <c r="R84" s="34">
        <v>4.7941831400608648E-2</v>
      </c>
      <c r="S84" s="34">
        <v>4.9869520699035823E-2</v>
      </c>
      <c r="T84" s="34">
        <v>5.3524304606059676E-2</v>
      </c>
      <c r="U84" s="34">
        <v>5.828810246458728E-2</v>
      </c>
      <c r="V84" s="34">
        <v>5.6877714944219594E-2</v>
      </c>
      <c r="W84" s="34">
        <v>4.9524341133888393E-2</v>
      </c>
      <c r="X84" s="35">
        <v>3.9586889767057813E-2</v>
      </c>
      <c r="Y84" s="30">
        <v>3.0864452072498473E-2</v>
      </c>
      <c r="Z84" s="30">
        <v>4.1993314605281579E-2</v>
      </c>
      <c r="AA84" s="34">
        <v>4.5007673999999998E-2</v>
      </c>
      <c r="AB84" s="48">
        <v>4.6381189479308499E-2</v>
      </c>
      <c r="AC84" s="48">
        <v>4.0481714979798418E-2</v>
      </c>
      <c r="AD84" s="65">
        <v>5.1590919855067599E-2</v>
      </c>
      <c r="AE84" s="65">
        <v>5.9221727156904241E-2</v>
      </c>
    </row>
    <row r="85" spans="1:31" ht="11.1" customHeight="1" x14ac:dyDescent="0.2">
      <c r="A85" s="15"/>
      <c r="B85" s="1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3"/>
      <c r="P85" s="36"/>
      <c r="Q85" s="36"/>
      <c r="R85" s="33"/>
      <c r="S85" s="33"/>
      <c r="T85" s="33"/>
      <c r="U85" s="33"/>
      <c r="V85" s="33"/>
      <c r="W85" s="33"/>
      <c r="X85" s="33"/>
      <c r="Y85" s="29"/>
      <c r="Z85" s="29"/>
      <c r="AA85" s="36"/>
      <c r="AB85" s="6"/>
      <c r="AC85" s="6"/>
      <c r="AD85" s="61"/>
      <c r="AE85" s="61"/>
    </row>
    <row r="86" spans="1:31" ht="11.1" customHeight="1" x14ac:dyDescent="0.2">
      <c r="A86" s="13" t="s">
        <v>6</v>
      </c>
      <c r="B86" s="16">
        <v>102001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3"/>
      <c r="P86" s="36"/>
      <c r="Q86" s="36"/>
      <c r="R86" s="36"/>
      <c r="S86" s="36"/>
      <c r="T86" s="36"/>
      <c r="U86" s="36"/>
      <c r="V86" s="36"/>
      <c r="W86" s="36"/>
      <c r="X86" s="36"/>
      <c r="Y86" s="29"/>
      <c r="Z86" s="29"/>
      <c r="AA86" s="36"/>
      <c r="AB86" s="6"/>
      <c r="AC86" s="6"/>
      <c r="AD86" s="61"/>
      <c r="AE86" s="61"/>
    </row>
    <row r="87" spans="1:31" ht="11.1" customHeight="1" x14ac:dyDescent="0.2">
      <c r="A87" s="53" t="s">
        <v>93</v>
      </c>
      <c r="B87" s="22" t="s">
        <v>5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3"/>
      <c r="P87" s="36"/>
      <c r="Q87" s="39"/>
      <c r="R87" s="36"/>
      <c r="S87" s="36"/>
      <c r="T87" s="36"/>
      <c r="U87" s="36"/>
      <c r="V87" s="36"/>
      <c r="W87" s="36"/>
      <c r="X87" s="36"/>
      <c r="Y87" s="29"/>
      <c r="Z87" s="29"/>
      <c r="AA87" s="36"/>
      <c r="AB87" s="6"/>
      <c r="AC87" s="6"/>
      <c r="AD87" s="63"/>
      <c r="AE87" s="63"/>
    </row>
    <row r="88" spans="1:31" ht="11.1" customHeight="1" x14ac:dyDescent="0.2">
      <c r="A88" s="15" t="s">
        <v>80</v>
      </c>
      <c r="B88" s="16"/>
      <c r="C88" s="33">
        <v>3710410</v>
      </c>
      <c r="D88" s="33">
        <v>3645974</v>
      </c>
      <c r="E88" s="33">
        <v>2911220</v>
      </c>
      <c r="F88" s="33">
        <v>2601435</v>
      </c>
      <c r="G88" s="33">
        <v>2005013</v>
      </c>
      <c r="H88" s="33">
        <v>1743430</v>
      </c>
      <c r="I88" s="33">
        <v>1727000</v>
      </c>
      <c r="J88" s="33">
        <v>1485837</v>
      </c>
      <c r="K88" s="33">
        <v>1424613</v>
      </c>
      <c r="L88" s="33">
        <v>1492535</v>
      </c>
      <c r="M88" s="33">
        <v>1613819</v>
      </c>
      <c r="N88" s="33">
        <v>1231000</v>
      </c>
      <c r="O88" s="33">
        <v>929044</v>
      </c>
      <c r="P88" s="33">
        <v>865985</v>
      </c>
      <c r="Q88" s="33">
        <v>622135</v>
      </c>
      <c r="R88" s="33">
        <v>465426</v>
      </c>
      <c r="S88" s="33">
        <v>464176</v>
      </c>
      <c r="T88" s="33">
        <v>468670</v>
      </c>
      <c r="U88" s="33">
        <v>469806</v>
      </c>
      <c r="V88" s="33">
        <v>470529</v>
      </c>
      <c r="W88" s="33">
        <v>293253</v>
      </c>
      <c r="X88" s="33">
        <v>330299</v>
      </c>
      <c r="Y88" s="27">
        <v>416502</v>
      </c>
      <c r="Z88" s="27">
        <v>366215</v>
      </c>
      <c r="AA88" s="33">
        <v>359144</v>
      </c>
      <c r="AB88" s="9">
        <v>357855</v>
      </c>
      <c r="AC88" s="9">
        <v>472832</v>
      </c>
      <c r="AD88" s="64">
        <v>472372</v>
      </c>
      <c r="AE88" s="64">
        <v>200086</v>
      </c>
    </row>
    <row r="89" spans="1:31" ht="11.1" customHeight="1" x14ac:dyDescent="0.2">
      <c r="A89" s="15" t="s">
        <v>81</v>
      </c>
      <c r="B89" s="16" t="s">
        <v>2</v>
      </c>
      <c r="C89" s="33">
        <v>69258</v>
      </c>
      <c r="D89" s="33">
        <v>66685</v>
      </c>
      <c r="E89" s="33">
        <v>63193</v>
      </c>
      <c r="F89" s="33">
        <v>57316</v>
      </c>
      <c r="G89" s="33">
        <v>51428</v>
      </c>
      <c r="H89" s="33">
        <v>46276</v>
      </c>
      <c r="I89" s="33">
        <v>45368</v>
      </c>
      <c r="J89" s="33">
        <v>40843</v>
      </c>
      <c r="K89" s="33">
        <v>29136</v>
      </c>
      <c r="L89" s="33">
        <v>32629</v>
      </c>
      <c r="M89" s="33">
        <v>28624</v>
      </c>
      <c r="N89" s="33">
        <v>26913</v>
      </c>
      <c r="O89" s="33">
        <v>17237</v>
      </c>
      <c r="P89" s="33">
        <v>16765</v>
      </c>
      <c r="Q89" s="33">
        <v>20662</v>
      </c>
      <c r="R89" s="33">
        <v>6965</v>
      </c>
      <c r="S89" s="33">
        <v>6766</v>
      </c>
      <c r="T89" s="33">
        <v>6627</v>
      </c>
      <c r="U89" s="33">
        <v>6436</v>
      </c>
      <c r="V89" s="33">
        <v>6034</v>
      </c>
      <c r="W89" s="33">
        <v>5720</v>
      </c>
      <c r="X89" s="33">
        <v>3195</v>
      </c>
      <c r="Y89" s="27">
        <v>7569</v>
      </c>
      <c r="Z89" s="27">
        <v>3512</v>
      </c>
      <c r="AA89" s="33">
        <v>3256</v>
      </c>
      <c r="AB89" s="9">
        <v>3016</v>
      </c>
      <c r="AC89" s="9">
        <v>3415</v>
      </c>
      <c r="AD89" s="64">
        <v>3610</v>
      </c>
      <c r="AE89" s="64">
        <v>5893</v>
      </c>
    </row>
    <row r="90" spans="1:31" ht="11.1" customHeight="1" x14ac:dyDescent="0.2">
      <c r="A90" s="52" t="s">
        <v>82</v>
      </c>
      <c r="B90" s="16" t="s">
        <v>3</v>
      </c>
      <c r="C90" s="34">
        <v>18.665861724176036</v>
      </c>
      <c r="D90" s="34">
        <v>18.290037175251388</v>
      </c>
      <c r="E90" s="34">
        <v>21.706707153701885</v>
      </c>
      <c r="F90" s="34">
        <v>22.032455164169008</v>
      </c>
      <c r="G90" s="34">
        <v>25.649709004380519</v>
      </c>
      <c r="H90" s="34">
        <v>26.543078873255595</v>
      </c>
      <c r="I90" s="34">
        <v>26.269832078749275</v>
      </c>
      <c r="J90" s="34">
        <v>27.488210348779845</v>
      </c>
      <c r="K90" s="34">
        <v>20.451870086823579</v>
      </c>
      <c r="L90" s="34">
        <v>21.861463885269021</v>
      </c>
      <c r="M90" s="34">
        <v>17.736809394362069</v>
      </c>
      <c r="N90" s="34">
        <v>21.862713241267262</v>
      </c>
      <c r="O90" s="34">
        <v>18.553480782395667</v>
      </c>
      <c r="P90" s="34">
        <v>19.35945772732784</v>
      </c>
      <c r="Q90" s="34">
        <v>33.211441246674759</v>
      </c>
      <c r="R90" s="34">
        <v>14.964784949701993</v>
      </c>
      <c r="S90" s="34">
        <v>14.576367584709248</v>
      </c>
      <c r="T90" s="34">
        <v>14.140013228924403</v>
      </c>
      <c r="U90" s="34">
        <v>13.699271614240772</v>
      </c>
      <c r="V90" s="34">
        <v>12.823864203906666</v>
      </c>
      <c r="W90" s="34">
        <v>19.505341803834913</v>
      </c>
      <c r="X90" s="34">
        <v>9.6730538088217042</v>
      </c>
      <c r="Y90" s="28">
        <v>18.172781883400319</v>
      </c>
      <c r="Z90" s="28">
        <v>9.5899949483227065</v>
      </c>
      <c r="AA90" s="28">
        <v>9.0660013810616356</v>
      </c>
      <c r="AB90" s="48">
        <v>8.4279945788098534</v>
      </c>
      <c r="AC90" s="48">
        <v>7.2224384136437463</v>
      </c>
      <c r="AD90" s="65">
        <v>7.6422819303430352</v>
      </c>
      <c r="AE90" s="65">
        <f>AE89*1000/AE88</f>
        <v>29.452335495736833</v>
      </c>
    </row>
    <row r="91" spans="1:31" ht="11.1" customHeight="1" x14ac:dyDescent="0.2">
      <c r="A91" s="15" t="s">
        <v>83</v>
      </c>
      <c r="B91" s="16" t="s">
        <v>2</v>
      </c>
      <c r="C91" s="33">
        <v>106246</v>
      </c>
      <c r="D91" s="33">
        <v>115455</v>
      </c>
      <c r="E91" s="33">
        <v>102057</v>
      </c>
      <c r="F91" s="33">
        <v>91569</v>
      </c>
      <c r="G91" s="33">
        <v>166754</v>
      </c>
      <c r="H91" s="33">
        <v>142355</v>
      </c>
      <c r="I91" s="33">
        <v>97997</v>
      </c>
      <c r="J91" s="33">
        <v>105247</v>
      </c>
      <c r="K91" s="33">
        <v>83952</v>
      </c>
      <c r="L91" s="33">
        <v>93387</v>
      </c>
      <c r="M91" s="33">
        <v>87994</v>
      </c>
      <c r="N91" s="33">
        <v>73981</v>
      </c>
      <c r="O91" s="33">
        <v>60816</v>
      </c>
      <c r="P91" s="33">
        <v>58775</v>
      </c>
      <c r="Q91" s="33">
        <v>34343</v>
      </c>
      <c r="R91" s="33">
        <v>55672</v>
      </c>
      <c r="S91" s="33">
        <v>0</v>
      </c>
      <c r="T91" s="33">
        <v>55702</v>
      </c>
      <c r="U91" s="33">
        <v>54887</v>
      </c>
      <c r="V91" s="33">
        <v>54034</v>
      </c>
      <c r="W91" s="33">
        <v>53769</v>
      </c>
      <c r="X91" s="33">
        <v>55485</v>
      </c>
      <c r="Y91" s="29">
        <v>0</v>
      </c>
      <c r="Z91" s="29">
        <v>0</v>
      </c>
      <c r="AA91" s="33">
        <v>0</v>
      </c>
      <c r="AB91" s="9">
        <v>0</v>
      </c>
      <c r="AC91" s="9">
        <v>0</v>
      </c>
      <c r="AD91" s="64">
        <v>0</v>
      </c>
      <c r="AE91" s="64">
        <v>12831</v>
      </c>
    </row>
    <row r="92" spans="1:31" ht="11.1" customHeight="1" x14ac:dyDescent="0.2">
      <c r="A92" s="52" t="s">
        <v>84</v>
      </c>
      <c r="B92" s="16" t="s">
        <v>3</v>
      </c>
      <c r="C92" s="34">
        <v>2.8634571381599336E-2</v>
      </c>
      <c r="D92" s="34">
        <v>3.1666435361305374E-2</v>
      </c>
      <c r="E92" s="34">
        <v>3.5056436820302142E-2</v>
      </c>
      <c r="F92" s="34">
        <v>3.5199418782325909E-2</v>
      </c>
      <c r="G92" s="34">
        <v>8.316853805935423E-2</v>
      </c>
      <c r="H92" s="34">
        <v>8.1652260199721244E-2</v>
      </c>
      <c r="I92" s="34">
        <v>5.6744064852345108E-2</v>
      </c>
      <c r="J92" s="34">
        <v>7.0833476350366825E-2</v>
      </c>
      <c r="K92" s="34">
        <v>5.8929688273236309E-2</v>
      </c>
      <c r="L92" s="34">
        <v>6.2569386982549824E-2</v>
      </c>
      <c r="M92" s="34">
        <v>5.4525321612894632E-2</v>
      </c>
      <c r="N92" s="34">
        <v>6.0098294069861898E-2</v>
      </c>
      <c r="O92" s="34">
        <v>6.5460839314392005E-2</v>
      </c>
      <c r="P92" s="34">
        <v>6.7870690600876457E-2</v>
      </c>
      <c r="Q92" s="34">
        <v>5.5201845258665727E-2</v>
      </c>
      <c r="R92" s="34">
        <v>0.11961514827276516</v>
      </c>
      <c r="S92" s="34">
        <v>0</v>
      </c>
      <c r="T92" s="34">
        <v>0.11885121727441483</v>
      </c>
      <c r="U92" s="34">
        <v>0.11682907412847005</v>
      </c>
      <c r="V92" s="34">
        <v>0.11483670507025072</v>
      </c>
      <c r="W92" s="34">
        <v>0.18335362298083907</v>
      </c>
      <c r="X92" s="28">
        <v>0.16798415980672057</v>
      </c>
      <c r="Y92" s="29">
        <v>0</v>
      </c>
      <c r="Z92" s="29">
        <v>0</v>
      </c>
      <c r="AA92" s="34">
        <v>0</v>
      </c>
      <c r="AB92" s="48">
        <v>0</v>
      </c>
      <c r="AC92" s="48">
        <v>0</v>
      </c>
      <c r="AD92" s="66">
        <v>0</v>
      </c>
      <c r="AE92" s="66">
        <v>0.23267748662616738</v>
      </c>
    </row>
    <row r="93" spans="1:31" ht="11.1" customHeight="1" x14ac:dyDescent="0.2">
      <c r="A93" s="15" t="s">
        <v>85</v>
      </c>
      <c r="B93" s="16" t="s">
        <v>2</v>
      </c>
      <c r="C93" s="33"/>
      <c r="D93" s="33"/>
      <c r="E93" s="33"/>
      <c r="F93" s="33"/>
      <c r="G93" s="33">
        <v>134462</v>
      </c>
      <c r="H93" s="33">
        <v>78654</v>
      </c>
      <c r="I93" s="33">
        <v>17408</v>
      </c>
      <c r="J93" s="33">
        <v>32239</v>
      </c>
      <c r="K93" s="33">
        <v>19550</v>
      </c>
      <c r="L93" s="33">
        <v>4521</v>
      </c>
      <c r="M93" s="33">
        <v>4179</v>
      </c>
      <c r="N93" s="33">
        <v>3450</v>
      </c>
      <c r="O93" s="33">
        <v>3109</v>
      </c>
      <c r="P93" s="33">
        <v>3020</v>
      </c>
      <c r="Q93" s="33">
        <v>6277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27">
        <v>0</v>
      </c>
      <c r="Z93" s="27">
        <v>0</v>
      </c>
      <c r="AA93" s="33">
        <v>0</v>
      </c>
      <c r="AB93" s="9">
        <v>0</v>
      </c>
      <c r="AC93" s="9">
        <v>0</v>
      </c>
      <c r="AD93" s="64">
        <v>2.0000000000000001E-4</v>
      </c>
      <c r="AE93" s="64">
        <v>10147.5</v>
      </c>
    </row>
    <row r="94" spans="1:31" ht="11.1" customHeight="1" x14ac:dyDescent="0.2">
      <c r="A94" s="52" t="s">
        <v>86</v>
      </c>
      <c r="B94" s="16" t="s">
        <v>3</v>
      </c>
      <c r="C94" s="34">
        <v>0</v>
      </c>
      <c r="D94" s="34">
        <v>0</v>
      </c>
      <c r="E94" s="34">
        <v>0</v>
      </c>
      <c r="F94" s="34">
        <v>0</v>
      </c>
      <c r="G94" s="34">
        <v>6.7062906824045532E-2</v>
      </c>
      <c r="H94" s="34">
        <v>4.5114515638712195E-2</v>
      </c>
      <c r="I94" s="34">
        <v>1.0079907353792704E-2</v>
      </c>
      <c r="J94" s="34">
        <v>2.1697534790155314E-2</v>
      </c>
      <c r="K94" s="34">
        <v>1.3723025130333641E-2</v>
      </c>
      <c r="L94" s="34">
        <v>3.0290746950657772E-3</v>
      </c>
      <c r="M94" s="34">
        <v>2.5895097281665416E-3</v>
      </c>
      <c r="N94" s="34">
        <v>2.8025995125913893E-3</v>
      </c>
      <c r="O94" s="34">
        <v>3.346450760136226E-3</v>
      </c>
      <c r="P94" s="34">
        <v>3.4873583260680036E-3</v>
      </c>
      <c r="Q94" s="34">
        <v>1.0089450038978678E-2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28">
        <v>0</v>
      </c>
      <c r="Z94" s="28">
        <v>0</v>
      </c>
      <c r="AA94" s="34">
        <v>0</v>
      </c>
      <c r="AB94" s="49">
        <v>0</v>
      </c>
      <c r="AC94" s="48">
        <v>0</v>
      </c>
      <c r="AD94" s="66">
        <v>4.2339512079462799E-10</v>
      </c>
      <c r="AE94" s="66">
        <f>AE93/AE88</f>
        <v>5.0715692252331496E-2</v>
      </c>
    </row>
    <row r="95" spans="1:31" ht="11.1" customHeight="1" x14ac:dyDescent="0.2">
      <c r="A95" s="15" t="s">
        <v>143</v>
      </c>
      <c r="B95" s="16" t="s">
        <v>2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6"/>
      <c r="Q95" s="36"/>
      <c r="R95" s="36"/>
      <c r="S95" s="36"/>
      <c r="T95" s="36"/>
      <c r="U95" s="36"/>
      <c r="V95" s="36"/>
      <c r="W95" s="36"/>
      <c r="X95" s="36"/>
      <c r="Y95" s="29"/>
      <c r="Z95" s="29"/>
      <c r="AA95" s="36"/>
      <c r="AB95" s="49"/>
      <c r="AC95" s="48"/>
      <c r="AD95" s="61"/>
      <c r="AE95" s="61"/>
    </row>
    <row r="96" spans="1:31" ht="11.1" customHeight="1" x14ac:dyDescent="0.2">
      <c r="A96" s="15"/>
      <c r="B96" s="16"/>
      <c r="C96" s="36"/>
      <c r="D96" s="36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29"/>
      <c r="Z96" s="29"/>
      <c r="AA96" s="36"/>
      <c r="AB96" s="49"/>
      <c r="AC96" s="48"/>
      <c r="AD96" s="61"/>
      <c r="AE96" s="61"/>
    </row>
    <row r="97" spans="1:31" ht="11.1" customHeight="1" x14ac:dyDescent="0.2">
      <c r="A97" s="15" t="s">
        <v>87</v>
      </c>
      <c r="B97" s="16" t="s">
        <v>2</v>
      </c>
      <c r="C97" s="33">
        <v>355574.8</v>
      </c>
      <c r="D97" s="33">
        <v>355521</v>
      </c>
      <c r="E97" s="33">
        <v>329551.8</v>
      </c>
      <c r="F97" s="33">
        <v>297906.59999999998</v>
      </c>
      <c r="G97" s="33">
        <v>486356.8</v>
      </c>
      <c r="H97" s="33">
        <v>387602.6</v>
      </c>
      <c r="I97" s="33">
        <v>278729.8</v>
      </c>
      <c r="J97" s="33">
        <v>284520.8</v>
      </c>
      <c r="K97" s="33">
        <v>208391.6</v>
      </c>
      <c r="L97" s="33">
        <v>215372.4</v>
      </c>
      <c r="M97" s="33">
        <v>195219.4</v>
      </c>
      <c r="N97" s="33">
        <v>174317.8</v>
      </c>
      <c r="O97" s="33">
        <v>125978.2</v>
      </c>
      <c r="P97" s="33">
        <v>122149</v>
      </c>
      <c r="Q97" s="33">
        <v>115003.2</v>
      </c>
      <c r="R97" s="33">
        <v>80746</v>
      </c>
      <c r="S97" s="33">
        <v>24357.600000000002</v>
      </c>
      <c r="T97" s="33">
        <v>79559.199999999997</v>
      </c>
      <c r="U97" s="33">
        <v>78056.600000000006</v>
      </c>
      <c r="V97" s="33">
        <v>75756</v>
      </c>
      <c r="W97" s="33">
        <v>74361</v>
      </c>
      <c r="X97" s="33">
        <v>66987</v>
      </c>
      <c r="Y97" s="27">
        <v>27248</v>
      </c>
      <c r="Z97" s="27">
        <v>12643.2</v>
      </c>
      <c r="AA97" s="33">
        <v>11721.6</v>
      </c>
      <c r="AB97" s="9">
        <v>10857.6</v>
      </c>
      <c r="AC97" s="9">
        <v>12294</v>
      </c>
      <c r="AD97" s="64">
        <v>12996.0002</v>
      </c>
      <c r="AE97" s="67">
        <f>AE93+AE91+3.6*AE89</f>
        <v>44193.3</v>
      </c>
    </row>
    <row r="98" spans="1:31" ht="11.1" customHeight="1" x14ac:dyDescent="0.2">
      <c r="A98" s="52" t="s">
        <v>88</v>
      </c>
      <c r="B98" s="16" t="s">
        <v>3</v>
      </c>
      <c r="C98" s="34">
        <v>9.5831673588633079E-2</v>
      </c>
      <c r="D98" s="34">
        <v>9.7510569192210364E-2</v>
      </c>
      <c r="E98" s="34">
        <v>0.11320058257362894</v>
      </c>
      <c r="F98" s="34">
        <v>0.11451625737333432</v>
      </c>
      <c r="G98" s="34">
        <v>0.24257039729916965</v>
      </c>
      <c r="H98" s="34">
        <v>0.22232185978215355</v>
      </c>
      <c r="I98" s="34">
        <v>0.16139536768963522</v>
      </c>
      <c r="J98" s="34">
        <v>0.19148856839612963</v>
      </c>
      <c r="K98" s="34">
        <v>0.14627944571613485</v>
      </c>
      <c r="L98" s="34">
        <v>0.1442997316645841</v>
      </c>
      <c r="M98" s="34">
        <v>0.12096734516076464</v>
      </c>
      <c r="N98" s="34">
        <v>0.14160666125101543</v>
      </c>
      <c r="O98" s="34">
        <v>0.13559982089115263</v>
      </c>
      <c r="P98" s="34">
        <v>0.14105209674532468</v>
      </c>
      <c r="Q98" s="34">
        <v>0.18485248378567351</v>
      </c>
      <c r="R98" s="34">
        <v>0.17348837409169235</v>
      </c>
      <c r="S98" s="34">
        <v>5.2474923304953298E-2</v>
      </c>
      <c r="T98" s="34">
        <v>0.16975526489854267</v>
      </c>
      <c r="U98" s="34">
        <v>0.16614645193973684</v>
      </c>
      <c r="V98" s="34">
        <v>0.16100176609730749</v>
      </c>
      <c r="W98" s="34">
        <v>0.25357285347464475</v>
      </c>
      <c r="X98" s="35">
        <v>0.20280715351847872</v>
      </c>
      <c r="Y98" s="30">
        <v>6.4000000000000001E-2</v>
      </c>
      <c r="Z98" s="30">
        <v>3.4523981813961747E-2</v>
      </c>
      <c r="AA98" s="34">
        <v>3.2637605E-2</v>
      </c>
      <c r="AB98" s="48">
        <v>3.0340780483715472E-2</v>
      </c>
      <c r="AC98" s="48">
        <v>2.6000778289117489E-2</v>
      </c>
      <c r="AD98" s="66">
        <v>2.7512215372630048E-2</v>
      </c>
      <c r="AE98" s="65">
        <f>AE97/AE88</f>
        <v>0.22087152524414502</v>
      </c>
    </row>
    <row r="99" spans="1:31" ht="11.1" customHeight="1" x14ac:dyDescent="0.2">
      <c r="A99" s="15"/>
      <c r="B99" s="16"/>
      <c r="C99" s="36"/>
      <c r="D99" s="36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29"/>
      <c r="Z99" s="29"/>
      <c r="AA99" s="36"/>
      <c r="AB99" s="6"/>
      <c r="AC99" s="6"/>
      <c r="AD99" s="61"/>
      <c r="AE99" s="61"/>
    </row>
    <row r="100" spans="1:31" ht="11.1" customHeight="1" x14ac:dyDescent="0.2">
      <c r="A100" s="13" t="s">
        <v>7</v>
      </c>
      <c r="B100" s="16">
        <v>102002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3"/>
      <c r="P100" s="36"/>
      <c r="Q100" s="36"/>
      <c r="R100" s="33"/>
      <c r="S100" s="33"/>
      <c r="T100" s="33"/>
      <c r="U100" s="33"/>
      <c r="V100" s="33"/>
      <c r="W100" s="33"/>
      <c r="X100" s="33"/>
      <c r="Y100" s="29"/>
      <c r="Z100" s="29"/>
      <c r="AA100" s="36"/>
      <c r="AB100" s="6"/>
      <c r="AC100" s="6"/>
      <c r="AD100" s="61"/>
      <c r="AE100" s="61"/>
    </row>
    <row r="101" spans="1:31" ht="14.1" customHeight="1" x14ac:dyDescent="0.2">
      <c r="A101" s="53" t="s">
        <v>94</v>
      </c>
      <c r="B101" s="22" t="s">
        <v>1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3"/>
      <c r="P101" s="36"/>
      <c r="Q101" s="39"/>
      <c r="R101" s="33"/>
      <c r="S101" s="33"/>
      <c r="T101" s="33"/>
      <c r="U101" s="33"/>
      <c r="V101" s="33"/>
      <c r="W101" s="33"/>
      <c r="X101" s="33"/>
      <c r="Y101" s="29"/>
      <c r="Z101" s="29"/>
      <c r="AA101" s="36"/>
      <c r="AB101" s="6"/>
      <c r="AC101" s="6"/>
      <c r="AD101" s="63"/>
      <c r="AE101" s="63"/>
    </row>
    <row r="102" spans="1:31" ht="11.1" customHeight="1" x14ac:dyDescent="0.2">
      <c r="A102" s="15" t="s">
        <v>80</v>
      </c>
      <c r="B102" s="16"/>
      <c r="C102" s="33">
        <v>333802</v>
      </c>
      <c r="D102" s="33">
        <v>339839</v>
      </c>
      <c r="E102" s="33">
        <v>323094</v>
      </c>
      <c r="F102" s="33">
        <v>315098</v>
      </c>
      <c r="G102" s="33">
        <v>223935</v>
      </c>
      <c r="H102" s="33">
        <v>278847</v>
      </c>
      <c r="I102" s="33">
        <v>256564</v>
      </c>
      <c r="J102" s="33">
        <v>250194</v>
      </c>
      <c r="K102" s="33">
        <v>242124</v>
      </c>
      <c r="L102" s="33">
        <v>234480</v>
      </c>
      <c r="M102" s="33">
        <v>232509</v>
      </c>
      <c r="N102" s="33">
        <v>204910</v>
      </c>
      <c r="O102" s="33">
        <v>209135</v>
      </c>
      <c r="P102" s="33">
        <v>201998</v>
      </c>
      <c r="Q102" s="33">
        <v>193557</v>
      </c>
      <c r="R102" s="33">
        <v>192767</v>
      </c>
      <c r="S102" s="33">
        <v>178164</v>
      </c>
      <c r="T102" s="33">
        <v>182312</v>
      </c>
      <c r="U102" s="33">
        <v>181767</v>
      </c>
      <c r="V102" s="33">
        <v>187776</v>
      </c>
      <c r="W102" s="33">
        <v>183562</v>
      </c>
      <c r="X102" s="33">
        <v>176601</v>
      </c>
      <c r="Y102" s="27">
        <v>170896</v>
      </c>
      <c r="Z102" s="27">
        <v>161673</v>
      </c>
      <c r="AA102" s="33">
        <v>163127</v>
      </c>
      <c r="AB102" s="9">
        <v>143091</v>
      </c>
      <c r="AC102" s="9">
        <v>156544</v>
      </c>
      <c r="AD102" s="64">
        <v>145674</v>
      </c>
      <c r="AE102" s="64">
        <v>144404</v>
      </c>
    </row>
    <row r="103" spans="1:31" ht="11.1" customHeight="1" x14ac:dyDescent="0.2">
      <c r="A103" s="15" t="s">
        <v>81</v>
      </c>
      <c r="B103" s="16" t="s">
        <v>2</v>
      </c>
      <c r="C103" s="33">
        <v>1360164</v>
      </c>
      <c r="D103" s="33">
        <v>1380723</v>
      </c>
      <c r="E103" s="33">
        <v>1333737</v>
      </c>
      <c r="F103" s="33">
        <v>1297798</v>
      </c>
      <c r="G103" s="33">
        <v>960396</v>
      </c>
      <c r="H103" s="33">
        <v>1285109</v>
      </c>
      <c r="I103" s="33">
        <v>1274952</v>
      </c>
      <c r="J103" s="33">
        <v>1255142</v>
      </c>
      <c r="K103" s="33">
        <v>1186311</v>
      </c>
      <c r="L103" s="33">
        <v>1206070</v>
      </c>
      <c r="M103" s="33">
        <v>1068935</v>
      </c>
      <c r="N103" s="33">
        <v>936853</v>
      </c>
      <c r="O103" s="33">
        <v>958193</v>
      </c>
      <c r="P103" s="33">
        <v>907512</v>
      </c>
      <c r="Q103" s="33">
        <v>847882</v>
      </c>
      <c r="R103" s="33">
        <v>858306</v>
      </c>
      <c r="S103" s="33">
        <v>784139</v>
      </c>
      <c r="T103" s="33">
        <v>780255</v>
      </c>
      <c r="U103" s="33">
        <v>797350</v>
      </c>
      <c r="V103" s="33">
        <v>825229</v>
      </c>
      <c r="W103" s="33">
        <v>741038</v>
      </c>
      <c r="X103" s="33">
        <v>709130</v>
      </c>
      <c r="Y103" s="27">
        <v>673937</v>
      </c>
      <c r="Z103" s="27">
        <v>679033</v>
      </c>
      <c r="AA103" s="33">
        <v>679131</v>
      </c>
      <c r="AB103" s="9">
        <v>633090</v>
      </c>
      <c r="AC103" s="9">
        <v>627437</v>
      </c>
      <c r="AD103" s="64">
        <v>631321</v>
      </c>
      <c r="AE103" s="64">
        <v>634353</v>
      </c>
    </row>
    <row r="104" spans="1:31" ht="11.1" customHeight="1" x14ac:dyDescent="0.2">
      <c r="A104" s="52" t="s">
        <v>82</v>
      </c>
      <c r="B104" s="16" t="s">
        <v>3</v>
      </c>
      <c r="C104" s="35">
        <v>4074.7628833859594</v>
      </c>
      <c r="D104" s="35">
        <v>4062.8738902833402</v>
      </c>
      <c r="E104" s="35">
        <v>4128.0153763301087</v>
      </c>
      <c r="F104" s="35">
        <v>4118.7122736418514</v>
      </c>
      <c r="G104" s="35">
        <v>4288.7266394266189</v>
      </c>
      <c r="H104" s="35">
        <v>4608.6527737433071</v>
      </c>
      <c r="I104" s="35">
        <v>4969.3331878205827</v>
      </c>
      <c r="J104" s="35">
        <v>5016.6750601533213</v>
      </c>
      <c r="K104" s="35">
        <v>4899.6010308767409</v>
      </c>
      <c r="L104" s="35">
        <v>5143.5943364039576</v>
      </c>
      <c r="M104" s="35">
        <v>4597.3919289145797</v>
      </c>
      <c r="N104" s="35">
        <v>4572.0218632570395</v>
      </c>
      <c r="O104" s="35">
        <v>4581.696033662467</v>
      </c>
      <c r="P104" s="35">
        <v>4492.6781453281719</v>
      </c>
      <c r="Q104" s="35">
        <v>4380.5287331380423</v>
      </c>
      <c r="R104" s="35">
        <v>4452.5567135453684</v>
      </c>
      <c r="S104" s="35">
        <v>4401.2202240632223</v>
      </c>
      <c r="T104" s="35">
        <v>4279.7786212646452</v>
      </c>
      <c r="U104" s="35">
        <v>4386.6598447462957</v>
      </c>
      <c r="V104" s="35">
        <v>4394.7522580095429</v>
      </c>
      <c r="W104" s="35">
        <v>4036.9902267353809</v>
      </c>
      <c r="X104" s="35">
        <v>4015.4359261838836</v>
      </c>
      <c r="Y104" s="30">
        <v>3943.550463439753</v>
      </c>
      <c r="Z104" s="30">
        <v>4200.0395860780709</v>
      </c>
      <c r="AA104" s="28">
        <v>4163.2041292980311</v>
      </c>
      <c r="AB104" s="30">
        <v>4424.3872780258716</v>
      </c>
      <c r="AC104" s="49">
        <v>4008.0552432542927</v>
      </c>
      <c r="AD104" s="69">
        <v>4333.7932644123175</v>
      </c>
      <c r="AE104" s="69">
        <f>1000*AE103/AE102</f>
        <v>4392.9046286806461</v>
      </c>
    </row>
    <row r="105" spans="1:31" ht="11.1" customHeight="1" x14ac:dyDescent="0.2">
      <c r="A105" s="15" t="s">
        <v>83</v>
      </c>
      <c r="B105" s="16" t="s">
        <v>2</v>
      </c>
      <c r="C105" s="33"/>
      <c r="D105" s="33"/>
      <c r="E105" s="33"/>
      <c r="F105" s="33"/>
      <c r="G105" s="33">
        <v>428036</v>
      </c>
      <c r="H105" s="33">
        <v>1092122</v>
      </c>
      <c r="I105" s="33">
        <v>556725</v>
      </c>
      <c r="J105" s="33">
        <v>558296</v>
      </c>
      <c r="K105" s="33">
        <v>535434</v>
      </c>
      <c r="L105" s="33">
        <v>545713</v>
      </c>
      <c r="M105" s="33">
        <v>431523</v>
      </c>
      <c r="N105" s="33">
        <v>397422</v>
      </c>
      <c r="O105" s="33">
        <v>264317</v>
      </c>
      <c r="P105" s="33">
        <v>266414</v>
      </c>
      <c r="Q105" s="33">
        <v>191945</v>
      </c>
      <c r="R105" s="33">
        <v>185412</v>
      </c>
      <c r="S105" s="33">
        <v>122427</v>
      </c>
      <c r="T105" s="33">
        <v>262119</v>
      </c>
      <c r="U105" s="33">
        <v>302884</v>
      </c>
      <c r="V105" s="33">
        <v>148159</v>
      </c>
      <c r="W105" s="33">
        <v>189302</v>
      </c>
      <c r="X105" s="33">
        <v>158266</v>
      </c>
      <c r="Y105" s="27">
        <v>148583</v>
      </c>
      <c r="Z105" s="27">
        <v>144779</v>
      </c>
      <c r="AA105" s="33">
        <v>112239</v>
      </c>
      <c r="AB105" s="9">
        <v>79156</v>
      </c>
      <c r="AC105" s="9">
        <v>71572</v>
      </c>
      <c r="AD105" s="64">
        <v>58676</v>
      </c>
      <c r="AE105" s="64">
        <v>57674</v>
      </c>
    </row>
    <row r="106" spans="1:31" ht="11.1" customHeight="1" x14ac:dyDescent="0.2">
      <c r="A106" s="52" t="s">
        <v>84</v>
      </c>
      <c r="B106" s="16" t="s">
        <v>3</v>
      </c>
      <c r="C106" s="34">
        <v>0</v>
      </c>
      <c r="D106" s="34">
        <v>0</v>
      </c>
      <c r="E106" s="34">
        <v>0</v>
      </c>
      <c r="F106" s="34">
        <v>0</v>
      </c>
      <c r="G106" s="34">
        <v>1.911429655926943</v>
      </c>
      <c r="H106" s="34">
        <v>3.9165635635312555</v>
      </c>
      <c r="I106" s="34">
        <v>2.1699264121232908</v>
      </c>
      <c r="J106" s="34">
        <v>2.2314523929430763</v>
      </c>
      <c r="K106" s="34">
        <v>2.2114040739455816</v>
      </c>
      <c r="L106" s="34">
        <v>2.3273328215626066</v>
      </c>
      <c r="M106" s="34">
        <v>1.8559410603460511</v>
      </c>
      <c r="N106" s="34">
        <v>1.9394953882192183</v>
      </c>
      <c r="O106" s="34">
        <v>1.2638582733640951</v>
      </c>
      <c r="P106" s="34">
        <v>1.3188942464776878</v>
      </c>
      <c r="Q106" s="34">
        <v>0.68168549832865766</v>
      </c>
      <c r="R106" s="34">
        <v>0.9618451290936727</v>
      </c>
      <c r="S106" s="34">
        <v>0.6871590220246514</v>
      </c>
      <c r="T106" s="35">
        <v>1.4377495721620079</v>
      </c>
      <c r="U106" s="35">
        <v>1.6659999999999999</v>
      </c>
      <c r="V106" s="35">
        <v>0.78901989604635314</v>
      </c>
      <c r="W106" s="35">
        <v>1.0312700885804251</v>
      </c>
      <c r="X106" s="35">
        <v>0.89617839083583894</v>
      </c>
      <c r="Y106" s="28">
        <v>0.86943521205879604</v>
      </c>
      <c r="Z106" s="28">
        <v>0.89550512454151276</v>
      </c>
      <c r="AA106" s="34">
        <v>0.68804673699999996</v>
      </c>
      <c r="AB106" s="48">
        <v>0.55318643380785659</v>
      </c>
      <c r="AC106" s="48">
        <v>0.45720053147996731</v>
      </c>
      <c r="AD106" s="66">
        <v>0.40278979090297512</v>
      </c>
      <c r="AE106" s="66">
        <v>0.39900000000000002</v>
      </c>
    </row>
    <row r="107" spans="1:31" ht="11.1" customHeight="1" x14ac:dyDescent="0.2">
      <c r="A107" s="15" t="s">
        <v>85</v>
      </c>
      <c r="B107" s="16" t="s">
        <v>2</v>
      </c>
      <c r="C107" s="33">
        <v>537856</v>
      </c>
      <c r="D107" s="33">
        <v>530548</v>
      </c>
      <c r="E107" s="33">
        <v>536417</v>
      </c>
      <c r="F107" s="33">
        <v>512414</v>
      </c>
      <c r="G107" s="33">
        <v>765522</v>
      </c>
      <c r="H107" s="33">
        <v>1172705</v>
      </c>
      <c r="I107" s="33">
        <v>894973</v>
      </c>
      <c r="J107" s="33">
        <v>830588</v>
      </c>
      <c r="K107" s="33">
        <v>797638</v>
      </c>
      <c r="L107" s="33">
        <v>804605</v>
      </c>
      <c r="M107" s="33">
        <v>719918</v>
      </c>
      <c r="N107" s="33">
        <v>677113</v>
      </c>
      <c r="O107" s="33">
        <v>648134</v>
      </c>
      <c r="P107" s="33">
        <v>637328</v>
      </c>
      <c r="Q107" s="33">
        <v>764620</v>
      </c>
      <c r="R107" s="33">
        <v>635650</v>
      </c>
      <c r="S107" s="33">
        <v>380270</v>
      </c>
      <c r="T107" s="33">
        <v>376795</v>
      </c>
      <c r="U107" s="33">
        <v>371572</v>
      </c>
      <c r="V107" s="33">
        <v>394102</v>
      </c>
      <c r="W107" s="33">
        <v>103196</v>
      </c>
      <c r="X107" s="33">
        <v>525550</v>
      </c>
      <c r="Y107" s="27">
        <v>379333</v>
      </c>
      <c r="Z107" s="27">
        <v>396780</v>
      </c>
      <c r="AA107" s="33">
        <v>369240</v>
      </c>
      <c r="AB107" s="9">
        <v>321257.5</v>
      </c>
      <c r="AC107" s="9">
        <v>134316.60000000003</v>
      </c>
      <c r="AD107" s="64">
        <v>127205</v>
      </c>
      <c r="AE107" s="64">
        <v>130407.07</v>
      </c>
    </row>
    <row r="108" spans="1:31" ht="11.1" customHeight="1" x14ac:dyDescent="0.2">
      <c r="A108" s="52" t="s">
        <v>86</v>
      </c>
      <c r="B108" s="16" t="s">
        <v>3</v>
      </c>
      <c r="C108" s="34">
        <v>1.6113025086728061</v>
      </c>
      <c r="D108" s="34">
        <v>1.5611745561869004</v>
      </c>
      <c r="E108" s="34">
        <v>1.660250577231394</v>
      </c>
      <c r="F108" s="34">
        <v>1.6262051806104767</v>
      </c>
      <c r="G108" s="34">
        <v>3.4185009042802599</v>
      </c>
      <c r="H108" s="34">
        <v>4.2055499969517331</v>
      </c>
      <c r="I108" s="34">
        <v>3.4883031134531737</v>
      </c>
      <c r="J108" s="34">
        <v>3.3197758539373448</v>
      </c>
      <c r="K108" s="34">
        <v>3.2943367861095969</v>
      </c>
      <c r="L108" s="34">
        <v>3.431444046400546</v>
      </c>
      <c r="M108" s="34">
        <v>3.0963016485383363</v>
      </c>
      <c r="N108" s="34">
        <v>3.3044409740861842</v>
      </c>
      <c r="O108" s="34">
        <v>3.0991177947258945</v>
      </c>
      <c r="P108" s="34">
        <v>3.1551203477262151</v>
      </c>
      <c r="Q108" s="34">
        <v>3.9503608756077022</v>
      </c>
      <c r="R108" s="34">
        <v>3.2975042408711035</v>
      </c>
      <c r="S108" s="34">
        <v>2.1343818055274917</v>
      </c>
      <c r="T108" s="35">
        <v>2.0667591820615208</v>
      </c>
      <c r="U108" s="35">
        <v>2.044</v>
      </c>
      <c r="V108" s="35">
        <v>2.0987879175187456</v>
      </c>
      <c r="W108" s="35">
        <v>0.56218607337030535</v>
      </c>
      <c r="X108" s="35">
        <v>2.9759174636610211</v>
      </c>
      <c r="Y108" s="28">
        <v>2.2196716131448366</v>
      </c>
      <c r="Z108" s="28">
        <v>2.454213133918465</v>
      </c>
      <c r="AA108" s="34">
        <v>2.263512478</v>
      </c>
      <c r="AB108" s="49">
        <v>2.2451272267298434</v>
      </c>
      <c r="AC108" s="48">
        <v>0.85801180498773533</v>
      </c>
      <c r="AD108" s="66">
        <v>0.87321690898856352</v>
      </c>
      <c r="AE108" s="66">
        <v>0.90307103681338474</v>
      </c>
    </row>
    <row r="109" spans="1:31" ht="11.1" customHeight="1" x14ac:dyDescent="0.2">
      <c r="A109" s="15" t="s">
        <v>143</v>
      </c>
      <c r="B109" s="16" t="s">
        <v>2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6"/>
      <c r="Q109" s="37"/>
      <c r="R109" s="37"/>
      <c r="S109" s="37"/>
      <c r="T109" s="33"/>
      <c r="U109" s="33"/>
      <c r="V109" s="33"/>
      <c r="W109" s="33"/>
      <c r="X109" s="33"/>
      <c r="Y109" s="29"/>
      <c r="Z109" s="29"/>
      <c r="AA109" s="36"/>
      <c r="AB109" s="49"/>
      <c r="AC109" s="48"/>
      <c r="AD109" s="61"/>
      <c r="AE109" s="61"/>
    </row>
    <row r="110" spans="1:31" ht="11.1" customHeight="1" x14ac:dyDescent="0.2">
      <c r="A110" s="15"/>
      <c r="B110" s="1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3"/>
      <c r="P110" s="36"/>
      <c r="Q110" s="37"/>
      <c r="R110" s="37"/>
      <c r="S110" s="37"/>
      <c r="T110" s="33"/>
      <c r="U110" s="33"/>
      <c r="V110" s="33"/>
      <c r="W110" s="33"/>
      <c r="X110" s="33"/>
      <c r="Y110" s="29"/>
      <c r="Z110" s="29"/>
      <c r="AA110" s="36"/>
      <c r="AB110" s="49"/>
      <c r="AC110" s="48"/>
      <c r="AD110" s="61"/>
      <c r="AE110" s="61"/>
    </row>
    <row r="111" spans="1:31" ht="11.1" customHeight="1" x14ac:dyDescent="0.2">
      <c r="A111" s="15" t="s">
        <v>87</v>
      </c>
      <c r="B111" s="16" t="s">
        <v>2</v>
      </c>
      <c r="C111" s="33">
        <v>5434446.4000000004</v>
      </c>
      <c r="D111" s="33">
        <v>5501150.7999999998</v>
      </c>
      <c r="E111" s="33">
        <v>5337870.2</v>
      </c>
      <c r="F111" s="33">
        <v>5184486.8</v>
      </c>
      <c r="G111" s="33">
        <v>4650983.5999999996</v>
      </c>
      <c r="H111" s="33">
        <v>6891219.4000000004</v>
      </c>
      <c r="I111" s="33">
        <v>6041525.2000000002</v>
      </c>
      <c r="J111" s="33">
        <v>5907395.2000000002</v>
      </c>
      <c r="K111" s="33">
        <v>5603791.6000000006</v>
      </c>
      <c r="L111" s="33">
        <v>5692170</v>
      </c>
      <c r="M111" s="33">
        <v>4999607</v>
      </c>
      <c r="N111" s="33">
        <v>4447205.8</v>
      </c>
      <c r="O111" s="33">
        <v>4361945.8</v>
      </c>
      <c r="P111" s="33">
        <v>4170785.2</v>
      </c>
      <c r="Q111" s="33">
        <v>3948940.2</v>
      </c>
      <c r="R111" s="33">
        <v>3910963.6</v>
      </c>
      <c r="S111" s="33">
        <v>3325597</v>
      </c>
      <c r="T111" s="33">
        <v>3447832</v>
      </c>
      <c r="U111" s="33">
        <v>3544916</v>
      </c>
      <c r="V111" s="33">
        <v>3513085</v>
      </c>
      <c r="W111" s="33">
        <v>2960235</v>
      </c>
      <c r="X111" s="33">
        <v>3236684</v>
      </c>
      <c r="Y111" s="27">
        <v>2954089.2</v>
      </c>
      <c r="Z111" s="27">
        <v>2986077.8</v>
      </c>
      <c r="AA111" s="33">
        <v>2926350.6</v>
      </c>
      <c r="AB111" s="9">
        <v>2679537.5</v>
      </c>
      <c r="AC111" s="9">
        <v>2464661.8000000003</v>
      </c>
      <c r="AD111" s="67">
        <v>2458636.6</v>
      </c>
      <c r="AE111" s="67">
        <f>AE107+AE105+3.6*AE103</f>
        <v>2471751.87</v>
      </c>
    </row>
    <row r="112" spans="1:31" ht="11.1" customHeight="1" x14ac:dyDescent="0.2">
      <c r="A112" s="52" t="s">
        <v>88</v>
      </c>
      <c r="B112" s="16" t="s">
        <v>3</v>
      </c>
      <c r="C112" s="34">
        <v>16.28044888886226</v>
      </c>
      <c r="D112" s="34">
        <v>16.187520561206924</v>
      </c>
      <c r="E112" s="34">
        <v>16.521105932019783</v>
      </c>
      <c r="F112" s="34">
        <v>16.45356936572114</v>
      </c>
      <c r="G112" s="34">
        <v>20.76934646214303</v>
      </c>
      <c r="H112" s="34">
        <v>24.713263545958895</v>
      </c>
      <c r="I112" s="34">
        <v>23.547829001730562</v>
      </c>
      <c r="J112" s="34">
        <v>23.611258463432378</v>
      </c>
      <c r="K112" s="34">
        <v>23.144304571211446</v>
      </c>
      <c r="L112" s="34">
        <v>24.275716479017401</v>
      </c>
      <c r="M112" s="34">
        <v>21.502853652976874</v>
      </c>
      <c r="N112" s="34">
        <v>21.703215070030748</v>
      </c>
      <c r="O112" s="34">
        <v>20.857081789274872</v>
      </c>
      <c r="P112" s="34">
        <v>20.647655917385322</v>
      </c>
      <c r="Q112" s="34">
        <v>20.401949813233312</v>
      </c>
      <c r="R112" s="34">
        <v>20.288553538728102</v>
      </c>
      <c r="S112" s="34">
        <v>18.665931389057274</v>
      </c>
      <c r="T112" s="35">
        <v>18.911711790776252</v>
      </c>
      <c r="U112" s="35">
        <v>19.503</v>
      </c>
      <c r="V112" s="35">
        <v>18.708913812201772</v>
      </c>
      <c r="W112" s="35">
        <v>16.126622067748226</v>
      </c>
      <c r="X112" s="35">
        <v>18.327665188758839</v>
      </c>
      <c r="Y112" s="30">
        <v>17.285888493586743</v>
      </c>
      <c r="Z112" s="30">
        <v>18.469860768341032</v>
      </c>
      <c r="AA112" s="34">
        <v>17.93909408</v>
      </c>
      <c r="AB112" s="48">
        <v>18.726107861430837</v>
      </c>
      <c r="AC112" s="48">
        <v>15.744211212183158</v>
      </c>
      <c r="AD112" s="65">
        <v>16.877662451775883</v>
      </c>
      <c r="AE112" s="65">
        <f>AE111/AE102</f>
        <v>17.116921068668457</v>
      </c>
    </row>
    <row r="113" spans="1:31" ht="11.1" customHeight="1" x14ac:dyDescent="0.2">
      <c r="A113" s="15"/>
      <c r="B113" s="1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3"/>
      <c r="P113" s="36"/>
      <c r="Q113" s="36"/>
      <c r="R113" s="33"/>
      <c r="S113" s="33"/>
      <c r="T113" s="33"/>
      <c r="U113" s="33"/>
      <c r="V113" s="33"/>
      <c r="W113" s="33"/>
      <c r="X113" s="33"/>
      <c r="Y113" s="29"/>
      <c r="Z113" s="29"/>
      <c r="AA113" s="36"/>
      <c r="AB113" s="6"/>
      <c r="AC113" s="6"/>
      <c r="AD113" s="61"/>
      <c r="AE113" s="61"/>
    </row>
    <row r="114" spans="1:31" ht="11.1" customHeight="1" x14ac:dyDescent="0.2">
      <c r="A114" s="13" t="s">
        <v>8</v>
      </c>
      <c r="B114" s="16">
        <v>102003</v>
      </c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3"/>
      <c r="P114" s="36"/>
      <c r="Q114" s="36"/>
      <c r="R114" s="33"/>
      <c r="S114" s="33"/>
      <c r="T114" s="33"/>
      <c r="U114" s="33"/>
      <c r="V114" s="33"/>
      <c r="W114" s="33"/>
      <c r="X114" s="33"/>
      <c r="Y114" s="29"/>
      <c r="Z114" s="29"/>
      <c r="AA114" s="36"/>
      <c r="AB114" s="6"/>
      <c r="AC114" s="6"/>
      <c r="AD114" s="61"/>
      <c r="AE114" s="61"/>
    </row>
    <row r="115" spans="1:31" ht="11.1" customHeight="1" x14ac:dyDescent="0.2">
      <c r="A115" s="53" t="s">
        <v>95</v>
      </c>
      <c r="B115" s="6" t="s">
        <v>5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3"/>
      <c r="P115" s="36"/>
      <c r="Q115" s="39"/>
      <c r="R115" s="33"/>
      <c r="S115" s="33"/>
      <c r="T115" s="33"/>
      <c r="U115" s="33"/>
      <c r="V115" s="33"/>
      <c r="W115" s="33"/>
      <c r="X115" s="33"/>
      <c r="Y115" s="29"/>
      <c r="Z115" s="29"/>
      <c r="AA115" s="36"/>
      <c r="AB115" s="6"/>
      <c r="AC115" s="6"/>
      <c r="AD115" s="63"/>
      <c r="AE115" s="63"/>
    </row>
    <row r="116" spans="1:31" ht="11.1" customHeight="1" x14ac:dyDescent="0.2">
      <c r="A116" s="15" t="s">
        <v>80</v>
      </c>
      <c r="B116" s="16"/>
      <c r="C116" s="33">
        <v>36603000</v>
      </c>
      <c r="D116" s="33">
        <v>36879000</v>
      </c>
      <c r="E116" s="33">
        <v>32745000</v>
      </c>
      <c r="F116" s="33">
        <v>31134443</v>
      </c>
      <c r="G116" s="33">
        <v>20408314</v>
      </c>
      <c r="H116" s="33">
        <v>19666979</v>
      </c>
      <c r="I116" s="33">
        <v>25673186</v>
      </c>
      <c r="J116" s="33">
        <v>23562156</v>
      </c>
      <c r="K116" s="33">
        <v>22925109</v>
      </c>
      <c r="L116" s="33">
        <v>23777187</v>
      </c>
      <c r="M116" s="33">
        <v>20070074</v>
      </c>
      <c r="N116" s="33">
        <v>20544986</v>
      </c>
      <c r="O116" s="33">
        <v>24353121</v>
      </c>
      <c r="P116" s="33">
        <v>32160197</v>
      </c>
      <c r="Q116" s="33">
        <v>31497564</v>
      </c>
      <c r="R116" s="33">
        <v>15136556</v>
      </c>
      <c r="S116" s="33">
        <v>31170799</v>
      </c>
      <c r="T116" s="33">
        <v>30879525</v>
      </c>
      <c r="U116" s="33">
        <v>30972816</v>
      </c>
      <c r="V116" s="33">
        <v>30442435</v>
      </c>
      <c r="W116" s="33">
        <v>43383632</v>
      </c>
      <c r="X116" s="33">
        <v>41881213</v>
      </c>
      <c r="Y116" s="27">
        <v>40622812</v>
      </c>
      <c r="Z116" s="27">
        <v>44270967</v>
      </c>
      <c r="AA116" s="33">
        <v>41793840</v>
      </c>
      <c r="AB116" s="9">
        <v>37584483</v>
      </c>
      <c r="AC116" s="9">
        <v>36264859</v>
      </c>
      <c r="AD116" s="64">
        <v>35354867</v>
      </c>
      <c r="AE116" s="64">
        <v>34476000</v>
      </c>
    </row>
    <row r="117" spans="1:31" ht="11.1" customHeight="1" x14ac:dyDescent="0.2">
      <c r="A117" s="15" t="s">
        <v>81</v>
      </c>
      <c r="B117" s="16" t="s">
        <v>2</v>
      </c>
      <c r="C117" s="33">
        <v>92182</v>
      </c>
      <c r="D117" s="33">
        <v>90768</v>
      </c>
      <c r="E117" s="33">
        <v>84391</v>
      </c>
      <c r="F117" s="33">
        <v>86271</v>
      </c>
      <c r="G117" s="33">
        <v>82289</v>
      </c>
      <c r="H117" s="33">
        <v>84764</v>
      </c>
      <c r="I117" s="33">
        <v>79041</v>
      </c>
      <c r="J117" s="33">
        <v>71673</v>
      </c>
      <c r="K117" s="33">
        <v>64761</v>
      </c>
      <c r="L117" s="33">
        <v>66937</v>
      </c>
      <c r="M117" s="33">
        <v>60137</v>
      </c>
      <c r="N117" s="33">
        <v>79886</v>
      </c>
      <c r="O117" s="33">
        <v>106448</v>
      </c>
      <c r="P117" s="33">
        <v>105789</v>
      </c>
      <c r="Q117" s="33">
        <v>107481</v>
      </c>
      <c r="R117" s="33">
        <v>40127</v>
      </c>
      <c r="S117" s="33">
        <v>73754</v>
      </c>
      <c r="T117" s="33">
        <v>76408</v>
      </c>
      <c r="U117" s="33">
        <v>81147</v>
      </c>
      <c r="V117" s="33">
        <v>92694</v>
      </c>
      <c r="W117" s="33">
        <v>148028</v>
      </c>
      <c r="X117" s="33">
        <v>145477</v>
      </c>
      <c r="Y117" s="27">
        <v>115370</v>
      </c>
      <c r="Z117" s="27">
        <v>114639</v>
      </c>
      <c r="AA117" s="33">
        <v>120073</v>
      </c>
      <c r="AB117" s="9">
        <v>107119</v>
      </c>
      <c r="AC117" s="9">
        <v>102098</v>
      </c>
      <c r="AD117" s="64">
        <v>104520</v>
      </c>
      <c r="AE117" s="64">
        <v>97764</v>
      </c>
    </row>
    <row r="118" spans="1:31" ht="11.1" customHeight="1" x14ac:dyDescent="0.2">
      <c r="A118" s="52" t="s">
        <v>82</v>
      </c>
      <c r="B118" s="16" t="s">
        <v>3</v>
      </c>
      <c r="C118" s="34">
        <v>2.5184274513018057</v>
      </c>
      <c r="D118" s="34">
        <v>2.4612381029854387</v>
      </c>
      <c r="E118" s="34">
        <v>2.5772178958619638</v>
      </c>
      <c r="F118" s="34">
        <v>2.7709183684448764</v>
      </c>
      <c r="G118" s="34">
        <v>4.0321312186788187</v>
      </c>
      <c r="H118" s="34">
        <v>4.3099654502097149</v>
      </c>
      <c r="I118" s="34">
        <v>3.0787374811992558</v>
      </c>
      <c r="J118" s="34">
        <v>3.041869343365692</v>
      </c>
      <c r="K118" s="34">
        <v>2.8248938750956429</v>
      </c>
      <c r="L118" s="35">
        <v>2.8151774219549184</v>
      </c>
      <c r="M118" s="35">
        <v>2.9963516826096406</v>
      </c>
      <c r="N118" s="35">
        <v>3.8883453120873384</v>
      </c>
      <c r="O118" s="35">
        <v>4.371020864225164</v>
      </c>
      <c r="P118" s="35">
        <v>3.2894388053655268</v>
      </c>
      <c r="Q118" s="35">
        <v>3.4123591272010749</v>
      </c>
      <c r="R118" s="35">
        <v>2.6509993422546052</v>
      </c>
      <c r="S118" s="35">
        <v>2.3661247823644174</v>
      </c>
      <c r="T118" s="35">
        <v>2.4743903929869386</v>
      </c>
      <c r="U118" s="35">
        <v>2.6199425974054149</v>
      </c>
      <c r="V118" s="35">
        <v>3.0448944048004045</v>
      </c>
      <c r="W118" s="35">
        <v>3.4120702480603744</v>
      </c>
      <c r="X118" s="35">
        <v>3.4735622389924572</v>
      </c>
      <c r="Y118" s="28">
        <v>2.8400298827171295</v>
      </c>
      <c r="Z118" s="28">
        <v>2.5894848874658645</v>
      </c>
      <c r="AA118" s="28">
        <v>2.8729831956096881</v>
      </c>
      <c r="AB118" s="48">
        <v>2.8500857654474054</v>
      </c>
      <c r="AC118" s="49">
        <v>2.8153425331117377</v>
      </c>
      <c r="AD118" s="65">
        <v>2.9563115030244633</v>
      </c>
      <c r="AE118" s="65">
        <v>2.8357117995127044</v>
      </c>
    </row>
    <row r="119" spans="1:31" ht="11.1" customHeight="1" x14ac:dyDescent="0.2">
      <c r="A119" s="15" t="s">
        <v>83</v>
      </c>
      <c r="B119" s="16" t="s">
        <v>2</v>
      </c>
      <c r="C119" s="33"/>
      <c r="D119" s="33"/>
      <c r="E119" s="33"/>
      <c r="F119" s="33"/>
      <c r="G119" s="33"/>
      <c r="H119" s="33"/>
      <c r="I119" s="33"/>
      <c r="J119" s="33">
        <v>244717</v>
      </c>
      <c r="K119" s="33">
        <v>163252</v>
      </c>
      <c r="L119" s="33">
        <v>136113</v>
      </c>
      <c r="M119" s="33">
        <v>109265</v>
      </c>
      <c r="N119" s="33">
        <v>1348741</v>
      </c>
      <c r="O119" s="33">
        <v>3247024</v>
      </c>
      <c r="P119" s="33">
        <v>2590859</v>
      </c>
      <c r="Q119" s="33">
        <v>2963029</v>
      </c>
      <c r="R119" s="33">
        <v>2745555</v>
      </c>
      <c r="S119" s="33">
        <v>2914142</v>
      </c>
      <c r="T119" s="33">
        <v>2839947</v>
      </c>
      <c r="U119" s="33">
        <v>2850378</v>
      </c>
      <c r="V119" s="33">
        <v>3533107</v>
      </c>
      <c r="W119" s="33">
        <v>3524263</v>
      </c>
      <c r="X119" s="33">
        <v>3114881</v>
      </c>
      <c r="Y119" s="27">
        <v>3189993</v>
      </c>
      <c r="Z119" s="27">
        <v>3127040</v>
      </c>
      <c r="AA119" s="33">
        <v>3169038</v>
      </c>
      <c r="AB119" s="9">
        <v>3226989</v>
      </c>
      <c r="AC119" s="9">
        <v>3146640</v>
      </c>
      <c r="AD119" s="64">
        <v>3202595</v>
      </c>
      <c r="AE119" s="64">
        <v>3628317</v>
      </c>
    </row>
    <row r="120" spans="1:31" ht="11.1" customHeight="1" x14ac:dyDescent="0.2">
      <c r="A120" s="52" t="s">
        <v>84</v>
      </c>
      <c r="B120" s="16" t="s">
        <v>3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1.0386019004372945E-2</v>
      </c>
      <c r="K120" s="34">
        <v>7.1211002748122155E-3</v>
      </c>
      <c r="L120" s="35">
        <v>5.7245207349380734E-3</v>
      </c>
      <c r="M120" s="35">
        <v>5.4441752432003989E-3</v>
      </c>
      <c r="N120" s="35">
        <v>6.564818296785406E-2</v>
      </c>
      <c r="O120" s="35">
        <v>0.13333091885840834</v>
      </c>
      <c r="P120" s="35">
        <v>8.0561042583165765E-2</v>
      </c>
      <c r="Q120" s="35">
        <v>9.4071687575585206E-2</v>
      </c>
      <c r="R120" s="35">
        <v>0.18138571283982963</v>
      </c>
      <c r="S120" s="35">
        <v>9.348948674687485E-2</v>
      </c>
      <c r="T120" s="35">
        <v>9.1968610268454584E-2</v>
      </c>
      <c r="U120" s="35">
        <v>9.1999999999999998E-2</v>
      </c>
      <c r="V120" s="35">
        <v>0.11605862014651587</v>
      </c>
      <c r="W120" s="35">
        <v>8.1234853734698839E-2</v>
      </c>
      <c r="X120" s="35">
        <v>7.4374183001815156E-2</v>
      </c>
      <c r="Y120" s="28">
        <v>7.8527133966009049E-2</v>
      </c>
      <c r="Z120" s="28">
        <v>7.0634102028988885E-2</v>
      </c>
      <c r="AA120" s="34">
        <v>7.5825481E-2</v>
      </c>
      <c r="AB120" s="48">
        <v>8.585960860496604E-2</v>
      </c>
      <c r="AC120" s="48">
        <v>8.6768295445461399E-2</v>
      </c>
      <c r="AD120" s="66">
        <v>9.0584275143787141E-2</v>
      </c>
      <c r="AE120" s="66">
        <v>0.10524182039679778</v>
      </c>
    </row>
    <row r="121" spans="1:31" ht="11.1" customHeight="1" x14ac:dyDescent="0.2">
      <c r="A121" s="15" t="s">
        <v>85</v>
      </c>
      <c r="B121" s="16" t="s">
        <v>2</v>
      </c>
      <c r="C121" s="33">
        <v>64965</v>
      </c>
      <c r="D121" s="33">
        <v>66905</v>
      </c>
      <c r="E121" s="33">
        <v>61672</v>
      </c>
      <c r="F121" s="33">
        <v>55855</v>
      </c>
      <c r="G121" s="33">
        <v>56584</v>
      </c>
      <c r="H121" s="33">
        <v>107999</v>
      </c>
      <c r="I121" s="33">
        <v>45866</v>
      </c>
      <c r="J121" s="33">
        <v>37049</v>
      </c>
      <c r="K121" s="33">
        <v>34788</v>
      </c>
      <c r="L121" s="33">
        <v>34398</v>
      </c>
      <c r="M121" s="33">
        <v>34951</v>
      </c>
      <c r="N121" s="33">
        <v>20502</v>
      </c>
      <c r="O121" s="33">
        <v>24750</v>
      </c>
      <c r="P121" s="33">
        <v>20534</v>
      </c>
      <c r="Q121" s="33">
        <v>24168</v>
      </c>
      <c r="R121" s="33">
        <v>12149</v>
      </c>
      <c r="S121" s="33">
        <v>26665</v>
      </c>
      <c r="T121" s="33">
        <v>26355</v>
      </c>
      <c r="U121" s="33">
        <v>26250</v>
      </c>
      <c r="V121" s="33">
        <v>26822</v>
      </c>
      <c r="W121" s="33">
        <v>7678</v>
      </c>
      <c r="X121" s="33">
        <v>61141</v>
      </c>
      <c r="Y121" s="27">
        <v>16575</v>
      </c>
      <c r="Z121" s="27">
        <v>7055</v>
      </c>
      <c r="AA121" s="33">
        <v>7182.5</v>
      </c>
      <c r="AB121" s="9">
        <v>6715</v>
      </c>
      <c r="AC121" s="9">
        <v>5526.8</v>
      </c>
      <c r="AD121" s="64">
        <v>5412</v>
      </c>
      <c r="AE121" s="64">
        <v>5484.48</v>
      </c>
    </row>
    <row r="122" spans="1:31" ht="11.1" customHeight="1" x14ac:dyDescent="0.2">
      <c r="A122" s="52" t="s">
        <v>86</v>
      </c>
      <c r="B122" s="16" t="s">
        <v>3</v>
      </c>
      <c r="C122" s="34">
        <v>1.7748545201213015E-3</v>
      </c>
      <c r="D122" s="34">
        <v>1.8141760893733562E-3</v>
      </c>
      <c r="E122" s="34">
        <v>1.8834020461139106E-3</v>
      </c>
      <c r="F122" s="34">
        <v>1.7939938736016572E-3</v>
      </c>
      <c r="G122" s="34">
        <v>2.7725955216094775E-3</v>
      </c>
      <c r="H122" s="34">
        <v>5.4913873655938715E-3</v>
      </c>
      <c r="I122" s="34">
        <v>1.7865332335456924E-3</v>
      </c>
      <c r="J122" s="34">
        <v>1.5723943089078945E-3</v>
      </c>
      <c r="K122" s="34">
        <v>1.5174627959238928E-3</v>
      </c>
      <c r="L122" s="35">
        <v>1.4466808037468856E-3</v>
      </c>
      <c r="M122" s="35">
        <v>1.7414484869363212E-3</v>
      </c>
      <c r="N122" s="35">
        <v>9.9790771334670172E-4</v>
      </c>
      <c r="O122" s="35">
        <v>1.0162968434312793E-3</v>
      </c>
      <c r="P122" s="35">
        <v>6.3849111372047882E-4</v>
      </c>
      <c r="Q122" s="35">
        <v>7.6729743290623994E-4</v>
      </c>
      <c r="R122" s="35">
        <v>8.0262643629105588E-4</v>
      </c>
      <c r="S122" s="35">
        <v>8.5544807497555644E-4</v>
      </c>
      <c r="T122" s="35">
        <v>8.5347815421383589E-4</v>
      </c>
      <c r="U122" s="35">
        <v>1E-3</v>
      </c>
      <c r="V122" s="35">
        <v>8.8107275255740875E-4</v>
      </c>
      <c r="W122" s="35">
        <v>1.7697918883324476E-4</v>
      </c>
      <c r="X122" s="35">
        <v>1.4598669814076303E-3</v>
      </c>
      <c r="Y122" s="28">
        <v>4.0802197543587086E-4</v>
      </c>
      <c r="Z122" s="28">
        <v>1.5935951884674216E-4</v>
      </c>
      <c r="AA122" s="34">
        <v>1.71855E-4</v>
      </c>
      <c r="AB122" s="49">
        <v>1.7866415775893472E-4</v>
      </c>
      <c r="AC122" s="48">
        <v>1.5240097858921773E-4</v>
      </c>
      <c r="AD122" s="66">
        <v>1.5307651984661688E-4</v>
      </c>
      <c r="AE122" s="66">
        <v>1.5908109989557951E-4</v>
      </c>
    </row>
    <row r="123" spans="1:31" ht="11.1" customHeight="1" x14ac:dyDescent="0.2">
      <c r="A123" s="15" t="s">
        <v>143</v>
      </c>
      <c r="B123" s="16" t="s">
        <v>2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6"/>
      <c r="Q123" s="37"/>
      <c r="R123" s="37"/>
      <c r="S123" s="37"/>
      <c r="T123" s="33"/>
      <c r="U123" s="33"/>
      <c r="V123" s="33"/>
      <c r="W123" s="33"/>
      <c r="X123" s="33"/>
      <c r="Y123" s="29"/>
      <c r="Z123" s="29"/>
      <c r="AA123" s="36"/>
      <c r="AB123" s="49"/>
      <c r="AC123" s="48"/>
      <c r="AD123" s="61"/>
      <c r="AE123" s="61"/>
    </row>
    <row r="124" spans="1:31" ht="11.1" customHeight="1" x14ac:dyDescent="0.2">
      <c r="A124" s="15"/>
      <c r="B124" s="1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3"/>
      <c r="P124" s="36"/>
      <c r="Q124" s="37"/>
      <c r="R124" s="37"/>
      <c r="S124" s="37"/>
      <c r="T124" s="33"/>
      <c r="U124" s="33"/>
      <c r="V124" s="33"/>
      <c r="W124" s="33"/>
      <c r="X124" s="33"/>
      <c r="Y124" s="29"/>
      <c r="Z124" s="29"/>
      <c r="AA124" s="36"/>
      <c r="AB124" s="49"/>
      <c r="AC124" s="48"/>
      <c r="AD124" s="61"/>
      <c r="AE124" s="61"/>
    </row>
    <row r="125" spans="1:31" ht="11.1" customHeight="1" x14ac:dyDescent="0.2">
      <c r="A125" s="15" t="s">
        <v>87</v>
      </c>
      <c r="B125" s="16" t="s">
        <v>2</v>
      </c>
      <c r="C125" s="33">
        <v>396820.2</v>
      </c>
      <c r="D125" s="33">
        <v>393669.8</v>
      </c>
      <c r="E125" s="33">
        <v>365479.6</v>
      </c>
      <c r="F125" s="33">
        <v>366430.6</v>
      </c>
      <c r="G125" s="33">
        <v>352824.4</v>
      </c>
      <c r="H125" s="33">
        <v>413149.4</v>
      </c>
      <c r="I125" s="33">
        <v>330413.60000000003</v>
      </c>
      <c r="J125" s="33">
        <v>539788.80000000005</v>
      </c>
      <c r="K125" s="33">
        <v>431179.6</v>
      </c>
      <c r="L125" s="33">
        <v>411484.2</v>
      </c>
      <c r="M125" s="33">
        <v>360709.2</v>
      </c>
      <c r="N125" s="33">
        <v>1656832.6</v>
      </c>
      <c r="O125" s="33">
        <v>3654986.8</v>
      </c>
      <c r="P125" s="33">
        <v>2992233.4</v>
      </c>
      <c r="Q125" s="33">
        <v>3374128.6</v>
      </c>
      <c r="R125" s="33">
        <v>2902161.2</v>
      </c>
      <c r="S125" s="33">
        <v>3206321.4</v>
      </c>
      <c r="T125" s="33">
        <v>3141370.8</v>
      </c>
      <c r="U125" s="33">
        <v>3168757</v>
      </c>
      <c r="V125" s="33">
        <v>3893627</v>
      </c>
      <c r="W125" s="33">
        <v>4064842</v>
      </c>
      <c r="X125" s="33">
        <v>3699739.2</v>
      </c>
      <c r="Y125" s="27">
        <v>3621900</v>
      </c>
      <c r="Z125" s="27">
        <v>3546795.4</v>
      </c>
      <c r="AA125" s="33">
        <v>3608483.3</v>
      </c>
      <c r="AB125" s="9">
        <v>3619332.4</v>
      </c>
      <c r="AC125" s="9">
        <v>3519719.6</v>
      </c>
      <c r="AD125" s="67">
        <v>3584279</v>
      </c>
      <c r="AE125" s="67">
        <v>3985751.8800000004</v>
      </c>
    </row>
    <row r="126" spans="1:31" ht="11.1" customHeight="1" x14ac:dyDescent="0.2">
      <c r="A126" s="52" t="s">
        <v>88</v>
      </c>
      <c r="B126" s="16" t="s">
        <v>3</v>
      </c>
      <c r="C126" s="34">
        <v>1.0841193344807803E-2</v>
      </c>
      <c r="D126" s="34">
        <v>1.0674633260120936E-2</v>
      </c>
      <c r="E126" s="34">
        <v>1.1161386471216981E-2</v>
      </c>
      <c r="F126" s="34">
        <v>1.1769300000003213E-2</v>
      </c>
      <c r="G126" s="34">
        <v>1.7288267908853225E-2</v>
      </c>
      <c r="H126" s="34">
        <v>2.1007262986348845E-2</v>
      </c>
      <c r="I126" s="34">
        <v>1.2869988165863015E-2</v>
      </c>
      <c r="J126" s="34">
        <v>2.2909142949397332E-2</v>
      </c>
      <c r="K126" s="34">
        <v>1.8808181021080422E-2</v>
      </c>
      <c r="L126" s="34">
        <v>1.7305840257722666E-2</v>
      </c>
      <c r="M126" s="34">
        <v>1.7972489787531427E-2</v>
      </c>
      <c r="N126" s="34">
        <v>2.223572213677829E-2</v>
      </c>
      <c r="O126" s="35">
        <v>0.15008289081305021</v>
      </c>
      <c r="P126" s="35">
        <v>9.3041513396202147E-2</v>
      </c>
      <c r="Q126" s="35">
        <v>0.10712347786641532</v>
      </c>
      <c r="R126" s="35">
        <v>0.19173193690823725</v>
      </c>
      <c r="S126" s="35">
        <v>0.10286298403836232</v>
      </c>
      <c r="T126" s="35">
        <v>0.1017298938374214</v>
      </c>
      <c r="U126" s="35">
        <v>0.10199999999999999</v>
      </c>
      <c r="V126" s="35">
        <v>0.12790129961680136</v>
      </c>
      <c r="W126" s="35">
        <v>9.3695290426583006E-2</v>
      </c>
      <c r="X126" s="35">
        <v>8.8338874043595639E-2</v>
      </c>
      <c r="Y126" s="30">
        <v>8.9159263519226581E-2</v>
      </c>
      <c r="Z126" s="30">
        <v>8.0115607142712736E-2</v>
      </c>
      <c r="AA126" s="34">
        <v>8.6340075000000002E-2</v>
      </c>
      <c r="AB126" s="48">
        <v>9.6298581518335633E-2</v>
      </c>
      <c r="AC126" s="48">
        <v>9.7055929543252886E-2</v>
      </c>
      <c r="AD126" s="65">
        <v>0.10138007307452182</v>
      </c>
      <c r="AE126" s="65">
        <v>0.1156094639749391</v>
      </c>
    </row>
    <row r="127" spans="1:31" ht="11.1" customHeight="1" x14ac:dyDescent="0.2">
      <c r="A127" s="15"/>
      <c r="B127" s="1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3"/>
      <c r="P127" s="36"/>
      <c r="Q127" s="36"/>
      <c r="R127" s="36"/>
      <c r="S127" s="36"/>
      <c r="T127" s="36"/>
      <c r="U127" s="36"/>
      <c r="V127" s="36"/>
      <c r="W127" s="36"/>
      <c r="X127" s="36"/>
      <c r="Y127" s="29"/>
      <c r="Z127" s="29"/>
      <c r="AA127" s="36"/>
      <c r="AB127" s="6"/>
      <c r="AC127" s="6"/>
      <c r="AD127" s="61"/>
      <c r="AE127" s="61"/>
    </row>
    <row r="128" spans="1:31" ht="11.1" customHeight="1" x14ac:dyDescent="0.2">
      <c r="A128" s="13" t="s">
        <v>163</v>
      </c>
      <c r="B128" s="16">
        <v>102100</v>
      </c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3"/>
      <c r="P128" s="36"/>
      <c r="Q128" s="36"/>
      <c r="R128" s="36"/>
      <c r="S128" s="36"/>
      <c r="T128" s="36"/>
      <c r="U128" s="36"/>
      <c r="V128" s="36"/>
      <c r="W128" s="36"/>
      <c r="X128" s="36"/>
      <c r="Y128" s="29"/>
      <c r="Z128" s="29"/>
      <c r="AA128" s="36"/>
      <c r="AB128" s="6"/>
      <c r="AC128" s="6"/>
      <c r="AD128" s="61"/>
      <c r="AE128" s="61"/>
    </row>
    <row r="129" spans="1:31" ht="11.1" customHeight="1" x14ac:dyDescent="0.2">
      <c r="A129" s="85" t="s">
        <v>164</v>
      </c>
      <c r="B129" s="6" t="s">
        <v>5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3"/>
      <c r="P129" s="36"/>
      <c r="Q129" s="36"/>
      <c r="R129" s="36"/>
      <c r="S129" s="36"/>
      <c r="T129" s="36"/>
      <c r="U129" s="36"/>
      <c r="V129" s="36"/>
      <c r="W129" s="36"/>
      <c r="X129" s="36"/>
      <c r="Y129" s="29"/>
      <c r="Z129" s="29"/>
      <c r="AA129" s="36"/>
      <c r="AB129" s="6"/>
      <c r="AC129" s="6"/>
      <c r="AD129" s="61"/>
      <c r="AE129" s="61"/>
    </row>
    <row r="130" spans="1:31" ht="11.1" customHeight="1" x14ac:dyDescent="0.2">
      <c r="A130" s="15" t="s">
        <v>80</v>
      </c>
      <c r="B130" s="1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3"/>
      <c r="P130" s="36"/>
      <c r="Q130" s="36"/>
      <c r="R130" s="36"/>
      <c r="S130" s="36"/>
      <c r="T130" s="36"/>
      <c r="U130" s="36"/>
      <c r="V130" s="36"/>
      <c r="W130" s="36"/>
      <c r="X130" s="36"/>
      <c r="Y130" s="29"/>
      <c r="Z130" s="29"/>
      <c r="AA130" s="36"/>
      <c r="AB130" s="6"/>
      <c r="AC130" s="6"/>
      <c r="AD130" s="61"/>
      <c r="AE130" s="64">
        <v>118119</v>
      </c>
    </row>
    <row r="131" spans="1:31" ht="11.1" customHeight="1" x14ac:dyDescent="0.2">
      <c r="A131" s="15" t="s">
        <v>81</v>
      </c>
      <c r="B131" s="16" t="s">
        <v>2</v>
      </c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3"/>
      <c r="P131" s="36"/>
      <c r="Q131" s="36"/>
      <c r="R131" s="36"/>
      <c r="S131" s="36"/>
      <c r="T131" s="36"/>
      <c r="U131" s="36"/>
      <c r="V131" s="36"/>
      <c r="W131" s="36"/>
      <c r="X131" s="36"/>
      <c r="Y131" s="29"/>
      <c r="Z131" s="29"/>
      <c r="AA131" s="36"/>
      <c r="AB131" s="6"/>
      <c r="AC131" s="6"/>
      <c r="AD131" s="61"/>
      <c r="AE131" s="64">
        <v>6268</v>
      </c>
    </row>
    <row r="132" spans="1:31" ht="11.1" customHeight="1" x14ac:dyDescent="0.2">
      <c r="A132" s="52" t="s">
        <v>82</v>
      </c>
      <c r="B132" s="16" t="s">
        <v>3</v>
      </c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3"/>
      <c r="P132" s="36"/>
      <c r="Q132" s="36"/>
      <c r="R132" s="36"/>
      <c r="S132" s="36"/>
      <c r="T132" s="36"/>
      <c r="U132" s="36"/>
      <c r="V132" s="36"/>
      <c r="W132" s="36"/>
      <c r="X132" s="36"/>
      <c r="Y132" s="29"/>
      <c r="Z132" s="29"/>
      <c r="AA132" s="36"/>
      <c r="AB132" s="6"/>
      <c r="AC132" s="6"/>
      <c r="AD132" s="61"/>
      <c r="AE132" s="65">
        <v>53.065129234077496</v>
      </c>
    </row>
    <row r="133" spans="1:31" ht="11.1" customHeight="1" x14ac:dyDescent="0.2">
      <c r="A133" s="15" t="s">
        <v>83</v>
      </c>
      <c r="B133" s="16" t="s">
        <v>2</v>
      </c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3"/>
      <c r="P133" s="36"/>
      <c r="Q133" s="36"/>
      <c r="R133" s="36"/>
      <c r="S133" s="36"/>
      <c r="T133" s="36"/>
      <c r="U133" s="36"/>
      <c r="V133" s="36"/>
      <c r="W133" s="36"/>
      <c r="X133" s="36"/>
      <c r="Y133" s="29"/>
      <c r="Z133" s="29"/>
      <c r="AA133" s="36"/>
      <c r="AB133" s="6"/>
      <c r="AC133" s="6"/>
      <c r="AD133" s="61"/>
      <c r="AE133" s="64">
        <v>393751.00000000006</v>
      </c>
    </row>
    <row r="134" spans="1:31" ht="11.1" customHeight="1" x14ac:dyDescent="0.2">
      <c r="A134" s="52" t="s">
        <v>84</v>
      </c>
      <c r="B134" s="16" t="s">
        <v>3</v>
      </c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3"/>
      <c r="P134" s="36"/>
      <c r="Q134" s="36"/>
      <c r="R134" s="36"/>
      <c r="S134" s="36"/>
      <c r="T134" s="36"/>
      <c r="U134" s="36"/>
      <c r="V134" s="36"/>
      <c r="W134" s="36"/>
      <c r="X134" s="36"/>
      <c r="Y134" s="29"/>
      <c r="Z134" s="29"/>
      <c r="AA134" s="36"/>
      <c r="AB134" s="6"/>
      <c r="AC134" s="6"/>
      <c r="AD134" s="61"/>
      <c r="AE134" s="66">
        <v>3.3335111201415528</v>
      </c>
    </row>
    <row r="135" spans="1:31" ht="11.1" customHeight="1" x14ac:dyDescent="0.2">
      <c r="A135" s="15" t="s">
        <v>85</v>
      </c>
      <c r="B135" s="16" t="s">
        <v>2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3"/>
      <c r="P135" s="36"/>
      <c r="Q135" s="36"/>
      <c r="R135" s="36"/>
      <c r="S135" s="36"/>
      <c r="T135" s="36"/>
      <c r="U135" s="36"/>
      <c r="V135" s="36"/>
      <c r="W135" s="36"/>
      <c r="X135" s="36"/>
      <c r="Y135" s="29"/>
      <c r="Z135" s="29"/>
      <c r="AA135" s="36"/>
      <c r="AB135" s="6"/>
      <c r="AC135" s="6"/>
      <c r="AD135" s="61"/>
      <c r="AE135" s="64">
        <v>0</v>
      </c>
    </row>
    <row r="136" spans="1:31" ht="11.1" customHeight="1" x14ac:dyDescent="0.2">
      <c r="A136" s="52" t="s">
        <v>86</v>
      </c>
      <c r="B136" s="16" t="s">
        <v>3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3"/>
      <c r="P136" s="36"/>
      <c r="Q136" s="36"/>
      <c r="R136" s="36"/>
      <c r="S136" s="36"/>
      <c r="T136" s="36"/>
      <c r="U136" s="36"/>
      <c r="V136" s="36"/>
      <c r="W136" s="36"/>
      <c r="X136" s="36"/>
      <c r="Y136" s="29"/>
      <c r="Z136" s="29"/>
      <c r="AA136" s="36"/>
      <c r="AB136" s="6"/>
      <c r="AC136" s="6"/>
      <c r="AD136" s="61"/>
      <c r="AE136" s="66">
        <v>0</v>
      </c>
    </row>
    <row r="137" spans="1:31" ht="11.1" customHeight="1" x14ac:dyDescent="0.2">
      <c r="A137" s="15" t="s">
        <v>143</v>
      </c>
      <c r="B137" s="16" t="s">
        <v>2</v>
      </c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3"/>
      <c r="P137" s="36"/>
      <c r="Q137" s="36"/>
      <c r="R137" s="36"/>
      <c r="S137" s="36"/>
      <c r="T137" s="36"/>
      <c r="U137" s="36"/>
      <c r="V137" s="36"/>
      <c r="W137" s="36"/>
      <c r="X137" s="36"/>
      <c r="Y137" s="29"/>
      <c r="Z137" s="29"/>
      <c r="AA137" s="36"/>
      <c r="AB137" s="6"/>
      <c r="AC137" s="6"/>
      <c r="AD137" s="61"/>
      <c r="AE137" s="61"/>
    </row>
    <row r="138" spans="1:31" ht="11.1" customHeight="1" x14ac:dyDescent="0.2">
      <c r="A138" s="15"/>
      <c r="B138" s="1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3"/>
      <c r="P138" s="36"/>
      <c r="Q138" s="36"/>
      <c r="R138" s="36"/>
      <c r="S138" s="36"/>
      <c r="T138" s="36"/>
      <c r="U138" s="36"/>
      <c r="V138" s="36"/>
      <c r="W138" s="36"/>
      <c r="X138" s="36"/>
      <c r="Y138" s="29"/>
      <c r="Z138" s="29"/>
      <c r="AA138" s="36"/>
      <c r="AB138" s="6"/>
      <c r="AC138" s="6"/>
      <c r="AD138" s="61"/>
      <c r="AE138" s="61"/>
    </row>
    <row r="139" spans="1:31" ht="11.1" customHeight="1" x14ac:dyDescent="0.2">
      <c r="A139" s="15" t="s">
        <v>87</v>
      </c>
      <c r="B139" s="16" t="s">
        <v>2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3"/>
      <c r="P139" s="36"/>
      <c r="Q139" s="36"/>
      <c r="R139" s="36"/>
      <c r="S139" s="36"/>
      <c r="T139" s="36"/>
      <c r="U139" s="36"/>
      <c r="V139" s="36"/>
      <c r="W139" s="36"/>
      <c r="X139" s="36"/>
      <c r="Y139" s="29"/>
      <c r="Z139" s="29"/>
      <c r="AA139" s="36"/>
      <c r="AB139" s="6"/>
      <c r="AC139" s="6"/>
      <c r="AD139" s="61"/>
      <c r="AE139" s="67">
        <v>416315.80000000005</v>
      </c>
    </row>
    <row r="140" spans="1:31" ht="11.1" customHeight="1" x14ac:dyDescent="0.2">
      <c r="A140" s="52" t="s">
        <v>88</v>
      </c>
      <c r="B140" s="16" t="s">
        <v>3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3"/>
      <c r="P140" s="36"/>
      <c r="Q140" s="36"/>
      <c r="R140" s="36"/>
      <c r="S140" s="36"/>
      <c r="T140" s="36"/>
      <c r="U140" s="36"/>
      <c r="V140" s="36"/>
      <c r="W140" s="36"/>
      <c r="X140" s="36"/>
      <c r="Y140" s="29"/>
      <c r="Z140" s="29"/>
      <c r="AA140" s="36"/>
      <c r="AB140" s="6"/>
      <c r="AC140" s="6"/>
      <c r="AD140" s="61"/>
      <c r="AE140" s="65">
        <v>3.5245455853842316</v>
      </c>
    </row>
    <row r="141" spans="1:31" ht="11.1" customHeight="1" x14ac:dyDescent="0.2">
      <c r="A141" s="15"/>
      <c r="B141" s="1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3"/>
      <c r="P141" s="36"/>
      <c r="Q141" s="36"/>
      <c r="R141" s="36"/>
      <c r="S141" s="36"/>
      <c r="T141" s="36"/>
      <c r="U141" s="36"/>
      <c r="V141" s="36"/>
      <c r="W141" s="36"/>
      <c r="X141" s="36"/>
      <c r="Y141" s="29"/>
      <c r="Z141" s="29"/>
      <c r="AA141" s="36"/>
      <c r="AB141" s="6"/>
      <c r="AC141" s="6"/>
      <c r="AD141" s="61"/>
      <c r="AE141" s="61"/>
    </row>
    <row r="142" spans="1:31" ht="11.1" customHeight="1" x14ac:dyDescent="0.2">
      <c r="A142" s="13" t="s">
        <v>9</v>
      </c>
      <c r="B142" s="16">
        <v>102201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3"/>
      <c r="P142" s="36"/>
      <c r="Q142" s="36"/>
      <c r="R142" s="36"/>
      <c r="S142" s="36"/>
      <c r="T142" s="36"/>
      <c r="U142" s="36"/>
      <c r="V142" s="36"/>
      <c r="W142" s="36"/>
      <c r="X142" s="36"/>
      <c r="Y142" s="29"/>
      <c r="Z142" s="29"/>
      <c r="AA142" s="36"/>
      <c r="AB142" s="6"/>
      <c r="AC142" s="6"/>
      <c r="AD142" s="61"/>
      <c r="AE142" s="61"/>
    </row>
    <row r="143" spans="1:31" ht="11.1" customHeight="1" x14ac:dyDescent="0.2">
      <c r="A143" s="53" t="s">
        <v>96</v>
      </c>
      <c r="B143" s="6" t="s">
        <v>5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3"/>
      <c r="P143" s="36"/>
      <c r="Q143" s="39"/>
      <c r="R143" s="39"/>
      <c r="S143" s="39"/>
      <c r="T143" s="33"/>
      <c r="U143" s="33"/>
      <c r="V143" s="33"/>
      <c r="W143" s="33"/>
      <c r="X143" s="33"/>
      <c r="Y143" s="29"/>
      <c r="Z143" s="29"/>
      <c r="AA143" s="36"/>
      <c r="AB143" s="6"/>
      <c r="AC143" s="6"/>
      <c r="AD143" s="61"/>
      <c r="AE143" s="61"/>
    </row>
    <row r="144" spans="1:31" ht="11.1" customHeight="1" x14ac:dyDescent="0.2">
      <c r="A144" s="15" t="s">
        <v>80</v>
      </c>
      <c r="B144" s="16"/>
      <c r="C144" s="33">
        <v>2231200</v>
      </c>
      <c r="D144" s="33">
        <v>1971600</v>
      </c>
      <c r="E144" s="33">
        <v>1814000</v>
      </c>
      <c r="F144" s="33">
        <v>1500000</v>
      </c>
      <c r="G144" s="33">
        <v>1419457</v>
      </c>
      <c r="H144" s="33">
        <v>1263000</v>
      </c>
      <c r="I144" s="33">
        <v>912000</v>
      </c>
      <c r="J144" s="33">
        <v>784000</v>
      </c>
      <c r="K144" s="33">
        <v>902000</v>
      </c>
      <c r="L144" s="33">
        <v>747000</v>
      </c>
      <c r="M144" s="33">
        <v>652000</v>
      </c>
      <c r="N144" s="33">
        <v>512000</v>
      </c>
      <c r="O144" s="33">
        <v>453000</v>
      </c>
      <c r="P144" s="33">
        <v>507000</v>
      </c>
      <c r="Q144" s="33">
        <v>501000</v>
      </c>
      <c r="R144" s="33">
        <v>470000</v>
      </c>
      <c r="S144" s="33">
        <v>450000</v>
      </c>
      <c r="T144" s="33">
        <v>467000</v>
      </c>
      <c r="U144" s="33">
        <v>459000</v>
      </c>
      <c r="V144" s="33">
        <v>437000</v>
      </c>
      <c r="W144" s="33">
        <v>416000</v>
      </c>
      <c r="X144" s="33"/>
      <c r="Y144" s="29"/>
      <c r="Z144" s="29"/>
      <c r="AA144" s="36"/>
      <c r="AB144" s="6"/>
      <c r="AC144" s="6"/>
      <c r="AD144" s="61"/>
      <c r="AE144" s="61"/>
    </row>
    <row r="145" spans="1:31" ht="11.1" customHeight="1" x14ac:dyDescent="0.2">
      <c r="A145" s="15" t="s">
        <v>81</v>
      </c>
      <c r="B145" s="16" t="s">
        <v>2</v>
      </c>
      <c r="C145" s="33">
        <v>49811</v>
      </c>
      <c r="D145" s="33">
        <v>43752</v>
      </c>
      <c r="E145" s="33">
        <v>43285</v>
      </c>
      <c r="F145" s="33">
        <v>48940</v>
      </c>
      <c r="G145" s="33">
        <v>48707</v>
      </c>
      <c r="H145" s="33">
        <v>44637</v>
      </c>
      <c r="I145" s="33">
        <v>23246</v>
      </c>
      <c r="J145" s="33">
        <v>12757</v>
      </c>
      <c r="K145" s="33">
        <v>10959</v>
      </c>
      <c r="L145" s="33">
        <v>10707</v>
      </c>
      <c r="M145" s="33">
        <v>11253</v>
      </c>
      <c r="N145" s="33">
        <v>9455</v>
      </c>
      <c r="O145" s="33">
        <v>8376</v>
      </c>
      <c r="P145" s="33">
        <v>8572</v>
      </c>
      <c r="Q145" s="33">
        <v>9212</v>
      </c>
      <c r="R145" s="33">
        <v>8783</v>
      </c>
      <c r="S145" s="33">
        <v>8814</v>
      </c>
      <c r="T145" s="33">
        <v>9512</v>
      </c>
      <c r="U145" s="33">
        <v>11996</v>
      </c>
      <c r="V145" s="33">
        <v>12076</v>
      </c>
      <c r="W145" s="33">
        <v>12052</v>
      </c>
      <c r="X145" s="33"/>
      <c r="Y145" s="29"/>
      <c r="Z145" s="29"/>
      <c r="AA145" s="36"/>
      <c r="AB145" s="6"/>
      <c r="AC145" s="6"/>
      <c r="AD145" s="61"/>
      <c r="AE145" s="61"/>
    </row>
    <row r="146" spans="1:31" ht="11.1" customHeight="1" x14ac:dyDescent="0.2">
      <c r="A146" s="52" t="s">
        <v>82</v>
      </c>
      <c r="B146" s="16" t="s">
        <v>3</v>
      </c>
      <c r="C146" s="34">
        <v>22.32475797776981</v>
      </c>
      <c r="D146" s="34">
        <v>22.191113816189898</v>
      </c>
      <c r="E146" s="34">
        <v>23.861631753031972</v>
      </c>
      <c r="F146" s="34">
        <v>32.626666666666665</v>
      </c>
      <c r="G146" s="34">
        <v>34.313825638959123</v>
      </c>
      <c r="H146" s="34">
        <v>35.342042755344416</v>
      </c>
      <c r="I146" s="34">
        <v>25.489035087719298</v>
      </c>
      <c r="J146" s="34">
        <v>16.271683673469386</v>
      </c>
      <c r="K146" s="34">
        <v>12.149667405764967</v>
      </c>
      <c r="L146" s="34">
        <v>14.333333333333334</v>
      </c>
      <c r="M146" s="34">
        <v>17.259202453987729</v>
      </c>
      <c r="N146" s="34">
        <v>18.466796875</v>
      </c>
      <c r="O146" s="34">
        <v>18.490066225165563</v>
      </c>
      <c r="P146" s="34">
        <v>16.907297830374752</v>
      </c>
      <c r="Q146" s="34">
        <v>18.387225548902194</v>
      </c>
      <c r="R146" s="34">
        <v>18.687234042553193</v>
      </c>
      <c r="S146" s="34">
        <v>19.586666666666666</v>
      </c>
      <c r="T146" s="35">
        <v>20.368308351177731</v>
      </c>
      <c r="U146" s="35">
        <v>26.135076252723312</v>
      </c>
      <c r="V146" s="35">
        <v>27.633867276887873</v>
      </c>
      <c r="W146" s="35">
        <v>28.971153846153847</v>
      </c>
      <c r="X146" s="35"/>
      <c r="Y146" s="29"/>
      <c r="Z146" s="29"/>
      <c r="AA146" s="36"/>
      <c r="AB146" s="6"/>
      <c r="AC146" s="6"/>
      <c r="AD146" s="61"/>
      <c r="AE146" s="61"/>
    </row>
    <row r="147" spans="1:31" ht="11.1" customHeight="1" x14ac:dyDescent="0.2">
      <c r="A147" s="15" t="s">
        <v>83</v>
      </c>
      <c r="B147" s="16" t="s">
        <v>2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6"/>
      <c r="Q147" s="37"/>
      <c r="R147" s="37"/>
      <c r="S147" s="37"/>
      <c r="T147" s="33">
        <v>0</v>
      </c>
      <c r="U147" s="33">
        <v>0</v>
      </c>
      <c r="V147" s="33">
        <v>0</v>
      </c>
      <c r="W147" s="33">
        <v>0</v>
      </c>
      <c r="X147" s="33"/>
      <c r="Y147" s="29"/>
      <c r="Z147" s="29"/>
      <c r="AA147" s="36"/>
      <c r="AB147" s="6"/>
      <c r="AC147" s="6"/>
      <c r="AD147" s="61"/>
      <c r="AE147" s="61"/>
    </row>
    <row r="148" spans="1:31" ht="11.1" customHeight="1" x14ac:dyDescent="0.2">
      <c r="A148" s="52" t="s">
        <v>84</v>
      </c>
      <c r="B148" s="16" t="s">
        <v>3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3"/>
      <c r="P148" s="34"/>
      <c r="Q148" s="34"/>
      <c r="R148" s="34"/>
      <c r="S148" s="34"/>
      <c r="T148" s="35">
        <v>0</v>
      </c>
      <c r="U148" s="35">
        <v>0</v>
      </c>
      <c r="V148" s="35">
        <v>0</v>
      </c>
      <c r="W148" s="35">
        <v>0</v>
      </c>
      <c r="X148" s="35"/>
      <c r="Y148" s="29"/>
      <c r="Z148" s="29"/>
      <c r="AA148" s="36"/>
      <c r="AB148" s="6"/>
      <c r="AC148" s="6"/>
      <c r="AD148" s="61"/>
      <c r="AE148" s="61"/>
    </row>
    <row r="149" spans="1:31" ht="11.1" customHeight="1" x14ac:dyDescent="0.2">
      <c r="A149" s="15" t="s">
        <v>85</v>
      </c>
      <c r="B149" s="16" t="s">
        <v>2</v>
      </c>
      <c r="C149" s="33"/>
      <c r="D149" s="33"/>
      <c r="E149" s="33"/>
      <c r="F149" s="33"/>
      <c r="G149" s="33"/>
      <c r="H149" s="33"/>
      <c r="I149" s="33"/>
      <c r="J149" s="33">
        <v>47297</v>
      </c>
      <c r="K149" s="33">
        <v>56412</v>
      </c>
      <c r="L149" s="33">
        <v>52307</v>
      </c>
      <c r="M149" s="33">
        <v>50842</v>
      </c>
      <c r="N149" s="33">
        <v>31041</v>
      </c>
      <c r="O149" s="33">
        <v>60476</v>
      </c>
      <c r="P149" s="33">
        <v>61690</v>
      </c>
      <c r="Q149" s="33">
        <v>62706</v>
      </c>
      <c r="R149" s="33">
        <v>65017</v>
      </c>
      <c r="S149" s="33">
        <v>68733</v>
      </c>
      <c r="T149" s="33">
        <v>62832</v>
      </c>
      <c r="U149" s="33">
        <v>38749</v>
      </c>
      <c r="V149" s="33">
        <v>45935</v>
      </c>
      <c r="W149" s="33">
        <v>51596</v>
      </c>
      <c r="X149" s="33"/>
      <c r="Y149" s="29"/>
      <c r="Z149" s="29"/>
      <c r="AA149" s="36"/>
      <c r="AB149" s="6"/>
      <c r="AC149" s="6"/>
      <c r="AD149" s="61"/>
      <c r="AE149" s="61"/>
    </row>
    <row r="150" spans="1:31" ht="11.1" customHeight="1" x14ac:dyDescent="0.2">
      <c r="A150" s="52" t="s">
        <v>86</v>
      </c>
      <c r="B150" s="16" t="s">
        <v>3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6.0327806122448979E-2</v>
      </c>
      <c r="K150" s="34">
        <v>6.2541019955654101E-2</v>
      </c>
      <c r="L150" s="34">
        <v>7.0022757697456486E-2</v>
      </c>
      <c r="M150" s="34">
        <v>7.7978527607361958E-2</v>
      </c>
      <c r="N150" s="34">
        <v>6.0626953125000001E-2</v>
      </c>
      <c r="O150" s="34">
        <v>0.13350110375275939</v>
      </c>
      <c r="P150" s="34">
        <v>0.12167652859960552</v>
      </c>
      <c r="Q150" s="34">
        <v>0.12516167664670658</v>
      </c>
      <c r="R150" s="34">
        <v>0.13833404255319148</v>
      </c>
      <c r="S150" s="34">
        <v>0.15273999999999999</v>
      </c>
      <c r="T150" s="35">
        <v>0.13454389721627408</v>
      </c>
      <c r="U150" s="35">
        <v>8.4000000000000005E-2</v>
      </c>
      <c r="V150" s="35">
        <v>0.10511441647597254</v>
      </c>
      <c r="W150" s="35">
        <v>0.12402884615384616</v>
      </c>
      <c r="X150" s="35"/>
      <c r="Y150" s="29"/>
      <c r="Z150" s="29"/>
      <c r="AA150" s="36"/>
      <c r="AB150" s="6"/>
      <c r="AC150" s="6"/>
      <c r="AD150" s="61"/>
      <c r="AE150" s="61"/>
    </row>
    <row r="151" spans="1:31" ht="11.1" customHeight="1" x14ac:dyDescent="0.2">
      <c r="A151" s="15" t="s">
        <v>143</v>
      </c>
      <c r="B151" s="16" t="s">
        <v>2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6"/>
      <c r="Q151" s="37"/>
      <c r="R151" s="37"/>
      <c r="S151" s="37"/>
      <c r="T151" s="33"/>
      <c r="U151" s="33"/>
      <c r="V151" s="33"/>
      <c r="W151" s="33"/>
      <c r="X151" s="33"/>
      <c r="Y151" s="29"/>
      <c r="Z151" s="29"/>
      <c r="AA151" s="36"/>
      <c r="AB151" s="6"/>
      <c r="AC151" s="6"/>
      <c r="AD151" s="61"/>
      <c r="AE151" s="61"/>
    </row>
    <row r="152" spans="1:31" ht="11.1" customHeight="1" x14ac:dyDescent="0.2">
      <c r="A152" s="15"/>
      <c r="B152" s="1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3"/>
      <c r="P152" s="36"/>
      <c r="Q152" s="37"/>
      <c r="R152" s="37"/>
      <c r="S152" s="37"/>
      <c r="T152" s="33"/>
      <c r="U152" s="33"/>
      <c r="V152" s="33"/>
      <c r="W152" s="33"/>
      <c r="X152" s="33"/>
      <c r="Y152" s="29"/>
      <c r="Z152" s="29"/>
      <c r="AA152" s="36"/>
      <c r="AB152" s="6"/>
      <c r="AC152" s="6"/>
      <c r="AD152" s="61"/>
      <c r="AE152" s="61"/>
    </row>
    <row r="153" spans="1:31" ht="11.1" customHeight="1" x14ac:dyDescent="0.2">
      <c r="A153" s="15" t="s">
        <v>87</v>
      </c>
      <c r="B153" s="16" t="s">
        <v>2</v>
      </c>
      <c r="C153" s="33">
        <v>179319.6</v>
      </c>
      <c r="D153" s="33">
        <v>157507.20000000001</v>
      </c>
      <c r="E153" s="33">
        <v>155826</v>
      </c>
      <c r="F153" s="33">
        <v>176184</v>
      </c>
      <c r="G153" s="33">
        <v>175345.2</v>
      </c>
      <c r="H153" s="33">
        <v>160693.20000000001</v>
      </c>
      <c r="I153" s="33">
        <v>83685.600000000006</v>
      </c>
      <c r="J153" s="33">
        <v>93222.2</v>
      </c>
      <c r="K153" s="33">
        <v>95864.4</v>
      </c>
      <c r="L153" s="33">
        <v>90852.2</v>
      </c>
      <c r="M153" s="33">
        <v>91352.8</v>
      </c>
      <c r="N153" s="33">
        <v>65079</v>
      </c>
      <c r="O153" s="33">
        <v>90629.6</v>
      </c>
      <c r="P153" s="33">
        <v>92549.2</v>
      </c>
      <c r="Q153" s="33">
        <v>95869.2</v>
      </c>
      <c r="R153" s="33">
        <v>96636</v>
      </c>
      <c r="S153" s="33">
        <v>100463</v>
      </c>
      <c r="T153" s="33">
        <v>97075.200000000012</v>
      </c>
      <c r="U153" s="33">
        <v>81934.600000000006</v>
      </c>
      <c r="V153" s="33">
        <v>89408.6</v>
      </c>
      <c r="W153" s="33">
        <v>94983</v>
      </c>
      <c r="X153" s="33"/>
      <c r="Y153" s="29"/>
      <c r="Z153" s="29"/>
      <c r="AA153" s="36"/>
      <c r="AB153" s="6"/>
      <c r="AC153" s="6"/>
      <c r="AD153" s="61"/>
      <c r="AE153" s="61"/>
    </row>
    <row r="154" spans="1:31" ht="11.1" customHeight="1" x14ac:dyDescent="0.2">
      <c r="A154" s="52" t="s">
        <v>88</v>
      </c>
      <c r="B154" s="16" t="s">
        <v>3</v>
      </c>
      <c r="C154" s="34">
        <v>8.0369128719971317E-2</v>
      </c>
      <c r="D154" s="34">
        <v>7.9888009738283638E-2</v>
      </c>
      <c r="E154" s="34">
        <v>8.5901874310915102E-2</v>
      </c>
      <c r="F154" s="34">
        <v>0.117456</v>
      </c>
      <c r="G154" s="34">
        <v>0.12352977230025285</v>
      </c>
      <c r="H154" s="34">
        <v>0.12723135391923993</v>
      </c>
      <c r="I154" s="34">
        <v>9.1760526315789487E-2</v>
      </c>
      <c r="J154" s="34">
        <v>0.1189058673469388</v>
      </c>
      <c r="K154" s="34">
        <v>0.10627982261640798</v>
      </c>
      <c r="L154" s="34">
        <v>0.12162275769745651</v>
      </c>
      <c r="M154" s="34">
        <v>0.1401116564417178</v>
      </c>
      <c r="N154" s="34">
        <v>0.12710742187499999</v>
      </c>
      <c r="O154" s="34">
        <v>0.20006534216335542</v>
      </c>
      <c r="P154" s="34">
        <v>0.18254280078895463</v>
      </c>
      <c r="Q154" s="34">
        <v>0.19135568862275451</v>
      </c>
      <c r="R154" s="34">
        <v>0.20560851063829788</v>
      </c>
      <c r="S154" s="34">
        <v>0.22325111111111112</v>
      </c>
      <c r="T154" s="35">
        <v>0.20786980728051394</v>
      </c>
      <c r="U154" s="35">
        <v>0.17850675381263617</v>
      </c>
      <c r="V154" s="35">
        <v>0.20459633867276888</v>
      </c>
      <c r="W154" s="35">
        <v>0.22832451923076924</v>
      </c>
      <c r="X154" s="35"/>
      <c r="Y154" s="29"/>
      <c r="Z154" s="29"/>
      <c r="AA154" s="36"/>
      <c r="AB154" s="6"/>
      <c r="AC154" s="6"/>
      <c r="AD154" s="61"/>
      <c r="AE154" s="61"/>
    </row>
    <row r="155" spans="1:31" ht="11.1" customHeight="1" x14ac:dyDescent="0.2">
      <c r="A155" s="15"/>
      <c r="B155" s="1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3"/>
      <c r="P155" s="36"/>
      <c r="Q155" s="36"/>
      <c r="R155" s="36"/>
      <c r="S155" s="36"/>
      <c r="T155" s="36"/>
      <c r="U155" s="36"/>
      <c r="V155" s="36"/>
      <c r="W155" s="36"/>
      <c r="X155" s="36"/>
      <c r="Y155" s="29"/>
      <c r="Z155" s="29"/>
      <c r="AA155" s="36"/>
      <c r="AB155" s="6"/>
      <c r="AC155" s="6"/>
      <c r="AD155" s="61"/>
      <c r="AE155" s="61"/>
    </row>
    <row r="156" spans="1:31" ht="11.1" customHeight="1" x14ac:dyDescent="0.2">
      <c r="A156" s="13" t="s">
        <v>10</v>
      </c>
      <c r="B156" s="16">
        <v>105100</v>
      </c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3"/>
      <c r="P156" s="36"/>
      <c r="Q156" s="36"/>
      <c r="R156" s="36"/>
      <c r="S156" s="36"/>
      <c r="T156" s="36"/>
      <c r="U156" s="36"/>
      <c r="V156" s="36"/>
      <c r="W156" s="36"/>
      <c r="X156" s="36"/>
      <c r="Y156" s="29"/>
      <c r="Z156" s="29"/>
      <c r="AA156" s="36"/>
      <c r="AB156" s="6"/>
      <c r="AC156" s="6"/>
      <c r="AD156" s="61"/>
      <c r="AE156" s="61"/>
    </row>
    <row r="157" spans="1:31" ht="11.1" customHeight="1" x14ac:dyDescent="0.2">
      <c r="A157" s="53" t="s">
        <v>97</v>
      </c>
      <c r="B157" s="6" t="s">
        <v>5</v>
      </c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3"/>
      <c r="P157" s="36"/>
      <c r="Q157" s="39"/>
      <c r="R157" s="39"/>
      <c r="S157" s="39"/>
      <c r="T157" s="33"/>
      <c r="U157" s="33"/>
      <c r="V157" s="33"/>
      <c r="W157" s="33"/>
      <c r="X157" s="33"/>
      <c r="Y157" s="29"/>
      <c r="Z157" s="29"/>
      <c r="AA157" s="36"/>
      <c r="AB157" s="6"/>
      <c r="AC157" s="6"/>
      <c r="AD157" s="63"/>
      <c r="AE157" s="63"/>
    </row>
    <row r="158" spans="1:31" ht="11.1" customHeight="1" x14ac:dyDescent="0.2">
      <c r="A158" s="15" t="s">
        <v>80</v>
      </c>
      <c r="B158" s="16"/>
      <c r="C158" s="33"/>
      <c r="D158" s="33"/>
      <c r="E158" s="33">
        <v>50271</v>
      </c>
      <c r="F158" s="33">
        <v>68388</v>
      </c>
      <c r="G158" s="33">
        <v>81953</v>
      </c>
      <c r="H158" s="33">
        <v>110634</v>
      </c>
      <c r="I158" s="33">
        <v>127876</v>
      </c>
      <c r="J158" s="33">
        <v>145860</v>
      </c>
      <c r="K158" s="33">
        <v>151818</v>
      </c>
      <c r="L158" s="33">
        <v>159074</v>
      </c>
      <c r="M158" s="33">
        <v>179865</v>
      </c>
      <c r="N158" s="33">
        <v>182625</v>
      </c>
      <c r="O158" s="33">
        <v>175893</v>
      </c>
      <c r="P158" s="33">
        <v>182717</v>
      </c>
      <c r="Q158" s="33">
        <v>265141</v>
      </c>
      <c r="R158" s="33">
        <v>315518</v>
      </c>
      <c r="S158" s="33">
        <v>304814</v>
      </c>
      <c r="T158" s="33">
        <v>313320</v>
      </c>
      <c r="U158" s="33">
        <v>264955</v>
      </c>
      <c r="V158" s="33">
        <v>245760</v>
      </c>
      <c r="W158" s="33">
        <v>242155</v>
      </c>
      <c r="X158" s="33">
        <v>221980</v>
      </c>
      <c r="Y158" s="27">
        <v>176120</v>
      </c>
      <c r="Z158" s="27">
        <v>165410</v>
      </c>
      <c r="AA158" s="33">
        <v>155716</v>
      </c>
      <c r="AB158" s="9">
        <v>154365</v>
      </c>
      <c r="AC158" s="9">
        <v>150205</v>
      </c>
      <c r="AD158" s="64">
        <v>127502</v>
      </c>
      <c r="AE158" s="64">
        <v>116736</v>
      </c>
    </row>
    <row r="159" spans="1:31" ht="11.1" customHeight="1" x14ac:dyDescent="0.2">
      <c r="A159" s="15" t="s">
        <v>81</v>
      </c>
      <c r="B159" s="16" t="s">
        <v>2</v>
      </c>
      <c r="C159" s="33"/>
      <c r="D159" s="33"/>
      <c r="E159" s="33">
        <v>2300</v>
      </c>
      <c r="F159" s="33">
        <v>8729</v>
      </c>
      <c r="G159" s="33">
        <v>8992</v>
      </c>
      <c r="H159" s="33">
        <v>9050</v>
      </c>
      <c r="I159" s="33">
        <v>8856</v>
      </c>
      <c r="J159" s="33">
        <v>9020</v>
      </c>
      <c r="K159" s="33">
        <v>9120</v>
      </c>
      <c r="L159" s="33">
        <v>5810</v>
      </c>
      <c r="M159" s="33">
        <v>8070</v>
      </c>
      <c r="N159" s="33">
        <v>7749</v>
      </c>
      <c r="O159" s="33">
        <v>7324</v>
      </c>
      <c r="P159" s="33">
        <v>8183</v>
      </c>
      <c r="Q159" s="33">
        <v>10433.375356056722</v>
      </c>
      <c r="R159" s="33">
        <v>12480</v>
      </c>
      <c r="S159" s="33">
        <v>6273.8133632714162</v>
      </c>
      <c r="T159" s="33">
        <v>5019.4557176072713</v>
      </c>
      <c r="U159" s="33">
        <v>6358.7711117007993</v>
      </c>
      <c r="V159" s="33">
        <v>5121.7036649712409</v>
      </c>
      <c r="W159" s="33">
        <v>4744.4268064089401</v>
      </c>
      <c r="X159" s="33">
        <v>6851.1061622503594</v>
      </c>
      <c r="Y159" s="27">
        <v>4520.4983674170817</v>
      </c>
      <c r="Z159" s="27">
        <v>5282</v>
      </c>
      <c r="AA159" s="33">
        <v>5635</v>
      </c>
      <c r="AB159" s="9">
        <v>5741</v>
      </c>
      <c r="AC159" s="9">
        <v>10876</v>
      </c>
      <c r="AD159" s="64">
        <v>9230</v>
      </c>
      <c r="AE159" s="64">
        <v>7791</v>
      </c>
    </row>
    <row r="160" spans="1:31" ht="11.1" customHeight="1" x14ac:dyDescent="0.2">
      <c r="A160" s="52" t="s">
        <v>82</v>
      </c>
      <c r="B160" s="16" t="s">
        <v>3</v>
      </c>
      <c r="C160" s="34"/>
      <c r="D160" s="34"/>
      <c r="E160" s="34">
        <v>45.752024029758708</v>
      </c>
      <c r="F160" s="34">
        <v>127.63935193308768</v>
      </c>
      <c r="G160" s="34">
        <v>109.72142569521554</v>
      </c>
      <c r="H160" s="34">
        <v>81.80125458719742</v>
      </c>
      <c r="I160" s="34">
        <v>69.25459038443492</v>
      </c>
      <c r="J160" s="34">
        <v>61.840120663650076</v>
      </c>
      <c r="K160" s="34">
        <v>60.071928229854166</v>
      </c>
      <c r="L160" s="34">
        <v>36.523881966883337</v>
      </c>
      <c r="M160" s="34">
        <v>44.866983571011595</v>
      </c>
      <c r="N160" s="34">
        <v>42.431211498973305</v>
      </c>
      <c r="O160" s="34">
        <v>41.63895095313628</v>
      </c>
      <c r="P160" s="34">
        <v>44.785104834251875</v>
      </c>
      <c r="Q160" s="34">
        <v>39.350290434360289</v>
      </c>
      <c r="R160" s="34">
        <v>39.554003258134244</v>
      </c>
      <c r="S160" s="34">
        <v>20.582431788800434</v>
      </c>
      <c r="T160" s="35">
        <v>16.020221235820475</v>
      </c>
      <c r="U160" s="35">
        <v>23.999438061938061</v>
      </c>
      <c r="V160" s="35">
        <v>20.840265563847822</v>
      </c>
      <c r="W160" s="35">
        <v>19.592520519538891</v>
      </c>
      <c r="X160" s="35">
        <v>30.863619074918279</v>
      </c>
      <c r="Y160" s="28">
        <v>25.667149485675001</v>
      </c>
      <c r="Z160" s="28">
        <v>31.932773109243698</v>
      </c>
      <c r="AA160" s="28">
        <v>36.187674998073419</v>
      </c>
      <c r="AB160" s="48">
        <v>32.681524492642247</v>
      </c>
      <c r="AC160" s="49">
        <v>72.4077094637329</v>
      </c>
      <c r="AD160" s="65">
        <v>72.391021317312664</v>
      </c>
      <c r="AE160" s="65">
        <f>1000*AE159/AE158</f>
        <v>66.74033717105263</v>
      </c>
    </row>
    <row r="161" spans="1:31" ht="11.1" customHeight="1" x14ac:dyDescent="0.2">
      <c r="A161" s="15" t="s">
        <v>83</v>
      </c>
      <c r="B161" s="16" t="s">
        <v>2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6"/>
      <c r="O161" s="33"/>
      <c r="P161" s="36"/>
      <c r="Q161" s="37">
        <v>0</v>
      </c>
      <c r="R161" s="37">
        <v>0</v>
      </c>
      <c r="S161" s="36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0</v>
      </c>
      <c r="Y161" s="27">
        <v>0</v>
      </c>
      <c r="Z161" s="27">
        <v>0</v>
      </c>
      <c r="AA161" s="33">
        <v>0</v>
      </c>
      <c r="AB161" s="9">
        <v>0</v>
      </c>
      <c r="AC161" s="9">
        <v>0</v>
      </c>
      <c r="AD161" s="64">
        <v>0</v>
      </c>
      <c r="AE161" s="64">
        <v>0</v>
      </c>
    </row>
    <row r="162" spans="1:31" ht="11.1" customHeight="1" x14ac:dyDescent="0.2">
      <c r="A162" s="52" t="s">
        <v>84</v>
      </c>
      <c r="B162" s="16" t="s">
        <v>3</v>
      </c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>
        <v>0</v>
      </c>
      <c r="R162" s="34">
        <v>0</v>
      </c>
      <c r="S162" s="34">
        <v>0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28">
        <v>0</v>
      </c>
      <c r="Z162" s="28">
        <f t="shared" ref="Z162:AB162" si="3">Z161/Z158</f>
        <v>0</v>
      </c>
      <c r="AA162" s="34">
        <f t="shared" si="3"/>
        <v>0</v>
      </c>
      <c r="AB162" s="48">
        <f t="shared" si="3"/>
        <v>0</v>
      </c>
      <c r="AC162" s="48">
        <v>0</v>
      </c>
      <c r="AD162" s="66">
        <v>0</v>
      </c>
      <c r="AE162" s="66">
        <f>AE161/AE158</f>
        <v>0</v>
      </c>
    </row>
    <row r="163" spans="1:31" ht="11.1" customHeight="1" x14ac:dyDescent="0.2">
      <c r="A163" s="15" t="s">
        <v>85</v>
      </c>
      <c r="B163" s="16" t="s">
        <v>2</v>
      </c>
      <c r="C163" s="33"/>
      <c r="D163" s="33"/>
      <c r="E163" s="33">
        <v>39200</v>
      </c>
      <c r="F163" s="33">
        <v>47625</v>
      </c>
      <c r="G163" s="33">
        <v>59359</v>
      </c>
      <c r="H163" s="33">
        <v>76314</v>
      </c>
      <c r="I163" s="33">
        <v>87102</v>
      </c>
      <c r="J163" s="33">
        <v>55395</v>
      </c>
      <c r="K163" s="33">
        <v>37401</v>
      </c>
      <c r="L163" s="33">
        <v>38425</v>
      </c>
      <c r="M163" s="33">
        <v>64261</v>
      </c>
      <c r="N163" s="33">
        <v>63853</v>
      </c>
      <c r="O163" s="33">
        <v>22975</v>
      </c>
      <c r="P163" s="33">
        <v>25115</v>
      </c>
      <c r="Q163" s="33">
        <v>34902.599192873851</v>
      </c>
      <c r="R163" s="33">
        <v>41217</v>
      </c>
      <c r="S163" s="33">
        <v>77774.54582567871</v>
      </c>
      <c r="T163" s="33">
        <v>128411</v>
      </c>
      <c r="U163" s="33">
        <v>173116</v>
      </c>
      <c r="V163" s="33">
        <v>151026</v>
      </c>
      <c r="W163" s="33">
        <v>95749.360178559567</v>
      </c>
      <c r="X163" s="33">
        <v>88615.307781777286</v>
      </c>
      <c r="Y163" s="27">
        <v>112140</v>
      </c>
      <c r="Z163" s="27">
        <v>81508</v>
      </c>
      <c r="AA163" s="33">
        <v>85446</v>
      </c>
      <c r="AB163" s="9">
        <v>86957</v>
      </c>
      <c r="AC163" s="9">
        <v>108533.8</v>
      </c>
      <c r="AD163" s="64">
        <v>104953</v>
      </c>
      <c r="AE163" s="64">
        <v>85739</v>
      </c>
    </row>
    <row r="164" spans="1:31" ht="11.1" customHeight="1" x14ac:dyDescent="0.2">
      <c r="A164" s="52" t="s">
        <v>86</v>
      </c>
      <c r="B164" s="16" t="s">
        <v>3</v>
      </c>
      <c r="C164" s="34"/>
      <c r="D164" s="34"/>
      <c r="E164" s="34">
        <v>0.7797736269419745</v>
      </c>
      <c r="F164" s="34">
        <v>0.69639410422881209</v>
      </c>
      <c r="G164" s="34">
        <v>0.72430539455541587</v>
      </c>
      <c r="H164" s="34">
        <v>0.68978794945495958</v>
      </c>
      <c r="I164" s="34">
        <v>0.68114423347618003</v>
      </c>
      <c r="J164" s="34">
        <v>0.37978198272315922</v>
      </c>
      <c r="K164" s="34">
        <v>0.24635418725052366</v>
      </c>
      <c r="L164" s="34">
        <v>0.24155424519406063</v>
      </c>
      <c r="M164" s="34">
        <v>0.35727351068857199</v>
      </c>
      <c r="N164" s="34">
        <v>0.3496399726214921</v>
      </c>
      <c r="O164" s="34">
        <v>0.13061918325345523</v>
      </c>
      <c r="P164" s="34">
        <v>0.13745300108911596</v>
      </c>
      <c r="Q164" s="34">
        <v>0.13163788019534456</v>
      </c>
      <c r="R164" s="48">
        <f t="shared" ref="R164:AE164" si="4">R163/R158</f>
        <v>0.13063280066430441</v>
      </c>
      <c r="S164" s="48">
        <f t="shared" si="4"/>
        <v>0.25515411308430291</v>
      </c>
      <c r="T164" s="48">
        <f t="shared" si="4"/>
        <v>0.4098397804161879</v>
      </c>
      <c r="U164" s="48">
        <f t="shared" si="4"/>
        <v>0.65337887565813058</v>
      </c>
      <c r="V164" s="48">
        <f t="shared" si="4"/>
        <v>0.61452636718749998</v>
      </c>
      <c r="W164" s="48">
        <f t="shared" si="4"/>
        <v>0.39540525770089224</v>
      </c>
      <c r="X164" s="48">
        <f t="shared" si="4"/>
        <v>0.39920401739696049</v>
      </c>
      <c r="Y164" s="48">
        <f t="shared" si="4"/>
        <v>0.63672496025437197</v>
      </c>
      <c r="Z164" s="48">
        <f t="shared" si="4"/>
        <v>0.4927634363097757</v>
      </c>
      <c r="AA164" s="48">
        <f t="shared" si="4"/>
        <v>0.54872973875516962</v>
      </c>
      <c r="AB164" s="48">
        <f t="shared" si="4"/>
        <v>0.56332070093609299</v>
      </c>
      <c r="AC164" s="48">
        <f t="shared" si="4"/>
        <v>0.72257115275789752</v>
      </c>
      <c r="AD164" s="66">
        <f t="shared" si="4"/>
        <v>0.8231478721902401</v>
      </c>
      <c r="AE164" s="66">
        <f t="shared" si="4"/>
        <v>0.73446922971491224</v>
      </c>
    </row>
    <row r="165" spans="1:31" ht="11.1" customHeight="1" x14ac:dyDescent="0.2">
      <c r="A165" s="15" t="s">
        <v>143</v>
      </c>
      <c r="B165" s="16" t="s">
        <v>2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6"/>
      <c r="Q165" s="37"/>
      <c r="R165" s="37"/>
      <c r="S165" s="37"/>
      <c r="T165" s="33"/>
      <c r="U165" s="33"/>
      <c r="V165" s="33"/>
      <c r="W165" s="33"/>
      <c r="X165" s="33"/>
      <c r="Y165" s="29"/>
      <c r="Z165" s="29"/>
      <c r="AA165" s="36"/>
      <c r="AB165" s="49"/>
      <c r="AC165" s="48"/>
      <c r="AD165" s="67"/>
      <c r="AE165" s="61"/>
    </row>
    <row r="166" spans="1:31" ht="11.1" customHeight="1" x14ac:dyDescent="0.2">
      <c r="A166" s="15"/>
      <c r="B166" s="1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3"/>
      <c r="P166" s="36"/>
      <c r="Q166" s="37"/>
      <c r="R166" s="37"/>
      <c r="S166" s="37"/>
      <c r="T166" s="33"/>
      <c r="U166" s="33"/>
      <c r="V166" s="33"/>
      <c r="W166" s="33"/>
      <c r="X166" s="33"/>
      <c r="Y166" s="29"/>
      <c r="Z166" s="29"/>
      <c r="AA166" s="36"/>
      <c r="AB166" s="49"/>
      <c r="AC166" s="48"/>
      <c r="AD166" s="61"/>
      <c r="AE166" s="61"/>
    </row>
    <row r="167" spans="1:31" ht="11.1" customHeight="1" x14ac:dyDescent="0.2">
      <c r="A167" s="15" t="s">
        <v>87</v>
      </c>
      <c r="B167" s="16" t="s">
        <v>2</v>
      </c>
      <c r="C167" s="33"/>
      <c r="D167" s="33"/>
      <c r="E167" s="33">
        <v>47480</v>
      </c>
      <c r="F167" s="33">
        <v>79049.399999999994</v>
      </c>
      <c r="G167" s="33">
        <v>91730.2</v>
      </c>
      <c r="H167" s="33">
        <v>108894</v>
      </c>
      <c r="I167" s="33">
        <v>118983.6</v>
      </c>
      <c r="J167" s="33">
        <v>87867</v>
      </c>
      <c r="K167" s="33">
        <v>70233</v>
      </c>
      <c r="L167" s="33">
        <v>59341</v>
      </c>
      <c r="M167" s="33">
        <v>93313</v>
      </c>
      <c r="N167" s="33">
        <v>91749.4</v>
      </c>
      <c r="O167" s="33">
        <v>49341.4</v>
      </c>
      <c r="P167" s="33">
        <v>54573.8</v>
      </c>
      <c r="Q167" s="33">
        <v>72462.750474678061</v>
      </c>
      <c r="R167" s="33">
        <v>86145</v>
      </c>
      <c r="S167" s="33">
        <v>100360.27393345581</v>
      </c>
      <c r="T167" s="33">
        <v>146556.88515465369</v>
      </c>
      <c r="U167" s="33">
        <v>196007.31011176325</v>
      </c>
      <c r="V167" s="33">
        <v>169563.92489423399</v>
      </c>
      <c r="W167" s="33">
        <v>112829.29668163175</v>
      </c>
      <c r="X167" s="33">
        <v>113279.28996587858</v>
      </c>
      <c r="Y167" s="27">
        <f t="shared" ref="Y167:AB167" si="5">3.6*Y159+Y161+Y163</f>
        <v>128413.7941227015</v>
      </c>
      <c r="Z167" s="33">
        <f t="shared" si="5"/>
        <v>100523.2</v>
      </c>
      <c r="AA167" s="33">
        <f t="shared" si="5"/>
        <v>105732</v>
      </c>
      <c r="AB167" s="9">
        <f t="shared" si="5"/>
        <v>107624.6</v>
      </c>
      <c r="AC167" s="9">
        <v>147687.4</v>
      </c>
      <c r="AD167" s="64">
        <f>AD163+3.6*AD159</f>
        <v>138181</v>
      </c>
      <c r="AE167" s="64">
        <v>113787</v>
      </c>
    </row>
    <row r="168" spans="1:31" ht="11.1" customHeight="1" x14ac:dyDescent="0.2">
      <c r="A168" s="52" t="s">
        <v>88</v>
      </c>
      <c r="B168" s="16" t="s">
        <v>3</v>
      </c>
      <c r="C168" s="34"/>
      <c r="D168" s="34"/>
      <c r="E168" s="34">
        <v>0.9444809134491059</v>
      </c>
      <c r="F168" s="34">
        <v>1.1558957711879276</v>
      </c>
      <c r="G168" s="34">
        <v>1.1193025270581918</v>
      </c>
      <c r="H168" s="34">
        <v>0.9842724659688703</v>
      </c>
      <c r="I168" s="34">
        <v>0.93046075886014579</v>
      </c>
      <c r="J168" s="34">
        <v>0.60240641711229947</v>
      </c>
      <c r="K168" s="34">
        <v>0.46261312887799866</v>
      </c>
      <c r="L168" s="34">
        <v>0.37304022027484063</v>
      </c>
      <c r="M168" s="34">
        <v>0.51879465154421367</v>
      </c>
      <c r="N168" s="34">
        <v>0.50239233401779604</v>
      </c>
      <c r="O168" s="34">
        <v>0.28051940668474584</v>
      </c>
      <c r="P168" s="34">
        <v>0.29867937849242271</v>
      </c>
      <c r="Q168" s="34">
        <v>0.27329892575904163</v>
      </c>
      <c r="R168" s="34">
        <v>0.27302721239358768</v>
      </c>
      <c r="S168" s="34">
        <v>0.32925086752398453</v>
      </c>
      <c r="T168" s="35">
        <v>0.467754644308227</v>
      </c>
      <c r="U168" s="35">
        <v>0.73977584915084915</v>
      </c>
      <c r="V168" s="35">
        <v>0.68995737668552237</v>
      </c>
      <c r="W168" s="35">
        <v>0.46593833157123227</v>
      </c>
      <c r="X168" s="35">
        <v>0.51031304606666628</v>
      </c>
      <c r="Y168" s="30">
        <f t="shared" ref="Y168:AB168" si="6">Y167/Y158</f>
        <v>0.72912669840280209</v>
      </c>
      <c r="Z168" s="34">
        <f t="shared" si="6"/>
        <v>0.60772141950305303</v>
      </c>
      <c r="AA168" s="34">
        <f t="shared" si="6"/>
        <v>0.67900536874823392</v>
      </c>
      <c r="AB168" s="48">
        <f t="shared" si="6"/>
        <v>0.69720856411751375</v>
      </c>
      <c r="AC168" s="48">
        <f>AC167/AC158</f>
        <v>0.98323890682733595</v>
      </c>
      <c r="AD168" s="66">
        <f>AD167/AD158</f>
        <v>1.0837555489325659</v>
      </c>
      <c r="AE168" s="66">
        <f>AE167/AE158</f>
        <v>0.97473787006578949</v>
      </c>
    </row>
    <row r="169" spans="1:31" ht="11.1" customHeight="1" x14ac:dyDescent="0.2">
      <c r="A169" s="15"/>
      <c r="B169" s="16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5"/>
      <c r="U169" s="35"/>
      <c r="V169" s="35"/>
      <c r="W169" s="35"/>
      <c r="X169" s="35"/>
      <c r="Y169" s="29"/>
      <c r="Z169" s="29"/>
      <c r="AA169" s="36"/>
      <c r="AB169" s="6"/>
      <c r="AC169" s="6"/>
      <c r="AD169" s="61"/>
      <c r="AE169" s="61"/>
    </row>
    <row r="170" spans="1:31" ht="11.1" customHeight="1" x14ac:dyDescent="0.2">
      <c r="A170" s="13" t="s">
        <v>69</v>
      </c>
      <c r="B170" s="16">
        <v>105200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5"/>
      <c r="U170" s="35"/>
      <c r="V170" s="35"/>
      <c r="W170" s="35"/>
      <c r="X170" s="35"/>
      <c r="Y170" s="29"/>
      <c r="Z170" s="29"/>
      <c r="AA170" s="36"/>
      <c r="AB170" s="6"/>
      <c r="AC170" s="6"/>
      <c r="AD170" s="61"/>
      <c r="AE170" s="61"/>
    </row>
    <row r="171" spans="1:31" ht="11.1" customHeight="1" x14ac:dyDescent="0.2">
      <c r="A171" s="52" t="s">
        <v>98</v>
      </c>
      <c r="B171" s="6" t="s">
        <v>5</v>
      </c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5"/>
      <c r="U171" s="35"/>
      <c r="V171" s="35"/>
      <c r="W171" s="35"/>
      <c r="X171" s="35"/>
      <c r="Y171" s="29"/>
      <c r="Z171" s="29"/>
      <c r="AA171" s="36"/>
      <c r="AB171" s="6"/>
      <c r="AC171" s="6"/>
      <c r="AD171" s="63"/>
      <c r="AE171" s="63"/>
    </row>
    <row r="172" spans="1:31" ht="11.1" customHeight="1" x14ac:dyDescent="0.2">
      <c r="A172" s="15" t="s">
        <v>80</v>
      </c>
      <c r="B172" s="16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5"/>
      <c r="U172" s="35"/>
      <c r="V172" s="35"/>
      <c r="W172" s="35"/>
      <c r="X172" s="35"/>
      <c r="Y172" s="27">
        <v>8144718</v>
      </c>
      <c r="Z172" s="27">
        <v>7531284</v>
      </c>
      <c r="AA172" s="33">
        <v>7287099</v>
      </c>
      <c r="AB172" s="9">
        <v>6759725</v>
      </c>
      <c r="AC172" s="9">
        <v>7575207</v>
      </c>
      <c r="AD172" s="64">
        <v>7306443</v>
      </c>
      <c r="AE172" s="64">
        <v>5488919</v>
      </c>
    </row>
    <row r="173" spans="1:31" ht="11.1" customHeight="1" x14ac:dyDescent="0.2">
      <c r="A173" s="15" t="s">
        <v>81</v>
      </c>
      <c r="B173" s="16" t="s">
        <v>2</v>
      </c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5"/>
      <c r="U173" s="35"/>
      <c r="V173" s="35"/>
      <c r="W173" s="35"/>
      <c r="X173" s="35"/>
      <c r="Y173" s="27">
        <v>14845</v>
      </c>
      <c r="Z173" s="27">
        <v>13383</v>
      </c>
      <c r="AA173" s="33">
        <v>13156</v>
      </c>
      <c r="AB173" s="9">
        <v>14524</v>
      </c>
      <c r="AC173" s="9">
        <v>15323</v>
      </c>
      <c r="AD173" s="64">
        <v>14848</v>
      </c>
      <c r="AE173" s="64">
        <v>11120</v>
      </c>
    </row>
    <row r="174" spans="1:31" ht="11.1" customHeight="1" x14ac:dyDescent="0.2">
      <c r="A174" s="52" t="s">
        <v>82</v>
      </c>
      <c r="B174" s="16" t="s">
        <v>3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5"/>
      <c r="U174" s="35"/>
      <c r="V174" s="35"/>
      <c r="W174" s="35"/>
      <c r="X174" s="35"/>
      <c r="Y174" s="28">
        <v>1.8226536511147471</v>
      </c>
      <c r="Z174" s="28">
        <v>1.7769878283703018</v>
      </c>
      <c r="AA174" s="28">
        <v>1.8053823613484599</v>
      </c>
      <c r="AB174" s="48">
        <v>2.1486081164544415</v>
      </c>
      <c r="AC174" s="49">
        <v>2.0227830077778735</v>
      </c>
      <c r="AD174" s="65">
        <v>2.0321789959902512</v>
      </c>
      <c r="AE174" s="65">
        <v>2.0258998174321756</v>
      </c>
    </row>
    <row r="175" spans="1:31" ht="11.1" customHeight="1" x14ac:dyDescent="0.2">
      <c r="A175" s="15" t="s">
        <v>83</v>
      </c>
      <c r="B175" s="16" t="s">
        <v>2</v>
      </c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5"/>
      <c r="U175" s="35"/>
      <c r="V175" s="35"/>
      <c r="W175" s="35"/>
      <c r="X175" s="35"/>
      <c r="Y175" s="27">
        <v>0</v>
      </c>
      <c r="Z175" s="27">
        <v>0</v>
      </c>
      <c r="AA175" s="33">
        <v>0</v>
      </c>
      <c r="AB175" s="9">
        <v>0</v>
      </c>
      <c r="AC175" s="9">
        <v>0</v>
      </c>
      <c r="AD175" s="64">
        <v>0</v>
      </c>
      <c r="AE175" s="64">
        <v>0</v>
      </c>
    </row>
    <row r="176" spans="1:31" ht="11.1" customHeight="1" x14ac:dyDescent="0.2">
      <c r="A176" s="52" t="s">
        <v>84</v>
      </c>
      <c r="B176" s="16" t="s">
        <v>3</v>
      </c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5"/>
      <c r="U176" s="35"/>
      <c r="V176" s="35"/>
      <c r="W176" s="35"/>
      <c r="X176" s="35"/>
      <c r="Y176" s="28">
        <v>0</v>
      </c>
      <c r="Z176" s="28">
        <v>0</v>
      </c>
      <c r="AA176" s="34">
        <v>0</v>
      </c>
      <c r="AB176" s="48">
        <v>0</v>
      </c>
      <c r="AC176" s="48">
        <v>0</v>
      </c>
      <c r="AD176" s="66">
        <v>0</v>
      </c>
      <c r="AE176" s="66">
        <v>0</v>
      </c>
    </row>
    <row r="177" spans="1:31" ht="11.1" customHeight="1" x14ac:dyDescent="0.2">
      <c r="A177" s="15" t="s">
        <v>85</v>
      </c>
      <c r="B177" s="16" t="s">
        <v>2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5"/>
      <c r="U177" s="35"/>
      <c r="V177" s="35"/>
      <c r="W177" s="35"/>
      <c r="X177" s="35"/>
      <c r="Y177" s="27">
        <v>0</v>
      </c>
      <c r="Z177" s="27">
        <v>0</v>
      </c>
      <c r="AA177" s="33">
        <v>0</v>
      </c>
      <c r="AB177" s="9">
        <v>0</v>
      </c>
      <c r="AC177" s="9">
        <v>0</v>
      </c>
      <c r="AD177" s="64">
        <v>1E-4</v>
      </c>
      <c r="AE177" s="64">
        <v>0</v>
      </c>
    </row>
    <row r="178" spans="1:31" ht="11.1" customHeight="1" x14ac:dyDescent="0.2">
      <c r="A178" s="52" t="s">
        <v>86</v>
      </c>
      <c r="B178" s="16" t="s">
        <v>3</v>
      </c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5"/>
      <c r="U178" s="35"/>
      <c r="V178" s="35"/>
      <c r="W178" s="35"/>
      <c r="X178" s="35"/>
      <c r="Y178" s="28">
        <v>0</v>
      </c>
      <c r="Z178" s="28">
        <v>0</v>
      </c>
      <c r="AA178" s="34">
        <v>0</v>
      </c>
      <c r="AB178" s="49">
        <v>0</v>
      </c>
      <c r="AC178" s="48">
        <v>0</v>
      </c>
      <c r="AD178" s="66">
        <v>1.3686550350149861E-11</v>
      </c>
      <c r="AE178" s="66">
        <v>0</v>
      </c>
    </row>
    <row r="179" spans="1:31" ht="11.1" customHeight="1" x14ac:dyDescent="0.2">
      <c r="A179" s="15" t="s">
        <v>143</v>
      </c>
      <c r="B179" s="16" t="s">
        <v>2</v>
      </c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5"/>
      <c r="U179" s="35"/>
      <c r="V179" s="35"/>
      <c r="W179" s="35"/>
      <c r="X179" s="35"/>
      <c r="Y179" s="29"/>
      <c r="Z179" s="29"/>
      <c r="AA179" s="36"/>
      <c r="AB179" s="49"/>
      <c r="AC179" s="48"/>
      <c r="AD179" s="61"/>
      <c r="AE179" s="61"/>
    </row>
    <row r="180" spans="1:31" ht="11.1" customHeight="1" x14ac:dyDescent="0.2">
      <c r="A180" s="15"/>
      <c r="B180" s="16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5"/>
      <c r="U180" s="35"/>
      <c r="V180" s="35"/>
      <c r="W180" s="35"/>
      <c r="X180" s="35"/>
      <c r="Y180" s="29"/>
      <c r="Z180" s="29"/>
      <c r="AA180" s="36"/>
      <c r="AB180" s="49"/>
      <c r="AC180" s="48"/>
      <c r="AD180" s="61"/>
      <c r="AE180" s="61"/>
    </row>
    <row r="181" spans="1:31" ht="11.1" customHeight="1" x14ac:dyDescent="0.2">
      <c r="A181" s="15" t="s">
        <v>87</v>
      </c>
      <c r="B181" s="16" t="s">
        <v>2</v>
      </c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5"/>
      <c r="U181" s="35"/>
      <c r="V181" s="35"/>
      <c r="W181" s="35"/>
      <c r="X181" s="35"/>
      <c r="Y181" s="27">
        <v>53442</v>
      </c>
      <c r="Z181" s="27">
        <v>48178.8</v>
      </c>
      <c r="AA181" s="33">
        <v>47361.599999999999</v>
      </c>
      <c r="AB181" s="9">
        <v>52286.400000000001</v>
      </c>
      <c r="AC181" s="9">
        <v>55162.8</v>
      </c>
      <c r="AD181" s="64">
        <v>53452.800100000008</v>
      </c>
      <c r="AE181" s="64">
        <v>40032</v>
      </c>
    </row>
    <row r="182" spans="1:31" ht="11.1" customHeight="1" x14ac:dyDescent="0.2">
      <c r="A182" s="52" t="s">
        <v>88</v>
      </c>
      <c r="B182" s="16" t="s">
        <v>3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5"/>
      <c r="U182" s="35"/>
      <c r="V182" s="35"/>
      <c r="W182" s="35"/>
      <c r="X182" s="35"/>
      <c r="Y182" s="30">
        <v>6.5615531440130891E-3</v>
      </c>
      <c r="Z182" s="30">
        <v>6.3971561821330866E-3</v>
      </c>
      <c r="AA182" s="34">
        <v>6.4993765008544554E-3</v>
      </c>
      <c r="AB182" s="48">
        <v>7.7349892192359899E-3</v>
      </c>
      <c r="AC182" s="48">
        <v>7.282018828000344E-3</v>
      </c>
      <c r="AD182" s="66">
        <v>7.3158443992514558E-3</v>
      </c>
      <c r="AE182" s="66">
        <v>7.2932393427558324E-3</v>
      </c>
    </row>
    <row r="183" spans="1:31" ht="11.1" customHeight="1" x14ac:dyDescent="0.2">
      <c r="A183" s="52"/>
      <c r="B183" s="16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5"/>
      <c r="U183" s="35"/>
      <c r="V183" s="35"/>
      <c r="W183" s="35"/>
      <c r="X183" s="35"/>
      <c r="Y183" s="30"/>
      <c r="Z183" s="30"/>
      <c r="AA183" s="34"/>
      <c r="AB183" s="48"/>
      <c r="AC183" s="48"/>
      <c r="AD183" s="66"/>
      <c r="AE183" s="66"/>
    </row>
    <row r="184" spans="1:31" ht="11.1" customHeight="1" x14ac:dyDescent="0.2">
      <c r="A184" s="13" t="s">
        <v>151</v>
      </c>
      <c r="B184" s="16">
        <v>106200</v>
      </c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5"/>
      <c r="U184" s="35"/>
      <c r="V184" s="35"/>
      <c r="W184" s="35"/>
      <c r="X184" s="35"/>
      <c r="Y184" s="30"/>
      <c r="Z184" s="30"/>
      <c r="AA184" s="34"/>
      <c r="AB184" s="48"/>
      <c r="AC184" s="48"/>
      <c r="AD184" s="66"/>
      <c r="AE184" s="66"/>
    </row>
    <row r="185" spans="1:31" ht="11.1" customHeight="1" x14ac:dyDescent="0.2">
      <c r="A185" s="52" t="s">
        <v>98</v>
      </c>
      <c r="B185" s="6" t="s">
        <v>5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5"/>
      <c r="U185" s="35"/>
      <c r="V185" s="35"/>
      <c r="W185" s="35"/>
      <c r="X185" s="35"/>
      <c r="Y185" s="30"/>
      <c r="Z185" s="30"/>
      <c r="AA185" s="34"/>
      <c r="AB185" s="48"/>
      <c r="AC185" s="65"/>
      <c r="AD185" s="61"/>
      <c r="AE185" s="61"/>
    </row>
    <row r="186" spans="1:31" ht="11.1" customHeight="1" x14ac:dyDescent="0.2">
      <c r="A186" s="15" t="s">
        <v>80</v>
      </c>
      <c r="B186" s="16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5"/>
      <c r="U186" s="35"/>
      <c r="V186" s="35"/>
      <c r="W186" s="35"/>
      <c r="X186" s="35"/>
      <c r="Y186" s="27">
        <v>4245000</v>
      </c>
      <c r="Z186" s="27">
        <v>4510000</v>
      </c>
      <c r="AA186" s="33">
        <v>5014000</v>
      </c>
      <c r="AB186" s="9">
        <v>4759000</v>
      </c>
      <c r="AC186" s="67">
        <v>5014000</v>
      </c>
      <c r="AD186" s="67">
        <v>6246000</v>
      </c>
      <c r="AE186" s="67">
        <v>5004000</v>
      </c>
    </row>
    <row r="187" spans="1:31" ht="11.1" customHeight="1" x14ac:dyDescent="0.2">
      <c r="A187" s="15" t="s">
        <v>81</v>
      </c>
      <c r="B187" s="16" t="s">
        <v>2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5"/>
      <c r="U187" s="35"/>
      <c r="V187" s="35"/>
      <c r="W187" s="35"/>
      <c r="X187" s="33"/>
      <c r="Y187" s="27">
        <v>12710</v>
      </c>
      <c r="Z187" s="27">
        <v>13505</v>
      </c>
      <c r="AA187" s="33">
        <v>15050</v>
      </c>
      <c r="AB187" s="9">
        <v>14303</v>
      </c>
      <c r="AC187" s="67">
        <v>15020</v>
      </c>
      <c r="AD187" s="67">
        <v>18702</v>
      </c>
      <c r="AE187" s="67">
        <v>15000</v>
      </c>
    </row>
    <row r="188" spans="1:31" ht="11.1" customHeight="1" x14ac:dyDescent="0.2">
      <c r="A188" s="52" t="s">
        <v>82</v>
      </c>
      <c r="B188" s="16" t="s">
        <v>3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5"/>
      <c r="U188" s="35"/>
      <c r="V188" s="35"/>
      <c r="W188" s="35"/>
      <c r="X188" s="35"/>
      <c r="Y188" s="30">
        <f t="shared" ref="Y188:AB188" si="7">1000*Y187/Y186</f>
        <v>2.9941107184923439</v>
      </c>
      <c r="Z188" s="30">
        <f t="shared" si="7"/>
        <v>2.9944567627494458</v>
      </c>
      <c r="AA188" s="69">
        <f t="shared" si="7"/>
        <v>3.0015955325089747</v>
      </c>
      <c r="AB188" s="49">
        <f t="shared" si="7"/>
        <v>3.0054633326329059</v>
      </c>
      <c r="AC188" s="69">
        <v>2.9956122856003189</v>
      </c>
      <c r="AD188" s="69">
        <v>2.994236311239193</v>
      </c>
      <c r="AE188" s="69">
        <f>1000*AE187/AE186</f>
        <v>2.9976019184652278</v>
      </c>
    </row>
    <row r="189" spans="1:31" ht="11.1" customHeight="1" x14ac:dyDescent="0.25">
      <c r="A189" s="15" t="s">
        <v>83</v>
      </c>
      <c r="B189" s="16" t="s">
        <v>2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5"/>
      <c r="U189" s="35"/>
      <c r="V189" s="35"/>
      <c r="W189" s="35"/>
      <c r="X189" s="35"/>
      <c r="Y189" s="76">
        <v>0</v>
      </c>
      <c r="Z189" s="76">
        <v>0</v>
      </c>
      <c r="AA189" s="76">
        <v>0</v>
      </c>
      <c r="AB189" s="76">
        <v>0</v>
      </c>
      <c r="AC189" s="76">
        <v>0</v>
      </c>
      <c r="AD189" s="64">
        <v>0</v>
      </c>
      <c r="AE189" s="64">
        <v>0</v>
      </c>
    </row>
    <row r="190" spans="1:31" ht="11.1" customHeight="1" x14ac:dyDescent="0.25">
      <c r="A190" s="52" t="s">
        <v>84</v>
      </c>
      <c r="B190" s="16" t="s">
        <v>3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5"/>
      <c r="U190" s="35"/>
      <c r="V190" s="35"/>
      <c r="W190" s="35"/>
      <c r="X190" s="35"/>
      <c r="Y190" s="73">
        <v>0</v>
      </c>
      <c r="Z190" s="73">
        <v>0</v>
      </c>
      <c r="AA190" s="73">
        <v>0</v>
      </c>
      <c r="AB190" s="73">
        <v>0</v>
      </c>
      <c r="AC190" s="73">
        <v>0</v>
      </c>
      <c r="AD190" s="66">
        <v>0</v>
      </c>
      <c r="AE190" s="66">
        <v>0</v>
      </c>
    </row>
    <row r="191" spans="1:31" ht="11.1" customHeight="1" x14ac:dyDescent="0.25">
      <c r="A191" s="15" t="s">
        <v>85</v>
      </c>
      <c r="B191" s="16" t="s">
        <v>2</v>
      </c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5"/>
      <c r="U191" s="35"/>
      <c r="V191" s="35"/>
      <c r="W191" s="35"/>
      <c r="X191" s="35"/>
      <c r="Y191" s="76">
        <v>1E-4</v>
      </c>
      <c r="Z191" s="76">
        <v>1E-4</v>
      </c>
      <c r="AA191" s="76">
        <v>1E-4</v>
      </c>
      <c r="AB191" s="76">
        <v>1E-4</v>
      </c>
      <c r="AC191" s="76">
        <v>1E-4</v>
      </c>
      <c r="AD191" s="64">
        <v>1E-4</v>
      </c>
      <c r="AE191" s="64">
        <v>0</v>
      </c>
    </row>
    <row r="192" spans="1:31" ht="11.1" customHeight="1" x14ac:dyDescent="0.25">
      <c r="A192" s="52" t="s">
        <v>86</v>
      </c>
      <c r="B192" s="16" t="s">
        <v>3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5"/>
      <c r="U192" s="35"/>
      <c r="V192" s="35"/>
      <c r="W192" s="35"/>
      <c r="X192" s="35"/>
      <c r="Y192" s="73">
        <v>1.6010246557796992E-8</v>
      </c>
      <c r="Z192" s="73">
        <v>1.6010246557796992E-8</v>
      </c>
      <c r="AA192" s="73">
        <v>1.6010246557796992E-8</v>
      </c>
      <c r="AB192" s="73">
        <v>1.6010246557796992E-8</v>
      </c>
      <c r="AC192" s="73">
        <v>1.6010246557796992E-8</v>
      </c>
      <c r="AD192" s="66">
        <v>1.6010246557796992E-8</v>
      </c>
      <c r="AE192" s="66">
        <v>0</v>
      </c>
    </row>
    <row r="193" spans="1:31" ht="11.1" customHeight="1" x14ac:dyDescent="0.2">
      <c r="A193" s="15" t="s">
        <v>143</v>
      </c>
      <c r="B193" s="16" t="s">
        <v>2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5"/>
      <c r="U193" s="35"/>
      <c r="V193" s="35"/>
      <c r="W193" s="35"/>
      <c r="X193" s="35"/>
      <c r="Y193" s="30"/>
      <c r="Z193" s="30"/>
      <c r="AA193" s="61"/>
      <c r="AB193" s="48"/>
      <c r="AC193" s="61"/>
      <c r="AD193" s="61"/>
      <c r="AE193" s="61"/>
    </row>
    <row r="194" spans="1:31" ht="11.1" customHeight="1" x14ac:dyDescent="0.2">
      <c r="A194" s="15"/>
      <c r="B194" s="16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5"/>
      <c r="U194" s="35"/>
      <c r="V194" s="35"/>
      <c r="W194" s="35"/>
      <c r="X194" s="35"/>
      <c r="Y194" s="30"/>
      <c r="Z194" s="30"/>
      <c r="AA194" s="61"/>
      <c r="AB194" s="48"/>
      <c r="AC194" s="65"/>
      <c r="AD194" s="65"/>
      <c r="AE194" s="65"/>
    </row>
    <row r="195" spans="1:31" ht="11.1" customHeight="1" x14ac:dyDescent="0.2">
      <c r="A195" s="15" t="s">
        <v>87</v>
      </c>
      <c r="B195" s="16" t="s">
        <v>2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5"/>
      <c r="U195" s="35"/>
      <c r="V195" s="35"/>
      <c r="W195" s="35"/>
      <c r="X195" s="35"/>
      <c r="Y195" s="67">
        <f t="shared" ref="Y195:AB195" si="8">3.6*Y187+Y189+Y191</f>
        <v>45756.000099999997</v>
      </c>
      <c r="Z195" s="67">
        <f t="shared" si="8"/>
        <v>48618.000099999997</v>
      </c>
      <c r="AA195" s="67">
        <f t="shared" si="8"/>
        <v>54180.000099999997</v>
      </c>
      <c r="AB195" s="67">
        <f t="shared" si="8"/>
        <v>51490.8001</v>
      </c>
      <c r="AC195" s="67">
        <v>54072.000099999997</v>
      </c>
      <c r="AD195" s="67">
        <v>67327.200100000002</v>
      </c>
      <c r="AE195" s="67">
        <f>3.6*AE187</f>
        <v>54000</v>
      </c>
    </row>
    <row r="196" spans="1:31" ht="11.1" customHeight="1" x14ac:dyDescent="0.2">
      <c r="A196" s="52" t="s">
        <v>88</v>
      </c>
      <c r="B196" s="16" t="s">
        <v>3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5"/>
      <c r="U196" s="35"/>
      <c r="V196" s="35"/>
      <c r="W196" s="35"/>
      <c r="X196" s="35"/>
      <c r="Y196" s="65">
        <f t="shared" ref="Y196:AB196" si="9">Y195/Y186</f>
        <v>1.0778798610129564E-2</v>
      </c>
      <c r="Z196" s="65">
        <f t="shared" si="9"/>
        <v>1.0780044368070953E-2</v>
      </c>
      <c r="AA196" s="65">
        <f t="shared" si="9"/>
        <v>1.0805743936976465E-2</v>
      </c>
      <c r="AB196" s="65">
        <f t="shared" si="9"/>
        <v>1.0819668018491279E-2</v>
      </c>
      <c r="AC196" s="65">
        <v>1.0784204248105304E-2</v>
      </c>
      <c r="AD196" s="65">
        <v>1.0779250736471341E-2</v>
      </c>
      <c r="AE196" s="65">
        <f>AE195/AE186</f>
        <v>1.0791366906474821E-2</v>
      </c>
    </row>
    <row r="197" spans="1:31" ht="11.1" customHeight="1" x14ac:dyDescent="0.2">
      <c r="A197" s="15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3"/>
      <c r="P197" s="36"/>
      <c r="Q197" s="36"/>
      <c r="R197" s="36"/>
      <c r="S197" s="36"/>
      <c r="T197" s="36"/>
      <c r="U197" s="36"/>
      <c r="V197" s="36"/>
      <c r="W197" s="36"/>
      <c r="X197" s="36"/>
      <c r="Y197" s="29"/>
      <c r="Z197" s="29"/>
      <c r="AA197" s="36"/>
      <c r="AB197" s="6"/>
      <c r="AC197" s="6"/>
      <c r="AD197" s="61"/>
      <c r="AE197" s="61"/>
    </row>
    <row r="198" spans="1:31" ht="11.1" customHeight="1" x14ac:dyDescent="0.2">
      <c r="A198" s="13" t="s">
        <v>11</v>
      </c>
      <c r="B198" s="16">
        <v>121310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3"/>
      <c r="P198" s="36"/>
      <c r="Q198" s="36"/>
      <c r="R198" s="36"/>
      <c r="S198" s="36"/>
      <c r="T198" s="36"/>
      <c r="U198" s="36"/>
      <c r="V198" s="36"/>
      <c r="W198" s="36"/>
      <c r="X198" s="36"/>
      <c r="Y198" s="29"/>
      <c r="Z198" s="29"/>
      <c r="AA198" s="36"/>
      <c r="AB198" s="48"/>
      <c r="AC198" s="6"/>
      <c r="AD198" s="61"/>
      <c r="AE198" s="61"/>
    </row>
    <row r="199" spans="1:31" ht="11.1" customHeight="1" x14ac:dyDescent="0.2">
      <c r="A199" s="53" t="s">
        <v>99</v>
      </c>
      <c r="B199" s="6" t="s">
        <v>5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3"/>
      <c r="P199" s="36"/>
      <c r="Q199" s="39"/>
      <c r="R199" s="39"/>
      <c r="S199" s="39"/>
      <c r="T199" s="33"/>
      <c r="U199" s="33"/>
      <c r="V199" s="33"/>
      <c r="W199" s="33"/>
      <c r="X199" s="33"/>
      <c r="Y199" s="29"/>
      <c r="Z199" s="29"/>
      <c r="AA199" s="36"/>
      <c r="AB199" s="6"/>
      <c r="AC199" s="6"/>
      <c r="AD199" s="63"/>
      <c r="AE199" s="63"/>
    </row>
    <row r="200" spans="1:31" ht="11.1" customHeight="1" x14ac:dyDescent="0.2">
      <c r="A200" s="15" t="s">
        <v>80</v>
      </c>
      <c r="B200" s="16"/>
      <c r="C200" s="33">
        <v>8742975</v>
      </c>
      <c r="D200" s="33">
        <v>8935533</v>
      </c>
      <c r="E200" s="33">
        <v>8468928</v>
      </c>
      <c r="F200" s="33">
        <v>7567182</v>
      </c>
      <c r="G200" s="33">
        <v>3531360</v>
      </c>
      <c r="H200" s="33">
        <v>3142130</v>
      </c>
      <c r="I200" s="33">
        <v>3637170</v>
      </c>
      <c r="J200" s="33">
        <v>6487903</v>
      </c>
      <c r="K200" s="33">
        <v>6454589</v>
      </c>
      <c r="L200" s="33">
        <v>6374737</v>
      </c>
      <c r="M200" s="33">
        <v>6150493</v>
      </c>
      <c r="N200" s="33">
        <v>5478798</v>
      </c>
      <c r="O200" s="33">
        <v>5852002</v>
      </c>
      <c r="P200" s="33">
        <v>6021494</v>
      </c>
      <c r="Q200" s="33">
        <v>6148760</v>
      </c>
      <c r="R200" s="33">
        <v>5907551</v>
      </c>
      <c r="S200" s="33">
        <v>6171908</v>
      </c>
      <c r="T200" s="33">
        <v>5831930</v>
      </c>
      <c r="U200" s="33">
        <v>6031290</v>
      </c>
      <c r="V200" s="33">
        <v>6147097</v>
      </c>
      <c r="W200" s="33">
        <v>5133872</v>
      </c>
      <c r="X200" s="33">
        <v>4308823</v>
      </c>
      <c r="Y200" s="27">
        <v>4627632</v>
      </c>
      <c r="Z200" s="27">
        <v>5147818</v>
      </c>
      <c r="AA200" s="33">
        <v>5088758</v>
      </c>
      <c r="AB200" s="9">
        <v>5543288</v>
      </c>
      <c r="AC200" s="9">
        <v>5764396</v>
      </c>
      <c r="AD200" s="64">
        <v>5552941</v>
      </c>
      <c r="AE200" s="64">
        <v>6010082</v>
      </c>
    </row>
    <row r="201" spans="1:31" ht="11.1" customHeight="1" x14ac:dyDescent="0.2">
      <c r="A201" s="15" t="s">
        <v>81</v>
      </c>
      <c r="B201" s="16" t="s">
        <v>2</v>
      </c>
      <c r="C201" s="33">
        <v>337566</v>
      </c>
      <c r="D201" s="33">
        <v>343072</v>
      </c>
      <c r="E201" s="33">
        <v>345058</v>
      </c>
      <c r="F201" s="33">
        <v>301043</v>
      </c>
      <c r="G201" s="33">
        <v>123603</v>
      </c>
      <c r="H201" s="33">
        <v>223118</v>
      </c>
      <c r="I201" s="33">
        <v>243072</v>
      </c>
      <c r="J201" s="33">
        <v>283204</v>
      </c>
      <c r="K201" s="33">
        <v>274328</v>
      </c>
      <c r="L201" s="33">
        <v>281608</v>
      </c>
      <c r="M201" s="33">
        <v>246678</v>
      </c>
      <c r="N201" s="33">
        <v>203901</v>
      </c>
      <c r="O201" s="33">
        <v>215548</v>
      </c>
      <c r="P201" s="33">
        <v>217032</v>
      </c>
      <c r="Q201" s="33">
        <v>222155</v>
      </c>
      <c r="R201" s="33">
        <v>225406</v>
      </c>
      <c r="S201" s="33">
        <v>227106</v>
      </c>
      <c r="T201" s="33">
        <v>207764.9</v>
      </c>
      <c r="U201" s="33">
        <v>212077</v>
      </c>
      <c r="V201" s="33">
        <v>202519</v>
      </c>
      <c r="W201" s="33">
        <v>182944</v>
      </c>
      <c r="X201" s="33">
        <v>162488</v>
      </c>
      <c r="Y201" s="27">
        <v>175606</v>
      </c>
      <c r="Z201" s="27">
        <v>202534</v>
      </c>
      <c r="AA201" s="33">
        <v>218951</v>
      </c>
      <c r="AB201" s="9">
        <v>211279</v>
      </c>
      <c r="AC201" s="9">
        <v>209851</v>
      </c>
      <c r="AD201" s="64">
        <v>208013</v>
      </c>
      <c r="AE201" s="64">
        <v>220370</v>
      </c>
    </row>
    <row r="202" spans="1:31" ht="11.1" customHeight="1" x14ac:dyDescent="0.2">
      <c r="A202" s="52" t="s">
        <v>82</v>
      </c>
      <c r="B202" s="16" t="s">
        <v>3</v>
      </c>
      <c r="C202" s="34">
        <v>38.609969718545457</v>
      </c>
      <c r="D202" s="34">
        <v>38.394128251778604</v>
      </c>
      <c r="E202" s="34">
        <v>40.743999712832604</v>
      </c>
      <c r="F202" s="34">
        <v>39.782709071884355</v>
      </c>
      <c r="G202" s="34">
        <v>35.001529155905942</v>
      </c>
      <c r="H202" s="34">
        <v>71.008519698421139</v>
      </c>
      <c r="I202" s="34">
        <v>66.8299804518348</v>
      </c>
      <c r="J202" s="34">
        <v>43.651084179279501</v>
      </c>
      <c r="K202" s="34">
        <v>42.501234393080644</v>
      </c>
      <c r="L202" s="34">
        <v>44.175626382704102</v>
      </c>
      <c r="M202" s="34">
        <v>40.107028818665434</v>
      </c>
      <c r="N202" s="34">
        <v>37.216374832581891</v>
      </c>
      <c r="O202" s="34">
        <v>36.83320682392111</v>
      </c>
      <c r="P202" s="34">
        <v>36.042882381017073</v>
      </c>
      <c r="Q202" s="34">
        <v>36.130048985486503</v>
      </c>
      <c r="R202" s="34">
        <v>38.155574111844317</v>
      </c>
      <c r="S202" s="34">
        <v>36.796724772955137</v>
      </c>
      <c r="T202" s="35">
        <v>35.625410455886815</v>
      </c>
      <c r="U202" s="35">
        <v>35.162792702721973</v>
      </c>
      <c r="V202" s="35">
        <v>32.945470032439701</v>
      </c>
      <c r="W202" s="35">
        <v>35.634702228649253</v>
      </c>
      <c r="X202" s="35">
        <v>37.710530230645354</v>
      </c>
      <c r="Y202" s="28">
        <v>37.947269791547818</v>
      </c>
      <c r="Z202" s="28">
        <v>39.343659779735802</v>
      </c>
      <c r="AA202" s="28">
        <v>43.026412338727837</v>
      </c>
      <c r="AB202" s="48">
        <v>38.114382655203912</v>
      </c>
      <c r="AC202" s="49">
        <v>36.404681427160796</v>
      </c>
      <c r="AD202" s="65">
        <v>37.459969410804113</v>
      </c>
      <c r="AE202" s="65">
        <v>36.666721019779764</v>
      </c>
    </row>
    <row r="203" spans="1:31" ht="11.1" customHeight="1" x14ac:dyDescent="0.2">
      <c r="A203" s="15" t="s">
        <v>83</v>
      </c>
      <c r="B203" s="16" t="s">
        <v>2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6"/>
      <c r="Q203" s="33"/>
      <c r="R203" s="33"/>
      <c r="S203" s="33"/>
      <c r="T203" s="33"/>
      <c r="U203" s="33">
        <v>0</v>
      </c>
      <c r="V203" s="33">
        <v>0</v>
      </c>
      <c r="W203" s="33">
        <v>0</v>
      </c>
      <c r="X203" s="33">
        <v>0</v>
      </c>
      <c r="Y203" s="27">
        <v>0</v>
      </c>
      <c r="Z203" s="27">
        <v>0</v>
      </c>
      <c r="AA203" s="33">
        <v>0</v>
      </c>
      <c r="AB203" s="9">
        <v>0</v>
      </c>
      <c r="AC203" s="9">
        <v>0</v>
      </c>
      <c r="AD203" s="64">
        <v>0</v>
      </c>
      <c r="AE203" s="64">
        <v>0</v>
      </c>
    </row>
    <row r="204" spans="1:31" ht="11.1" customHeight="1" x14ac:dyDescent="0.2">
      <c r="A204" s="52" t="s">
        <v>84</v>
      </c>
      <c r="B204" s="16" t="s">
        <v>3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5"/>
      <c r="U204" s="35">
        <v>0</v>
      </c>
      <c r="V204" s="35">
        <v>0</v>
      </c>
      <c r="W204" s="35">
        <v>0</v>
      </c>
      <c r="X204" s="35">
        <v>0</v>
      </c>
      <c r="Y204" s="28">
        <v>0</v>
      </c>
      <c r="Z204" s="28">
        <v>0</v>
      </c>
      <c r="AA204" s="34">
        <v>0</v>
      </c>
      <c r="AB204" s="48">
        <v>0</v>
      </c>
      <c r="AC204" s="48">
        <v>0</v>
      </c>
      <c r="AD204" s="66">
        <v>0</v>
      </c>
      <c r="AE204" s="66">
        <v>0</v>
      </c>
    </row>
    <row r="205" spans="1:31" ht="11.1" customHeight="1" x14ac:dyDescent="0.2">
      <c r="A205" s="15" t="s">
        <v>85</v>
      </c>
      <c r="B205" s="16" t="s">
        <v>2</v>
      </c>
      <c r="C205" s="33">
        <v>17747593</v>
      </c>
      <c r="D205" s="33">
        <v>17915756</v>
      </c>
      <c r="E205" s="33">
        <v>16998509</v>
      </c>
      <c r="F205" s="33">
        <v>15606670</v>
      </c>
      <c r="G205" s="33">
        <v>6723104</v>
      </c>
      <c r="H205" s="33">
        <v>5669563</v>
      </c>
      <c r="I205" s="33">
        <v>6461113</v>
      </c>
      <c r="J205" s="33">
        <v>10624044</v>
      </c>
      <c r="K205" s="33">
        <v>10937642</v>
      </c>
      <c r="L205" s="33">
        <v>10065735</v>
      </c>
      <c r="M205" s="33">
        <v>13811827</v>
      </c>
      <c r="N205" s="33">
        <v>8425138</v>
      </c>
      <c r="O205" s="33">
        <v>8867875</v>
      </c>
      <c r="P205" s="33">
        <v>9387771</v>
      </c>
      <c r="Q205" s="33">
        <v>7853436</v>
      </c>
      <c r="R205" s="33">
        <v>8445302</v>
      </c>
      <c r="S205" s="33">
        <v>8120665</v>
      </c>
      <c r="T205" s="33">
        <v>7646212</v>
      </c>
      <c r="U205" s="33">
        <v>9396797.3200000003</v>
      </c>
      <c r="V205" s="33">
        <v>9363802</v>
      </c>
      <c r="W205" s="33">
        <v>8511858</v>
      </c>
      <c r="X205" s="33">
        <v>8020741.5</v>
      </c>
      <c r="Y205" s="27">
        <v>8564334</v>
      </c>
      <c r="Z205" s="27">
        <v>8385958.9299999997</v>
      </c>
      <c r="AA205" s="33">
        <v>8262628.625</v>
      </c>
      <c r="AB205" s="9">
        <v>9780963.6140000001</v>
      </c>
      <c r="AC205" s="9">
        <v>9797096.3770000022</v>
      </c>
      <c r="AD205" s="64">
        <v>9842909</v>
      </c>
      <c r="AE205" s="64">
        <v>9925810</v>
      </c>
    </row>
    <row r="206" spans="1:31" ht="11.1" customHeight="1" x14ac:dyDescent="0.2">
      <c r="A206" s="52" t="s">
        <v>86</v>
      </c>
      <c r="B206" s="16" t="s">
        <v>3</v>
      </c>
      <c r="C206" s="34">
        <v>2.029926083512763</v>
      </c>
      <c r="D206" s="34">
        <v>2.0050013804436735</v>
      </c>
      <c r="E206" s="34">
        <v>2.0071618273292677</v>
      </c>
      <c r="F206" s="34">
        <v>2.0624150443322229</v>
      </c>
      <c r="G206" s="34">
        <v>1.9038285533052421</v>
      </c>
      <c r="H206" s="34">
        <v>1.8043693290856839</v>
      </c>
      <c r="I206" s="34">
        <v>1.7764121556044947</v>
      </c>
      <c r="J206" s="34">
        <v>1.6375158506531309</v>
      </c>
      <c r="K206" s="34">
        <v>1.6945528212563186</v>
      </c>
      <c r="L206" s="34">
        <v>1.5790039651831911</v>
      </c>
      <c r="M206" s="34">
        <v>2.2456455116687395</v>
      </c>
      <c r="N206" s="34">
        <v>1.5377712410641897</v>
      </c>
      <c r="O206" s="34">
        <v>1.5153574793720166</v>
      </c>
      <c r="P206" s="34">
        <v>1.5590434865500156</v>
      </c>
      <c r="Q206" s="34">
        <v>1.2772389880236015</v>
      </c>
      <c r="R206" s="34">
        <v>1.429577501743108</v>
      </c>
      <c r="S206" s="34">
        <v>1.3157462813768448</v>
      </c>
      <c r="T206" s="35">
        <v>1.3110946119037781</v>
      </c>
      <c r="U206" s="35">
        <v>1.444</v>
      </c>
      <c r="V206" s="35">
        <v>1.5232884725912086</v>
      </c>
      <c r="W206" s="35">
        <v>1.6579801755867696</v>
      </c>
      <c r="X206" s="35">
        <v>1.8614692457777913</v>
      </c>
      <c r="Y206" s="28">
        <v>1.8506946965532263</v>
      </c>
      <c r="Z206" s="28">
        <v>1.6290317431579748</v>
      </c>
      <c r="AA206" s="34">
        <v>1.6237024090000001</v>
      </c>
      <c r="AB206" s="49">
        <v>1.7644696818927683</v>
      </c>
      <c r="AC206" s="48">
        <v>1.6995876718046439</v>
      </c>
      <c r="AD206" s="66">
        <v>1.7725578211617952</v>
      </c>
      <c r="AE206" s="66">
        <f>AE205/AE200</f>
        <v>1.6515265515512101</v>
      </c>
    </row>
    <row r="207" spans="1:31" ht="11.1" customHeight="1" x14ac:dyDescent="0.2">
      <c r="A207" s="15" t="s">
        <v>143</v>
      </c>
      <c r="B207" s="16" t="s">
        <v>2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6"/>
      <c r="Q207" s="37"/>
      <c r="R207" s="37"/>
      <c r="S207" s="37"/>
      <c r="T207" s="33"/>
      <c r="U207" s="33"/>
      <c r="V207" s="33"/>
      <c r="W207" s="33"/>
      <c r="X207" s="33"/>
      <c r="Y207" s="29"/>
      <c r="Z207" s="29"/>
      <c r="AA207" s="36"/>
      <c r="AB207" s="49"/>
      <c r="AC207" s="48"/>
      <c r="AD207" s="61"/>
      <c r="AE207" s="61"/>
    </row>
    <row r="208" spans="1:31" ht="11.1" customHeight="1" x14ac:dyDescent="0.2">
      <c r="A208" s="15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3"/>
      <c r="P208" s="36"/>
      <c r="Q208" s="37"/>
      <c r="R208" s="37"/>
      <c r="S208" s="37"/>
      <c r="T208" s="33"/>
      <c r="U208" s="33"/>
      <c r="V208" s="33"/>
      <c r="W208" s="33"/>
      <c r="X208" s="33"/>
      <c r="Y208" s="29"/>
      <c r="Z208" s="29"/>
      <c r="AA208" s="36"/>
      <c r="AB208" s="49"/>
      <c r="AC208" s="48"/>
      <c r="AD208" s="61"/>
      <c r="AE208" s="61"/>
    </row>
    <row r="209" spans="1:31" ht="11.1" customHeight="1" x14ac:dyDescent="0.2">
      <c r="A209" s="15" t="s">
        <v>87</v>
      </c>
      <c r="B209" s="16" t="s">
        <v>2</v>
      </c>
      <c r="C209" s="33">
        <v>18962830.600000001</v>
      </c>
      <c r="D209" s="33">
        <v>19150815.199999999</v>
      </c>
      <c r="E209" s="33">
        <v>18240717.800000001</v>
      </c>
      <c r="F209" s="33">
        <v>16690424.800000001</v>
      </c>
      <c r="G209" s="33">
        <v>7168074.7999999998</v>
      </c>
      <c r="H209" s="33">
        <v>6472787.7999999998</v>
      </c>
      <c r="I209" s="33">
        <v>7336172.2000000002</v>
      </c>
      <c r="J209" s="33">
        <v>11643578.4</v>
      </c>
      <c r="K209" s="33">
        <v>11925222.800000001</v>
      </c>
      <c r="L209" s="33">
        <v>11079523.800000001</v>
      </c>
      <c r="M209" s="33">
        <v>14699867.800000001</v>
      </c>
      <c r="N209" s="33">
        <v>9159181.5999999996</v>
      </c>
      <c r="O209" s="33">
        <v>9643847.8000000007</v>
      </c>
      <c r="P209" s="33">
        <v>10169086.199999999</v>
      </c>
      <c r="Q209" s="33">
        <v>8653194</v>
      </c>
      <c r="R209" s="33">
        <v>9256763.5999999996</v>
      </c>
      <c r="S209" s="33">
        <v>8938246.5999999996</v>
      </c>
      <c r="T209" s="33">
        <v>8394165.6400000006</v>
      </c>
      <c r="U209" s="33">
        <v>10160274.52</v>
      </c>
      <c r="V209" s="33">
        <v>10092870</v>
      </c>
      <c r="W209" s="33">
        <v>9170456</v>
      </c>
      <c r="X209" s="33">
        <v>8605698.3000000007</v>
      </c>
      <c r="Y209" s="27">
        <v>9196515.5999999996</v>
      </c>
      <c r="Z209" s="27">
        <v>9115081.3300000001</v>
      </c>
      <c r="AA209" s="33">
        <v>9050852.2249999996</v>
      </c>
      <c r="AB209" s="9">
        <v>10541568.014</v>
      </c>
      <c r="AC209" s="9">
        <v>10552559.977</v>
      </c>
      <c r="AD209" s="64">
        <v>10591755.800000001</v>
      </c>
      <c r="AE209" s="64">
        <v>10719142</v>
      </c>
    </row>
    <row r="210" spans="1:31" ht="11.1" customHeight="1" x14ac:dyDescent="0.2">
      <c r="A210" s="52" t="s">
        <v>88</v>
      </c>
      <c r="B210" s="16" t="s">
        <v>3</v>
      </c>
      <c r="C210" s="34">
        <v>2.168921974499527</v>
      </c>
      <c r="D210" s="34">
        <v>2.1432202421500763</v>
      </c>
      <c r="E210" s="34">
        <v>2.1538402262954652</v>
      </c>
      <c r="F210" s="34">
        <v>2.205632796991007</v>
      </c>
      <c r="G210" s="34">
        <v>2.0298340582665033</v>
      </c>
      <c r="H210" s="34">
        <v>2.06</v>
      </c>
      <c r="I210" s="34">
        <v>2.0170000852310999</v>
      </c>
      <c r="J210" s="34">
        <v>1.7946597536985371</v>
      </c>
      <c r="K210" s="34">
        <v>1.8475572650714089</v>
      </c>
      <c r="L210" s="34">
        <v>1.7380362201609261</v>
      </c>
      <c r="M210" s="34">
        <v>2.3900308154159351</v>
      </c>
      <c r="N210" s="34">
        <v>1.6717501904614844</v>
      </c>
      <c r="O210" s="34">
        <v>1.6479570239381327</v>
      </c>
      <c r="P210" s="34">
        <v>1.6887978631216769</v>
      </c>
      <c r="Q210" s="34">
        <v>1.4073071643713528</v>
      </c>
      <c r="R210" s="34">
        <v>1.5669375685457476</v>
      </c>
      <c r="S210" s="34">
        <v>1.4482144905594834</v>
      </c>
      <c r="T210" s="35">
        <v>1.4393460895449706</v>
      </c>
      <c r="U210" s="35">
        <v>1.6845939293252354</v>
      </c>
      <c r="V210" s="35">
        <v>1.6418920996366253</v>
      </c>
      <c r="W210" s="35">
        <v>1.7862650256960049</v>
      </c>
      <c r="X210" s="35">
        <v>1.9972271546081148</v>
      </c>
      <c r="Y210" s="30">
        <v>1.9873048678027985</v>
      </c>
      <c r="Z210" s="30">
        <v>1.7706689183650237</v>
      </c>
      <c r="AA210" s="34">
        <v>1.778597494</v>
      </c>
      <c r="AB210" s="48">
        <v>1.9016814594515026</v>
      </c>
      <c r="AC210" s="48">
        <v>1.8306445249424224</v>
      </c>
      <c r="AD210" s="66">
        <v>1.9074137110406901</v>
      </c>
      <c r="AE210" s="66">
        <v>1.784</v>
      </c>
    </row>
    <row r="211" spans="1:31" ht="11.1" customHeight="1" x14ac:dyDescent="0.2">
      <c r="A211" s="15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3"/>
      <c r="P211" s="36"/>
      <c r="Q211" s="36"/>
      <c r="R211" s="36"/>
      <c r="S211" s="36"/>
      <c r="T211" s="36"/>
      <c r="U211" s="36"/>
      <c r="V211" s="36"/>
      <c r="W211" s="36"/>
      <c r="X211" s="36"/>
      <c r="Y211" s="29"/>
      <c r="Z211" s="29"/>
      <c r="AA211" s="36"/>
      <c r="AB211" s="6"/>
      <c r="AC211" s="6"/>
      <c r="AD211" s="61"/>
      <c r="AE211" s="61"/>
    </row>
    <row r="212" spans="1:31" ht="11.1" customHeight="1" x14ac:dyDescent="0.2">
      <c r="A212" s="13" t="s">
        <v>12</v>
      </c>
      <c r="B212" s="16">
        <v>123000</v>
      </c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3"/>
      <c r="P212" s="36"/>
      <c r="Q212" s="36"/>
      <c r="R212" s="36"/>
      <c r="S212" s="36"/>
      <c r="T212" s="36"/>
      <c r="U212" s="36"/>
      <c r="V212" s="36"/>
      <c r="W212" s="36"/>
      <c r="X212" s="36"/>
      <c r="Y212" s="29"/>
      <c r="Z212" s="29"/>
      <c r="AA212" s="36"/>
      <c r="AB212" s="6"/>
      <c r="AC212" s="6"/>
      <c r="AD212" s="61"/>
      <c r="AE212" s="61"/>
    </row>
    <row r="213" spans="1:31" ht="11.1" customHeight="1" x14ac:dyDescent="0.2">
      <c r="A213" s="53" t="s">
        <v>100</v>
      </c>
      <c r="B213" s="6" t="s">
        <v>5</v>
      </c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3"/>
      <c r="P213" s="36"/>
      <c r="Q213" s="39"/>
      <c r="R213" s="39"/>
      <c r="S213" s="39"/>
      <c r="T213" s="33"/>
      <c r="U213" s="33"/>
      <c r="V213" s="33"/>
      <c r="W213" s="33"/>
      <c r="X213" s="33"/>
      <c r="Y213" s="29"/>
      <c r="Z213" s="29"/>
      <c r="AA213" s="36"/>
      <c r="AB213" s="6"/>
      <c r="AC213" s="6"/>
      <c r="AD213" s="63"/>
      <c r="AE213" s="63"/>
    </row>
    <row r="214" spans="1:31" ht="11.1" customHeight="1" x14ac:dyDescent="0.2">
      <c r="A214" s="15" t="s">
        <v>80</v>
      </c>
      <c r="B214" s="16"/>
      <c r="C214" s="33">
        <v>6423656</v>
      </c>
      <c r="D214" s="33">
        <v>6470333</v>
      </c>
      <c r="E214" s="33">
        <v>6105608</v>
      </c>
      <c r="F214" s="33">
        <v>5316472</v>
      </c>
      <c r="G214" s="33">
        <v>5081923</v>
      </c>
      <c r="H214" s="33">
        <v>4668250</v>
      </c>
      <c r="I214" s="33">
        <v>5286627</v>
      </c>
      <c r="J214" s="33">
        <v>5329345</v>
      </c>
      <c r="K214" s="33">
        <v>4936679</v>
      </c>
      <c r="L214" s="33">
        <v>5215499</v>
      </c>
      <c r="M214" s="33">
        <v>4994234</v>
      </c>
      <c r="N214" s="33">
        <v>4022242</v>
      </c>
      <c r="O214" s="33">
        <v>4620378</v>
      </c>
      <c r="P214" s="33">
        <v>4670737</v>
      </c>
      <c r="Q214" s="33">
        <v>4693044</v>
      </c>
      <c r="R214" s="33">
        <v>5206954</v>
      </c>
      <c r="S214" s="33">
        <v>5385382</v>
      </c>
      <c r="T214" s="33">
        <v>4626765</v>
      </c>
      <c r="U214" s="33">
        <v>5192315</v>
      </c>
      <c r="V214" s="33">
        <v>5282440</v>
      </c>
      <c r="W214" s="33">
        <v>4737212</v>
      </c>
      <c r="X214" s="33">
        <v>3490375</v>
      </c>
      <c r="Y214" s="27">
        <v>3986866</v>
      </c>
      <c r="Z214" s="27">
        <v>4136941</v>
      </c>
      <c r="AA214" s="33">
        <v>3935211</v>
      </c>
      <c r="AB214" s="9">
        <v>4039532</v>
      </c>
      <c r="AC214" s="9">
        <v>4169613</v>
      </c>
      <c r="AD214" s="64">
        <v>4046984</v>
      </c>
      <c r="AE214" s="64">
        <v>4177400</v>
      </c>
    </row>
    <row r="215" spans="1:31" ht="11.1" customHeight="1" x14ac:dyDescent="0.2">
      <c r="A215" s="15" t="s">
        <v>81</v>
      </c>
      <c r="B215" s="16" t="s">
        <v>2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6"/>
      <c r="Q215" s="37"/>
      <c r="R215" s="37"/>
      <c r="S215" s="37"/>
      <c r="T215" s="33"/>
      <c r="U215" s="33"/>
      <c r="V215" s="33"/>
      <c r="W215" s="33"/>
      <c r="X215" s="33"/>
      <c r="Y215" s="27"/>
      <c r="Z215" s="27"/>
      <c r="AA215" s="33"/>
      <c r="AB215" s="9"/>
      <c r="AC215" s="9">
        <v>821</v>
      </c>
      <c r="AD215" s="64">
        <v>135</v>
      </c>
      <c r="AE215" s="64">
        <v>106</v>
      </c>
    </row>
    <row r="216" spans="1:31" ht="11.1" customHeight="1" x14ac:dyDescent="0.2">
      <c r="A216" s="52" t="s">
        <v>82</v>
      </c>
      <c r="B216" s="16" t="s">
        <v>3</v>
      </c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3"/>
      <c r="P216" s="34"/>
      <c r="Q216" s="37"/>
      <c r="R216" s="37"/>
      <c r="S216" s="37"/>
      <c r="T216" s="35"/>
      <c r="U216" s="35"/>
      <c r="V216" s="35"/>
      <c r="W216" s="35"/>
      <c r="X216" s="35"/>
      <c r="Y216" s="28"/>
      <c r="Z216" s="28"/>
      <c r="AA216" s="34"/>
      <c r="AB216" s="48"/>
      <c r="AC216" s="49">
        <v>0.19690076752926472</v>
      </c>
      <c r="AD216" s="65">
        <v>3.3358174877884367E-2</v>
      </c>
      <c r="AE216" s="65">
        <f>AE215*1000/AE214</f>
        <v>2.5374634940393548E-2</v>
      </c>
    </row>
    <row r="217" spans="1:31" ht="11.1" customHeight="1" x14ac:dyDescent="0.2">
      <c r="A217" s="15" t="s">
        <v>83</v>
      </c>
      <c r="B217" s="16" t="s">
        <v>2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6"/>
      <c r="Q217" s="33"/>
      <c r="R217" s="33"/>
      <c r="S217" s="33"/>
      <c r="T217" s="33"/>
      <c r="U217" s="33"/>
      <c r="V217" s="33"/>
      <c r="W217" s="33"/>
      <c r="X217" s="33"/>
      <c r="Y217" s="27"/>
      <c r="Z217" s="27"/>
      <c r="AA217" s="33"/>
      <c r="AB217" s="9"/>
      <c r="AC217" s="9"/>
      <c r="AD217" s="64">
        <v>0</v>
      </c>
      <c r="AE217" s="64">
        <v>0</v>
      </c>
    </row>
    <row r="218" spans="1:31" ht="11.1" customHeight="1" x14ac:dyDescent="0.2">
      <c r="A218" s="52" t="s">
        <v>84</v>
      </c>
      <c r="B218" s="16" t="s">
        <v>3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3"/>
      <c r="P218" s="34"/>
      <c r="Q218" s="34"/>
      <c r="R218" s="34"/>
      <c r="S218" s="34"/>
      <c r="T218" s="35"/>
      <c r="U218" s="35"/>
      <c r="V218" s="35"/>
      <c r="W218" s="35"/>
      <c r="X218" s="35"/>
      <c r="Y218" s="28"/>
      <c r="Z218" s="28"/>
      <c r="AA218" s="34"/>
      <c r="AB218" s="48"/>
      <c r="AC218" s="48"/>
      <c r="AD218" s="66">
        <v>0</v>
      </c>
      <c r="AE218" s="66">
        <v>0</v>
      </c>
    </row>
    <row r="219" spans="1:31" ht="11.1" customHeight="1" x14ac:dyDescent="0.2">
      <c r="A219" s="15" t="s">
        <v>85</v>
      </c>
      <c r="B219" s="16" t="s">
        <v>2</v>
      </c>
      <c r="C219" s="33">
        <v>103259187</v>
      </c>
      <c r="D219" s="33">
        <v>100807922</v>
      </c>
      <c r="E219" s="33">
        <v>118228990</v>
      </c>
      <c r="F219" s="33">
        <v>82841266</v>
      </c>
      <c r="G219" s="33">
        <v>96505717</v>
      </c>
      <c r="H219" s="33">
        <v>72545320</v>
      </c>
      <c r="I219" s="33">
        <v>77644690</v>
      </c>
      <c r="J219" s="33">
        <v>81683140</v>
      </c>
      <c r="K219" s="33">
        <v>75586288</v>
      </c>
      <c r="L219" s="33">
        <v>80683116</v>
      </c>
      <c r="M219" s="33">
        <v>71273102</v>
      </c>
      <c r="N219" s="33">
        <v>56560683</v>
      </c>
      <c r="O219" s="33">
        <v>66850645</v>
      </c>
      <c r="P219" s="33">
        <v>62379736</v>
      </c>
      <c r="Q219" s="33">
        <v>64926964.471978627</v>
      </c>
      <c r="R219" s="33">
        <v>71468339.098442242</v>
      </c>
      <c r="S219" s="33">
        <v>80099685</v>
      </c>
      <c r="T219" s="33">
        <v>69038644.519999996</v>
      </c>
      <c r="U219" s="33">
        <v>79481818</v>
      </c>
      <c r="V219" s="33">
        <v>75749535</v>
      </c>
      <c r="W219" s="33">
        <v>70028116</v>
      </c>
      <c r="X219" s="33">
        <v>47764108</v>
      </c>
      <c r="Y219" s="27">
        <v>61682302.780000001</v>
      </c>
      <c r="Z219" s="27">
        <v>61886046.783</v>
      </c>
      <c r="AA219" s="33">
        <v>61175486.990999997</v>
      </c>
      <c r="AB219" s="9">
        <v>59636927.695</v>
      </c>
      <c r="AC219" s="9">
        <v>53682162.580000006</v>
      </c>
      <c r="AD219" s="64">
        <v>50757160.500100002</v>
      </c>
      <c r="AE219" s="64">
        <v>52440456</v>
      </c>
    </row>
    <row r="220" spans="1:31" ht="11.1" customHeight="1" x14ac:dyDescent="0.2">
      <c r="A220" s="52" t="s">
        <v>86</v>
      </c>
      <c r="B220" s="16" t="s">
        <v>3</v>
      </c>
      <c r="C220" s="35">
        <v>16.074831373286489</v>
      </c>
      <c r="D220" s="35">
        <v>15.580020688270604</v>
      </c>
      <c r="E220" s="35">
        <v>19.36399945754788</v>
      </c>
      <c r="F220" s="35">
        <v>15.581999867581358</v>
      </c>
      <c r="G220" s="35">
        <v>18.989999848482555</v>
      </c>
      <c r="H220" s="35">
        <v>15.540153162319926</v>
      </c>
      <c r="I220" s="35">
        <v>14.686999858321762</v>
      </c>
      <c r="J220" s="35">
        <v>15.327050509959479</v>
      </c>
      <c r="K220" s="35">
        <v>15.311161207767409</v>
      </c>
      <c r="L220" s="35">
        <v>15.469874694636122</v>
      </c>
      <c r="M220" s="35">
        <v>14.271077806926948</v>
      </c>
      <c r="N220" s="35">
        <v>14.061979115130319</v>
      </c>
      <c r="O220" s="35">
        <v>14.468652781222662</v>
      </c>
      <c r="P220" s="35">
        <v>13.355437482350215</v>
      </c>
      <c r="Q220" s="35">
        <v>13.834723150257835</v>
      </c>
      <c r="R220" s="35">
        <v>13.725556073366933</v>
      </c>
      <c r="S220" s="35">
        <v>14.873538218830159</v>
      </c>
      <c r="T220" s="35">
        <v>14.921580093218479</v>
      </c>
      <c r="U220" s="35">
        <v>15.307587848580065</v>
      </c>
      <c r="V220" s="35">
        <v>14.339876079993337</v>
      </c>
      <c r="W220" s="35">
        <v>14.782559024168647</v>
      </c>
      <c r="X220" s="35">
        <v>13.68452043118576</v>
      </c>
      <c r="Y220" s="28">
        <v>15.471375957957955</v>
      </c>
      <c r="Z220" s="28">
        <v>14.959373794066678</v>
      </c>
      <c r="AA220" s="34">
        <v>15.545668832</v>
      </c>
      <c r="AB220" s="49">
        <v>14.763325973157286</v>
      </c>
      <c r="AC220" s="48">
        <v>12.874615121355388</v>
      </c>
      <c r="AD220" s="66">
        <v>12.541972120497634</v>
      </c>
      <c r="AE220" s="66">
        <f>AE219/AE214</f>
        <v>12.55337195384689</v>
      </c>
    </row>
    <row r="221" spans="1:31" ht="11.1" customHeight="1" x14ac:dyDescent="0.2">
      <c r="A221" s="15" t="s">
        <v>143</v>
      </c>
      <c r="B221" s="16" t="s">
        <v>2</v>
      </c>
      <c r="C221" s="33">
        <v>65516</v>
      </c>
      <c r="D221" s="33">
        <v>337700</v>
      </c>
      <c r="E221" s="33">
        <v>341500</v>
      </c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6"/>
      <c r="Q221" s="37"/>
      <c r="R221" s="37"/>
      <c r="S221" s="37"/>
      <c r="T221" s="33"/>
      <c r="U221" s="33"/>
      <c r="V221" s="33"/>
      <c r="W221" s="33"/>
      <c r="X221" s="33"/>
      <c r="Y221" s="29"/>
      <c r="Z221" s="29"/>
      <c r="AA221" s="36"/>
      <c r="AB221" s="49"/>
      <c r="AC221" s="48"/>
      <c r="AD221" s="61"/>
      <c r="AE221" s="61"/>
    </row>
    <row r="222" spans="1:31" ht="11.1" customHeight="1" x14ac:dyDescent="0.2">
      <c r="A222" s="15"/>
      <c r="B222" s="16"/>
      <c r="C222" s="33">
        <v>37704788</v>
      </c>
      <c r="D222" s="36">
        <v>24235946</v>
      </c>
      <c r="E222" s="36">
        <v>29489145</v>
      </c>
      <c r="F222" s="36">
        <v>18580954</v>
      </c>
      <c r="G222" s="36"/>
      <c r="H222" s="36"/>
      <c r="I222" s="36"/>
      <c r="J222" s="36"/>
      <c r="K222" s="36"/>
      <c r="L222" s="36"/>
      <c r="M222" s="36"/>
      <c r="N222" s="36"/>
      <c r="O222" s="33"/>
      <c r="P222" s="36"/>
      <c r="Q222" s="37"/>
      <c r="R222" s="37"/>
      <c r="S222" s="37"/>
      <c r="T222" s="33"/>
      <c r="U222" s="33"/>
      <c r="V222" s="33"/>
      <c r="W222" s="33"/>
      <c r="X222" s="33"/>
      <c r="Y222" s="29"/>
      <c r="Z222" s="29"/>
      <c r="AA222" s="36"/>
      <c r="AB222" s="49"/>
      <c r="AC222" s="48"/>
      <c r="AD222" s="61"/>
      <c r="AE222" s="61"/>
    </row>
    <row r="223" spans="1:31" ht="11.1" customHeight="1" x14ac:dyDescent="0.2">
      <c r="A223" s="15" t="s">
        <v>87</v>
      </c>
      <c r="B223" s="16" t="s">
        <v>2</v>
      </c>
      <c r="C223" s="33">
        <v>103259187</v>
      </c>
      <c r="D223" s="33">
        <v>100807922</v>
      </c>
      <c r="E223" s="33">
        <v>118228990</v>
      </c>
      <c r="F223" s="33">
        <v>82841266</v>
      </c>
      <c r="G223" s="33">
        <v>96505717</v>
      </c>
      <c r="H223" s="33">
        <v>72545320</v>
      </c>
      <c r="I223" s="33">
        <v>77644690</v>
      </c>
      <c r="J223" s="33">
        <v>81683140</v>
      </c>
      <c r="K223" s="33">
        <v>75586288</v>
      </c>
      <c r="L223" s="33">
        <v>80683116</v>
      </c>
      <c r="M223" s="33">
        <v>71273102</v>
      </c>
      <c r="N223" s="33">
        <v>56560683</v>
      </c>
      <c r="O223" s="33">
        <v>66850645</v>
      </c>
      <c r="P223" s="33">
        <v>62379736</v>
      </c>
      <c r="Q223" s="33">
        <v>64926964.471978627</v>
      </c>
      <c r="R223" s="33">
        <v>71468339.098442242</v>
      </c>
      <c r="S223" s="33">
        <v>80099685</v>
      </c>
      <c r="T223" s="33">
        <v>69038644.519999996</v>
      </c>
      <c r="U223" s="33">
        <v>79481818</v>
      </c>
      <c r="V223" s="33">
        <v>75749535</v>
      </c>
      <c r="W223" s="33">
        <v>70028116</v>
      </c>
      <c r="X223" s="33">
        <v>47764108</v>
      </c>
      <c r="Y223" s="27">
        <v>61682302.780000001</v>
      </c>
      <c r="Z223" s="27">
        <v>61886046.783</v>
      </c>
      <c r="AA223" s="33">
        <v>61175486.990999997</v>
      </c>
      <c r="AB223" s="9">
        <v>59636927.695</v>
      </c>
      <c r="AC223" s="9">
        <v>53685118.180000007</v>
      </c>
      <c r="AD223" s="67">
        <v>50757646.500100002</v>
      </c>
      <c r="AE223" s="67">
        <f>AE219+AE215*3.6</f>
        <v>52440837.600000001</v>
      </c>
    </row>
    <row r="224" spans="1:31" ht="11.1" customHeight="1" x14ac:dyDescent="0.2">
      <c r="A224" s="52" t="s">
        <v>88</v>
      </c>
      <c r="B224" s="16" t="s">
        <v>3</v>
      </c>
      <c r="C224" s="34">
        <v>16.074831373286489</v>
      </c>
      <c r="D224" s="34">
        <v>15.580020688270604</v>
      </c>
      <c r="E224" s="34">
        <v>19.36399945754788</v>
      </c>
      <c r="F224" s="34">
        <v>15.581999867581358</v>
      </c>
      <c r="G224" s="34">
        <v>18.989999848482555</v>
      </c>
      <c r="H224" s="34">
        <v>15.540153162319926</v>
      </c>
      <c r="I224" s="34">
        <v>14.686999858321762</v>
      </c>
      <c r="J224" s="34">
        <v>15.327050509959479</v>
      </c>
      <c r="K224" s="34">
        <v>15.311161207767409</v>
      </c>
      <c r="L224" s="34">
        <v>15.469874694636122</v>
      </c>
      <c r="M224" s="34">
        <v>14.271077806926948</v>
      </c>
      <c r="N224" s="34">
        <v>14.061979115130319</v>
      </c>
      <c r="O224" s="34">
        <v>14.468652781222662</v>
      </c>
      <c r="P224" s="34">
        <v>13.355437482350215</v>
      </c>
      <c r="Q224" s="34">
        <v>13.834723150257835</v>
      </c>
      <c r="R224" s="34">
        <v>13.725556073366933</v>
      </c>
      <c r="S224" s="34">
        <v>14.873538218830159</v>
      </c>
      <c r="T224" s="35">
        <v>14.921580093218479</v>
      </c>
      <c r="U224" s="35">
        <v>15.307587848580065</v>
      </c>
      <c r="V224" s="35">
        <v>14.339876079993337</v>
      </c>
      <c r="W224" s="35">
        <v>14.782559024168647</v>
      </c>
      <c r="X224" s="35">
        <v>13.68452043118576</v>
      </c>
      <c r="Y224" s="30">
        <v>15.471375957957955</v>
      </c>
      <c r="Z224" s="30">
        <v>14.959373794066678</v>
      </c>
      <c r="AA224" s="34">
        <v>15.545668832</v>
      </c>
      <c r="AB224" s="48">
        <v>14.763325973157286</v>
      </c>
      <c r="AC224" s="48">
        <v>12.875323964118495</v>
      </c>
      <c r="AD224" s="65">
        <v>12.542092209927196</v>
      </c>
      <c r="AE224" s="65">
        <v>12.553463302532677</v>
      </c>
    </row>
    <row r="225" spans="1:31" ht="11.1" customHeight="1" x14ac:dyDescent="0.2">
      <c r="A225" s="15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3"/>
      <c r="P225" s="36"/>
      <c r="Q225" s="36"/>
      <c r="R225" s="36"/>
      <c r="S225" s="36"/>
      <c r="T225" s="36"/>
      <c r="U225" s="36"/>
      <c r="V225" s="36"/>
      <c r="W225" s="36"/>
      <c r="X225" s="36"/>
      <c r="Y225" s="29"/>
      <c r="Z225" s="29"/>
      <c r="AA225" s="36"/>
      <c r="AB225" s="6"/>
      <c r="AC225" s="6"/>
      <c r="AD225" s="61"/>
      <c r="AE225" s="61"/>
    </row>
    <row r="226" spans="1:31" ht="11.1" customHeight="1" x14ac:dyDescent="0.2">
      <c r="A226" s="13" t="s">
        <v>13</v>
      </c>
      <c r="B226" s="16">
        <v>123001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68"/>
      <c r="AE226" s="68"/>
    </row>
    <row r="227" spans="1:31" ht="11.1" customHeight="1" x14ac:dyDescent="0.2">
      <c r="A227" s="53" t="s">
        <v>101</v>
      </c>
      <c r="B227" s="6" t="s">
        <v>5</v>
      </c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3"/>
      <c r="P227" s="36"/>
      <c r="Q227" s="39"/>
      <c r="R227" s="39"/>
      <c r="S227" s="39"/>
      <c r="T227" s="33"/>
      <c r="U227" s="33"/>
      <c r="V227" s="33"/>
      <c r="W227" s="33"/>
      <c r="X227" s="33"/>
      <c r="Y227" s="29"/>
      <c r="Z227" s="29"/>
      <c r="AA227" s="36"/>
      <c r="AB227" s="6"/>
      <c r="AC227" s="6"/>
      <c r="AD227" s="63"/>
      <c r="AE227" s="63"/>
    </row>
    <row r="228" spans="1:31" ht="11.1" customHeight="1" x14ac:dyDescent="0.2">
      <c r="A228" s="15" t="s">
        <v>80</v>
      </c>
      <c r="B228" s="16"/>
      <c r="C228" s="33">
        <v>6423656</v>
      </c>
      <c r="D228" s="33">
        <v>6470333</v>
      </c>
      <c r="E228" s="33">
        <v>6105608</v>
      </c>
      <c r="F228" s="33">
        <v>5316472</v>
      </c>
      <c r="G228" s="33">
        <v>5081923</v>
      </c>
      <c r="H228" s="33">
        <v>4668250</v>
      </c>
      <c r="I228" s="33">
        <v>5286627</v>
      </c>
      <c r="J228" s="33">
        <v>5329345</v>
      </c>
      <c r="K228" s="33">
        <v>4936679</v>
      </c>
      <c r="L228" s="33">
        <v>5215499</v>
      </c>
      <c r="M228" s="33">
        <v>4994234</v>
      </c>
      <c r="N228" s="33">
        <v>4022242</v>
      </c>
      <c r="O228" s="33">
        <v>4620378</v>
      </c>
      <c r="P228" s="33">
        <v>4670737</v>
      </c>
      <c r="Q228" s="33">
        <v>4693044</v>
      </c>
      <c r="R228" s="33">
        <v>5206954</v>
      </c>
      <c r="S228" s="33">
        <v>5385382</v>
      </c>
      <c r="T228" s="33">
        <v>4626765</v>
      </c>
      <c r="U228" s="33">
        <v>5192315</v>
      </c>
      <c r="V228" s="33">
        <v>5282440</v>
      </c>
      <c r="W228" s="33">
        <v>4737212</v>
      </c>
      <c r="X228" s="33">
        <v>3490375</v>
      </c>
      <c r="Y228" s="27">
        <v>3986866</v>
      </c>
      <c r="Z228" s="27">
        <v>4136941</v>
      </c>
      <c r="AA228" s="33">
        <v>3935211</v>
      </c>
      <c r="AB228" s="9">
        <v>4039532</v>
      </c>
      <c r="AC228" s="9">
        <v>4169613</v>
      </c>
      <c r="AD228" s="64">
        <v>4046984</v>
      </c>
      <c r="AE228" s="64">
        <v>4177400</v>
      </c>
    </row>
    <row r="229" spans="1:31" ht="11.1" customHeight="1" x14ac:dyDescent="0.2">
      <c r="A229" s="15" t="s">
        <v>81</v>
      </c>
      <c r="B229" s="16" t="s">
        <v>2</v>
      </c>
      <c r="C229" s="33">
        <v>119399</v>
      </c>
      <c r="D229" s="33">
        <v>118958</v>
      </c>
      <c r="E229" s="33">
        <v>121380</v>
      </c>
      <c r="F229" s="33">
        <v>104892</v>
      </c>
      <c r="G229" s="33">
        <v>76656.080294695246</v>
      </c>
      <c r="H229" s="33">
        <v>86911</v>
      </c>
      <c r="I229" s="33">
        <v>101213.62943331308</v>
      </c>
      <c r="J229" s="33">
        <v>100305</v>
      </c>
      <c r="K229" s="33">
        <v>95445</v>
      </c>
      <c r="L229" s="33">
        <v>102970</v>
      </c>
      <c r="M229" s="33">
        <v>85200</v>
      </c>
      <c r="N229" s="33">
        <v>76216</v>
      </c>
      <c r="O229" s="33">
        <v>94711</v>
      </c>
      <c r="P229" s="33">
        <v>93533</v>
      </c>
      <c r="Q229" s="33">
        <v>104065</v>
      </c>
      <c r="R229" s="33">
        <v>102698</v>
      </c>
      <c r="S229" s="33">
        <v>114864</v>
      </c>
      <c r="T229" s="33">
        <v>84698</v>
      </c>
      <c r="U229" s="33">
        <v>98387</v>
      </c>
      <c r="V229" s="33">
        <v>93971</v>
      </c>
      <c r="W229" s="33">
        <v>89292</v>
      </c>
      <c r="X229" s="33">
        <v>78114</v>
      </c>
      <c r="Y229" s="27">
        <v>82645</v>
      </c>
      <c r="Z229" s="27">
        <v>83905</v>
      </c>
      <c r="AA229" s="33">
        <v>83804</v>
      </c>
      <c r="AB229" s="9">
        <v>87491</v>
      </c>
      <c r="AC229" s="9">
        <v>89624.082438398123</v>
      </c>
      <c r="AD229" s="64">
        <v>82794</v>
      </c>
      <c r="AE229" s="64">
        <v>90554</v>
      </c>
    </row>
    <row r="230" spans="1:31" ht="11.1" customHeight="1" x14ac:dyDescent="0.2">
      <c r="A230" s="52" t="s">
        <v>82</v>
      </c>
      <c r="B230" s="16" t="s">
        <v>3</v>
      </c>
      <c r="C230" s="35">
        <v>18.587390109308469</v>
      </c>
      <c r="D230" s="35">
        <v>18.38514339215617</v>
      </c>
      <c r="E230" s="35">
        <v>19.880084014564972</v>
      </c>
      <c r="F230" s="35">
        <v>19.729625210101737</v>
      </c>
      <c r="G230" s="35">
        <v>15.084069611974687</v>
      </c>
      <c r="H230" s="35">
        <v>18.617469072993092</v>
      </c>
      <c r="I230" s="35">
        <v>19.145218573830359</v>
      </c>
      <c r="J230" s="35">
        <v>18.821262275195171</v>
      </c>
      <c r="K230" s="35">
        <v>19.333847714222458</v>
      </c>
      <c r="L230" s="35">
        <v>19.743077316283639</v>
      </c>
      <c r="M230" s="35">
        <v>17.059673215151712</v>
      </c>
      <c r="N230" s="35">
        <v>18.948636108916372</v>
      </c>
      <c r="O230" s="35">
        <v>20.498539297001241</v>
      </c>
      <c r="P230" s="35">
        <v>20.025319344677296</v>
      </c>
      <c r="Q230" s="35">
        <v>22.174307336560236</v>
      </c>
      <c r="R230" s="35">
        <v>19.723239344922195</v>
      </c>
      <c r="S230" s="35">
        <v>21.328849095570195</v>
      </c>
      <c r="T230" s="35">
        <v>18.306095079391323</v>
      </c>
      <c r="U230" s="35">
        <v>18.948580739034515</v>
      </c>
      <c r="V230" s="35">
        <v>17.789317058026214</v>
      </c>
      <c r="W230" s="35">
        <v>18.849061431069583</v>
      </c>
      <c r="X230" s="35">
        <v>22.379830247466245</v>
      </c>
      <c r="Y230" s="28">
        <v>20.729314704833321</v>
      </c>
      <c r="Z230" s="28">
        <v>20.281894278888675</v>
      </c>
      <c r="AA230" s="28">
        <v>21.295935592780157</v>
      </c>
      <c r="AB230" s="48">
        <v>21.658697096594359</v>
      </c>
      <c r="AC230" s="49">
        <v>21.494580537425925</v>
      </c>
      <c r="AD230" s="65">
        <v>20.458198006218954</v>
      </c>
      <c r="AE230" s="65">
        <v>21.677</v>
      </c>
    </row>
    <row r="231" spans="1:31" ht="11.1" customHeight="1" x14ac:dyDescent="0.2">
      <c r="A231" s="15" t="s">
        <v>83</v>
      </c>
      <c r="B231" s="16" t="s">
        <v>2</v>
      </c>
      <c r="C231" s="33">
        <v>9464086</v>
      </c>
      <c r="D231" s="33">
        <v>8650574</v>
      </c>
      <c r="E231" s="33">
        <v>7743069</v>
      </c>
      <c r="F231" s="33">
        <v>6575780</v>
      </c>
      <c r="G231" s="33">
        <v>5815576.1596760396</v>
      </c>
      <c r="H231" s="33">
        <v>5987553</v>
      </c>
      <c r="I231" s="33">
        <v>7040070.5933680423</v>
      </c>
      <c r="J231" s="33">
        <v>6996792</v>
      </c>
      <c r="K231" s="33">
        <v>5915895</v>
      </c>
      <c r="L231" s="33">
        <v>6605148</v>
      </c>
      <c r="M231" s="33">
        <v>6635141</v>
      </c>
      <c r="N231" s="33">
        <v>5741727</v>
      </c>
      <c r="O231" s="33">
        <v>6362050</v>
      </c>
      <c r="P231" s="33">
        <v>6422767</v>
      </c>
      <c r="Q231" s="33">
        <v>6066172</v>
      </c>
      <c r="R231" s="33">
        <v>6132605</v>
      </c>
      <c r="S231" s="33">
        <v>173287</v>
      </c>
      <c r="T231" s="33">
        <v>156457</v>
      </c>
      <c r="U231" s="33">
        <v>165117</v>
      </c>
      <c r="V231" s="33">
        <v>155069</v>
      </c>
      <c r="W231" s="33">
        <v>158065</v>
      </c>
      <c r="X231" s="33">
        <v>132532</v>
      </c>
      <c r="Y231" s="27">
        <v>160029</v>
      </c>
      <c r="Z231" s="27">
        <v>140710</v>
      </c>
      <c r="AA231" s="33">
        <v>147804</v>
      </c>
      <c r="AB231" s="9">
        <v>126319</v>
      </c>
      <c r="AC231" s="9">
        <v>105008</v>
      </c>
      <c r="AD231" s="64">
        <v>96740</v>
      </c>
      <c r="AE231" s="64">
        <v>102207.00000000001</v>
      </c>
    </row>
    <row r="232" spans="1:31" ht="11.1" customHeight="1" x14ac:dyDescent="0.2">
      <c r="A232" s="52" t="s">
        <v>84</v>
      </c>
      <c r="B232" s="16" t="s">
        <v>3</v>
      </c>
      <c r="C232" s="35">
        <v>1.4733176869994284</v>
      </c>
      <c r="D232" s="35">
        <v>1.3369596278893219</v>
      </c>
      <c r="E232" s="35">
        <v>1.2681896708730727</v>
      </c>
      <c r="F232" s="35">
        <v>1.2368691116966288</v>
      </c>
      <c r="G232" s="35">
        <v>1.1443652648172826</v>
      </c>
      <c r="H232" s="35">
        <v>1.2826118995340867</v>
      </c>
      <c r="I232" s="35">
        <v>1.3316752994618388</v>
      </c>
      <c r="J232" s="35">
        <v>1.3128802882905872</v>
      </c>
      <c r="K232" s="35">
        <v>1.1983552100511294</v>
      </c>
      <c r="L232" s="35">
        <v>1.2664460294211541</v>
      </c>
      <c r="M232" s="35">
        <v>1.3285602957330394</v>
      </c>
      <c r="N232" s="35">
        <v>1.4274941686750822</v>
      </c>
      <c r="O232" s="35">
        <v>1.3769544396584001</v>
      </c>
      <c r="P232" s="35">
        <v>1.375107825595832</v>
      </c>
      <c r="Q232" s="35">
        <v>1.2925879237441626</v>
      </c>
      <c r="R232" s="35">
        <v>1.1777720717333013</v>
      </c>
      <c r="S232" s="35">
        <v>3.2177290301783609E-2</v>
      </c>
      <c r="T232" s="35">
        <v>3.3815635762784582E-2</v>
      </c>
      <c r="U232" s="35">
        <v>3.2000000000000001E-2</v>
      </c>
      <c r="V232" s="35">
        <v>2.9355562959541424E-2</v>
      </c>
      <c r="W232" s="35">
        <v>3.3366672211418869E-2</v>
      </c>
      <c r="X232" s="35">
        <v>3.7970705153457726E-2</v>
      </c>
      <c r="Y232" s="28">
        <v>4.0139046559377715E-2</v>
      </c>
      <c r="Z232" s="28">
        <v>3.4013054573415476E-2</v>
      </c>
      <c r="AA232" s="34">
        <v>3.7559358000000001E-2</v>
      </c>
      <c r="AB232" s="48">
        <v>3.1270701655538316E-2</v>
      </c>
      <c r="AC232" s="48">
        <v>2.5000000000000001E-2</v>
      </c>
      <c r="AD232" s="66">
        <v>2.3904221019900251E-2</v>
      </c>
      <c r="AE232" s="66">
        <f>AE231/AE228</f>
        <v>2.4466653899554752E-2</v>
      </c>
    </row>
    <row r="233" spans="1:31" ht="11.1" customHeight="1" x14ac:dyDescent="0.2">
      <c r="A233" s="15" t="s">
        <v>85</v>
      </c>
      <c r="B233" s="16" t="s">
        <v>2</v>
      </c>
      <c r="C233" s="33">
        <v>17430495</v>
      </c>
      <c r="D233" s="33">
        <v>17537735</v>
      </c>
      <c r="E233" s="33">
        <v>16252267</v>
      </c>
      <c r="F233" s="33">
        <v>14469644</v>
      </c>
      <c r="G233" s="33">
        <v>13324452.597777126</v>
      </c>
      <c r="H233" s="33">
        <v>12119445</v>
      </c>
      <c r="I233" s="33">
        <v>12792332.126727702</v>
      </c>
      <c r="J233" s="33">
        <v>13165169</v>
      </c>
      <c r="K233" s="33">
        <v>12215315</v>
      </c>
      <c r="L233" s="33">
        <v>12743921</v>
      </c>
      <c r="M233" s="33">
        <v>13267915</v>
      </c>
      <c r="N233" s="33">
        <v>10022301</v>
      </c>
      <c r="O233" s="33">
        <v>11393263</v>
      </c>
      <c r="P233" s="33">
        <v>10906241</v>
      </c>
      <c r="Q233" s="33">
        <v>10717048</v>
      </c>
      <c r="R233" s="33">
        <v>12500105</v>
      </c>
      <c r="S233" s="33">
        <v>9860505</v>
      </c>
      <c r="T233" s="33">
        <v>8600137</v>
      </c>
      <c r="U233" s="33">
        <v>10329582</v>
      </c>
      <c r="V233" s="33">
        <v>10740942</v>
      </c>
      <c r="W233" s="33">
        <v>9911614</v>
      </c>
      <c r="X233" s="33">
        <v>7215461.4960000003</v>
      </c>
      <c r="Y233" s="27">
        <v>8472408</v>
      </c>
      <c r="Z233" s="27">
        <v>10060385.288000001</v>
      </c>
      <c r="AA233" s="33">
        <v>8273896.983</v>
      </c>
      <c r="AB233" s="9">
        <v>8487171</v>
      </c>
      <c r="AC233" s="9">
        <v>8415706</v>
      </c>
      <c r="AD233" s="64">
        <v>8023112</v>
      </c>
      <c r="AE233" s="64">
        <v>8449300.1769999992</v>
      </c>
    </row>
    <row r="234" spans="1:31" ht="11.1" customHeight="1" x14ac:dyDescent="0.2">
      <c r="A234" s="52" t="s">
        <v>86</v>
      </c>
      <c r="B234" s="16" t="s">
        <v>3</v>
      </c>
      <c r="C234" s="35">
        <v>2.7134851243590878</v>
      </c>
      <c r="D234" s="35">
        <v>2.7104841435518079</v>
      </c>
      <c r="E234" s="35">
        <v>2.6618589008662199</v>
      </c>
      <c r="F234" s="35">
        <v>2.721662786900787</v>
      </c>
      <c r="G234" s="35">
        <v>2.6219312252029647</v>
      </c>
      <c r="H234" s="35">
        <v>2.5961430943072887</v>
      </c>
      <c r="I234" s="35">
        <v>2.4197531103911252</v>
      </c>
      <c r="J234" s="35">
        <v>2.470316521073415</v>
      </c>
      <c r="K234" s="35">
        <v>2.4743992874562029</v>
      </c>
      <c r="L234" s="35">
        <v>2.4434710849335799</v>
      </c>
      <c r="M234" s="35">
        <v>2.6566466449109112</v>
      </c>
      <c r="N234" s="35">
        <v>2.491720040713612</v>
      </c>
      <c r="O234" s="35">
        <v>2.4658724892205788</v>
      </c>
      <c r="P234" s="35">
        <v>2.3350150094085795</v>
      </c>
      <c r="Q234" s="35">
        <v>2.2836027107352925</v>
      </c>
      <c r="R234" s="35">
        <v>2.4006559305113893</v>
      </c>
      <c r="S234" s="35">
        <v>1.8309759641934407</v>
      </c>
      <c r="T234" s="35">
        <v>1.8587797305460727</v>
      </c>
      <c r="U234" s="35">
        <v>8.5079999999999991</v>
      </c>
      <c r="V234" s="35">
        <v>2.0333296734085007</v>
      </c>
      <c r="W234" s="35">
        <v>2.0922884599633709</v>
      </c>
      <c r="X234" s="35">
        <v>2.0672453521469758</v>
      </c>
      <c r="Y234" s="28">
        <v>2.1250796991922978</v>
      </c>
      <c r="Z234" s="28">
        <v>2.4318416163053813</v>
      </c>
      <c r="AA234" s="34">
        <v>2.1025294410000002</v>
      </c>
      <c r="AB234" s="49">
        <v>2.1010282874352773</v>
      </c>
      <c r="AC234" s="48">
        <v>2.0179999999999998</v>
      </c>
      <c r="AD234" s="66">
        <v>1.9824916530433527</v>
      </c>
      <c r="AE234" s="66">
        <f>AE233/AE228</f>
        <v>2.0226217688035617</v>
      </c>
    </row>
    <row r="235" spans="1:31" ht="11.1" customHeight="1" x14ac:dyDescent="0.2">
      <c r="A235" s="15" t="s">
        <v>143</v>
      </c>
      <c r="B235" s="16" t="s">
        <v>2</v>
      </c>
      <c r="C235" s="33">
        <v>34028</v>
      </c>
      <c r="D235" s="33">
        <v>1814</v>
      </c>
      <c r="E235" s="33">
        <v>139</v>
      </c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6"/>
      <c r="Q235" s="37"/>
      <c r="R235" s="37"/>
      <c r="S235" s="37"/>
      <c r="T235" s="33"/>
      <c r="U235" s="33"/>
      <c r="V235" s="33"/>
      <c r="W235" s="33"/>
      <c r="X235" s="33"/>
      <c r="Y235" s="29"/>
      <c r="Z235" s="29"/>
      <c r="AA235" s="36"/>
      <c r="AB235" s="49"/>
      <c r="AC235" s="48"/>
      <c r="AD235" s="61"/>
      <c r="AE235" s="61"/>
    </row>
    <row r="236" spans="1:31" ht="11.1" customHeight="1" x14ac:dyDescent="0.2">
      <c r="A236" s="15"/>
      <c r="B236" s="16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6"/>
      <c r="Q236" s="37"/>
      <c r="R236" s="37"/>
      <c r="S236" s="37"/>
      <c r="T236" s="33"/>
      <c r="U236" s="33"/>
      <c r="V236" s="33"/>
      <c r="W236" s="33"/>
      <c r="X236" s="33"/>
      <c r="Y236" s="29"/>
      <c r="Z236" s="29"/>
      <c r="AA236" s="36"/>
      <c r="AB236" s="49"/>
      <c r="AC236" s="48"/>
      <c r="AD236" s="61"/>
      <c r="AE236" s="61"/>
    </row>
    <row r="237" spans="1:31" ht="11.1" customHeight="1" x14ac:dyDescent="0.2">
      <c r="A237" s="15" t="s">
        <v>87</v>
      </c>
      <c r="B237" s="16" t="s">
        <v>2</v>
      </c>
      <c r="C237" s="33">
        <v>27324417.399999999</v>
      </c>
      <c r="D237" s="33">
        <v>26616557.800000001</v>
      </c>
      <c r="E237" s="33">
        <v>24432304</v>
      </c>
      <c r="F237" s="33">
        <v>21423035.199999999</v>
      </c>
      <c r="G237" s="33">
        <v>19415990.646514069</v>
      </c>
      <c r="H237" s="33">
        <v>18419877.600000001</v>
      </c>
      <c r="I237" s="33">
        <v>20196771.786055673</v>
      </c>
      <c r="J237" s="33">
        <v>20523059</v>
      </c>
      <c r="K237" s="33">
        <v>18474812</v>
      </c>
      <c r="L237" s="33">
        <v>19719761</v>
      </c>
      <c r="M237" s="33">
        <v>20209776</v>
      </c>
      <c r="N237" s="33">
        <v>16038405.6</v>
      </c>
      <c r="O237" s="33">
        <v>18096272.600000001</v>
      </c>
      <c r="P237" s="33">
        <v>17665726.800000001</v>
      </c>
      <c r="Q237" s="33">
        <v>17157854</v>
      </c>
      <c r="R237" s="33">
        <v>19002422.800000001</v>
      </c>
      <c r="S237" s="33">
        <v>10447302.4</v>
      </c>
      <c r="T237" s="33">
        <v>9061506.8000000007</v>
      </c>
      <c r="U237" s="33">
        <v>10848892.199999999</v>
      </c>
      <c r="V237" s="33">
        <v>11234307</v>
      </c>
      <c r="W237" s="33">
        <v>10391130</v>
      </c>
      <c r="X237" s="33">
        <v>7629203.8960000006</v>
      </c>
      <c r="Y237" s="27">
        <v>8929959</v>
      </c>
      <c r="Z237" s="27">
        <v>10503153.288000001</v>
      </c>
      <c r="AA237" s="33">
        <v>8723395.3829999994</v>
      </c>
      <c r="AB237" s="9">
        <v>8928457.5999999996</v>
      </c>
      <c r="AC237" s="9">
        <v>8843360.6967782341</v>
      </c>
      <c r="AD237" s="67">
        <v>8417910.4000000004</v>
      </c>
      <c r="AE237" s="67">
        <v>8877501.5769999996</v>
      </c>
    </row>
    <row r="238" spans="1:31" ht="11.1" customHeight="1" x14ac:dyDescent="0.2">
      <c r="A238" s="52" t="s">
        <v>88</v>
      </c>
      <c r="B238" s="16" t="s">
        <v>3</v>
      </c>
      <c r="C238" s="35">
        <v>4.2537174157520266</v>
      </c>
      <c r="D238" s="35">
        <v>4.1136302876528923</v>
      </c>
      <c r="E238" s="35">
        <v>4.0016168741917264</v>
      </c>
      <c r="F238" s="35">
        <v>4.0295585493537818</v>
      </c>
      <c r="G238" s="35">
        <v>3.8205991406233566</v>
      </c>
      <c r="H238" s="35">
        <v>3.9457778825041507</v>
      </c>
      <c r="I238" s="35">
        <v>3.8203511967187533</v>
      </c>
      <c r="J238" s="35">
        <v>3.8509533535547051</v>
      </c>
      <c r="K238" s="35">
        <v>3.7423563492785332</v>
      </c>
      <c r="L238" s="35">
        <v>3.780992192693355</v>
      </c>
      <c r="M238" s="35">
        <v>4.0466217642184965</v>
      </c>
      <c r="N238" s="35">
        <v>3.9874292993807932</v>
      </c>
      <c r="O238" s="35">
        <v>3.9166216703481838</v>
      </c>
      <c r="P238" s="35">
        <v>3.7822139846452498</v>
      </c>
      <c r="Q238" s="35">
        <v>3.6560181408910721</v>
      </c>
      <c r="R238" s="35">
        <v>3.6494316638864106</v>
      </c>
      <c r="S238" s="35">
        <v>1.9399371112392771</v>
      </c>
      <c r="T238" s="35">
        <v>1.9584973085946662</v>
      </c>
      <c r="U238" s="35">
        <v>2.0894133348997506</v>
      </c>
      <c r="V238" s="35">
        <v>2.1267268534995192</v>
      </c>
      <c r="W238" s="35">
        <v>2.1935117111077149</v>
      </c>
      <c r="X238" s="35">
        <v>2.1857834461913122</v>
      </c>
      <c r="Y238" s="30">
        <v>2.2398442786890755</v>
      </c>
      <c r="Z238" s="30">
        <v>2.5388694902827962</v>
      </c>
      <c r="AA238" s="34">
        <v>2.2167541669999999</v>
      </c>
      <c r="AB238" s="48">
        <v>2.2102702986385552</v>
      </c>
      <c r="AC238" s="48">
        <v>2.1210411257916366</v>
      </c>
      <c r="AD238" s="65">
        <v>2.0800453868856414</v>
      </c>
      <c r="AE238" s="65">
        <f>AE237/AE228</f>
        <v>2.1251260537654999</v>
      </c>
    </row>
    <row r="239" spans="1:31" ht="11.1" customHeight="1" x14ac:dyDescent="0.2">
      <c r="A239" s="15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3"/>
      <c r="P239" s="36"/>
      <c r="Q239" s="36"/>
      <c r="R239" s="36"/>
      <c r="S239" s="36"/>
      <c r="T239" s="36"/>
      <c r="U239" s="36"/>
      <c r="V239" s="36"/>
      <c r="W239" s="36"/>
      <c r="X239" s="36"/>
      <c r="Y239" s="29"/>
      <c r="Z239" s="29"/>
      <c r="AA239" s="36"/>
      <c r="AB239" s="6"/>
      <c r="AC239" s="6"/>
      <c r="AD239" s="61"/>
      <c r="AE239" s="61"/>
    </row>
    <row r="240" spans="1:31" ht="11.1" customHeight="1" x14ac:dyDescent="0.2">
      <c r="A240" s="13" t="s">
        <v>14</v>
      </c>
      <c r="B240" s="16">
        <v>125130</v>
      </c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3"/>
      <c r="P240" s="36"/>
      <c r="Q240" s="36"/>
      <c r="R240" s="36"/>
      <c r="S240" s="36"/>
      <c r="T240" s="36"/>
      <c r="U240" s="36"/>
      <c r="V240" s="36"/>
      <c r="W240" s="36"/>
      <c r="X240" s="36"/>
      <c r="Y240" s="29"/>
      <c r="Z240" s="29"/>
      <c r="AA240" s="36"/>
      <c r="AB240" s="6"/>
      <c r="AC240" s="6"/>
      <c r="AD240" s="61"/>
      <c r="AE240" s="61"/>
    </row>
    <row r="241" spans="1:31" ht="11.1" customHeight="1" x14ac:dyDescent="0.2">
      <c r="A241" s="53" t="s">
        <v>102</v>
      </c>
      <c r="B241" s="6" t="s">
        <v>5</v>
      </c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3"/>
      <c r="P241" s="33"/>
      <c r="Q241" s="39"/>
      <c r="R241" s="39"/>
      <c r="S241" s="39"/>
      <c r="T241" s="33"/>
      <c r="U241" s="33"/>
      <c r="V241" s="33"/>
      <c r="W241" s="33"/>
      <c r="X241" s="33"/>
      <c r="Y241" s="29"/>
      <c r="Z241" s="29"/>
      <c r="AA241" s="36"/>
      <c r="AB241" s="6"/>
      <c r="AC241" s="6"/>
      <c r="AD241" s="63"/>
      <c r="AE241" s="63"/>
    </row>
    <row r="242" spans="1:31" ht="11.1" customHeight="1" x14ac:dyDescent="0.2">
      <c r="A242" s="15" t="s">
        <v>80</v>
      </c>
      <c r="B242" s="16"/>
      <c r="C242" s="33">
        <v>2821735</v>
      </c>
      <c r="D242" s="33">
        <v>2907896</v>
      </c>
      <c r="E242" s="33">
        <v>2716218</v>
      </c>
      <c r="F242" s="33">
        <v>2492821</v>
      </c>
      <c r="G242" s="33">
        <v>2339771</v>
      </c>
      <c r="H242" s="33">
        <v>2549726</v>
      </c>
      <c r="I242" s="33">
        <v>2903829</v>
      </c>
      <c r="J242" s="33">
        <v>2889114</v>
      </c>
      <c r="K242" s="33">
        <v>3006276</v>
      </c>
      <c r="L242" s="33">
        <v>2990223</v>
      </c>
      <c r="M242" s="33">
        <v>3073363</v>
      </c>
      <c r="N242" s="33">
        <v>2571456</v>
      </c>
      <c r="O242" s="33">
        <v>3214380</v>
      </c>
      <c r="P242" s="33">
        <v>2836979</v>
      </c>
      <c r="Q242" s="33">
        <v>3238550</v>
      </c>
      <c r="R242" s="33">
        <v>3285066</v>
      </c>
      <c r="S242" s="33">
        <v>3419975</v>
      </c>
      <c r="T242" s="33">
        <v>3076463</v>
      </c>
      <c r="U242" s="33">
        <v>3352128</v>
      </c>
      <c r="V242" s="33">
        <v>3496087</v>
      </c>
      <c r="W242" s="33">
        <v>3273124</v>
      </c>
      <c r="X242" s="33">
        <v>2731168</v>
      </c>
      <c r="Y242" s="27">
        <v>2897107</v>
      </c>
      <c r="Z242" s="27">
        <v>3285892</v>
      </c>
      <c r="AA242" s="33">
        <v>3033606</v>
      </c>
      <c r="AB242" s="9">
        <v>2984154</v>
      </c>
      <c r="AC242" s="9">
        <v>3006011</v>
      </c>
      <c r="AD242" s="64">
        <v>2881990</v>
      </c>
      <c r="AE242" s="64">
        <v>2585385</v>
      </c>
    </row>
    <row r="243" spans="1:31" ht="11.1" customHeight="1" x14ac:dyDescent="0.2">
      <c r="A243" s="15" t="s">
        <v>81</v>
      </c>
      <c r="B243" s="16" t="s">
        <v>2</v>
      </c>
      <c r="C243" s="33">
        <v>69421</v>
      </c>
      <c r="D243" s="33">
        <v>71057</v>
      </c>
      <c r="E243" s="33">
        <v>66971</v>
      </c>
      <c r="F243" s="33">
        <v>67901</v>
      </c>
      <c r="G243" s="33">
        <v>78291</v>
      </c>
      <c r="H243" s="33">
        <v>92681</v>
      </c>
      <c r="I243" s="33">
        <v>61617</v>
      </c>
      <c r="J243" s="33">
        <v>116634</v>
      </c>
      <c r="K243" s="33">
        <v>120058</v>
      </c>
      <c r="L243" s="33">
        <v>67083</v>
      </c>
      <c r="M243" s="33">
        <v>138127</v>
      </c>
      <c r="N243" s="33">
        <v>121305</v>
      </c>
      <c r="O243" s="33">
        <v>142443</v>
      </c>
      <c r="P243" s="33">
        <v>110337</v>
      </c>
      <c r="Q243" s="33">
        <v>141633</v>
      </c>
      <c r="R243" s="33">
        <v>140501</v>
      </c>
      <c r="S243" s="33">
        <v>139721</v>
      </c>
      <c r="T243" s="33">
        <v>137212</v>
      </c>
      <c r="U243" s="33">
        <v>142961</v>
      </c>
      <c r="V243" s="29">
        <v>154150</v>
      </c>
      <c r="W243" s="33">
        <v>157091</v>
      </c>
      <c r="X243" s="33">
        <v>130787</v>
      </c>
      <c r="Y243" s="27">
        <v>120407</v>
      </c>
      <c r="Z243" s="27">
        <v>157858</v>
      </c>
      <c r="AA243" s="33">
        <v>128288</v>
      </c>
      <c r="AB243" s="9">
        <v>126629</v>
      </c>
      <c r="AC243" s="9">
        <v>136449</v>
      </c>
      <c r="AD243" s="64">
        <v>89758</v>
      </c>
      <c r="AE243" s="64">
        <v>64090</v>
      </c>
    </row>
    <row r="244" spans="1:31" ht="11.1" customHeight="1" x14ac:dyDescent="0.2">
      <c r="A244" s="52" t="s">
        <v>82</v>
      </c>
      <c r="B244" s="16" t="s">
        <v>3</v>
      </c>
      <c r="C244" s="34">
        <v>24.602239402353515</v>
      </c>
      <c r="D244" s="34">
        <v>24.435880788033685</v>
      </c>
      <c r="E244" s="34">
        <v>24.655973857768412</v>
      </c>
      <c r="F244" s="34">
        <v>27.238618416645238</v>
      </c>
      <c r="G244" s="34">
        <v>33.460966906590428</v>
      </c>
      <c r="H244" s="34">
        <v>36.349395974312536</v>
      </c>
      <c r="I244" s="34">
        <v>21.219224685751122</v>
      </c>
      <c r="J244" s="34">
        <v>40.370161925074605</v>
      </c>
      <c r="K244" s="34">
        <v>39.935787665537028</v>
      </c>
      <c r="L244" s="34">
        <v>22.434112773528931</v>
      </c>
      <c r="M244" s="34">
        <v>44.943275493327668</v>
      </c>
      <c r="N244" s="34">
        <v>47.173663480922869</v>
      </c>
      <c r="O244" s="34">
        <v>44.314300113863325</v>
      </c>
      <c r="P244" s="34">
        <v>38.892427473026764</v>
      </c>
      <c r="Q244" s="34">
        <v>43.733460962467774</v>
      </c>
      <c r="R244" s="34">
        <v>42.769612543553158</v>
      </c>
      <c r="S244" s="34">
        <v>40.854392210469378</v>
      </c>
      <c r="T244" s="35">
        <v>44.600568900064779</v>
      </c>
      <c r="U244" s="35">
        <v>42.647834450235791</v>
      </c>
      <c r="V244" s="48">
        <v>44.092152168982068</v>
      </c>
      <c r="W244" s="35">
        <v>47.994209813010443</v>
      </c>
      <c r="X244" s="35">
        <v>47.886838158619319</v>
      </c>
      <c r="Y244" s="28">
        <v>41.561115968447147</v>
      </c>
      <c r="Z244" s="28">
        <v>48.04114073134479</v>
      </c>
      <c r="AA244" s="28">
        <v>42.288945894753638</v>
      </c>
      <c r="AB244" s="48">
        <v>42.433802008877556</v>
      </c>
      <c r="AC244" s="49">
        <v>45.39204946355818</v>
      </c>
      <c r="AD244" s="65">
        <v>31.144452270826754</v>
      </c>
      <c r="AE244" s="65">
        <v>24.789344720418814</v>
      </c>
    </row>
    <row r="245" spans="1:31" ht="11.1" customHeight="1" x14ac:dyDescent="0.2">
      <c r="A245" s="15" t="s">
        <v>83</v>
      </c>
      <c r="B245" s="16" t="s">
        <v>2</v>
      </c>
      <c r="C245" s="33">
        <v>111091</v>
      </c>
      <c r="D245" s="33">
        <v>109488</v>
      </c>
      <c r="E245" s="33">
        <v>123424</v>
      </c>
      <c r="F245" s="33">
        <v>113817</v>
      </c>
      <c r="G245" s="33">
        <v>102263</v>
      </c>
      <c r="H245" s="33">
        <v>152276</v>
      </c>
      <c r="I245" s="33">
        <v>91339</v>
      </c>
      <c r="J245" s="33">
        <v>154978</v>
      </c>
      <c r="K245" s="33">
        <v>151124</v>
      </c>
      <c r="L245" s="33">
        <v>169042</v>
      </c>
      <c r="M245" s="33">
        <v>178447</v>
      </c>
      <c r="N245" s="33">
        <v>174999</v>
      </c>
      <c r="O245" s="33">
        <v>178450</v>
      </c>
      <c r="P245" s="33">
        <v>180863</v>
      </c>
      <c r="Q245" s="33">
        <v>210413</v>
      </c>
      <c r="R245" s="33">
        <v>236093</v>
      </c>
      <c r="S245" s="33">
        <v>325654</v>
      </c>
      <c r="T245" s="33">
        <v>355194</v>
      </c>
      <c r="U245" s="33">
        <v>271485</v>
      </c>
      <c r="V245" s="33">
        <v>460193</v>
      </c>
      <c r="W245" s="33">
        <v>475209</v>
      </c>
      <c r="X245" s="33">
        <v>299316</v>
      </c>
      <c r="Y245" s="27">
        <v>304046</v>
      </c>
      <c r="Z245" s="27">
        <v>373261</v>
      </c>
      <c r="AA245" s="33">
        <v>329656</v>
      </c>
      <c r="AB245" s="9">
        <v>319460</v>
      </c>
      <c r="AC245" s="9">
        <v>280625</v>
      </c>
      <c r="AD245" s="64">
        <v>321515</v>
      </c>
      <c r="AE245" s="64">
        <v>196651</v>
      </c>
    </row>
    <row r="246" spans="1:31" ht="11.1" customHeight="1" x14ac:dyDescent="0.2">
      <c r="A246" s="52" t="s">
        <v>84</v>
      </c>
      <c r="B246" s="16" t="s">
        <v>3</v>
      </c>
      <c r="C246" s="34">
        <v>3.93697494626533E-2</v>
      </c>
      <c r="D246" s="34">
        <v>3.7651965544847545E-2</v>
      </c>
      <c r="E246" s="34">
        <v>4.5439651751074471E-2</v>
      </c>
      <c r="F246" s="34">
        <v>4.5657911257968385E-2</v>
      </c>
      <c r="G246" s="34">
        <v>4.3706414003763613E-2</v>
      </c>
      <c r="H246" s="34">
        <v>5.9722495672083979E-2</v>
      </c>
      <c r="I246" s="34">
        <v>3.1454675877952872E-2</v>
      </c>
      <c r="J246" s="34">
        <v>5.3642050815578754E-2</v>
      </c>
      <c r="K246" s="34">
        <v>5.0269502866669591E-2</v>
      </c>
      <c r="L246" s="34">
        <v>5.6531569719047707E-2</v>
      </c>
      <c r="M246" s="34">
        <v>5.8062454711662763E-2</v>
      </c>
      <c r="N246" s="34">
        <v>6.8054440752631978E-2</v>
      </c>
      <c r="O246" s="34">
        <v>5.5516149304064857E-2</v>
      </c>
      <c r="P246" s="34">
        <v>6.3751969965234148E-2</v>
      </c>
      <c r="Q246" s="34">
        <v>6.4971360639792503E-2</v>
      </c>
      <c r="R246" s="34">
        <v>7.1868571285934588E-2</v>
      </c>
      <c r="S246" s="34">
        <v>9.5221163897396904E-2</v>
      </c>
      <c r="T246" s="35">
        <v>0.11545531345574447</v>
      </c>
      <c r="U246" s="35">
        <v>8.1000000000000003E-2</v>
      </c>
      <c r="V246" s="48">
        <v>0.13163087760687878</v>
      </c>
      <c r="W246" s="35">
        <v>0.14518515033344292</v>
      </c>
      <c r="X246" s="35">
        <v>0.1095926724390444</v>
      </c>
      <c r="Y246" s="28">
        <v>0.1049481430958539</v>
      </c>
      <c r="Z246" s="28">
        <v>0.1135950299036</v>
      </c>
      <c r="AA246" s="34">
        <v>0.108668034</v>
      </c>
      <c r="AB246" s="48">
        <v>0.10705211594307801</v>
      </c>
      <c r="AC246" s="48">
        <v>9.3354615136138894E-2</v>
      </c>
      <c r="AD246" s="66">
        <v>0.11156006786977055</v>
      </c>
      <c r="AE246" s="66">
        <v>7.606255934802747E-2</v>
      </c>
    </row>
    <row r="247" spans="1:31" ht="11.1" customHeight="1" x14ac:dyDescent="0.2">
      <c r="A247" s="15" t="s">
        <v>85</v>
      </c>
      <c r="B247" s="16" t="s">
        <v>2</v>
      </c>
      <c r="C247" s="33">
        <v>654773</v>
      </c>
      <c r="D247" s="33">
        <v>500097</v>
      </c>
      <c r="E247" s="33">
        <v>515539</v>
      </c>
      <c r="F247" s="33">
        <v>699392</v>
      </c>
      <c r="G247" s="33">
        <v>562120</v>
      </c>
      <c r="H247" s="33">
        <v>837380</v>
      </c>
      <c r="I247" s="33">
        <v>636392</v>
      </c>
      <c r="J247" s="33">
        <v>1032619</v>
      </c>
      <c r="K247" s="33">
        <v>1266282</v>
      </c>
      <c r="L247" s="33">
        <v>1181484</v>
      </c>
      <c r="M247" s="33">
        <v>1651101</v>
      </c>
      <c r="N247" s="33">
        <v>1698621</v>
      </c>
      <c r="O247" s="33">
        <v>1759338</v>
      </c>
      <c r="P247" s="33">
        <v>1489910</v>
      </c>
      <c r="Q247" s="33">
        <v>1807480</v>
      </c>
      <c r="R247" s="33">
        <v>1822086</v>
      </c>
      <c r="S247" s="33">
        <v>1847717</v>
      </c>
      <c r="T247" s="33">
        <v>1669196</v>
      </c>
      <c r="U247" s="33">
        <v>1874328</v>
      </c>
      <c r="V247" s="33">
        <v>2108351</v>
      </c>
      <c r="W247" s="33">
        <v>1783328</v>
      </c>
      <c r="X247" s="33">
        <v>1582560</v>
      </c>
      <c r="Y247" s="27">
        <v>1535154.953</v>
      </c>
      <c r="Z247" s="27">
        <v>1816824.92</v>
      </c>
      <c r="AA247" s="33">
        <v>1668659.64</v>
      </c>
      <c r="AB247" s="9">
        <v>1611917.6640000001</v>
      </c>
      <c r="AC247" s="9">
        <v>1668395.7</v>
      </c>
      <c r="AD247" s="64">
        <v>1692882.9001000002</v>
      </c>
      <c r="AE247" s="64">
        <v>1088101.5</v>
      </c>
    </row>
    <row r="248" spans="1:31" ht="11.1" customHeight="1" x14ac:dyDescent="0.2">
      <c r="A248" s="52" t="s">
        <v>86</v>
      </c>
      <c r="B248" s="16" t="s">
        <v>3</v>
      </c>
      <c r="C248" s="34">
        <v>0.23204624105381971</v>
      </c>
      <c r="D248" s="34">
        <v>0.17197898411772636</v>
      </c>
      <c r="E248" s="34">
        <v>0.18980030321572128</v>
      </c>
      <c r="F248" s="34">
        <v>0.28056246316923678</v>
      </c>
      <c r="G248" s="34">
        <v>0.24024573344998293</v>
      </c>
      <c r="H248" s="34">
        <v>0.32841960273378396</v>
      </c>
      <c r="I248" s="34">
        <v>0.21915615554497184</v>
      </c>
      <c r="J248" s="34">
        <v>0.35741718741454992</v>
      </c>
      <c r="K248" s="34">
        <v>0.42121282277475519</v>
      </c>
      <c r="L248" s="34">
        <v>0.39511568200766295</v>
      </c>
      <c r="M248" s="34">
        <v>0.53722941286141601</v>
      </c>
      <c r="N248" s="34">
        <v>0.66056778727693566</v>
      </c>
      <c r="O248" s="34">
        <v>0.54733354488268349</v>
      </c>
      <c r="P248" s="34">
        <v>0.52517484267595915</v>
      </c>
      <c r="Q248" s="34">
        <v>0.55811397075851843</v>
      </c>
      <c r="R248" s="34">
        <v>0.55465734935005873</v>
      </c>
      <c r="S248" s="34">
        <v>0.54027207801226618</v>
      </c>
      <c r="T248" s="35">
        <v>0.54256982775349483</v>
      </c>
      <c r="U248" s="35">
        <v>0.55900000000000005</v>
      </c>
      <c r="V248" s="49">
        <v>0.60306022132744408</v>
      </c>
      <c r="W248" s="35">
        <v>0.54483973109481953</v>
      </c>
      <c r="X248" s="35">
        <v>0.57944439887989319</v>
      </c>
      <c r="Y248" s="28">
        <v>0.52989239023619084</v>
      </c>
      <c r="Z248" s="28">
        <v>0.5529168091951896</v>
      </c>
      <c r="AA248" s="34">
        <v>0.55005812899999995</v>
      </c>
      <c r="AB248" s="49">
        <v>0.54015900787962023</v>
      </c>
      <c r="AC248" s="48">
        <v>0.55501982527675375</v>
      </c>
      <c r="AD248" s="66">
        <v>0.58740068497808817</v>
      </c>
      <c r="AE248" s="66">
        <v>0.42086633132009355</v>
      </c>
    </row>
    <row r="249" spans="1:31" ht="11.1" customHeight="1" x14ac:dyDescent="0.2">
      <c r="A249" s="15" t="s">
        <v>143</v>
      </c>
      <c r="B249" s="16" t="s">
        <v>2</v>
      </c>
      <c r="C249" s="33">
        <v>419295</v>
      </c>
      <c r="D249" s="33">
        <v>1072915</v>
      </c>
      <c r="E249" s="33">
        <v>1110532</v>
      </c>
      <c r="F249" s="33">
        <v>337442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7"/>
      <c r="R249" s="37"/>
      <c r="S249" s="37"/>
      <c r="T249" s="33"/>
      <c r="U249" s="33"/>
      <c r="V249" s="49"/>
      <c r="W249" s="33"/>
      <c r="X249" s="33"/>
      <c r="Y249" s="29"/>
      <c r="Z249" s="29"/>
      <c r="AA249" s="36"/>
      <c r="AB249" s="49"/>
      <c r="AC249" s="48"/>
      <c r="AD249" s="61"/>
      <c r="AE249" s="61"/>
    </row>
    <row r="250" spans="1:31" ht="11.1" customHeight="1" x14ac:dyDescent="0.2">
      <c r="A250" s="15"/>
      <c r="B250" s="16"/>
      <c r="C250" s="33">
        <v>360767</v>
      </c>
      <c r="D250" s="33">
        <v>1692969</v>
      </c>
      <c r="E250" s="33">
        <v>1688755</v>
      </c>
      <c r="F250" s="33">
        <v>1016889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7"/>
      <c r="R250" s="37"/>
      <c r="S250" s="37"/>
      <c r="T250" s="33"/>
      <c r="U250" s="33"/>
      <c r="V250" s="49"/>
      <c r="W250" s="33"/>
      <c r="X250" s="33"/>
      <c r="Y250" s="29"/>
      <c r="Z250" s="29"/>
      <c r="AA250" s="36"/>
      <c r="AB250" s="49"/>
      <c r="AC250" s="48"/>
      <c r="AD250" s="61"/>
      <c r="AE250" s="61"/>
    </row>
    <row r="251" spans="1:31" ht="11.1" customHeight="1" x14ac:dyDescent="0.2">
      <c r="A251" s="15" t="s">
        <v>87</v>
      </c>
      <c r="B251" s="16" t="s">
        <v>2</v>
      </c>
      <c r="C251" s="33">
        <v>1015779.6</v>
      </c>
      <c r="D251" s="33">
        <v>865390.2</v>
      </c>
      <c r="E251" s="33">
        <v>880058.6</v>
      </c>
      <c r="F251" s="33">
        <v>1057652.6000000001</v>
      </c>
      <c r="G251" s="33">
        <v>946230.6</v>
      </c>
      <c r="H251" s="33">
        <v>1323307.6000000001</v>
      </c>
      <c r="I251" s="33">
        <v>949552.2</v>
      </c>
      <c r="J251" s="33">
        <v>1607479.4</v>
      </c>
      <c r="K251" s="33">
        <v>1849614.8</v>
      </c>
      <c r="L251" s="33">
        <v>1592024.8</v>
      </c>
      <c r="M251" s="33">
        <v>2326805.2000000002</v>
      </c>
      <c r="N251" s="33">
        <v>2310318</v>
      </c>
      <c r="O251" s="33">
        <v>2450582.7999999998</v>
      </c>
      <c r="P251" s="33">
        <v>2067986.2</v>
      </c>
      <c r="Q251" s="33">
        <v>2527771.7999999998</v>
      </c>
      <c r="R251" s="33">
        <v>2563982.6</v>
      </c>
      <c r="S251" s="33">
        <v>2676366.6</v>
      </c>
      <c r="T251" s="33">
        <v>2518353</v>
      </c>
      <c r="U251" s="33">
        <v>2660473</v>
      </c>
      <c r="V251" s="9">
        <v>3123484</v>
      </c>
      <c r="W251" s="33">
        <v>2824065</v>
      </c>
      <c r="X251" s="33">
        <v>2352709.2000000002</v>
      </c>
      <c r="Y251" s="27">
        <v>2272666.1529999999</v>
      </c>
      <c r="Z251" s="27">
        <v>2758374.72</v>
      </c>
      <c r="AA251" s="33">
        <v>2460152.44</v>
      </c>
      <c r="AB251" s="9">
        <v>2387242.0640000002</v>
      </c>
      <c r="AC251" s="9">
        <v>2440237.1</v>
      </c>
      <c r="AD251" s="67">
        <v>2337526.7001</v>
      </c>
      <c r="AE251" s="67">
        <v>1515476.5</v>
      </c>
    </row>
    <row r="252" spans="1:31" ht="11.1" customHeight="1" x14ac:dyDescent="0.2">
      <c r="A252" s="52" t="s">
        <v>88</v>
      </c>
      <c r="B252" s="16" t="s">
        <v>3</v>
      </c>
      <c r="C252" s="34">
        <v>0.35998405236494568</v>
      </c>
      <c r="D252" s="34">
        <v>0.29760012049949514</v>
      </c>
      <c r="E252" s="34">
        <v>0.324001460854762</v>
      </c>
      <c r="F252" s="34">
        <v>0.42427940072712805</v>
      </c>
      <c r="G252" s="34">
        <v>0.40441162831747213</v>
      </c>
      <c r="H252" s="34">
        <v>0.51899992391339311</v>
      </c>
      <c r="I252" s="34">
        <v>0.32700004029162871</v>
      </c>
      <c r="J252" s="34">
        <v>0.5563918211603972</v>
      </c>
      <c r="K252" s="34">
        <v>0.61525116123735812</v>
      </c>
      <c r="L252" s="34">
        <v>0.53241005771141481</v>
      </c>
      <c r="M252" s="34">
        <v>0.75708765934905842</v>
      </c>
      <c r="N252" s="34">
        <v>0.89844741656089</v>
      </c>
      <c r="O252" s="34">
        <v>0.76238117459665622</v>
      </c>
      <c r="P252" s="35">
        <v>0.72893955154408963</v>
      </c>
      <c r="Q252" s="34">
        <v>0.78052579086319485</v>
      </c>
      <c r="R252" s="34">
        <v>0.78049652579278472</v>
      </c>
      <c r="S252" s="34">
        <v>0.78256905386735287</v>
      </c>
      <c r="T252" s="35">
        <v>0.818587124239752</v>
      </c>
      <c r="U252" s="35">
        <v>0.79400000000000004</v>
      </c>
      <c r="V252" s="48">
        <v>0.89342284674265826</v>
      </c>
      <c r="W252" s="35">
        <v>0.86280415896250795</v>
      </c>
      <c r="X252" s="35">
        <v>0.86142968868996717</v>
      </c>
      <c r="Y252" s="30">
        <v>0.78446055081845434</v>
      </c>
      <c r="Z252" s="30">
        <v>0.83945994573163096</v>
      </c>
      <c r="AA252" s="34">
        <v>0.81096636799999999</v>
      </c>
      <c r="AB252" s="48">
        <v>0.79997281105465745</v>
      </c>
      <c r="AC252" s="48">
        <v>0.81178581848170217</v>
      </c>
      <c r="AD252" s="65">
        <v>0.81108078102283487</v>
      </c>
      <c r="AE252" s="65">
        <v>0.58617053166162869</v>
      </c>
    </row>
    <row r="253" spans="1:31" ht="11.1" customHeight="1" x14ac:dyDescent="0.2">
      <c r="A253" s="15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3"/>
      <c r="P253" s="36"/>
      <c r="Q253" s="36"/>
      <c r="R253" s="36"/>
      <c r="S253" s="36"/>
      <c r="T253" s="36"/>
      <c r="U253" s="36"/>
      <c r="V253" s="36"/>
      <c r="W253" s="36"/>
      <c r="X253" s="36"/>
      <c r="Y253" s="29"/>
      <c r="Z253" s="29"/>
      <c r="AA253" s="36"/>
      <c r="AB253" s="6"/>
      <c r="AC253" s="6"/>
      <c r="AD253" s="61"/>
      <c r="AE253" s="61"/>
    </row>
    <row r="254" spans="1:31" ht="11.1" customHeight="1" x14ac:dyDescent="0.2">
      <c r="A254" s="13" t="s">
        <v>15</v>
      </c>
      <c r="B254" s="16">
        <v>125140</v>
      </c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3"/>
      <c r="P254" s="36"/>
      <c r="Q254" s="36"/>
      <c r="R254" s="36"/>
      <c r="S254" s="36"/>
      <c r="T254" s="36"/>
      <c r="U254" s="36"/>
      <c r="V254" s="36"/>
      <c r="W254" s="36"/>
      <c r="X254" s="36"/>
      <c r="Y254" s="29"/>
      <c r="Z254" s="29"/>
      <c r="AA254" s="36"/>
      <c r="AB254" s="6"/>
      <c r="AC254" s="6"/>
      <c r="AD254" s="61"/>
      <c r="AE254" s="61"/>
    </row>
    <row r="255" spans="1:31" ht="11.1" customHeight="1" x14ac:dyDescent="0.2">
      <c r="A255" s="53" t="s">
        <v>103</v>
      </c>
      <c r="B255" s="6" t="s">
        <v>5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3"/>
      <c r="P255" s="33"/>
      <c r="Q255" s="39"/>
      <c r="R255" s="39"/>
      <c r="S255" s="39"/>
      <c r="T255" s="33"/>
      <c r="U255" s="33"/>
      <c r="V255" s="33"/>
      <c r="W255" s="33"/>
      <c r="X255" s="33"/>
      <c r="Y255" s="29"/>
      <c r="Z255" s="29"/>
      <c r="AA255" s="36"/>
      <c r="AB255" s="6"/>
      <c r="AC255" s="6"/>
      <c r="AD255" s="63"/>
      <c r="AE255" s="63"/>
    </row>
    <row r="256" spans="1:31" ht="11.1" customHeight="1" x14ac:dyDescent="0.2">
      <c r="A256" s="15" t="s">
        <v>80</v>
      </c>
      <c r="B256" s="16"/>
      <c r="C256" s="33">
        <v>1779042</v>
      </c>
      <c r="D256" s="33">
        <v>1690734</v>
      </c>
      <c r="E256" s="33">
        <v>1635782</v>
      </c>
      <c r="F256" s="33">
        <v>1165965</v>
      </c>
      <c r="G256" s="33">
        <v>871724</v>
      </c>
      <c r="H256" s="33">
        <v>826450</v>
      </c>
      <c r="I256" s="33">
        <v>714934</v>
      </c>
      <c r="J256" s="33">
        <v>861045</v>
      </c>
      <c r="K256" s="33">
        <v>579297</v>
      </c>
      <c r="L256" s="33">
        <v>535151</v>
      </c>
      <c r="M256" s="33">
        <v>527803</v>
      </c>
      <c r="N256" s="33">
        <v>440128</v>
      </c>
      <c r="O256" s="33">
        <v>464529</v>
      </c>
      <c r="P256" s="33">
        <v>534133</v>
      </c>
      <c r="Q256" s="33">
        <v>497598</v>
      </c>
      <c r="R256" s="33">
        <v>345870</v>
      </c>
      <c r="S256" s="33">
        <v>537552</v>
      </c>
      <c r="T256" s="33">
        <v>589511</v>
      </c>
      <c r="U256" s="33">
        <v>618021</v>
      </c>
      <c r="V256" s="33">
        <v>393485</v>
      </c>
      <c r="W256" s="33">
        <v>463701</v>
      </c>
      <c r="X256" s="33">
        <v>245185</v>
      </c>
      <c r="Y256" s="27">
        <v>317558</v>
      </c>
      <c r="Z256" s="27">
        <v>355788</v>
      </c>
      <c r="AA256" s="33">
        <v>296699</v>
      </c>
      <c r="AB256" s="9">
        <v>276773</v>
      </c>
      <c r="AC256" s="9">
        <v>334447</v>
      </c>
      <c r="AD256" s="64">
        <v>319624</v>
      </c>
      <c r="AE256" s="91">
        <v>261204</v>
      </c>
    </row>
    <row r="257" spans="1:31" ht="11.1" customHeight="1" x14ac:dyDescent="0.2">
      <c r="A257" s="15" t="s">
        <v>81</v>
      </c>
      <c r="B257" s="16" t="s">
        <v>2</v>
      </c>
      <c r="C257" s="33">
        <v>1224490</v>
      </c>
      <c r="D257" s="33">
        <v>1174603</v>
      </c>
      <c r="E257" s="33">
        <v>926879</v>
      </c>
      <c r="F257" s="33">
        <v>684338</v>
      </c>
      <c r="G257" s="33">
        <v>516067</v>
      </c>
      <c r="H257" s="33">
        <v>486216</v>
      </c>
      <c r="I257" s="33">
        <v>267181</v>
      </c>
      <c r="J257" s="33">
        <v>611501</v>
      </c>
      <c r="K257" s="33">
        <v>443237</v>
      </c>
      <c r="L257" s="33">
        <v>403213</v>
      </c>
      <c r="M257" s="33">
        <v>402783</v>
      </c>
      <c r="N257" s="33">
        <v>338074</v>
      </c>
      <c r="O257" s="33">
        <v>346935</v>
      </c>
      <c r="P257" s="33">
        <v>350222</v>
      </c>
      <c r="Q257" s="33">
        <v>339272</v>
      </c>
      <c r="R257" s="33">
        <v>224038</v>
      </c>
      <c r="S257" s="33">
        <v>345564</v>
      </c>
      <c r="T257" s="33">
        <v>426405</v>
      </c>
      <c r="U257" s="33">
        <v>439237</v>
      </c>
      <c r="V257" s="33">
        <v>260729</v>
      </c>
      <c r="W257" s="33">
        <v>322345</v>
      </c>
      <c r="X257" s="33">
        <v>173784</v>
      </c>
      <c r="Y257" s="27">
        <v>220929</v>
      </c>
      <c r="Z257" s="27">
        <v>253804</v>
      </c>
      <c r="AA257" s="33">
        <v>224277</v>
      </c>
      <c r="AB257" s="9">
        <v>199225</v>
      </c>
      <c r="AC257" s="9">
        <v>241829</v>
      </c>
      <c r="AD257" s="64">
        <v>237907</v>
      </c>
      <c r="AE257" s="64">
        <v>188153</v>
      </c>
    </row>
    <row r="258" spans="1:31" ht="11.1" customHeight="1" x14ac:dyDescent="0.2">
      <c r="A258" s="52" t="s">
        <v>82</v>
      </c>
      <c r="B258" s="16" t="s">
        <v>3</v>
      </c>
      <c r="C258" s="34">
        <v>688.28616749913715</v>
      </c>
      <c r="D258" s="34">
        <v>694.72962630431516</v>
      </c>
      <c r="E258" s="34">
        <v>566.62746013833134</v>
      </c>
      <c r="F258" s="34">
        <v>586.92842409506284</v>
      </c>
      <c r="G258" s="34">
        <v>592.00733259609694</v>
      </c>
      <c r="H258" s="34">
        <v>588.31871256579348</v>
      </c>
      <c r="I258" s="34">
        <v>373.71421697667199</v>
      </c>
      <c r="J258" s="34">
        <v>710.18471740733639</v>
      </c>
      <c r="K258" s="34">
        <v>765.12911339088589</v>
      </c>
      <c r="L258" s="34">
        <v>753.45650106231699</v>
      </c>
      <c r="M258" s="34">
        <v>763.13131982955758</v>
      </c>
      <c r="N258" s="34">
        <v>768.12654500508938</v>
      </c>
      <c r="O258" s="34">
        <v>746.85326427413577</v>
      </c>
      <c r="P258" s="34">
        <v>655.68313509931045</v>
      </c>
      <c r="Q258" s="34">
        <v>681.81946068915067</v>
      </c>
      <c r="R258" s="34">
        <v>647.75204556625317</v>
      </c>
      <c r="S258" s="34">
        <v>642.84757567639963</v>
      </c>
      <c r="T258" s="35">
        <v>723.31983627107888</v>
      </c>
      <c r="U258" s="35">
        <v>710.71533167966788</v>
      </c>
      <c r="V258" s="35">
        <v>662.61483919336183</v>
      </c>
      <c r="W258" s="35">
        <v>695.15700850332439</v>
      </c>
      <c r="X258" s="35">
        <v>708.78724228643682</v>
      </c>
      <c r="Y258" s="28">
        <v>695.7122793316496</v>
      </c>
      <c r="Z258" s="28">
        <v>713.35739260458479</v>
      </c>
      <c r="AA258" s="28">
        <v>755.9075022160506</v>
      </c>
      <c r="AB258" s="48">
        <v>719.81371015236311</v>
      </c>
      <c r="AC258" s="49">
        <v>723.07121905713018</v>
      </c>
      <c r="AD258" s="65">
        <v>744.33396741170873</v>
      </c>
      <c r="AE258" s="65">
        <f>1000*AE257/AE256</f>
        <v>720.32970398615646</v>
      </c>
    </row>
    <row r="259" spans="1:31" ht="11.1" customHeight="1" x14ac:dyDescent="0.2">
      <c r="A259" s="15" t="s">
        <v>83</v>
      </c>
      <c r="B259" s="16" t="s">
        <v>2</v>
      </c>
      <c r="C259" s="33"/>
      <c r="D259" s="33"/>
      <c r="E259" s="33"/>
      <c r="F259" s="33"/>
      <c r="G259" s="33">
        <v>74909</v>
      </c>
      <c r="H259" s="33">
        <v>244795</v>
      </c>
      <c r="I259" s="33">
        <v>484152</v>
      </c>
      <c r="J259" s="33">
        <v>290103</v>
      </c>
      <c r="K259" s="33">
        <v>141486</v>
      </c>
      <c r="L259" s="33">
        <v>118674</v>
      </c>
      <c r="M259" s="33">
        <v>115360</v>
      </c>
      <c r="N259" s="33">
        <v>102624</v>
      </c>
      <c r="O259" s="33">
        <v>106104</v>
      </c>
      <c r="P259" s="33">
        <v>97349</v>
      </c>
      <c r="Q259" s="33">
        <v>68655</v>
      </c>
      <c r="R259" s="33">
        <v>48086</v>
      </c>
      <c r="S259" s="33">
        <v>138445</v>
      </c>
      <c r="T259" s="33">
        <v>124464</v>
      </c>
      <c r="U259" s="33">
        <v>122557</v>
      </c>
      <c r="V259" s="33">
        <v>97518</v>
      </c>
      <c r="W259" s="33">
        <v>88811</v>
      </c>
      <c r="X259" s="33">
        <v>69061</v>
      </c>
      <c r="Y259" s="27">
        <v>79595</v>
      </c>
      <c r="Z259" s="27">
        <v>90516</v>
      </c>
      <c r="AA259" s="33">
        <v>91674</v>
      </c>
      <c r="AB259" s="9">
        <v>77526</v>
      </c>
      <c r="AC259" s="9">
        <v>24613</v>
      </c>
      <c r="AD259" s="64">
        <v>51609</v>
      </c>
      <c r="AE259" s="64">
        <v>30307.000000000004</v>
      </c>
    </row>
    <row r="260" spans="1:31" ht="11.1" customHeight="1" x14ac:dyDescent="0.2">
      <c r="A260" s="52" t="s">
        <v>84</v>
      </c>
      <c r="B260" s="16" t="s">
        <v>3</v>
      </c>
      <c r="C260" s="34">
        <v>0</v>
      </c>
      <c r="D260" s="34">
        <v>0</v>
      </c>
      <c r="E260" s="34">
        <v>0</v>
      </c>
      <c r="F260" s="34">
        <v>0</v>
      </c>
      <c r="G260" s="34">
        <v>8.5932015179116319E-2</v>
      </c>
      <c r="H260" s="34">
        <v>0.29620061709722306</v>
      </c>
      <c r="I260" s="34">
        <v>0.67719817493642764</v>
      </c>
      <c r="J260" s="34">
        <v>0.33691967318781246</v>
      </c>
      <c r="K260" s="34">
        <v>0.24423741189752407</v>
      </c>
      <c r="L260" s="34">
        <v>0.22175797111469472</v>
      </c>
      <c r="M260" s="34">
        <v>0.21856639693218871</v>
      </c>
      <c r="N260" s="34">
        <v>0.23316853279046096</v>
      </c>
      <c r="O260" s="34">
        <v>0.22841200441737761</v>
      </c>
      <c r="P260" s="35">
        <v>0.18225610475293608</v>
      </c>
      <c r="Q260" s="34">
        <v>0.13797282143416975</v>
      </c>
      <c r="R260" s="34">
        <v>0.13902911498539913</v>
      </c>
      <c r="S260" s="34">
        <v>0.25754717683126471</v>
      </c>
      <c r="T260" s="35">
        <v>0.21113092037298711</v>
      </c>
      <c r="U260" s="35">
        <v>0.19800000000000001</v>
      </c>
      <c r="V260" s="35">
        <v>0.24783155647610455</v>
      </c>
      <c r="W260" s="35">
        <v>0.19152643621644119</v>
      </c>
      <c r="X260" s="35">
        <v>0.28166894385871893</v>
      </c>
      <c r="Y260" s="28">
        <v>0.25064712587936694</v>
      </c>
      <c r="Z260" s="28">
        <v>0.25440992950858377</v>
      </c>
      <c r="AA260" s="34">
        <v>0.30897980800000002</v>
      </c>
      <c r="AB260" s="48">
        <v>0.28010680232537133</v>
      </c>
      <c r="AC260" s="48">
        <v>7.3593125368145024E-2</v>
      </c>
      <c r="AD260" s="66">
        <v>0.16146784972342501</v>
      </c>
      <c r="AE260" s="66">
        <v>0.15791475614839517</v>
      </c>
    </row>
    <row r="261" spans="1:31" ht="11.1" customHeight="1" x14ac:dyDescent="0.2">
      <c r="A261" s="15" t="s">
        <v>85</v>
      </c>
      <c r="B261" s="16" t="s">
        <v>2</v>
      </c>
      <c r="C261" s="33">
        <v>106185</v>
      </c>
      <c r="D261" s="33">
        <v>95650</v>
      </c>
      <c r="E261" s="33"/>
      <c r="F261" s="33"/>
      <c r="G261" s="33"/>
      <c r="H261" s="33"/>
      <c r="I261" s="33"/>
      <c r="J261" s="33"/>
      <c r="K261" s="33">
        <v>165867</v>
      </c>
      <c r="L261" s="33">
        <v>316773</v>
      </c>
      <c r="M261" s="33">
        <v>306525</v>
      </c>
      <c r="N261" s="33">
        <v>252846</v>
      </c>
      <c r="O261" s="33">
        <v>291301</v>
      </c>
      <c r="P261" s="33">
        <v>306321</v>
      </c>
      <c r="Q261" s="33">
        <v>222471</v>
      </c>
      <c r="R261" s="33">
        <v>214746</v>
      </c>
      <c r="S261" s="33">
        <v>262540</v>
      </c>
      <c r="T261" s="33">
        <v>312239</v>
      </c>
      <c r="U261" s="33">
        <v>454183</v>
      </c>
      <c r="V261" s="33">
        <v>362725</v>
      </c>
      <c r="W261" s="33">
        <v>433324</v>
      </c>
      <c r="X261" s="33">
        <v>253721</v>
      </c>
      <c r="Y261" s="27">
        <v>358120</v>
      </c>
      <c r="Z261" s="27">
        <v>429939.69300000003</v>
      </c>
      <c r="AA261" s="33">
        <v>459286.47100000002</v>
      </c>
      <c r="AB261" s="9">
        <v>751890.28599999996</v>
      </c>
      <c r="AC261" s="9">
        <v>696326.53600000008</v>
      </c>
      <c r="AD261" s="64">
        <v>688088</v>
      </c>
      <c r="AE261" s="64">
        <v>654843</v>
      </c>
    </row>
    <row r="262" spans="1:31" ht="11.1" customHeight="1" x14ac:dyDescent="0.2">
      <c r="A262" s="52" t="s">
        <v>86</v>
      </c>
      <c r="B262" s="16" t="s">
        <v>3</v>
      </c>
      <c r="C262" s="34">
        <v>5.968661785387866E-2</v>
      </c>
      <c r="D262" s="34">
        <v>5.6573062350434779E-2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0.28632463140668774</v>
      </c>
      <c r="L262" s="34">
        <v>0.59193199676353025</v>
      </c>
      <c r="M262" s="34">
        <v>0.58075645648092189</v>
      </c>
      <c r="N262" s="34">
        <v>0.57448287770830309</v>
      </c>
      <c r="O262" s="34">
        <v>0.6270889438549585</v>
      </c>
      <c r="P262" s="35">
        <v>0.57349199543933815</v>
      </c>
      <c r="Q262" s="34">
        <v>0.4470898194928436</v>
      </c>
      <c r="R262" s="34">
        <v>0.62088646023072258</v>
      </c>
      <c r="S262" s="34">
        <v>0.48839926183885468</v>
      </c>
      <c r="T262" s="35">
        <v>0.52965763149457767</v>
      </c>
      <c r="U262" s="35">
        <v>0.73499999999999999</v>
      </c>
      <c r="V262" s="35">
        <v>0.92182675324345276</v>
      </c>
      <c r="W262" s="35">
        <v>0.93449011324107556</v>
      </c>
      <c r="X262" s="35">
        <v>1.0348145278055345</v>
      </c>
      <c r="Y262" s="28">
        <v>1.1277309971721701</v>
      </c>
      <c r="Z262" s="28">
        <v>1.2084153850045534</v>
      </c>
      <c r="AA262" s="34">
        <v>1.547987931</v>
      </c>
      <c r="AB262" s="49">
        <v>2.7166316295303372</v>
      </c>
      <c r="AC262" s="48">
        <v>2.0820235672617788</v>
      </c>
      <c r="AD262" s="66">
        <v>2.1528045453407754</v>
      </c>
      <c r="AE262" s="66">
        <f>AE261/AE256</f>
        <v>2.5070175035604354</v>
      </c>
    </row>
    <row r="263" spans="1:31" ht="11.1" customHeight="1" x14ac:dyDescent="0.2">
      <c r="A263" s="15" t="s">
        <v>143</v>
      </c>
      <c r="B263" s="16" t="s">
        <v>2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7"/>
      <c r="R263" s="37"/>
      <c r="S263" s="37"/>
      <c r="T263" s="33"/>
      <c r="U263" s="33"/>
      <c r="V263" s="33"/>
      <c r="W263" s="33"/>
      <c r="X263" s="33"/>
      <c r="Y263" s="29"/>
      <c r="Z263" s="29"/>
      <c r="AA263" s="36"/>
      <c r="AB263" s="49"/>
      <c r="AC263" s="48"/>
      <c r="AD263" s="61"/>
      <c r="AE263" s="61"/>
    </row>
    <row r="264" spans="1:31" ht="11.1" customHeight="1" x14ac:dyDescent="0.2">
      <c r="A264" s="15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3"/>
      <c r="P264" s="33"/>
      <c r="Q264" s="37"/>
      <c r="R264" s="37"/>
      <c r="S264" s="37"/>
      <c r="T264" s="33"/>
      <c r="U264" s="33"/>
      <c r="V264" s="33"/>
      <c r="W264" s="33"/>
      <c r="X264" s="33"/>
      <c r="Y264" s="29"/>
      <c r="Z264" s="29"/>
      <c r="AA264" s="36"/>
      <c r="AB264" s="49"/>
      <c r="AC264" s="48"/>
      <c r="AD264" s="61"/>
      <c r="AE264" s="61"/>
    </row>
    <row r="265" spans="1:31" ht="11.1" customHeight="1" x14ac:dyDescent="0.2">
      <c r="A265" s="15" t="s">
        <v>87</v>
      </c>
      <c r="B265" s="16" t="s">
        <v>2</v>
      </c>
      <c r="C265" s="33">
        <v>4514349</v>
      </c>
      <c r="D265" s="33">
        <v>4324220.8</v>
      </c>
      <c r="E265" s="33">
        <v>3336764.4</v>
      </c>
      <c r="F265" s="33">
        <v>2463616.7999999998</v>
      </c>
      <c r="G265" s="33">
        <v>1932750.2</v>
      </c>
      <c r="H265" s="33">
        <v>1995172.6</v>
      </c>
      <c r="I265" s="33">
        <v>1446003.6</v>
      </c>
      <c r="J265" s="33">
        <v>2491506.6</v>
      </c>
      <c r="K265" s="33">
        <v>1903006.2</v>
      </c>
      <c r="L265" s="33">
        <v>1887013.8</v>
      </c>
      <c r="M265" s="33">
        <v>1871903.8</v>
      </c>
      <c r="N265" s="33">
        <v>1572536.4</v>
      </c>
      <c r="O265" s="33">
        <v>1646371</v>
      </c>
      <c r="P265" s="33">
        <v>1664469.2</v>
      </c>
      <c r="Q265" s="33">
        <v>1512505.2</v>
      </c>
      <c r="R265" s="33">
        <v>1069368.8</v>
      </c>
      <c r="S265" s="33">
        <v>1645015.4</v>
      </c>
      <c r="T265" s="33">
        <v>1971761</v>
      </c>
      <c r="U265" s="33">
        <v>2157993</v>
      </c>
      <c r="V265" s="33">
        <v>1398867</v>
      </c>
      <c r="W265" s="33">
        <v>1682577</v>
      </c>
      <c r="X265" s="33">
        <v>948404.4</v>
      </c>
      <c r="Y265" s="27">
        <v>1233059.3999999999</v>
      </c>
      <c r="Z265" s="27">
        <v>1434150.0930000001</v>
      </c>
      <c r="AA265" s="33">
        <v>1358357.6710000001</v>
      </c>
      <c r="AB265" s="9">
        <v>1546626.2859999998</v>
      </c>
      <c r="AC265" s="9">
        <v>1591523.936</v>
      </c>
      <c r="AD265" s="67">
        <v>1596162.2000000002</v>
      </c>
      <c r="AE265" s="67">
        <f>3.6*AE257+AE259+AE261</f>
        <v>1362500.8</v>
      </c>
    </row>
    <row r="266" spans="1:31" ht="11.1" customHeight="1" x14ac:dyDescent="0.2">
      <c r="A266" s="52" t="s">
        <v>88</v>
      </c>
      <c r="B266" s="16" t="s">
        <v>3</v>
      </c>
      <c r="C266" s="34">
        <v>2.5375168208507723</v>
      </c>
      <c r="D266" s="34">
        <v>2.5575997170459694</v>
      </c>
      <c r="E266" s="34">
        <v>2.0398588564979931</v>
      </c>
      <c r="F266" s="34">
        <v>2.1129423267422265</v>
      </c>
      <c r="G266" s="34">
        <v>2.2171584125250652</v>
      </c>
      <c r="H266" s="34">
        <v>2.4141479823340797</v>
      </c>
      <c r="I266" s="34">
        <v>2.0225693560524469</v>
      </c>
      <c r="J266" s="34">
        <v>2.893584655854224</v>
      </c>
      <c r="K266" s="34">
        <v>3.2850268515114007</v>
      </c>
      <c r="L266" s="34">
        <v>3.5261333717025662</v>
      </c>
      <c r="M266" s="34">
        <v>3.546595604799518</v>
      </c>
      <c r="N266" s="34">
        <v>3.5729069725170861</v>
      </c>
      <c r="O266" s="34">
        <v>3.5441726996592249</v>
      </c>
      <c r="P266" s="35">
        <v>3.1162073865497919</v>
      </c>
      <c r="Q266" s="34">
        <v>3.0396126994079555</v>
      </c>
      <c r="R266" s="34">
        <v>3.0918229392546333</v>
      </c>
      <c r="S266" s="34">
        <v>3.0601977111051584</v>
      </c>
      <c r="T266" s="35">
        <v>3.3447399624434491</v>
      </c>
      <c r="U266" s="35">
        <v>3.492</v>
      </c>
      <c r="V266" s="35">
        <v>3.555070714258485</v>
      </c>
      <c r="W266" s="35">
        <v>3.6285817800694846</v>
      </c>
      <c r="X266" s="35">
        <v>3.8681175438954258</v>
      </c>
      <c r="Y266" s="30">
        <v>3.8829423286454756</v>
      </c>
      <c r="Z266" s="30">
        <v>4.0309119278896421</v>
      </c>
      <c r="AA266" s="34">
        <v>4.5782347459999997</v>
      </c>
      <c r="AB266" s="48">
        <v>5.5880677884042154</v>
      </c>
      <c r="AC266" s="48">
        <v>4.7586730812355915</v>
      </c>
      <c r="AD266" s="65">
        <v>4.9938746777463523</v>
      </c>
      <c r="AE266" s="65">
        <f>AE265/AE256</f>
        <v>5.216232523238542</v>
      </c>
    </row>
    <row r="267" spans="1:31" ht="11.1" customHeight="1" x14ac:dyDescent="0.2">
      <c r="A267" s="15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3"/>
      <c r="P267" s="36"/>
      <c r="Q267" s="36"/>
      <c r="R267" s="36"/>
      <c r="S267" s="36"/>
      <c r="T267" s="36"/>
      <c r="U267" s="36"/>
      <c r="V267" s="36"/>
      <c r="W267" s="36"/>
      <c r="X267" s="36"/>
      <c r="Y267" s="29"/>
      <c r="Z267" s="29"/>
      <c r="AA267" s="36"/>
      <c r="AB267" s="6"/>
      <c r="AC267" s="6"/>
      <c r="AD267" s="61"/>
      <c r="AE267" s="61"/>
    </row>
    <row r="268" spans="1:31" ht="11.1" customHeight="1" x14ac:dyDescent="0.25">
      <c r="A268" s="13" t="s">
        <v>16</v>
      </c>
      <c r="B268" s="16">
        <v>125220</v>
      </c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3"/>
      <c r="P268" s="36"/>
      <c r="Q268" s="36"/>
      <c r="R268" s="36"/>
      <c r="S268" s="36"/>
      <c r="T268" s="36"/>
      <c r="U268" s="36"/>
      <c r="V268" s="36"/>
      <c r="W268" s="36"/>
      <c r="X268" s="36"/>
      <c r="Y268" s="29"/>
      <c r="Z268" s="29"/>
      <c r="AA268" s="36"/>
      <c r="AB268" s="87"/>
      <c r="AC268" s="87"/>
      <c r="AD268" s="88"/>
      <c r="AE268" s="88"/>
    </row>
    <row r="269" spans="1:31" ht="11.1" customHeight="1" x14ac:dyDescent="0.2">
      <c r="A269" s="53" t="s">
        <v>104</v>
      </c>
      <c r="B269" s="6" t="s">
        <v>5</v>
      </c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3"/>
      <c r="P269" s="33"/>
      <c r="Q269" s="39"/>
      <c r="R269" s="39"/>
      <c r="S269" s="39"/>
      <c r="T269" s="33"/>
      <c r="U269" s="33"/>
      <c r="V269" s="33"/>
      <c r="W269" s="33"/>
      <c r="X269" s="33"/>
      <c r="Y269" s="29"/>
      <c r="Z269" s="29"/>
      <c r="AA269" s="36"/>
      <c r="AB269" s="6"/>
      <c r="AC269" s="6"/>
      <c r="AD269" s="63"/>
      <c r="AE269" s="63"/>
    </row>
    <row r="270" spans="1:31" ht="11.1" customHeight="1" x14ac:dyDescent="0.2">
      <c r="A270" s="15" t="s">
        <v>80</v>
      </c>
      <c r="B270" s="16"/>
      <c r="C270" s="33">
        <v>4106536</v>
      </c>
      <c r="D270" s="33">
        <v>4107594</v>
      </c>
      <c r="E270" s="33">
        <v>3837884</v>
      </c>
      <c r="F270" s="33">
        <v>3248357</v>
      </c>
      <c r="G270" s="33">
        <v>314920</v>
      </c>
      <c r="H270" s="33">
        <v>2699201</v>
      </c>
      <c r="I270" s="33">
        <v>2990253</v>
      </c>
      <c r="J270" s="33">
        <v>3071327</v>
      </c>
      <c r="K270" s="33">
        <v>2721463</v>
      </c>
      <c r="L270" s="33">
        <v>2962476</v>
      </c>
      <c r="M270" s="33">
        <v>2689417</v>
      </c>
      <c r="N270" s="33">
        <v>2430480</v>
      </c>
      <c r="O270" s="33">
        <v>2519322</v>
      </c>
      <c r="P270" s="33">
        <v>2567735</v>
      </c>
      <c r="Q270" s="33">
        <v>2797840</v>
      </c>
      <c r="R270" s="33">
        <v>3087922</v>
      </c>
      <c r="S270" s="33">
        <v>3208138</v>
      </c>
      <c r="T270" s="33">
        <v>2667303</v>
      </c>
      <c r="U270" s="33">
        <v>3082775</v>
      </c>
      <c r="V270" s="33">
        <v>3030556</v>
      </c>
      <c r="W270" s="33">
        <v>2615937</v>
      </c>
      <c r="X270" s="33">
        <v>1621764</v>
      </c>
      <c r="Y270" s="27">
        <v>1977622</v>
      </c>
      <c r="Z270" s="27">
        <v>1947139</v>
      </c>
      <c r="AA270" s="33">
        <v>1812041</v>
      </c>
      <c r="AB270" s="9">
        <v>1917577</v>
      </c>
      <c r="AC270" s="9">
        <v>2034056</v>
      </c>
      <c r="AD270" s="64">
        <v>2043773</v>
      </c>
      <c r="AE270" s="64">
        <v>2457001</v>
      </c>
    </row>
    <row r="271" spans="1:31" ht="11.1" customHeight="1" x14ac:dyDescent="0.2">
      <c r="A271" s="15" t="s">
        <v>81</v>
      </c>
      <c r="B271" s="16" t="s">
        <v>2</v>
      </c>
      <c r="C271" s="33">
        <v>76097</v>
      </c>
      <c r="D271" s="33">
        <v>75651</v>
      </c>
      <c r="E271" s="33">
        <v>154557</v>
      </c>
      <c r="F271" s="33">
        <v>134676</v>
      </c>
      <c r="G271" s="33">
        <v>21456</v>
      </c>
      <c r="H271" s="33">
        <v>54499</v>
      </c>
      <c r="I271" s="33">
        <v>81364</v>
      </c>
      <c r="J271" s="33">
        <v>57947</v>
      </c>
      <c r="K271" s="33">
        <v>50521</v>
      </c>
      <c r="L271" s="33">
        <v>46155</v>
      </c>
      <c r="M271" s="33">
        <v>46142</v>
      </c>
      <c r="N271" s="33">
        <v>73490</v>
      </c>
      <c r="O271" s="33">
        <v>80095</v>
      </c>
      <c r="P271" s="33">
        <v>77582</v>
      </c>
      <c r="Q271" s="33">
        <v>81158</v>
      </c>
      <c r="R271" s="33">
        <v>85596</v>
      </c>
      <c r="S271" s="33">
        <v>86405</v>
      </c>
      <c r="T271" s="33">
        <v>76947</v>
      </c>
      <c r="U271" s="33">
        <v>79963</v>
      </c>
      <c r="V271" s="33">
        <v>80812</v>
      </c>
      <c r="W271" s="33">
        <v>73012</v>
      </c>
      <c r="X271" s="33">
        <v>66447</v>
      </c>
      <c r="Y271" s="27">
        <v>69882</v>
      </c>
      <c r="Z271" s="27">
        <v>70767</v>
      </c>
      <c r="AA271" s="33">
        <v>68668</v>
      </c>
      <c r="AB271" s="9">
        <v>68668</v>
      </c>
      <c r="AC271" s="9">
        <v>64071</v>
      </c>
      <c r="AD271" s="64">
        <v>60496</v>
      </c>
      <c r="AE271" s="64">
        <v>73902</v>
      </c>
    </row>
    <row r="272" spans="1:31" ht="11.1" customHeight="1" x14ac:dyDescent="0.2">
      <c r="A272" s="52" t="s">
        <v>82</v>
      </c>
      <c r="B272" s="16" t="s">
        <v>3</v>
      </c>
      <c r="C272" s="34">
        <v>18.530703249648852</v>
      </c>
      <c r="D272" s="34">
        <v>18.417350887161682</v>
      </c>
      <c r="E272" s="34">
        <v>40.271409974871567</v>
      </c>
      <c r="F272" s="34">
        <v>41.459728718241251</v>
      </c>
      <c r="G272" s="34">
        <v>68.131588974977774</v>
      </c>
      <c r="H272" s="34">
        <v>20.190789792979476</v>
      </c>
      <c r="I272" s="34">
        <v>27.209737771352458</v>
      </c>
      <c r="J272" s="34">
        <v>18.867089046526143</v>
      </c>
      <c r="K272" s="34">
        <v>18.563912131085377</v>
      </c>
      <c r="L272" s="34">
        <v>15.579873052136119</v>
      </c>
      <c r="M272" s="34">
        <v>17.156878237922939</v>
      </c>
      <c r="N272" s="34">
        <v>30.236825647608704</v>
      </c>
      <c r="O272" s="34">
        <v>31.792283796989825</v>
      </c>
      <c r="P272" s="34">
        <v>30.214177086031075</v>
      </c>
      <c r="Q272" s="34">
        <v>29.00737711949218</v>
      </c>
      <c r="R272" s="34">
        <v>27.719612088647317</v>
      </c>
      <c r="S272" s="34">
        <v>26.933068340576373</v>
      </c>
      <c r="T272" s="35">
        <v>28.848241088470264</v>
      </c>
      <c r="U272" s="35">
        <v>25.938642943451921</v>
      </c>
      <c r="V272" s="35">
        <v>26.665733944530309</v>
      </c>
      <c r="W272" s="35">
        <v>27.910458088249069</v>
      </c>
      <c r="X272" s="35">
        <v>40.972052653776998</v>
      </c>
      <c r="Y272" s="28">
        <v>35.336378741741342</v>
      </c>
      <c r="Z272" s="28">
        <v>36.344092537820877</v>
      </c>
      <c r="AA272" s="28">
        <v>37.895389784226737</v>
      </c>
      <c r="AB272" s="48">
        <v>35.809774522744064</v>
      </c>
      <c r="AC272" s="49">
        <v>31.499132767239448</v>
      </c>
      <c r="AD272" s="65">
        <v>29.600156181728597</v>
      </c>
      <c r="AE272" s="65">
        <v>30.078131836332179</v>
      </c>
    </row>
    <row r="273" spans="1:31" ht="11.1" customHeight="1" x14ac:dyDescent="0.2">
      <c r="A273" s="15" t="s">
        <v>83</v>
      </c>
      <c r="B273" s="16" t="s">
        <v>2</v>
      </c>
      <c r="C273" s="33">
        <v>222849</v>
      </c>
      <c r="D273" s="33">
        <v>327696</v>
      </c>
      <c r="E273" s="33">
        <v>295776</v>
      </c>
      <c r="F273" s="33">
        <v>173084</v>
      </c>
      <c r="G273" s="33"/>
      <c r="H273" s="33">
        <v>156287</v>
      </c>
      <c r="I273" s="33">
        <v>162608</v>
      </c>
      <c r="J273" s="33">
        <v>131964</v>
      </c>
      <c r="K273" s="33">
        <v>122242</v>
      </c>
      <c r="L273" s="33">
        <v>173043</v>
      </c>
      <c r="M273" s="33">
        <v>115518</v>
      </c>
      <c r="N273" s="33">
        <v>95902</v>
      </c>
      <c r="O273" s="33">
        <v>85902</v>
      </c>
      <c r="P273" s="33">
        <v>72905</v>
      </c>
      <c r="Q273" s="33">
        <v>142860</v>
      </c>
      <c r="R273" s="33">
        <v>147446</v>
      </c>
      <c r="S273" s="33">
        <v>154364</v>
      </c>
      <c r="T273" s="33">
        <v>126325</v>
      </c>
      <c r="U273" s="33">
        <v>135126</v>
      </c>
      <c r="V273" s="33">
        <v>137625</v>
      </c>
      <c r="W273" s="33">
        <v>121292</v>
      </c>
      <c r="X273" s="33">
        <v>120758</v>
      </c>
      <c r="Y273" s="27">
        <v>0</v>
      </c>
      <c r="Z273" s="27">
        <v>0</v>
      </c>
      <c r="AA273" s="33">
        <v>0</v>
      </c>
      <c r="AB273" s="9">
        <v>0</v>
      </c>
      <c r="AC273" s="9">
        <v>0</v>
      </c>
      <c r="AD273" s="64">
        <v>0</v>
      </c>
      <c r="AE273" s="64">
        <v>0</v>
      </c>
    </row>
    <row r="274" spans="1:31" ht="11.1" customHeight="1" x14ac:dyDescent="0.2">
      <c r="A274" s="52" t="s">
        <v>84</v>
      </c>
      <c r="B274" s="16" t="s">
        <v>3</v>
      </c>
      <c r="C274" s="34">
        <v>5.4266905245686392E-2</v>
      </c>
      <c r="D274" s="34">
        <v>7.9778089071120467E-2</v>
      </c>
      <c r="E274" s="34">
        <v>7.7067467385673979E-2</v>
      </c>
      <c r="F274" s="34">
        <v>5.3283552269655088E-2</v>
      </c>
      <c r="G274" s="34">
        <v>0</v>
      </c>
      <c r="H274" s="34">
        <v>5.7901208542824337E-2</v>
      </c>
      <c r="I274" s="34">
        <v>5.4379345159088543E-2</v>
      </c>
      <c r="J274" s="34">
        <v>4.296644414612967E-2</v>
      </c>
      <c r="K274" s="34">
        <v>4.491775195914844E-2</v>
      </c>
      <c r="L274" s="34">
        <v>5.8411612448505915E-2</v>
      </c>
      <c r="M274" s="34">
        <v>4.2952803525819906E-2</v>
      </c>
      <c r="N274" s="34">
        <v>3.9458049438793982E-2</v>
      </c>
      <c r="O274" s="34">
        <v>3.4097269027143016E-2</v>
      </c>
      <c r="P274" s="35">
        <v>2.8392727442668343E-2</v>
      </c>
      <c r="Q274" s="34">
        <v>5.1060818345580877E-2</v>
      </c>
      <c r="R274" s="34">
        <v>4.7749263096671483E-2</v>
      </c>
      <c r="S274" s="34">
        <v>4.8116384020886881E-2</v>
      </c>
      <c r="T274" s="35">
        <v>4.7360573583128729E-2</v>
      </c>
      <c r="U274" s="35">
        <v>4.3999999999999997E-2</v>
      </c>
      <c r="V274" s="35">
        <v>4.5412458967925361E-2</v>
      </c>
      <c r="W274" s="35">
        <v>4.6366560050949239E-2</v>
      </c>
      <c r="X274" s="35">
        <v>7.4460895666693797E-2</v>
      </c>
      <c r="Y274" s="28">
        <v>0</v>
      </c>
      <c r="Z274" s="28">
        <v>0</v>
      </c>
      <c r="AA274" s="34">
        <v>0</v>
      </c>
      <c r="AB274" s="48">
        <v>0</v>
      </c>
      <c r="AC274" s="48">
        <v>0</v>
      </c>
      <c r="AD274" s="66">
        <v>0</v>
      </c>
      <c r="AE274" s="66">
        <v>0</v>
      </c>
    </row>
    <row r="275" spans="1:31" ht="11.1" customHeight="1" x14ac:dyDescent="0.2">
      <c r="A275" s="15" t="s">
        <v>85</v>
      </c>
      <c r="B275" s="16" t="s">
        <v>2</v>
      </c>
      <c r="C275" s="33">
        <v>1135044</v>
      </c>
      <c r="D275" s="33">
        <v>1071850</v>
      </c>
      <c r="E275" s="33">
        <v>922408</v>
      </c>
      <c r="F275" s="33">
        <v>885167</v>
      </c>
      <c r="G275" s="33">
        <v>39119</v>
      </c>
      <c r="H275" s="33">
        <v>604916</v>
      </c>
      <c r="I275" s="33">
        <v>800731</v>
      </c>
      <c r="J275" s="33">
        <v>896267</v>
      </c>
      <c r="K275" s="33">
        <v>550115</v>
      </c>
      <c r="L275" s="33">
        <v>488563</v>
      </c>
      <c r="M275" s="33">
        <v>512816</v>
      </c>
      <c r="N275" s="33">
        <v>416604</v>
      </c>
      <c r="O275" s="33">
        <v>461832</v>
      </c>
      <c r="P275" s="33">
        <v>495136</v>
      </c>
      <c r="Q275" s="33">
        <v>418130</v>
      </c>
      <c r="R275" s="33">
        <v>377921</v>
      </c>
      <c r="S275" s="33">
        <v>396575</v>
      </c>
      <c r="T275" s="33">
        <v>384815</v>
      </c>
      <c r="U275" s="33">
        <v>366850</v>
      </c>
      <c r="V275" s="33">
        <v>364626</v>
      </c>
      <c r="W275" s="33">
        <v>364626</v>
      </c>
      <c r="X275" s="33">
        <v>241333.5</v>
      </c>
      <c r="Y275" s="27">
        <v>373412</v>
      </c>
      <c r="Z275" s="27">
        <v>307721.98</v>
      </c>
      <c r="AA275" s="33">
        <v>249610.978</v>
      </c>
      <c r="AB275" s="9">
        <v>309485.61900000001</v>
      </c>
      <c r="AC275" s="9">
        <v>330232.00200000004</v>
      </c>
      <c r="AD275" s="64">
        <v>323741</v>
      </c>
      <c r="AE275" s="64">
        <v>339614.66300000006</v>
      </c>
    </row>
    <row r="276" spans="1:31" ht="11.1" customHeight="1" x14ac:dyDescent="0.2">
      <c r="A276" s="52" t="s">
        <v>86</v>
      </c>
      <c r="B276" s="16" t="s">
        <v>3</v>
      </c>
      <c r="C276" s="34">
        <v>0.27639937894127803</v>
      </c>
      <c r="D276" s="34">
        <v>0.26094351097016893</v>
      </c>
      <c r="E276" s="34">
        <v>0.24034285559438481</v>
      </c>
      <c r="F276" s="34">
        <v>0.27249683455359125</v>
      </c>
      <c r="G276" s="34">
        <v>0.12421884923155087</v>
      </c>
      <c r="H276" s="34">
        <v>0.2241092827099575</v>
      </c>
      <c r="I276" s="34">
        <v>0.26778035169599362</v>
      </c>
      <c r="J276" s="34">
        <v>0.29181751080233398</v>
      </c>
      <c r="K276" s="34">
        <v>0.20213943750107938</v>
      </c>
      <c r="L276" s="34">
        <v>0.16491711662811784</v>
      </c>
      <c r="M276" s="34">
        <v>0.19067924386586388</v>
      </c>
      <c r="N276" s="34">
        <v>0.17140811691517724</v>
      </c>
      <c r="O276" s="34">
        <v>0.18331598739660909</v>
      </c>
      <c r="P276" s="35">
        <v>0.19282986756810963</v>
      </c>
      <c r="Q276" s="34">
        <v>0.14944743087524662</v>
      </c>
      <c r="R276" s="34">
        <v>0.12238683490062249</v>
      </c>
      <c r="S276" s="34">
        <v>0.12361531829366443</v>
      </c>
      <c r="T276" s="35">
        <v>0.14427119828530915</v>
      </c>
      <c r="U276" s="35">
        <v>0.11899999999999999</v>
      </c>
      <c r="V276" s="35">
        <v>0.12031653597557676</v>
      </c>
      <c r="W276" s="35">
        <v>0.13938638430512662</v>
      </c>
      <c r="X276" s="35">
        <v>0.14880925954701177</v>
      </c>
      <c r="Y276" s="28">
        <v>0.18881869234868948</v>
      </c>
      <c r="Z276" s="28">
        <v>0.15803801372167062</v>
      </c>
      <c r="AA276" s="34">
        <v>0.137751286</v>
      </c>
      <c r="AB276" s="49">
        <v>0.16139410255755049</v>
      </c>
      <c r="AC276" s="48">
        <v>0.16235147999858413</v>
      </c>
      <c r="AD276" s="66">
        <v>0.15840359961698292</v>
      </c>
      <c r="AE276" s="66">
        <v>0.13822324980738715</v>
      </c>
    </row>
    <row r="277" spans="1:31" ht="11.1" customHeight="1" x14ac:dyDescent="0.2">
      <c r="A277" s="15" t="s">
        <v>143</v>
      </c>
      <c r="B277" s="16" t="s">
        <v>2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7"/>
      <c r="R277" s="37"/>
      <c r="S277" s="37"/>
      <c r="T277" s="33"/>
      <c r="U277" s="33"/>
      <c r="V277" s="33"/>
      <c r="W277" s="33"/>
      <c r="X277" s="33"/>
      <c r="Y277" s="29"/>
      <c r="Z277" s="29"/>
      <c r="AA277" s="36"/>
      <c r="AB277" s="49"/>
      <c r="AC277" s="48"/>
      <c r="AD277" s="61"/>
      <c r="AE277" s="61"/>
    </row>
    <row r="278" spans="1:31" ht="11.1" customHeight="1" x14ac:dyDescent="0.2">
      <c r="A278" s="15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3"/>
      <c r="P278" s="33"/>
      <c r="Q278" s="37"/>
      <c r="R278" s="37"/>
      <c r="S278" s="37"/>
      <c r="T278" s="33"/>
      <c r="U278" s="33"/>
      <c r="V278" s="33"/>
      <c r="W278" s="33"/>
      <c r="X278" s="33"/>
      <c r="Y278" s="29"/>
      <c r="Z278" s="29"/>
      <c r="AA278" s="36"/>
      <c r="AB278" s="49"/>
      <c r="AC278" s="48"/>
      <c r="AD278" s="61"/>
      <c r="AE278" s="61"/>
    </row>
    <row r="279" spans="1:31" ht="11.1" customHeight="1" x14ac:dyDescent="0.2">
      <c r="A279" s="15" t="s">
        <v>87</v>
      </c>
      <c r="B279" s="16" t="s">
        <v>2</v>
      </c>
      <c r="C279" s="33">
        <v>1631842.2</v>
      </c>
      <c r="D279" s="33">
        <v>1671889.6</v>
      </c>
      <c r="E279" s="33">
        <v>1774589.2</v>
      </c>
      <c r="F279" s="33">
        <v>1543084.6</v>
      </c>
      <c r="G279" s="33">
        <v>116360.6</v>
      </c>
      <c r="H279" s="33">
        <v>957399.4</v>
      </c>
      <c r="I279" s="33">
        <v>1256249.3999999999</v>
      </c>
      <c r="J279" s="33">
        <v>1236840.2</v>
      </c>
      <c r="K279" s="33">
        <v>854232.6</v>
      </c>
      <c r="L279" s="33">
        <v>827764</v>
      </c>
      <c r="M279" s="33">
        <v>794445.2</v>
      </c>
      <c r="N279" s="33">
        <v>777070</v>
      </c>
      <c r="O279" s="33">
        <v>836076</v>
      </c>
      <c r="P279" s="33">
        <v>847336.2</v>
      </c>
      <c r="Q279" s="33">
        <v>853158.8</v>
      </c>
      <c r="R279" s="33">
        <v>833512.6</v>
      </c>
      <c r="S279" s="33">
        <v>861997</v>
      </c>
      <c r="T279" s="33">
        <v>788149</v>
      </c>
      <c r="U279" s="33">
        <v>789843</v>
      </c>
      <c r="V279" s="33">
        <v>793174</v>
      </c>
      <c r="W279" s="33">
        <v>748761</v>
      </c>
      <c r="X279" s="33">
        <v>601300.69999999995</v>
      </c>
      <c r="Y279" s="27">
        <v>624987.19999999995</v>
      </c>
      <c r="Z279" s="27">
        <v>562483.18000000005</v>
      </c>
      <c r="AA279" s="33">
        <v>496815.77799999999</v>
      </c>
      <c r="AB279" s="9">
        <v>556690.41899999999</v>
      </c>
      <c r="AC279" s="9">
        <v>560887.60200000007</v>
      </c>
      <c r="AD279" s="67">
        <v>541526.6</v>
      </c>
      <c r="AE279" s="67">
        <v>605661.86300000001</v>
      </c>
    </row>
    <row r="280" spans="1:31" ht="11.1" customHeight="1" x14ac:dyDescent="0.2">
      <c r="A280" s="52" t="s">
        <v>88</v>
      </c>
      <c r="B280" s="16" t="s">
        <v>3</v>
      </c>
      <c r="C280" s="34">
        <v>0.39737681588570023</v>
      </c>
      <c r="D280" s="34">
        <v>0.40702406323507145</v>
      </c>
      <c r="E280" s="34">
        <v>0.46238739888959651</v>
      </c>
      <c r="F280" s="34">
        <v>0.47503541020891488</v>
      </c>
      <c r="G280" s="34">
        <v>0.36949256954147086</v>
      </c>
      <c r="H280" s="34">
        <v>0.35469733450750796</v>
      </c>
      <c r="I280" s="34">
        <v>0.42011475283195099</v>
      </c>
      <c r="J280" s="34">
        <v>0.40270547551595776</v>
      </c>
      <c r="K280" s="34">
        <v>0.31388727313213516</v>
      </c>
      <c r="L280" s="34">
        <v>0.2794162720643138</v>
      </c>
      <c r="M280" s="34">
        <v>0.29539680904820637</v>
      </c>
      <c r="N280" s="34">
        <v>0.31971873868536255</v>
      </c>
      <c r="O280" s="34">
        <v>0.3318654780929155</v>
      </c>
      <c r="P280" s="35">
        <v>0.32999363252048985</v>
      </c>
      <c r="Q280" s="34">
        <v>0.30493480685099938</v>
      </c>
      <c r="R280" s="34">
        <v>0.26992670151642434</v>
      </c>
      <c r="S280" s="34">
        <v>0.26869074834062623</v>
      </c>
      <c r="T280" s="35">
        <v>0.29548536480482346</v>
      </c>
      <c r="U280" s="35">
        <v>0.25600000000000001</v>
      </c>
      <c r="V280" s="35">
        <v>0.26172557114932044</v>
      </c>
      <c r="W280" s="35">
        <v>0.28623051701933189</v>
      </c>
      <c r="X280" s="35">
        <v>0.37076954476730273</v>
      </c>
      <c r="Y280" s="30">
        <v>0.31602965581895831</v>
      </c>
      <c r="Z280" s="30">
        <v>0.28887674685782577</v>
      </c>
      <c r="AA280" s="34">
        <v>0.27417468900000003</v>
      </c>
      <c r="AB280" s="48">
        <v>0.29030929083942913</v>
      </c>
      <c r="AC280" s="48">
        <v>0.27574835796064617</v>
      </c>
      <c r="AD280" s="65">
        <v>0.26496416187120586</v>
      </c>
      <c r="AE280" s="65">
        <v>0.24650452441818299</v>
      </c>
    </row>
    <row r="281" spans="1:31" ht="11.1" customHeight="1" x14ac:dyDescent="0.2">
      <c r="A281" s="15"/>
      <c r="B281" s="16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5"/>
      <c r="Q281" s="34"/>
      <c r="R281" s="34"/>
      <c r="S281" s="34"/>
      <c r="T281" s="35"/>
      <c r="U281" s="35"/>
      <c r="V281" s="35"/>
      <c r="W281" s="35"/>
      <c r="X281" s="35"/>
      <c r="Y281" s="29"/>
      <c r="Z281" s="29"/>
      <c r="AA281" s="36"/>
      <c r="AB281" s="6"/>
      <c r="AC281" s="6"/>
      <c r="AD281" s="61"/>
      <c r="AE281" s="61"/>
    </row>
    <row r="282" spans="1:31" ht="11.1" customHeight="1" x14ac:dyDescent="0.2">
      <c r="A282" s="13" t="s">
        <v>53</v>
      </c>
      <c r="B282" s="16">
        <v>125240</v>
      </c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5"/>
      <c r="Q282" s="34"/>
      <c r="R282" s="34"/>
      <c r="S282" s="34"/>
      <c r="T282" s="35"/>
      <c r="U282" s="35"/>
      <c r="V282" s="35"/>
      <c r="W282" s="35"/>
      <c r="X282" s="35"/>
      <c r="Y282" s="29"/>
      <c r="Z282" s="29"/>
      <c r="AA282" s="36"/>
      <c r="AB282" s="6"/>
      <c r="AC282" s="6"/>
      <c r="AD282" s="61"/>
      <c r="AE282" s="61"/>
    </row>
    <row r="283" spans="1:31" ht="11.1" customHeight="1" x14ac:dyDescent="0.2">
      <c r="A283" s="53" t="s">
        <v>105</v>
      </c>
      <c r="B283" s="6" t="s">
        <v>5</v>
      </c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5"/>
      <c r="Q283" s="34"/>
      <c r="R283" s="34"/>
      <c r="S283" s="34"/>
      <c r="T283" s="35"/>
      <c r="U283" s="35"/>
      <c r="V283" s="35"/>
      <c r="W283" s="35"/>
      <c r="X283" s="35"/>
      <c r="Y283" s="29"/>
      <c r="Z283" s="29"/>
      <c r="AA283" s="36"/>
      <c r="AB283" s="6"/>
      <c r="AC283" s="6"/>
      <c r="AD283" s="63"/>
      <c r="AE283" s="63"/>
    </row>
    <row r="284" spans="1:31" ht="11.1" customHeight="1" x14ac:dyDescent="0.2">
      <c r="A284" s="15" t="s">
        <v>80</v>
      </c>
      <c r="B284" s="16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5"/>
      <c r="Q284" s="34"/>
      <c r="R284" s="34"/>
      <c r="S284" s="34"/>
      <c r="T284" s="35"/>
      <c r="U284" s="35"/>
      <c r="V284" s="33">
        <v>181660</v>
      </c>
      <c r="W284" s="33">
        <v>119000</v>
      </c>
      <c r="X284" s="33">
        <v>64400</v>
      </c>
      <c r="Y284" s="27">
        <v>82000</v>
      </c>
      <c r="Z284" s="27">
        <v>89000</v>
      </c>
      <c r="AA284" s="33">
        <v>22000</v>
      </c>
      <c r="AB284" s="9">
        <v>43000</v>
      </c>
      <c r="AC284" s="9">
        <v>29000</v>
      </c>
      <c r="AD284" s="64">
        <v>11000</v>
      </c>
      <c r="AE284" s="64">
        <v>31992</v>
      </c>
    </row>
    <row r="285" spans="1:31" ht="11.1" customHeight="1" x14ac:dyDescent="0.2">
      <c r="A285" s="15" t="s">
        <v>81</v>
      </c>
      <c r="B285" s="16" t="s">
        <v>2</v>
      </c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5"/>
      <c r="Q285" s="34"/>
      <c r="R285" s="34"/>
      <c r="S285" s="34"/>
      <c r="T285" s="35"/>
      <c r="U285" s="35"/>
      <c r="V285" s="33">
        <v>46452</v>
      </c>
      <c r="W285" s="33">
        <v>15104</v>
      </c>
      <c r="X285" s="33">
        <v>8857</v>
      </c>
      <c r="Y285" s="27">
        <v>13429</v>
      </c>
      <c r="Z285" s="27">
        <v>10252</v>
      </c>
      <c r="AA285" s="33">
        <v>2390</v>
      </c>
      <c r="AB285" s="9">
        <v>3698</v>
      </c>
      <c r="AC285" s="9">
        <v>2120</v>
      </c>
      <c r="AD285" s="64">
        <v>1383</v>
      </c>
      <c r="AE285" s="64">
        <v>10559</v>
      </c>
    </row>
    <row r="286" spans="1:31" ht="11.1" customHeight="1" x14ac:dyDescent="0.2">
      <c r="A286" s="52" t="s">
        <v>82</v>
      </c>
      <c r="B286" s="16" t="s">
        <v>3</v>
      </c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5"/>
      <c r="Q286" s="34"/>
      <c r="R286" s="34"/>
      <c r="S286" s="34"/>
      <c r="T286" s="35"/>
      <c r="U286" s="35"/>
      <c r="V286" s="35">
        <v>255.70846636573819</v>
      </c>
      <c r="W286" s="35">
        <v>126.92436974789916</v>
      </c>
      <c r="X286" s="35">
        <v>137.53105590062111</v>
      </c>
      <c r="Y286" s="28">
        <v>163.76829268292684</v>
      </c>
      <c r="Z286" s="28">
        <v>115.19101123595506</v>
      </c>
      <c r="AA286" s="28">
        <v>108.63636363636364</v>
      </c>
      <c r="AB286" s="48">
        <v>86</v>
      </c>
      <c r="AC286" s="49">
        <v>73.103448275862064</v>
      </c>
      <c r="AD286" s="65">
        <v>125.72727272727273</v>
      </c>
      <c r="AE286" s="65">
        <v>330.05126281570392</v>
      </c>
    </row>
    <row r="287" spans="1:31" ht="11.1" customHeight="1" x14ac:dyDescent="0.2">
      <c r="A287" s="15" t="s">
        <v>83</v>
      </c>
      <c r="B287" s="16" t="s">
        <v>2</v>
      </c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5"/>
      <c r="Q287" s="34"/>
      <c r="R287" s="34"/>
      <c r="S287" s="34"/>
      <c r="T287" s="35"/>
      <c r="U287" s="35"/>
      <c r="V287" s="33">
        <v>45206</v>
      </c>
      <c r="W287" s="33">
        <v>57172</v>
      </c>
      <c r="X287" s="33">
        <v>41050</v>
      </c>
      <c r="Y287" s="27">
        <v>52697</v>
      </c>
      <c r="Z287" s="27">
        <v>38904</v>
      </c>
      <c r="AA287" s="33">
        <v>14141</v>
      </c>
      <c r="AB287" s="9">
        <v>33777</v>
      </c>
      <c r="AC287" s="9">
        <v>19461</v>
      </c>
      <c r="AD287" s="64">
        <v>8165</v>
      </c>
      <c r="AE287" s="64">
        <v>25810.000000000004</v>
      </c>
    </row>
    <row r="288" spans="1:31" ht="11.1" customHeight="1" x14ac:dyDescent="0.2">
      <c r="A288" s="52" t="s">
        <v>84</v>
      </c>
      <c r="B288" s="16" t="s">
        <v>3</v>
      </c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5"/>
      <c r="Q288" s="34"/>
      <c r="R288" s="34"/>
      <c r="S288" s="34"/>
      <c r="T288" s="35"/>
      <c r="U288" s="35"/>
      <c r="V288" s="35">
        <v>0.24884949906418585</v>
      </c>
      <c r="W288" s="35">
        <v>0.48043697478991598</v>
      </c>
      <c r="X288" s="35">
        <v>0.63742236024844723</v>
      </c>
      <c r="Y288" s="28">
        <v>0.64264634146341459</v>
      </c>
      <c r="Z288" s="28">
        <v>0.43712359550561797</v>
      </c>
      <c r="AA288" s="34">
        <v>0.64277272699999999</v>
      </c>
      <c r="AB288" s="48">
        <v>0.78551162790697671</v>
      </c>
      <c r="AC288" s="48">
        <v>0.67106896551724138</v>
      </c>
      <c r="AD288" s="66">
        <v>0.74227272727272731</v>
      </c>
      <c r="AE288" s="66">
        <v>0.80676419104776209</v>
      </c>
    </row>
    <row r="289" spans="1:31" ht="11.1" customHeight="1" x14ac:dyDescent="0.2">
      <c r="A289" s="15" t="s">
        <v>85</v>
      </c>
      <c r="B289" s="16" t="s">
        <v>2</v>
      </c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5"/>
      <c r="Q289" s="34"/>
      <c r="R289" s="34"/>
      <c r="S289" s="34"/>
      <c r="T289" s="35"/>
      <c r="U289" s="35"/>
      <c r="V289" s="33">
        <v>130123</v>
      </c>
      <c r="W289" s="33">
        <v>94000</v>
      </c>
      <c r="X289" s="33">
        <v>61862</v>
      </c>
      <c r="Y289" s="27">
        <v>51611.735999999997</v>
      </c>
      <c r="Z289" s="27">
        <v>74660.639999999999</v>
      </c>
      <c r="AA289" s="33">
        <v>35206.944000000003</v>
      </c>
      <c r="AB289" s="9">
        <v>83907.6</v>
      </c>
      <c r="AC289" s="9">
        <v>50855.4</v>
      </c>
      <c r="AD289" s="64">
        <v>14158.8001</v>
      </c>
      <c r="AE289" s="64">
        <v>46341.000000000007</v>
      </c>
    </row>
    <row r="290" spans="1:31" ht="11.1" customHeight="1" x14ac:dyDescent="0.2">
      <c r="A290" s="52" t="s">
        <v>86</v>
      </c>
      <c r="B290" s="16" t="s">
        <v>3</v>
      </c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5"/>
      <c r="Q290" s="34"/>
      <c r="R290" s="34"/>
      <c r="S290" s="34"/>
      <c r="T290" s="35"/>
      <c r="U290" s="35"/>
      <c r="V290" s="35">
        <v>0.71629968072222838</v>
      </c>
      <c r="W290" s="35">
        <v>0.78991596638655459</v>
      </c>
      <c r="X290" s="35">
        <v>0.9605900621118012</v>
      </c>
      <c r="Y290" s="28">
        <v>0.62941141463414629</v>
      </c>
      <c r="Z290" s="28">
        <v>0.83888359550561797</v>
      </c>
      <c r="AA290" s="34">
        <v>1.6003156359999999</v>
      </c>
      <c r="AB290" s="49">
        <v>1.951339534883721</v>
      </c>
      <c r="AC290" s="48">
        <v>1.7536344827586208</v>
      </c>
      <c r="AD290" s="66">
        <v>1.2871636454545454</v>
      </c>
      <c r="AE290" s="66">
        <v>1.448518379594899</v>
      </c>
    </row>
    <row r="291" spans="1:31" ht="11.1" customHeight="1" x14ac:dyDescent="0.2">
      <c r="A291" s="15" t="s">
        <v>143</v>
      </c>
      <c r="B291" s="16" t="s">
        <v>2</v>
      </c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5"/>
      <c r="Q291" s="34"/>
      <c r="R291" s="34"/>
      <c r="S291" s="34"/>
      <c r="T291" s="35"/>
      <c r="U291" s="35"/>
      <c r="V291" s="33"/>
      <c r="W291" s="33"/>
      <c r="X291" s="33"/>
      <c r="Y291" s="29"/>
      <c r="Z291" s="29"/>
      <c r="AA291" s="36"/>
      <c r="AB291" s="49"/>
      <c r="AC291" s="48"/>
      <c r="AD291" s="61"/>
      <c r="AE291" s="61"/>
    </row>
    <row r="292" spans="1:31" ht="11.1" customHeight="1" x14ac:dyDescent="0.2">
      <c r="A292" s="15"/>
      <c r="B292" s="16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5"/>
      <c r="Q292" s="34"/>
      <c r="R292" s="34"/>
      <c r="S292" s="34"/>
      <c r="T292" s="35"/>
      <c r="U292" s="35"/>
      <c r="V292" s="33"/>
      <c r="W292" s="33"/>
      <c r="X292" s="33"/>
      <c r="Y292" s="29"/>
      <c r="Z292" s="29"/>
      <c r="AA292" s="36"/>
      <c r="AB292" s="49"/>
      <c r="AC292" s="48"/>
      <c r="AD292" s="61"/>
      <c r="AE292" s="61"/>
    </row>
    <row r="293" spans="1:31" ht="11.1" customHeight="1" x14ac:dyDescent="0.2">
      <c r="A293" s="15" t="s">
        <v>87</v>
      </c>
      <c r="B293" s="16" t="s">
        <v>2</v>
      </c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5"/>
      <c r="Q293" s="34"/>
      <c r="R293" s="34"/>
      <c r="S293" s="34"/>
      <c r="T293" s="35"/>
      <c r="U293" s="35"/>
      <c r="V293" s="33">
        <v>342556</v>
      </c>
      <c r="W293" s="33">
        <v>205546</v>
      </c>
      <c r="X293" s="33">
        <v>134797.20000000001</v>
      </c>
      <c r="Y293" s="9">
        <v>152653.136</v>
      </c>
      <c r="Z293" s="9">
        <v>150471.84</v>
      </c>
      <c r="AA293" s="9">
        <v>57951.944000000003</v>
      </c>
      <c r="AB293" s="9">
        <v>130997.40000000001</v>
      </c>
      <c r="AC293" s="9">
        <v>77948.400000000009</v>
      </c>
      <c r="AD293" s="67">
        <v>27302.6001</v>
      </c>
      <c r="AE293" s="67">
        <v>110163.40000000001</v>
      </c>
    </row>
    <row r="294" spans="1:31" ht="11.1" customHeight="1" x14ac:dyDescent="0.2">
      <c r="A294" s="52" t="s">
        <v>88</v>
      </c>
      <c r="B294" s="16" t="s">
        <v>3</v>
      </c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5"/>
      <c r="Q294" s="34"/>
      <c r="R294" s="34"/>
      <c r="S294" s="34"/>
      <c r="T294" s="35"/>
      <c r="U294" s="35"/>
      <c r="V294" s="35">
        <v>1.8856985577452383</v>
      </c>
      <c r="W294" s="35">
        <v>1.7272773109243698</v>
      </c>
      <c r="X294" s="35">
        <v>2.0931242236024845</v>
      </c>
      <c r="Y294" s="30">
        <v>1.8616236097560976</v>
      </c>
      <c r="Z294" s="30">
        <v>1.690694831460674</v>
      </c>
      <c r="AA294" s="34">
        <v>2.634179273</v>
      </c>
      <c r="AB294" s="48">
        <v>3.0464511627906981</v>
      </c>
      <c r="AC294" s="48">
        <v>2.687875862068966</v>
      </c>
      <c r="AD294" s="65">
        <v>2.4820545545454546</v>
      </c>
      <c r="AE294" s="65">
        <v>3.4434671167791953</v>
      </c>
    </row>
    <row r="295" spans="1:31" ht="11.1" customHeight="1" x14ac:dyDescent="0.2">
      <c r="A295" s="15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3"/>
      <c r="P295" s="36"/>
      <c r="Q295" s="36"/>
      <c r="R295" s="36"/>
      <c r="S295" s="36"/>
      <c r="T295" s="36"/>
      <c r="U295" s="36"/>
      <c r="V295" s="36"/>
      <c r="W295" s="36"/>
      <c r="X295" s="36"/>
      <c r="Y295" s="29"/>
      <c r="Z295" s="29"/>
      <c r="AA295" s="36"/>
      <c r="AB295" s="6"/>
      <c r="AC295" s="6"/>
      <c r="AD295" s="61"/>
      <c r="AE295" s="61"/>
    </row>
    <row r="296" spans="1:31" ht="11.1" customHeight="1" x14ac:dyDescent="0.2">
      <c r="A296" s="13" t="s">
        <v>17</v>
      </c>
      <c r="B296" s="16">
        <v>130000</v>
      </c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3"/>
      <c r="P296" s="36"/>
      <c r="Q296" s="36"/>
      <c r="R296" s="33"/>
      <c r="S296" s="33"/>
      <c r="T296" s="33"/>
      <c r="U296" s="33"/>
      <c r="V296" s="33"/>
      <c r="W296" s="33"/>
      <c r="X296" s="33"/>
      <c r="Y296" s="29"/>
      <c r="Z296" s="29"/>
      <c r="AA296" s="36"/>
      <c r="AB296" s="6"/>
      <c r="AC296" s="6"/>
      <c r="AD296" s="61"/>
      <c r="AE296" s="61"/>
    </row>
    <row r="297" spans="1:31" ht="11.1" customHeight="1" x14ac:dyDescent="0.2">
      <c r="A297" s="53" t="s">
        <v>106</v>
      </c>
      <c r="B297" s="6" t="s">
        <v>5</v>
      </c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3"/>
      <c r="P297" s="33"/>
      <c r="Q297" s="39"/>
      <c r="R297" s="33"/>
      <c r="S297" s="33"/>
      <c r="T297" s="33"/>
      <c r="U297" s="33"/>
      <c r="V297" s="33"/>
      <c r="W297" s="33"/>
      <c r="X297" s="33"/>
      <c r="Y297" s="29"/>
      <c r="Z297" s="29"/>
      <c r="AA297" s="36"/>
      <c r="AB297" s="6"/>
      <c r="AC297" s="6"/>
      <c r="AD297" s="63"/>
      <c r="AE297" s="63"/>
    </row>
    <row r="298" spans="1:31" ht="11.1" customHeight="1" x14ac:dyDescent="0.2">
      <c r="A298" s="15" t="s">
        <v>80</v>
      </c>
      <c r="B298" s="16"/>
      <c r="C298" s="33">
        <v>8245977</v>
      </c>
      <c r="D298" s="33">
        <v>8165794</v>
      </c>
      <c r="E298" s="33">
        <v>7753063</v>
      </c>
      <c r="F298" s="33">
        <v>6201443</v>
      </c>
      <c r="G298" s="33">
        <v>5815923</v>
      </c>
      <c r="H298" s="33">
        <v>5491000</v>
      </c>
      <c r="I298" s="33">
        <v>6256506</v>
      </c>
      <c r="J298" s="33">
        <v>5502764</v>
      </c>
      <c r="K298" s="33">
        <v>5225543</v>
      </c>
      <c r="L298" s="33">
        <v>5296638</v>
      </c>
      <c r="M298" s="33">
        <v>5107112</v>
      </c>
      <c r="N298" s="33">
        <v>4737483</v>
      </c>
      <c r="O298" s="33">
        <v>4962883</v>
      </c>
      <c r="P298" s="33">
        <v>4867528</v>
      </c>
      <c r="Q298" s="33">
        <v>4368532</v>
      </c>
      <c r="R298" s="33">
        <v>4446617</v>
      </c>
      <c r="S298" s="33">
        <v>4488340</v>
      </c>
      <c r="T298" s="33">
        <v>3942028</v>
      </c>
      <c r="U298" s="33">
        <v>4191371</v>
      </c>
      <c r="V298" s="33">
        <v>3085227</v>
      </c>
      <c r="W298" s="33">
        <v>3991714</v>
      </c>
      <c r="X298" s="33">
        <v>3210555</v>
      </c>
      <c r="Y298" s="27">
        <v>3766139</v>
      </c>
      <c r="Z298" s="27">
        <v>3948450</v>
      </c>
      <c r="AA298" s="33">
        <v>3902655</v>
      </c>
      <c r="AB298" s="9">
        <v>3983754</v>
      </c>
      <c r="AC298" s="9">
        <v>3921425</v>
      </c>
      <c r="AD298" s="64">
        <v>4190860</v>
      </c>
      <c r="AE298" s="64">
        <v>4090928</v>
      </c>
    </row>
    <row r="299" spans="1:31" ht="11.1" customHeight="1" x14ac:dyDescent="0.2">
      <c r="A299" s="15" t="s">
        <v>81</v>
      </c>
      <c r="B299" s="16" t="s">
        <v>2</v>
      </c>
      <c r="C299" s="33">
        <v>1063331</v>
      </c>
      <c r="D299" s="33">
        <v>1061953</v>
      </c>
      <c r="E299" s="33">
        <v>1039146</v>
      </c>
      <c r="F299" s="33">
        <v>2102725</v>
      </c>
      <c r="G299" s="33">
        <v>515004</v>
      </c>
      <c r="H299" s="33">
        <v>793727</v>
      </c>
      <c r="I299" s="33">
        <v>665473</v>
      </c>
      <c r="J299" s="33">
        <v>748352</v>
      </c>
      <c r="K299" s="33">
        <v>676588</v>
      </c>
      <c r="L299" s="33">
        <v>634451</v>
      </c>
      <c r="M299" s="33">
        <v>616982</v>
      </c>
      <c r="N299" s="33">
        <v>596967</v>
      </c>
      <c r="O299" s="33">
        <v>583333</v>
      </c>
      <c r="P299" s="33">
        <v>583485</v>
      </c>
      <c r="Q299" s="33">
        <v>510791</v>
      </c>
      <c r="R299" s="33">
        <v>489369</v>
      </c>
      <c r="S299" s="33">
        <v>399450</v>
      </c>
      <c r="T299" s="33">
        <v>456685</v>
      </c>
      <c r="U299" s="33">
        <v>466345</v>
      </c>
      <c r="V299" s="33">
        <v>367788</v>
      </c>
      <c r="W299" s="33">
        <v>452768</v>
      </c>
      <c r="X299" s="33">
        <v>418094</v>
      </c>
      <c r="Y299" s="27">
        <v>450840</v>
      </c>
      <c r="Z299" s="27">
        <v>471057</v>
      </c>
      <c r="AA299" s="33">
        <v>475060</v>
      </c>
      <c r="AB299" s="9">
        <v>483030</v>
      </c>
      <c r="AC299" s="9">
        <v>452638</v>
      </c>
      <c r="AD299" s="64">
        <v>537267.75634700409</v>
      </c>
      <c r="AE299" s="64">
        <v>526775</v>
      </c>
    </row>
    <row r="300" spans="1:31" ht="11.1" customHeight="1" x14ac:dyDescent="0.2">
      <c r="A300" s="52" t="s">
        <v>82</v>
      </c>
      <c r="B300" s="16" t="s">
        <v>3</v>
      </c>
      <c r="C300" s="34">
        <v>128.95148749505364</v>
      </c>
      <c r="D300" s="34">
        <v>130.04895788456088</v>
      </c>
      <c r="E300" s="34">
        <v>134.03038257266837</v>
      </c>
      <c r="F300" s="34">
        <v>339.07027767569582</v>
      </c>
      <c r="G300" s="34">
        <v>88.550690922145975</v>
      </c>
      <c r="H300" s="34">
        <v>144.55053724276087</v>
      </c>
      <c r="I300" s="34">
        <v>106.36495833297371</v>
      </c>
      <c r="J300" s="34">
        <v>135.99565600123864</v>
      </c>
      <c r="K300" s="34">
        <v>129.477070612566</v>
      </c>
      <c r="L300" s="34">
        <v>119.78371940842474</v>
      </c>
      <c r="M300" s="34">
        <v>120.80839425491354</v>
      </c>
      <c r="N300" s="34">
        <v>126.00931760599458</v>
      </c>
      <c r="O300" s="34">
        <v>117.53914005226397</v>
      </c>
      <c r="P300" s="34">
        <v>119.87296220997598</v>
      </c>
      <c r="Q300" s="34">
        <v>116.92509062540918</v>
      </c>
      <c r="R300" s="34">
        <v>110.05422774212396</v>
      </c>
      <c r="S300" s="34">
        <v>88.997268477878237</v>
      </c>
      <c r="T300" s="35">
        <v>115.85026793315522</v>
      </c>
      <c r="U300" s="35">
        <v>111.26311653155972</v>
      </c>
      <c r="V300" s="35">
        <v>119.20938070359166</v>
      </c>
      <c r="W300" s="35">
        <v>113.42696395583451</v>
      </c>
      <c r="X300" s="35">
        <v>130.2248365158049</v>
      </c>
      <c r="Y300" s="28">
        <v>119.70880522466112</v>
      </c>
      <c r="Z300" s="28">
        <v>119.30175132013828</v>
      </c>
      <c r="AA300" s="28">
        <v>121.72738814986208</v>
      </c>
      <c r="AB300" s="48">
        <v>121.24995669913353</v>
      </c>
      <c r="AC300" s="49">
        <v>115.42691751085384</v>
      </c>
      <c r="AD300" s="65">
        <v>128.19988173000388</v>
      </c>
      <c r="AE300" s="65">
        <f>1000*AE299/AE298</f>
        <v>128.76662703425725</v>
      </c>
    </row>
    <row r="301" spans="1:31" ht="11.1" customHeight="1" x14ac:dyDescent="0.2">
      <c r="A301" s="15" t="s">
        <v>83</v>
      </c>
      <c r="B301" s="16" t="s">
        <v>2</v>
      </c>
      <c r="C301" s="33">
        <v>999730</v>
      </c>
      <c r="D301" s="33">
        <v>896260</v>
      </c>
      <c r="E301" s="33">
        <v>798752</v>
      </c>
      <c r="F301" s="33">
        <v>689234</v>
      </c>
      <c r="G301" s="33">
        <v>1133720</v>
      </c>
      <c r="H301" s="33">
        <v>1636348</v>
      </c>
      <c r="I301" s="33">
        <v>1369278</v>
      </c>
      <c r="J301" s="33">
        <v>1220744</v>
      </c>
      <c r="K301" s="33">
        <v>765701</v>
      </c>
      <c r="L301" s="33">
        <v>421117</v>
      </c>
      <c r="M301" s="33">
        <v>378843</v>
      </c>
      <c r="N301" s="33">
        <v>331569</v>
      </c>
      <c r="O301" s="33">
        <v>279567</v>
      </c>
      <c r="P301" s="33">
        <v>244605</v>
      </c>
      <c r="Q301" s="33">
        <v>195061</v>
      </c>
      <c r="R301" s="33">
        <v>220380</v>
      </c>
      <c r="S301" s="33">
        <v>406367</v>
      </c>
      <c r="T301" s="33">
        <v>331174</v>
      </c>
      <c r="U301" s="33">
        <v>174538</v>
      </c>
      <c r="V301" s="33">
        <v>163150</v>
      </c>
      <c r="W301" s="33">
        <v>176077</v>
      </c>
      <c r="X301" s="33">
        <v>106203</v>
      </c>
      <c r="Y301" s="27">
        <v>57689</v>
      </c>
      <c r="Z301" s="27">
        <v>50458</v>
      </c>
      <c r="AA301" s="33">
        <v>22711</v>
      </c>
      <c r="AB301" s="9">
        <v>32311</v>
      </c>
      <c r="AC301" s="9">
        <v>76116</v>
      </c>
      <c r="AD301" s="64">
        <v>87068.604945346466</v>
      </c>
      <c r="AE301" s="64">
        <v>11130</v>
      </c>
    </row>
    <row r="302" spans="1:31" ht="11.1" customHeight="1" x14ac:dyDescent="0.2">
      <c r="A302" s="52" t="s">
        <v>84</v>
      </c>
      <c r="B302" s="16" t="s">
        <v>3</v>
      </c>
      <c r="C302" s="34">
        <v>0.12123851424761432</v>
      </c>
      <c r="D302" s="34">
        <v>0.10975785085932856</v>
      </c>
      <c r="E302" s="34">
        <v>0.10302405642776281</v>
      </c>
      <c r="F302" s="34">
        <v>0.1111409070437316</v>
      </c>
      <c r="G302" s="34">
        <v>0.19493380500395208</v>
      </c>
      <c r="H302" s="34">
        <v>0.29800546348570389</v>
      </c>
      <c r="I302" s="34">
        <v>0.21885665897227621</v>
      </c>
      <c r="J302" s="34">
        <v>0.22184196887237032</v>
      </c>
      <c r="K302" s="34">
        <v>0.14653041798718333</v>
      </c>
      <c r="L302" s="34">
        <v>7.9506471841194359E-2</v>
      </c>
      <c r="M302" s="34">
        <v>7.4179497140458253E-2</v>
      </c>
      <c r="N302" s="34">
        <v>6.9988430565344512E-2</v>
      </c>
      <c r="O302" s="34">
        <v>5.6331571790026076E-2</v>
      </c>
      <c r="P302" s="35">
        <v>5.0252407382145516E-2</v>
      </c>
      <c r="Q302" s="34">
        <v>4.4651384034728368E-2</v>
      </c>
      <c r="R302" s="34">
        <v>4.9561273210622821E-2</v>
      </c>
      <c r="S302" s="34">
        <v>9.053837276142182E-2</v>
      </c>
      <c r="T302" s="35">
        <v>8.401107247335636E-2</v>
      </c>
      <c r="U302" s="35">
        <v>4.1642221602430328E-2</v>
      </c>
      <c r="V302" s="35">
        <v>5.288103598211736E-2</v>
      </c>
      <c r="W302" s="35">
        <v>4.4110625160018978E-2</v>
      </c>
      <c r="X302" s="35">
        <v>3.3079327406009239E-2</v>
      </c>
      <c r="Y302" s="28">
        <v>1.5317809565711727E-2</v>
      </c>
      <c r="Z302" s="28">
        <v>1.2779191834770606E-2</v>
      </c>
      <c r="AA302" s="34">
        <v>5.8193719999999997E-3</v>
      </c>
      <c r="AB302" s="48">
        <v>8.1106915738270984E-3</v>
      </c>
      <c r="AC302" s="48">
        <v>1.9410290901904281E-2</v>
      </c>
      <c r="AD302" s="66">
        <f>AD301/AD298</f>
        <v>2.0775832393672533E-2</v>
      </c>
      <c r="AE302" s="66">
        <f>AE301/AE298</f>
        <v>2.7206540911988673E-3</v>
      </c>
    </row>
    <row r="303" spans="1:31" ht="11.1" customHeight="1" x14ac:dyDescent="0.2">
      <c r="A303" s="15" t="s">
        <v>85</v>
      </c>
      <c r="B303" s="16" t="s">
        <v>2</v>
      </c>
      <c r="C303" s="33">
        <v>27672314</v>
      </c>
      <c r="D303" s="33">
        <v>27652974</v>
      </c>
      <c r="E303" s="33">
        <v>28894016</v>
      </c>
      <c r="F303" s="33">
        <v>19841005</v>
      </c>
      <c r="G303" s="33">
        <v>22374448</v>
      </c>
      <c r="H303" s="33">
        <v>16541917</v>
      </c>
      <c r="I303" s="33">
        <v>16743845</v>
      </c>
      <c r="J303" s="33">
        <v>15969763</v>
      </c>
      <c r="K303" s="33">
        <v>14336652</v>
      </c>
      <c r="L303" s="33">
        <v>14272766</v>
      </c>
      <c r="M303" s="33">
        <v>13108292</v>
      </c>
      <c r="N303" s="33">
        <v>7500151</v>
      </c>
      <c r="O303" s="33">
        <v>6791100</v>
      </c>
      <c r="P303" s="33">
        <v>7592324</v>
      </c>
      <c r="Q303" s="33">
        <v>6405379</v>
      </c>
      <c r="R303" s="33">
        <v>6979127</v>
      </c>
      <c r="S303" s="33">
        <v>8892548</v>
      </c>
      <c r="T303" s="33">
        <v>8749773</v>
      </c>
      <c r="U303" s="33">
        <v>8868278</v>
      </c>
      <c r="V303" s="33">
        <v>5331456</v>
      </c>
      <c r="W303" s="33">
        <v>8149367</v>
      </c>
      <c r="X303" s="33">
        <v>6718311</v>
      </c>
      <c r="Y303" s="27">
        <v>8213227</v>
      </c>
      <c r="Z303" s="27">
        <v>8304112.4139999999</v>
      </c>
      <c r="AA303" s="33">
        <v>7942806.9029999999</v>
      </c>
      <c r="AB303" s="9">
        <v>7473295.727</v>
      </c>
      <c r="AC303" s="9">
        <v>7071159.455000001</v>
      </c>
      <c r="AD303" s="64">
        <v>8055816.2454193849</v>
      </c>
      <c r="AE303" s="64">
        <v>7925714</v>
      </c>
    </row>
    <row r="304" spans="1:31" ht="11.1" customHeight="1" x14ac:dyDescent="0.2">
      <c r="A304" s="52" t="s">
        <v>86</v>
      </c>
      <c r="B304" s="16" t="s">
        <v>3</v>
      </c>
      <c r="C304" s="34">
        <v>3.3558563163588739</v>
      </c>
      <c r="D304" s="34">
        <v>3.3864403143160358</v>
      </c>
      <c r="E304" s="34">
        <v>3.7267872065530745</v>
      </c>
      <c r="F304" s="34">
        <v>3.1994174581625598</v>
      </c>
      <c r="G304" s="34">
        <v>3.8471018271734341</v>
      </c>
      <c r="H304" s="34">
        <v>3.0125509014751413</v>
      </c>
      <c r="I304" s="34">
        <v>2.6762293522934368</v>
      </c>
      <c r="J304" s="34">
        <v>2.9021348180659756</v>
      </c>
      <c r="K304" s="34">
        <v>2.743571720680511</v>
      </c>
      <c r="L304" s="34">
        <v>2.6946840618520653</v>
      </c>
      <c r="M304" s="34">
        <v>2.5666740811636792</v>
      </c>
      <c r="N304" s="34">
        <v>1.5831510107793527</v>
      </c>
      <c r="O304" s="34">
        <v>1.3683780173741755</v>
      </c>
      <c r="P304" s="35">
        <v>1.5597905137885186</v>
      </c>
      <c r="Q304" s="34">
        <v>1.4662543389861857</v>
      </c>
      <c r="R304" s="34">
        <v>1.5695363463954732</v>
      </c>
      <c r="S304" s="34">
        <v>1.981255430738313</v>
      </c>
      <c r="T304" s="35">
        <v>2.2196120879912571</v>
      </c>
      <c r="U304" s="35">
        <v>2.1158418092791118</v>
      </c>
      <c r="V304" s="35">
        <v>1.728059556071563</v>
      </c>
      <c r="W304" s="35">
        <v>2.0415708640448691</v>
      </c>
      <c r="X304" s="35">
        <v>2.0925699762190648</v>
      </c>
      <c r="Y304" s="28">
        <v>2.1808082495096439</v>
      </c>
      <c r="Z304" s="28">
        <v>2.1031322199850573</v>
      </c>
      <c r="AA304" s="34">
        <v>2.0352316319999999</v>
      </c>
      <c r="AB304" s="49">
        <v>1.8759430745472738</v>
      </c>
      <c r="AC304" s="48">
        <v>1.8032117036536466</v>
      </c>
      <c r="AD304" s="66">
        <v>1.9222346357118552</v>
      </c>
      <c r="AE304" s="66">
        <f>AE303/AE298</f>
        <v>1.9373878005186109</v>
      </c>
    </row>
    <row r="305" spans="1:31" ht="11.1" customHeight="1" x14ac:dyDescent="0.2">
      <c r="A305" s="15" t="s">
        <v>143</v>
      </c>
      <c r="B305" s="16" t="s">
        <v>2</v>
      </c>
      <c r="C305" s="33">
        <v>150633</v>
      </c>
      <c r="D305" s="33">
        <v>1250634</v>
      </c>
      <c r="E305" s="33">
        <v>304714</v>
      </c>
      <c r="F305" s="33">
        <v>168908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7"/>
      <c r="R305" s="37"/>
      <c r="S305" s="37"/>
      <c r="T305" s="33"/>
      <c r="U305" s="33"/>
      <c r="V305" s="33"/>
      <c r="W305" s="33"/>
      <c r="X305" s="33"/>
      <c r="Y305" s="29"/>
      <c r="Z305" s="29"/>
      <c r="AA305" s="36"/>
      <c r="AB305" s="49"/>
      <c r="AC305" s="48"/>
      <c r="AD305" s="61"/>
      <c r="AE305" s="61"/>
    </row>
    <row r="306" spans="1:31" ht="11.1" customHeight="1" x14ac:dyDescent="0.2">
      <c r="A306" s="15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3"/>
      <c r="P306" s="33"/>
      <c r="Q306" s="37"/>
      <c r="R306" s="37"/>
      <c r="S306" s="37"/>
      <c r="T306" s="33"/>
      <c r="U306" s="33"/>
      <c r="V306" s="33"/>
      <c r="W306" s="33"/>
      <c r="X306" s="33"/>
      <c r="Y306" s="29"/>
      <c r="Z306" s="29"/>
      <c r="AA306" s="36"/>
      <c r="AB306" s="49"/>
      <c r="AC306" s="48"/>
      <c r="AD306" s="61"/>
      <c r="AE306" s="61"/>
    </row>
    <row r="307" spans="1:31" ht="11.1" customHeight="1" x14ac:dyDescent="0.2">
      <c r="A307" s="15" t="s">
        <v>87</v>
      </c>
      <c r="B307" s="16" t="s">
        <v>2</v>
      </c>
      <c r="C307" s="33">
        <v>32500035.600000001</v>
      </c>
      <c r="D307" s="33">
        <v>32372264.800000001</v>
      </c>
      <c r="E307" s="33">
        <v>33433693.600000001</v>
      </c>
      <c r="F307" s="33">
        <v>28100049</v>
      </c>
      <c r="G307" s="33">
        <v>25362182.399999999</v>
      </c>
      <c r="H307" s="33">
        <v>21035682.199999999</v>
      </c>
      <c r="I307" s="33">
        <v>20508825.800000001</v>
      </c>
      <c r="J307" s="33">
        <v>19884574.199999999</v>
      </c>
      <c r="K307" s="33">
        <v>17538069.800000001</v>
      </c>
      <c r="L307" s="33">
        <v>16977906.600000001</v>
      </c>
      <c r="M307" s="33">
        <v>15708270.199999999</v>
      </c>
      <c r="N307" s="33">
        <v>9980801.1999999993</v>
      </c>
      <c r="O307" s="33">
        <v>9170665.8000000007</v>
      </c>
      <c r="P307" s="33">
        <v>9937475</v>
      </c>
      <c r="Q307" s="33">
        <v>8439287.5999999996</v>
      </c>
      <c r="R307" s="33">
        <v>8961235.4000000004</v>
      </c>
      <c r="S307" s="33">
        <v>10736935</v>
      </c>
      <c r="T307" s="33">
        <v>10725013</v>
      </c>
      <c r="U307" s="33">
        <v>10721658</v>
      </c>
      <c r="V307" s="33">
        <v>6818642.7999999998</v>
      </c>
      <c r="W307" s="33">
        <v>9955409</v>
      </c>
      <c r="X307" s="33">
        <v>8329652.4000000004</v>
      </c>
      <c r="Y307" s="27">
        <v>9893940</v>
      </c>
      <c r="Z307" s="27">
        <v>10050375.614</v>
      </c>
      <c r="AA307" s="33">
        <v>9675733.9030000009</v>
      </c>
      <c r="AB307" s="9">
        <v>9244514.727</v>
      </c>
      <c r="AC307" s="9">
        <v>8776772.2550000008</v>
      </c>
      <c r="AD307" s="67">
        <v>10077048.773213945</v>
      </c>
      <c r="AE307" s="67">
        <f>3.6*AE299+AE301+AE303</f>
        <v>9833234</v>
      </c>
    </row>
    <row r="308" spans="1:31" ht="11.1" customHeight="1" x14ac:dyDescent="0.2">
      <c r="A308" s="52" t="s">
        <v>88</v>
      </c>
      <c r="B308" s="16" t="s">
        <v>3</v>
      </c>
      <c r="C308" s="34">
        <v>3.9413201855886819</v>
      </c>
      <c r="D308" s="34">
        <v>3.9643744135597836</v>
      </c>
      <c r="E308" s="34">
        <v>4.3123206402424437</v>
      </c>
      <c r="F308" s="34">
        <v>4.5312113648387964</v>
      </c>
      <c r="G308" s="34">
        <v>4.360818119497111</v>
      </c>
      <c r="H308" s="34">
        <v>3.8309382990347842</v>
      </c>
      <c r="I308" s="34">
        <v>3.2779998612644183</v>
      </c>
      <c r="J308" s="34">
        <v>3.613561148542805</v>
      </c>
      <c r="K308" s="34">
        <v>3.3562195928729324</v>
      </c>
      <c r="L308" s="34">
        <v>3.2054119235635889</v>
      </c>
      <c r="M308" s="34">
        <v>3.0757637976218262</v>
      </c>
      <c r="N308" s="34">
        <v>2.1067729847262773</v>
      </c>
      <c r="O308" s="34">
        <v>1.8478504933523521</v>
      </c>
      <c r="P308" s="35">
        <v>2.0415855851265774</v>
      </c>
      <c r="Q308" s="34">
        <v>1.9318360492723872</v>
      </c>
      <c r="R308" s="34">
        <v>2.0152928394777425</v>
      </c>
      <c r="S308" s="34">
        <v>2.3921839700200964</v>
      </c>
      <c r="T308" s="35">
        <v>2.7206841250239724</v>
      </c>
      <c r="U308" s="35">
        <v>2.5580312503951572</v>
      </c>
      <c r="V308" s="35">
        <v>2.2100943625866103</v>
      </c>
      <c r="W308" s="35">
        <v>2.4940186095496824</v>
      </c>
      <c r="X308" s="35">
        <v>2.5944587150819718</v>
      </c>
      <c r="Y308" s="30">
        <v>2.6270777578841353</v>
      </c>
      <c r="Z308" s="30">
        <v>2.5453977165723258</v>
      </c>
      <c r="AA308" s="34">
        <v>2.4792696009999999</v>
      </c>
      <c r="AB308" s="48">
        <v>2.3205536102379813</v>
      </c>
      <c r="AC308" s="48">
        <v>2.2381588975946247</v>
      </c>
      <c r="AD308" s="65">
        <v>2.4045300423335414</v>
      </c>
      <c r="AE308" s="65">
        <f>AE307/AE298</f>
        <v>2.4036683119331359</v>
      </c>
    </row>
    <row r="309" spans="1:31" ht="11.1" customHeight="1" x14ac:dyDescent="0.2">
      <c r="A309" s="15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3"/>
      <c r="P309" s="36"/>
      <c r="Q309" s="36"/>
      <c r="R309" s="36"/>
      <c r="S309" s="36"/>
      <c r="T309" s="36"/>
      <c r="U309" s="36"/>
      <c r="V309" s="36"/>
      <c r="W309" s="36"/>
      <c r="X309" s="36"/>
      <c r="Y309" s="32"/>
      <c r="Z309" s="32"/>
      <c r="AA309" s="36"/>
      <c r="AB309" s="6"/>
      <c r="AC309" s="6"/>
      <c r="AD309" s="61"/>
      <c r="AE309" s="61"/>
    </row>
    <row r="310" spans="1:31" ht="11.1" customHeight="1" x14ac:dyDescent="0.2">
      <c r="A310" s="13" t="s">
        <v>18</v>
      </c>
      <c r="B310" s="16">
        <v>141001</v>
      </c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3"/>
      <c r="P310" s="36"/>
      <c r="Q310" s="36"/>
      <c r="R310" s="33"/>
      <c r="S310" s="33"/>
      <c r="T310" s="33"/>
      <c r="U310" s="33"/>
      <c r="V310" s="33"/>
      <c r="W310" s="33"/>
      <c r="X310" s="33"/>
      <c r="Y310" s="29"/>
      <c r="Z310" s="29"/>
      <c r="AA310" s="36"/>
      <c r="AB310" s="6"/>
      <c r="AC310" s="6"/>
      <c r="AD310" s="89"/>
      <c r="AE310" s="89"/>
    </row>
    <row r="311" spans="1:31" ht="11.1" customHeight="1" x14ac:dyDescent="0.2">
      <c r="A311" s="53" t="s">
        <v>107</v>
      </c>
      <c r="B311" s="6" t="s">
        <v>5</v>
      </c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3"/>
      <c r="P311" s="33"/>
      <c r="Q311" s="39"/>
      <c r="R311" s="33"/>
      <c r="S311" s="33"/>
      <c r="T311" s="33"/>
      <c r="U311" s="33"/>
      <c r="V311" s="33"/>
      <c r="W311" s="33"/>
      <c r="X311" s="33"/>
      <c r="Y311" s="29"/>
      <c r="Z311" s="29"/>
      <c r="AA311" s="36"/>
      <c r="AB311" s="6"/>
      <c r="AC311" s="6"/>
      <c r="AD311" s="63"/>
      <c r="AE311" s="63"/>
    </row>
    <row r="312" spans="1:31" ht="11.1" customHeight="1" x14ac:dyDescent="0.2">
      <c r="A312" s="15" t="s">
        <v>80</v>
      </c>
      <c r="B312" s="16"/>
      <c r="C312" s="33">
        <v>844336</v>
      </c>
      <c r="D312" s="33">
        <v>840477</v>
      </c>
      <c r="E312" s="33">
        <v>817900</v>
      </c>
      <c r="F312" s="33">
        <v>617201</v>
      </c>
      <c r="G312" s="33">
        <v>480380</v>
      </c>
      <c r="H312" s="33">
        <v>318668</v>
      </c>
      <c r="I312" s="33">
        <v>248929</v>
      </c>
      <c r="J312" s="33">
        <v>422479</v>
      </c>
      <c r="K312" s="33">
        <v>418339</v>
      </c>
      <c r="L312" s="33">
        <v>349560</v>
      </c>
      <c r="M312" s="33">
        <v>373074</v>
      </c>
      <c r="N312" s="33">
        <v>271778</v>
      </c>
      <c r="O312" s="33">
        <v>330577</v>
      </c>
      <c r="P312" s="33">
        <v>365750</v>
      </c>
      <c r="Q312" s="33">
        <v>346609</v>
      </c>
      <c r="R312" s="33">
        <v>392771</v>
      </c>
      <c r="S312" s="33">
        <v>429995</v>
      </c>
      <c r="T312" s="33">
        <v>439448</v>
      </c>
      <c r="U312" s="33">
        <v>471586</v>
      </c>
      <c r="V312" s="33">
        <v>391520</v>
      </c>
      <c r="W312" s="33">
        <v>414648</v>
      </c>
      <c r="X312" s="33">
        <v>255761</v>
      </c>
      <c r="Y312" s="27">
        <v>350353</v>
      </c>
      <c r="Z312" s="27">
        <v>117617</v>
      </c>
      <c r="AA312" s="33">
        <v>104049</v>
      </c>
      <c r="AB312" s="9">
        <v>306438</v>
      </c>
      <c r="AC312" s="9">
        <v>366508</v>
      </c>
      <c r="AD312" s="64">
        <v>309237</v>
      </c>
      <c r="AE312" s="64">
        <v>652902</v>
      </c>
    </row>
    <row r="313" spans="1:31" ht="11.1" customHeight="1" x14ac:dyDescent="0.2">
      <c r="A313" s="15" t="s">
        <v>81</v>
      </c>
      <c r="B313" s="16" t="s">
        <v>2</v>
      </c>
      <c r="C313" s="33">
        <v>198593</v>
      </c>
      <c r="D313" s="33">
        <v>199569</v>
      </c>
      <c r="E313" s="33">
        <v>196810</v>
      </c>
      <c r="F313" s="33">
        <v>166255</v>
      </c>
      <c r="G313" s="33">
        <v>142294</v>
      </c>
      <c r="H313" s="33">
        <v>123701</v>
      </c>
      <c r="I313" s="33">
        <v>97585</v>
      </c>
      <c r="J313" s="33">
        <v>138608</v>
      </c>
      <c r="K313" s="33">
        <v>145584</v>
      </c>
      <c r="L313" s="33">
        <v>115395</v>
      </c>
      <c r="M313" s="33">
        <v>121414</v>
      </c>
      <c r="N313" s="33">
        <v>104844</v>
      </c>
      <c r="O313" s="33">
        <v>104806</v>
      </c>
      <c r="P313" s="33">
        <v>116004</v>
      </c>
      <c r="Q313" s="33">
        <v>122170</v>
      </c>
      <c r="R313" s="33">
        <v>118428</v>
      </c>
      <c r="S313" s="33">
        <v>127264</v>
      </c>
      <c r="T313" s="33">
        <v>127218</v>
      </c>
      <c r="U313" s="33">
        <v>136642</v>
      </c>
      <c r="V313" s="33">
        <v>115074</v>
      </c>
      <c r="W313" s="33">
        <v>213397.40321509514</v>
      </c>
      <c r="X313" s="33">
        <v>145662.34087870651</v>
      </c>
      <c r="Y313" s="27">
        <v>183779.22646001406</v>
      </c>
      <c r="Z313" s="27">
        <v>54102</v>
      </c>
      <c r="AA313" s="33">
        <v>50198</v>
      </c>
      <c r="AB313" s="9">
        <v>103830</v>
      </c>
      <c r="AC313" s="9">
        <v>122982</v>
      </c>
      <c r="AD313" s="64">
        <v>115080</v>
      </c>
      <c r="AE313" s="64">
        <v>108655</v>
      </c>
    </row>
    <row r="314" spans="1:31" ht="11.1" customHeight="1" x14ac:dyDescent="0.2">
      <c r="A314" s="52" t="s">
        <v>82</v>
      </c>
      <c r="B314" s="16" t="s">
        <v>3</v>
      </c>
      <c r="C314" s="34">
        <v>235.20612647097838</v>
      </c>
      <c r="D314" s="34">
        <v>237.44730670797654</v>
      </c>
      <c r="E314" s="34">
        <v>240.62843868443576</v>
      </c>
      <c r="F314" s="34">
        <v>269.36929784624459</v>
      </c>
      <c r="G314" s="34">
        <v>296.21133269494982</v>
      </c>
      <c r="H314" s="34">
        <v>388.18143020322088</v>
      </c>
      <c r="I314" s="34">
        <v>392.01941115739828</v>
      </c>
      <c r="J314" s="34">
        <v>328.08257925245988</v>
      </c>
      <c r="K314" s="34">
        <v>348.00484774309831</v>
      </c>
      <c r="L314" s="34">
        <v>330.11500171644354</v>
      </c>
      <c r="M314" s="34">
        <v>325.44213748478853</v>
      </c>
      <c r="N314" s="34">
        <v>385.77073935344288</v>
      </c>
      <c r="O314" s="34">
        <v>317.03960045617208</v>
      </c>
      <c r="P314" s="34">
        <v>317.16746411483251</v>
      </c>
      <c r="Q314" s="34">
        <v>352.47209391562251</v>
      </c>
      <c r="R314" s="34">
        <v>301.51920584768226</v>
      </c>
      <c r="S314" s="34">
        <v>295.96623216549028</v>
      </c>
      <c r="T314" s="35">
        <v>289.49500282172181</v>
      </c>
      <c r="U314" s="35">
        <v>289.74990775807595</v>
      </c>
      <c r="V314" s="35">
        <v>293.91601961585616</v>
      </c>
      <c r="W314" s="35">
        <v>514.64713013229323</v>
      </c>
      <c r="X314" s="35">
        <v>569.52522424727192</v>
      </c>
      <c r="Y314" s="28">
        <v>524.55445353690152</v>
      </c>
      <c r="Z314" s="28">
        <v>459.98452604640488</v>
      </c>
      <c r="AA314" s="28">
        <v>482.44577074263088</v>
      </c>
      <c r="AB314" s="48">
        <v>338.82873533961191</v>
      </c>
      <c r="AC314" s="49">
        <v>335.55065646588889</v>
      </c>
      <c r="AD314" s="65">
        <v>372.14175535269067</v>
      </c>
      <c r="AE314" s="65">
        <f>1000*AE313/AE312</f>
        <v>166.41854367117884</v>
      </c>
    </row>
    <row r="315" spans="1:31" ht="11.1" customHeight="1" x14ac:dyDescent="0.2">
      <c r="A315" s="15" t="s">
        <v>83</v>
      </c>
      <c r="B315" s="16" t="s">
        <v>2</v>
      </c>
      <c r="C315" s="33"/>
      <c r="D315" s="33"/>
      <c r="E315" s="33"/>
      <c r="F315" s="33"/>
      <c r="G315" s="33"/>
      <c r="H315" s="33"/>
      <c r="I315" s="33"/>
      <c r="J315" s="33"/>
      <c r="K315" s="33">
        <v>338715</v>
      </c>
      <c r="L315" s="33">
        <v>159831</v>
      </c>
      <c r="M315" s="33">
        <v>272359</v>
      </c>
      <c r="N315" s="33">
        <v>194871</v>
      </c>
      <c r="O315" s="33">
        <v>160105</v>
      </c>
      <c r="P315" s="33">
        <v>106718</v>
      </c>
      <c r="Q315" s="33">
        <v>101230</v>
      </c>
      <c r="R315" s="33">
        <v>83141</v>
      </c>
      <c r="S315" s="33">
        <v>128425</v>
      </c>
      <c r="T315" s="33">
        <v>195953</v>
      </c>
      <c r="U315" s="33">
        <v>175871</v>
      </c>
      <c r="V315" s="33">
        <v>167601</v>
      </c>
      <c r="W315" s="33">
        <v>436052.43004269223</v>
      </c>
      <c r="X315" s="33">
        <v>295334.3268696795</v>
      </c>
      <c r="Y315" s="27">
        <v>419725.25109639612</v>
      </c>
      <c r="Z315" s="27">
        <v>119684</v>
      </c>
      <c r="AA315" s="33">
        <v>118221</v>
      </c>
      <c r="AB315" s="9">
        <v>127960</v>
      </c>
      <c r="AC315" s="9">
        <v>125255</v>
      </c>
      <c r="AD315" s="64">
        <v>118359</v>
      </c>
      <c r="AE315" s="64">
        <v>126904</v>
      </c>
    </row>
    <row r="316" spans="1:31" ht="11.1" customHeight="1" x14ac:dyDescent="0.2">
      <c r="A316" s="52" t="s">
        <v>84</v>
      </c>
      <c r="B316" s="16" t="s">
        <v>3</v>
      </c>
      <c r="C316" s="34">
        <v>0</v>
      </c>
      <c r="D316" s="34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0.80966632324502374</v>
      </c>
      <c r="L316" s="34">
        <v>0.4572348094747683</v>
      </c>
      <c r="M316" s="34">
        <v>0.73004015289191959</v>
      </c>
      <c r="N316" s="34">
        <v>0.71702271707055021</v>
      </c>
      <c r="O316" s="34">
        <v>0.4843198407632715</v>
      </c>
      <c r="P316" s="34">
        <v>0.29177853725222147</v>
      </c>
      <c r="Q316" s="34">
        <v>0.29205819814257566</v>
      </c>
      <c r="R316" s="34">
        <v>0.21167805158731168</v>
      </c>
      <c r="S316" s="34">
        <v>0.29866626356120418</v>
      </c>
      <c r="T316" s="35">
        <v>0.44590713804591214</v>
      </c>
      <c r="U316" s="35">
        <v>0.37293515922864545</v>
      </c>
      <c r="V316" s="35">
        <v>0.4280777482631794</v>
      </c>
      <c r="W316" s="35">
        <v>1.0516207241870026</v>
      </c>
      <c r="X316" s="35">
        <v>1.1547277609552649</v>
      </c>
      <c r="Y316" s="28">
        <v>1.1980067277756894</v>
      </c>
      <c r="Z316" s="28">
        <v>1.0175739901544845</v>
      </c>
      <c r="AA316" s="34">
        <v>1.136205057</v>
      </c>
      <c r="AB316" s="48">
        <v>0.41757223320867515</v>
      </c>
      <c r="AC316" s="48">
        <v>0.3417524310519825</v>
      </c>
      <c r="AD316" s="66">
        <v>0.38274527304300587</v>
      </c>
      <c r="AE316" s="66">
        <f>AE315/AE312</f>
        <v>0.19436913962585503</v>
      </c>
    </row>
    <row r="317" spans="1:31" ht="11.1" customHeight="1" x14ac:dyDescent="0.2">
      <c r="A317" s="15" t="s">
        <v>85</v>
      </c>
      <c r="B317" s="16" t="s">
        <v>2</v>
      </c>
      <c r="C317" s="33">
        <v>5457726</v>
      </c>
      <c r="D317" s="33">
        <v>5429290</v>
      </c>
      <c r="E317" s="33">
        <v>4780794</v>
      </c>
      <c r="F317" s="33">
        <v>3786577</v>
      </c>
      <c r="G317" s="33">
        <v>2523744</v>
      </c>
      <c r="H317" s="33">
        <v>1672544</v>
      </c>
      <c r="I317" s="33">
        <v>1423996</v>
      </c>
      <c r="J317" s="33">
        <v>2758593</v>
      </c>
      <c r="K317" s="33">
        <v>2777183</v>
      </c>
      <c r="L317" s="33">
        <v>1933753</v>
      </c>
      <c r="M317" s="33">
        <v>1950615</v>
      </c>
      <c r="N317" s="33">
        <v>1397734</v>
      </c>
      <c r="O317" s="33">
        <v>1560163</v>
      </c>
      <c r="P317" s="33">
        <v>1663868</v>
      </c>
      <c r="Q317" s="33">
        <v>1559192</v>
      </c>
      <c r="R317" s="33">
        <v>1632833</v>
      </c>
      <c r="S317" s="33">
        <v>1648325</v>
      </c>
      <c r="T317" s="33">
        <v>1807536</v>
      </c>
      <c r="U317" s="33">
        <v>2048032</v>
      </c>
      <c r="V317" s="33">
        <v>1686548</v>
      </c>
      <c r="W317" s="33">
        <v>1747772.0257629263</v>
      </c>
      <c r="X317" s="33">
        <v>1526979.2370907844</v>
      </c>
      <c r="Y317" s="27">
        <v>1686377.5250460245</v>
      </c>
      <c r="Z317" s="27">
        <v>549646.152</v>
      </c>
      <c r="AA317" s="33">
        <v>454744.94400000002</v>
      </c>
      <c r="AB317" s="9">
        <v>1271350.5919999999</v>
      </c>
      <c r="AC317" s="9">
        <v>1590483.8930000002</v>
      </c>
      <c r="AD317" s="64">
        <v>1931665</v>
      </c>
      <c r="AE317" s="64">
        <v>1365254</v>
      </c>
    </row>
    <row r="318" spans="1:31" ht="11.1" customHeight="1" x14ac:dyDescent="0.2">
      <c r="A318" s="52" t="s">
        <v>86</v>
      </c>
      <c r="B318" s="16" t="s">
        <v>3</v>
      </c>
      <c r="C318" s="34">
        <v>6.4639266832161608</v>
      </c>
      <c r="D318" s="34">
        <v>6.4597722483780045</v>
      </c>
      <c r="E318" s="34">
        <v>5.8452060154053065</v>
      </c>
      <c r="F318" s="34">
        <v>6.1350791719391253</v>
      </c>
      <c r="G318" s="34">
        <v>5.253640867646447</v>
      </c>
      <c r="H318" s="34">
        <v>5.2485470772088822</v>
      </c>
      <c r="I318" s="34">
        <v>5.7204905816517959</v>
      </c>
      <c r="J318" s="34">
        <v>6.5295387463045502</v>
      </c>
      <c r="K318" s="34">
        <v>6.6385945369664316</v>
      </c>
      <c r="L318" s="34">
        <v>5.5319630392493417</v>
      </c>
      <c r="M318" s="34">
        <v>5.2284935428360058</v>
      </c>
      <c r="N318" s="34">
        <v>5.1429254759399212</v>
      </c>
      <c r="O318" s="34">
        <v>4.7195146667796006</v>
      </c>
      <c r="P318" s="34">
        <v>4.549194805194805</v>
      </c>
      <c r="Q318" s="34">
        <v>4.4984175252229459</v>
      </c>
      <c r="R318" s="34">
        <v>4.1572137454139941</v>
      </c>
      <c r="S318" s="34">
        <v>3.8333585274247377</v>
      </c>
      <c r="T318" s="35">
        <v>4.1131965556789423</v>
      </c>
      <c r="U318" s="35">
        <v>4.342860050976916</v>
      </c>
      <c r="V318" s="35">
        <v>4.3076930935839801</v>
      </c>
      <c r="W318" s="35">
        <v>4.2150740526010644</v>
      </c>
      <c r="X318" s="35">
        <v>5.9703365137405013</v>
      </c>
      <c r="Y318" s="28">
        <v>4.8133668758253085</v>
      </c>
      <c r="Z318" s="28">
        <v>4.6731862910973758</v>
      </c>
      <c r="AA318" s="34">
        <v>4.370488366</v>
      </c>
      <c r="AB318" s="49">
        <v>4.1488020154158427</v>
      </c>
      <c r="AC318" s="48">
        <v>4.3395611910244805</v>
      </c>
      <c r="AD318" s="66">
        <v>6.2465519973353771</v>
      </c>
      <c r="AE318" s="66">
        <f>AE317/AE312</f>
        <v>2.0910550128503207</v>
      </c>
    </row>
    <row r="319" spans="1:31" ht="11.1" customHeight="1" x14ac:dyDescent="0.2">
      <c r="A319" s="15" t="s">
        <v>143</v>
      </c>
      <c r="B319" s="16" t="s">
        <v>2</v>
      </c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7"/>
      <c r="R319" s="37"/>
      <c r="S319" s="37"/>
      <c r="T319" s="33"/>
      <c r="U319" s="33"/>
      <c r="V319" s="33"/>
      <c r="W319" s="33"/>
      <c r="X319" s="33"/>
      <c r="Y319" s="29"/>
      <c r="Z319" s="29"/>
      <c r="AA319" s="36"/>
      <c r="AB319" s="49"/>
      <c r="AC319" s="48"/>
      <c r="AD319" s="61"/>
      <c r="AE319" s="61"/>
    </row>
    <row r="320" spans="1:31" ht="11.1" customHeight="1" x14ac:dyDescent="0.2">
      <c r="A320" s="15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3"/>
      <c r="P320" s="33"/>
      <c r="Q320" s="37"/>
      <c r="R320" s="37"/>
      <c r="S320" s="37"/>
      <c r="T320" s="33"/>
      <c r="U320" s="33"/>
      <c r="V320" s="33"/>
      <c r="W320" s="33"/>
      <c r="X320" s="33"/>
      <c r="Y320" s="29"/>
      <c r="Z320" s="29"/>
      <c r="AA320" s="36"/>
      <c r="AB320" s="49"/>
      <c r="AC320" s="48"/>
      <c r="AD320" s="61"/>
      <c r="AE320" s="61"/>
    </row>
    <row r="321" spans="1:31" ht="11.1" customHeight="1" x14ac:dyDescent="0.2">
      <c r="A321" s="15" t="s">
        <v>87</v>
      </c>
      <c r="B321" s="16" t="s">
        <v>2</v>
      </c>
      <c r="C321" s="33">
        <v>6172660.7999999998</v>
      </c>
      <c r="D321" s="33">
        <v>6147738.4000000004</v>
      </c>
      <c r="E321" s="33">
        <v>5489310</v>
      </c>
      <c r="F321" s="33">
        <v>4385095</v>
      </c>
      <c r="G321" s="33">
        <v>3036002.4</v>
      </c>
      <c r="H321" s="33">
        <v>2117867.6</v>
      </c>
      <c r="I321" s="33">
        <v>1775302</v>
      </c>
      <c r="J321" s="33">
        <v>3257581.8</v>
      </c>
      <c r="K321" s="33">
        <v>3640000.4</v>
      </c>
      <c r="L321" s="33">
        <v>2509006</v>
      </c>
      <c r="M321" s="33">
        <v>2660064.4</v>
      </c>
      <c r="N321" s="33">
        <v>1970043.4</v>
      </c>
      <c r="O321" s="33">
        <v>2097569.6</v>
      </c>
      <c r="P321" s="33">
        <v>2188200.4</v>
      </c>
      <c r="Q321" s="33">
        <v>2100234</v>
      </c>
      <c r="R321" s="33">
        <v>2142314.7999999998</v>
      </c>
      <c r="S321" s="33">
        <v>2234900.4</v>
      </c>
      <c r="T321" s="33">
        <v>2461474</v>
      </c>
      <c r="U321" s="33">
        <v>2715814</v>
      </c>
      <c r="V321" s="33">
        <v>2268415.4</v>
      </c>
      <c r="W321" s="33">
        <v>2952055.1073799608</v>
      </c>
      <c r="X321" s="33">
        <v>2346697.9911238072</v>
      </c>
      <c r="Y321" s="27">
        <v>2767707.9913984714</v>
      </c>
      <c r="Z321" s="27">
        <v>864097.35199999996</v>
      </c>
      <c r="AA321" s="33">
        <v>753678.74399999995</v>
      </c>
      <c r="AB321" s="9">
        <v>1773098.5919999999</v>
      </c>
      <c r="AC321" s="9">
        <v>2158474.0930000003</v>
      </c>
      <c r="AD321" s="67">
        <v>2464312</v>
      </c>
      <c r="AE321" s="67">
        <f>3.6*AE313+AE315+AE317</f>
        <v>1883316</v>
      </c>
    </row>
    <row r="322" spans="1:31" ht="11.1" customHeight="1" x14ac:dyDescent="0.2">
      <c r="A322" s="52" t="s">
        <v>88</v>
      </c>
      <c r="B322" s="16" t="s">
        <v>3</v>
      </c>
      <c r="C322" s="34">
        <v>7.3106687385116826</v>
      </c>
      <c r="D322" s="34">
        <v>7.3145825525267201</v>
      </c>
      <c r="E322" s="34">
        <v>6.711468394669275</v>
      </c>
      <c r="F322" s="34">
        <v>7.1048086441856055</v>
      </c>
      <c r="G322" s="34">
        <v>6.3200016653482658</v>
      </c>
      <c r="H322" s="34">
        <v>6.6460002259404778</v>
      </c>
      <c r="I322" s="34">
        <v>7.1317604618184305</v>
      </c>
      <c r="J322" s="34">
        <v>7.7106360316134053</v>
      </c>
      <c r="K322" s="34">
        <v>8.7010783120866098</v>
      </c>
      <c r="L322" s="34">
        <v>7.177611854903307</v>
      </c>
      <c r="M322" s="34">
        <v>7.1301253906731636</v>
      </c>
      <c r="N322" s="34">
        <v>7.2487228546828657</v>
      </c>
      <c r="O322" s="34">
        <v>6.3451770691850919</v>
      </c>
      <c r="P322" s="34">
        <v>5.9827762132604239</v>
      </c>
      <c r="Q322" s="34">
        <v>6.0593752614617626</v>
      </c>
      <c r="R322" s="34">
        <v>5.4543609380529618</v>
      </c>
      <c r="S322" s="34">
        <v>5.1975032267817065</v>
      </c>
      <c r="T322" s="35">
        <v>5.6012861589994722</v>
      </c>
      <c r="U322" s="35">
        <v>5.7590000000000003</v>
      </c>
      <c r="V322" s="35">
        <v>5.7938685124642415</v>
      </c>
      <c r="W322" s="35">
        <v>7.1194244452643227</v>
      </c>
      <c r="X322" s="35">
        <v>9.1753550819859448</v>
      </c>
      <c r="Y322" s="30">
        <v>7.8997696363338443</v>
      </c>
      <c r="Z322" s="30">
        <v>7.3467045750189168</v>
      </c>
      <c r="AA322" s="34">
        <v>7.2434981980000002</v>
      </c>
      <c r="AB322" s="48">
        <v>5.7861576958471206</v>
      </c>
      <c r="AC322" s="48">
        <v>5.8892959853536633</v>
      </c>
      <c r="AD322" s="65">
        <v>7.9690075896480694</v>
      </c>
      <c r="AE322" s="65">
        <f>AE321/AE312</f>
        <v>2.8845309096924194</v>
      </c>
    </row>
    <row r="323" spans="1:31" ht="11.1" customHeight="1" x14ac:dyDescent="0.2">
      <c r="A323" s="15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3"/>
      <c r="P323" s="36"/>
      <c r="Q323" s="36"/>
      <c r="R323" s="36"/>
      <c r="S323" s="36"/>
      <c r="T323" s="36"/>
      <c r="U323" s="36"/>
      <c r="V323" s="36"/>
      <c r="W323" s="36"/>
      <c r="X323" s="36"/>
      <c r="Y323" s="29"/>
      <c r="Z323" s="29"/>
      <c r="AA323" s="36"/>
      <c r="AB323" s="6"/>
      <c r="AC323" s="6"/>
      <c r="AD323" s="61"/>
      <c r="AE323" s="61"/>
    </row>
    <row r="324" spans="1:31" ht="11.1" customHeight="1" x14ac:dyDescent="0.2">
      <c r="A324" s="13" t="s">
        <v>19</v>
      </c>
      <c r="B324" s="16">
        <v>143001</v>
      </c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3"/>
      <c r="P324" s="36"/>
      <c r="Q324" s="36"/>
      <c r="R324" s="33"/>
      <c r="S324" s="33"/>
      <c r="T324" s="33"/>
      <c r="U324" s="33"/>
      <c r="V324" s="33"/>
      <c r="W324" s="33"/>
      <c r="X324" s="33"/>
      <c r="Y324" s="29"/>
      <c r="Z324" s="29"/>
      <c r="AA324" s="36"/>
      <c r="AB324" s="6"/>
      <c r="AC324" s="6"/>
      <c r="AD324" s="61"/>
      <c r="AE324" s="61"/>
    </row>
    <row r="325" spans="1:31" ht="11.1" customHeight="1" x14ac:dyDescent="0.2">
      <c r="A325" s="53" t="s">
        <v>108</v>
      </c>
      <c r="B325" s="6" t="s">
        <v>5</v>
      </c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3"/>
      <c r="P325" s="33"/>
      <c r="Q325" s="39"/>
      <c r="R325" s="33"/>
      <c r="S325" s="33"/>
      <c r="T325" s="33"/>
      <c r="U325" s="33"/>
      <c r="V325" s="33"/>
      <c r="W325" s="33"/>
      <c r="X325" s="33"/>
      <c r="Y325" s="29"/>
      <c r="Z325" s="29"/>
      <c r="AA325" s="36"/>
      <c r="AB325" s="6"/>
      <c r="AC325" s="6"/>
      <c r="AD325" s="63"/>
      <c r="AE325" s="63"/>
    </row>
    <row r="326" spans="1:31" ht="11.1" customHeight="1" x14ac:dyDescent="0.2">
      <c r="A326" s="15" t="s">
        <v>80</v>
      </c>
      <c r="B326" s="16"/>
      <c r="C326" s="33">
        <v>452831</v>
      </c>
      <c r="D326" s="33">
        <v>452793</v>
      </c>
      <c r="E326" s="33">
        <v>460183</v>
      </c>
      <c r="F326" s="33">
        <v>348752</v>
      </c>
      <c r="G326" s="33">
        <v>0</v>
      </c>
      <c r="H326" s="33">
        <v>0</v>
      </c>
      <c r="I326" s="33">
        <v>308355</v>
      </c>
      <c r="J326" s="33">
        <v>344282</v>
      </c>
      <c r="K326" s="33">
        <v>324203</v>
      </c>
      <c r="L326" s="33">
        <v>363914</v>
      </c>
      <c r="M326" s="33">
        <v>370771</v>
      </c>
      <c r="N326" s="33">
        <v>311340</v>
      </c>
      <c r="O326" s="33">
        <v>273139</v>
      </c>
      <c r="P326" s="33">
        <v>254181</v>
      </c>
      <c r="Q326" s="33">
        <v>227973</v>
      </c>
      <c r="R326" s="33">
        <v>263068</v>
      </c>
      <c r="S326" s="33">
        <v>166820</v>
      </c>
      <c r="T326" s="33">
        <v>244163</v>
      </c>
      <c r="U326" s="33">
        <v>275646</v>
      </c>
      <c r="V326" s="33">
        <v>195039</v>
      </c>
      <c r="W326" s="33">
        <v>148949</v>
      </c>
      <c r="X326" s="33">
        <v>104156</v>
      </c>
      <c r="Y326" s="27">
        <v>138257</v>
      </c>
      <c r="Z326" s="27">
        <v>130038</v>
      </c>
      <c r="AA326" s="33">
        <v>140477</v>
      </c>
      <c r="AB326" s="9">
        <v>203177</v>
      </c>
      <c r="AC326" s="9">
        <v>250142</v>
      </c>
      <c r="AD326" s="64">
        <v>369492</v>
      </c>
      <c r="AE326" s="64">
        <v>276476</v>
      </c>
    </row>
    <row r="327" spans="1:31" ht="11.1" customHeight="1" x14ac:dyDescent="0.2">
      <c r="A327" s="15" t="s">
        <v>81</v>
      </c>
      <c r="B327" s="16" t="s">
        <v>2</v>
      </c>
      <c r="C327" s="33">
        <v>34134</v>
      </c>
      <c r="D327" s="33">
        <v>34386</v>
      </c>
      <c r="E327" s="33">
        <v>35456</v>
      </c>
      <c r="F327" s="33">
        <v>30478</v>
      </c>
      <c r="G327" s="33"/>
      <c r="H327" s="33"/>
      <c r="I327" s="33">
        <v>34590</v>
      </c>
      <c r="J327" s="33">
        <v>59920</v>
      </c>
      <c r="K327" s="33">
        <v>56699</v>
      </c>
      <c r="L327" s="33">
        <v>59690</v>
      </c>
      <c r="M327" s="33">
        <v>56673</v>
      </c>
      <c r="N327" s="33">
        <v>50603</v>
      </c>
      <c r="O327" s="33">
        <v>52472</v>
      </c>
      <c r="P327" s="33">
        <v>47451</v>
      </c>
      <c r="Q327" s="33">
        <v>42714</v>
      </c>
      <c r="R327" s="33">
        <v>43354</v>
      </c>
      <c r="S327" s="33">
        <v>28954</v>
      </c>
      <c r="T327" s="33">
        <v>45013</v>
      </c>
      <c r="U327" s="33">
        <v>48834</v>
      </c>
      <c r="V327" s="33">
        <v>42632</v>
      </c>
      <c r="W327" s="33">
        <v>34527</v>
      </c>
      <c r="X327" s="33">
        <v>24752</v>
      </c>
      <c r="Y327" s="27">
        <v>24410</v>
      </c>
      <c r="Z327" s="27">
        <v>22312</v>
      </c>
      <c r="AA327" s="33">
        <v>30311</v>
      </c>
      <c r="AB327" s="9">
        <v>39048</v>
      </c>
      <c r="AC327" s="9">
        <v>46593</v>
      </c>
      <c r="AD327" s="64">
        <v>61520.3349526452</v>
      </c>
      <c r="AE327" s="64">
        <v>45549</v>
      </c>
    </row>
    <row r="328" spans="1:31" ht="11.1" customHeight="1" x14ac:dyDescent="0.2">
      <c r="A328" s="52" t="s">
        <v>82</v>
      </c>
      <c r="B328" s="16" t="s">
        <v>3</v>
      </c>
      <c r="C328" s="34">
        <v>75.379114945752391</v>
      </c>
      <c r="D328" s="34">
        <v>75.941986735660663</v>
      </c>
      <c r="E328" s="34">
        <v>77.047609320639836</v>
      </c>
      <c r="F328" s="34">
        <v>87.391613524796995</v>
      </c>
      <c r="G328" s="34">
        <v>0</v>
      </c>
      <c r="H328" s="34">
        <v>0</v>
      </c>
      <c r="I328" s="34">
        <v>112.17590115289195</v>
      </c>
      <c r="J328" s="34">
        <v>174.0433714222643</v>
      </c>
      <c r="K328" s="34">
        <v>174.88733910543704</v>
      </c>
      <c r="L328" s="34">
        <v>164.02226899762033</v>
      </c>
      <c r="M328" s="34">
        <v>152.85176025093656</v>
      </c>
      <c r="N328" s="34">
        <v>162.53292220723324</v>
      </c>
      <c r="O328" s="34">
        <v>192.10731532296742</v>
      </c>
      <c r="P328" s="34">
        <v>186.68193137960745</v>
      </c>
      <c r="Q328" s="34">
        <v>187.36429313997709</v>
      </c>
      <c r="R328" s="34">
        <v>164.80149619109889</v>
      </c>
      <c r="S328" s="34">
        <v>173.56432082484113</v>
      </c>
      <c r="T328" s="35">
        <v>184.35635210904192</v>
      </c>
      <c r="U328" s="35">
        <v>177.16201214601335</v>
      </c>
      <c r="V328" s="35">
        <v>218.58192464071288</v>
      </c>
      <c r="W328" s="35">
        <v>231.80417458324661</v>
      </c>
      <c r="X328" s="35">
        <v>237.64353469795307</v>
      </c>
      <c r="Y328" s="28">
        <v>176.55525579175014</v>
      </c>
      <c r="Z328" s="28">
        <v>171.58061489718389</v>
      </c>
      <c r="AA328" s="28">
        <v>215.77197690725171</v>
      </c>
      <c r="AB328" s="48">
        <v>192.18710779271277</v>
      </c>
      <c r="AC328" s="49">
        <v>186.26620079794677</v>
      </c>
      <c r="AD328" s="65">
        <v>166.49977523909908</v>
      </c>
      <c r="AE328" s="65">
        <f>1000*AE327/AE326</f>
        <v>164.74847726384931</v>
      </c>
    </row>
    <row r="329" spans="1:31" ht="11.1" customHeight="1" x14ac:dyDescent="0.2">
      <c r="A329" s="15" t="s">
        <v>83</v>
      </c>
      <c r="B329" s="16" t="s">
        <v>2</v>
      </c>
      <c r="C329" s="33"/>
      <c r="D329" s="33"/>
      <c r="E329" s="33"/>
      <c r="F329" s="33"/>
      <c r="G329" s="33"/>
      <c r="H329" s="33"/>
      <c r="I329" s="33">
        <v>64620</v>
      </c>
      <c r="J329" s="33">
        <v>52461</v>
      </c>
      <c r="K329" s="33">
        <v>60094</v>
      </c>
      <c r="L329" s="33">
        <v>59952</v>
      </c>
      <c r="M329" s="33">
        <v>55300</v>
      </c>
      <c r="N329" s="33">
        <v>53231</v>
      </c>
      <c r="O329" s="33">
        <v>46857</v>
      </c>
      <c r="P329" s="33">
        <v>43943</v>
      </c>
      <c r="Q329" s="33">
        <v>49327</v>
      </c>
      <c r="R329" s="33">
        <v>48043</v>
      </c>
      <c r="S329" s="33">
        <v>32420</v>
      </c>
      <c r="T329" s="33">
        <v>39633</v>
      </c>
      <c r="U329" s="33">
        <v>39251</v>
      </c>
      <c r="V329" s="33">
        <v>0</v>
      </c>
      <c r="W329" s="33">
        <v>0</v>
      </c>
      <c r="X329" s="33">
        <v>0</v>
      </c>
      <c r="Y329" s="27">
        <v>4014</v>
      </c>
      <c r="Z329" s="27">
        <v>0</v>
      </c>
      <c r="AA329" s="33">
        <v>0</v>
      </c>
      <c r="AB329" s="9">
        <v>0</v>
      </c>
      <c r="AC329" s="9">
        <v>22041</v>
      </c>
      <c r="AD329" s="64">
        <v>42800.888441089395</v>
      </c>
      <c r="AE329" s="64">
        <v>21774</v>
      </c>
    </row>
    <row r="330" spans="1:31" ht="11.1" customHeight="1" x14ac:dyDescent="0.2">
      <c r="A330" s="52" t="s">
        <v>84</v>
      </c>
      <c r="B330" s="16" t="s">
        <v>3</v>
      </c>
      <c r="C330" s="34">
        <v>0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0.20956365228389356</v>
      </c>
      <c r="J330" s="34">
        <v>0.15237799245966968</v>
      </c>
      <c r="K330" s="34">
        <v>0.18535917311067449</v>
      </c>
      <c r="L330" s="34">
        <v>0.16474221931555258</v>
      </c>
      <c r="M330" s="34">
        <v>0.14914866588810882</v>
      </c>
      <c r="N330" s="34">
        <v>0.17097385494957282</v>
      </c>
      <c r="O330" s="34">
        <v>0.17155001665818503</v>
      </c>
      <c r="P330" s="34">
        <v>0.17288074246304799</v>
      </c>
      <c r="Q330" s="34">
        <v>0.21637211424159877</v>
      </c>
      <c r="R330" s="34">
        <v>0.18262578496814511</v>
      </c>
      <c r="S330" s="34">
        <v>0.19434120609039685</v>
      </c>
      <c r="T330" s="35">
        <v>0.16232189152328566</v>
      </c>
      <c r="U330" s="35">
        <v>0.14199999999999999</v>
      </c>
      <c r="V330" s="35">
        <v>0</v>
      </c>
      <c r="W330" s="35">
        <v>0</v>
      </c>
      <c r="X330" s="35">
        <v>0</v>
      </c>
      <c r="Y330" s="28">
        <v>2.9032888027369318E-2</v>
      </c>
      <c r="Z330" s="28">
        <v>0</v>
      </c>
      <c r="AA330" s="34">
        <v>0</v>
      </c>
      <c r="AB330" s="48">
        <v>0</v>
      </c>
      <c r="AC330" s="48">
        <v>8.8113951275675423E-2</v>
      </c>
      <c r="AD330" s="66">
        <v>0.11583711810022787</v>
      </c>
      <c r="AE330" s="66">
        <f>AE329/AE326</f>
        <v>7.8755479679972221E-2</v>
      </c>
    </row>
    <row r="331" spans="1:31" ht="11.1" customHeight="1" x14ac:dyDescent="0.2">
      <c r="A331" s="15" t="s">
        <v>85</v>
      </c>
      <c r="B331" s="16" t="s">
        <v>2</v>
      </c>
      <c r="C331" s="33">
        <v>584984</v>
      </c>
      <c r="D331" s="33">
        <v>574069</v>
      </c>
      <c r="E331" s="33">
        <v>583093</v>
      </c>
      <c r="F331" s="33">
        <v>499304</v>
      </c>
      <c r="G331" s="33"/>
      <c r="H331" s="33"/>
      <c r="I331" s="33">
        <v>526222</v>
      </c>
      <c r="J331" s="33">
        <v>246567</v>
      </c>
      <c r="K331" s="33">
        <v>205695</v>
      </c>
      <c r="L331" s="33">
        <v>202975</v>
      </c>
      <c r="M331" s="33">
        <v>204094</v>
      </c>
      <c r="N331" s="33">
        <v>134945</v>
      </c>
      <c r="O331" s="33">
        <v>108457</v>
      </c>
      <c r="P331" s="33">
        <v>104801</v>
      </c>
      <c r="Q331" s="33">
        <v>90529</v>
      </c>
      <c r="R331" s="33">
        <v>105427</v>
      </c>
      <c r="S331" s="33">
        <v>53284</v>
      </c>
      <c r="T331" s="33">
        <v>105036</v>
      </c>
      <c r="U331" s="33">
        <v>102966</v>
      </c>
      <c r="V331" s="33">
        <v>114651</v>
      </c>
      <c r="W331" s="33">
        <v>96472</v>
      </c>
      <c r="X331" s="33">
        <v>64420</v>
      </c>
      <c r="Y331" s="27">
        <v>34761.72</v>
      </c>
      <c r="Z331" s="27">
        <v>33665.784</v>
      </c>
      <c r="AA331" s="33">
        <v>71612.567999999999</v>
      </c>
      <c r="AB331" s="9">
        <v>146812.10200000001</v>
      </c>
      <c r="AC331" s="9">
        <v>98724.13400000002</v>
      </c>
      <c r="AD331" s="64">
        <v>136092.27763706539</v>
      </c>
      <c r="AE331" s="64">
        <v>85876</v>
      </c>
    </row>
    <row r="332" spans="1:31" ht="11.1" customHeight="1" x14ac:dyDescent="0.2">
      <c r="A332" s="52" t="s">
        <v>86</v>
      </c>
      <c r="B332" s="16" t="s">
        <v>3</v>
      </c>
      <c r="C332" s="34">
        <v>1.2918373521247442</v>
      </c>
      <c r="D332" s="34">
        <v>1.2678398296793458</v>
      </c>
      <c r="E332" s="34">
        <v>1.2670893970442194</v>
      </c>
      <c r="F332" s="34">
        <v>1.4316878469514154</v>
      </c>
      <c r="G332" s="34">
        <v>0</v>
      </c>
      <c r="H332" s="34">
        <v>0</v>
      </c>
      <c r="I332" s="34">
        <v>1.7065460264954355</v>
      </c>
      <c r="J332" s="34">
        <v>0.71617743593914296</v>
      </c>
      <c r="K332" s="34">
        <v>0.63446359225546956</v>
      </c>
      <c r="L332" s="34">
        <v>0.55775540374923749</v>
      </c>
      <c r="M332" s="34">
        <v>0.55045836918205582</v>
      </c>
      <c r="N332" s="34">
        <v>0.43343290293569731</v>
      </c>
      <c r="O332" s="34">
        <v>0.39707621394235171</v>
      </c>
      <c r="P332" s="34">
        <v>0.41230855178003079</v>
      </c>
      <c r="Q332" s="34">
        <v>0.39710404302263863</v>
      </c>
      <c r="R332" s="34">
        <v>0.40075949944501044</v>
      </c>
      <c r="S332" s="34">
        <v>0.31941014266874473</v>
      </c>
      <c r="T332" s="35">
        <v>0.43018803012741486</v>
      </c>
      <c r="U332" s="35">
        <v>0.374</v>
      </c>
      <c r="V332" s="35">
        <v>0.58783627889806656</v>
      </c>
      <c r="W332" s="35">
        <v>0.64768477801126556</v>
      </c>
      <c r="X332" s="35">
        <v>0.61849533392219358</v>
      </c>
      <c r="Y332" s="28">
        <v>0.25142828211229812</v>
      </c>
      <c r="Z332" s="28">
        <v>0.25889189313892863</v>
      </c>
      <c r="AA332" s="34">
        <v>0.509781445</v>
      </c>
      <c r="AB332" s="49">
        <v>0.72258229031829402</v>
      </c>
      <c r="AC332" s="48">
        <v>0.39467236209832823</v>
      </c>
      <c r="AD332" s="66">
        <v>0.36832266364918698</v>
      </c>
      <c r="AE332" s="66">
        <f>AE331/AE326</f>
        <v>0.31060923913829774</v>
      </c>
    </row>
    <row r="333" spans="1:31" ht="11.1" customHeight="1" x14ac:dyDescent="0.2">
      <c r="A333" s="15" t="s">
        <v>143</v>
      </c>
      <c r="B333" s="16" t="s">
        <v>2</v>
      </c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7"/>
      <c r="R333" s="37"/>
      <c r="S333" s="37"/>
      <c r="T333" s="33"/>
      <c r="U333" s="33"/>
      <c r="V333" s="33"/>
      <c r="W333" s="33"/>
      <c r="X333" s="33"/>
      <c r="Y333" s="29"/>
      <c r="Z333" s="29"/>
      <c r="AA333" s="36"/>
      <c r="AB333" s="49"/>
      <c r="AC333" s="48"/>
      <c r="AD333" s="61"/>
      <c r="AE333" s="61"/>
    </row>
    <row r="334" spans="1:31" ht="11.1" customHeight="1" x14ac:dyDescent="0.2">
      <c r="A334" s="15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3"/>
      <c r="P334" s="33"/>
      <c r="Q334" s="37"/>
      <c r="R334" s="37"/>
      <c r="S334" s="37"/>
      <c r="T334" s="33"/>
      <c r="U334" s="33"/>
      <c r="V334" s="33"/>
      <c r="W334" s="33"/>
      <c r="X334" s="33"/>
      <c r="Y334" s="29"/>
      <c r="Z334" s="29"/>
      <c r="AA334" s="36"/>
      <c r="AB334" s="49"/>
      <c r="AC334" s="48"/>
      <c r="AD334" s="61"/>
      <c r="AE334" s="61"/>
    </row>
    <row r="335" spans="1:31" ht="11.1" customHeight="1" x14ac:dyDescent="0.2">
      <c r="A335" s="15" t="s">
        <v>87</v>
      </c>
      <c r="B335" s="16" t="s">
        <v>2</v>
      </c>
      <c r="C335" s="33">
        <v>707866.4</v>
      </c>
      <c r="D335" s="33">
        <v>697858.6</v>
      </c>
      <c r="E335" s="33">
        <v>710734.6</v>
      </c>
      <c r="F335" s="33">
        <v>609024.80000000005</v>
      </c>
      <c r="G335" s="33">
        <v>0</v>
      </c>
      <c r="H335" s="33">
        <v>0</v>
      </c>
      <c r="I335" s="33">
        <v>715366</v>
      </c>
      <c r="J335" s="33">
        <v>514740</v>
      </c>
      <c r="K335" s="33">
        <v>469905.4</v>
      </c>
      <c r="L335" s="33">
        <v>477811</v>
      </c>
      <c r="M335" s="33">
        <v>463416.8</v>
      </c>
      <c r="N335" s="33">
        <v>370346.8</v>
      </c>
      <c r="O335" s="33">
        <v>344213.2</v>
      </c>
      <c r="P335" s="33">
        <v>319567.59999999998</v>
      </c>
      <c r="Q335" s="33">
        <v>293626.40000000002</v>
      </c>
      <c r="R335" s="33">
        <v>309544.40000000002</v>
      </c>
      <c r="S335" s="33">
        <v>189938.4</v>
      </c>
      <c r="T335" s="33">
        <v>306716</v>
      </c>
      <c r="U335" s="33">
        <v>318019</v>
      </c>
      <c r="V335" s="33">
        <v>268126.2</v>
      </c>
      <c r="W335" s="33">
        <v>220769.2</v>
      </c>
      <c r="X335" s="33">
        <v>153527.20000000001</v>
      </c>
      <c r="Y335" s="27">
        <v>126651.72</v>
      </c>
      <c r="Z335" s="27">
        <v>113988.984</v>
      </c>
      <c r="AA335" s="33">
        <v>180732.16800000001</v>
      </c>
      <c r="AB335" s="9">
        <v>287384.902</v>
      </c>
      <c r="AC335" s="9">
        <v>288499.93400000007</v>
      </c>
      <c r="AD335" s="67">
        <v>400366.3719076775</v>
      </c>
      <c r="AE335" s="67">
        <v>271627</v>
      </c>
    </row>
    <row r="336" spans="1:31" ht="11.1" customHeight="1" x14ac:dyDescent="0.2">
      <c r="A336" s="52" t="s">
        <v>88</v>
      </c>
      <c r="B336" s="16" t="s">
        <v>3</v>
      </c>
      <c r="C336" s="34">
        <v>1.5632021659294528</v>
      </c>
      <c r="D336" s="34">
        <v>1.5412309819277241</v>
      </c>
      <c r="E336" s="34">
        <v>1.5444607905985228</v>
      </c>
      <c r="F336" s="34">
        <v>1.7462976556406846</v>
      </c>
      <c r="G336" s="34">
        <v>0</v>
      </c>
      <c r="H336" s="34">
        <v>0</v>
      </c>
      <c r="I336" s="34">
        <v>2.3199429229297399</v>
      </c>
      <c r="J336" s="34">
        <v>1.4951115655189642</v>
      </c>
      <c r="K336" s="34">
        <v>1.4494171861457175</v>
      </c>
      <c r="L336" s="34">
        <v>1.3129777914562231</v>
      </c>
      <c r="M336" s="34">
        <v>1.2498733719735364</v>
      </c>
      <c r="N336" s="34">
        <v>1.1895252778313099</v>
      </c>
      <c r="O336" s="34">
        <v>1.2602125657632195</v>
      </c>
      <c r="P336" s="34">
        <v>1.2572442472096654</v>
      </c>
      <c r="Q336" s="34">
        <v>1.2879876125681551</v>
      </c>
      <c r="R336" s="34">
        <v>1.1766706707011116</v>
      </c>
      <c r="S336" s="34">
        <v>1.13858290372857</v>
      </c>
      <c r="T336" s="35">
        <v>1.2561936083681802</v>
      </c>
      <c r="U336" s="35">
        <v>1.1537225281701893</v>
      </c>
      <c r="V336" s="35">
        <v>1.374731207604633</v>
      </c>
      <c r="W336" s="35">
        <v>1.4821798065109535</v>
      </c>
      <c r="X336" s="35">
        <v>1.4740120588348249</v>
      </c>
      <c r="Y336" s="30">
        <v>0.91606009098996799</v>
      </c>
      <c r="Z336" s="30">
        <v>0.87658210676879067</v>
      </c>
      <c r="AA336" s="34">
        <v>1.286560562</v>
      </c>
      <c r="AB336" s="48">
        <v>1.4144558783720598</v>
      </c>
      <c r="AC336" s="48">
        <v>1.1533446362466122</v>
      </c>
      <c r="AD336" s="65">
        <v>1.0835589726101715</v>
      </c>
      <c r="AE336" s="65">
        <f>AE335/AE326</f>
        <v>0.98246140713841346</v>
      </c>
    </row>
    <row r="337" spans="1:31" ht="11.1" customHeight="1" x14ac:dyDescent="0.2">
      <c r="A337" s="15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3"/>
      <c r="P337" s="36"/>
      <c r="Q337" s="36"/>
      <c r="R337" s="36"/>
      <c r="S337" s="36"/>
      <c r="T337" s="36"/>
      <c r="U337" s="36"/>
      <c r="V337" s="36"/>
      <c r="W337" s="36"/>
      <c r="X337" s="36"/>
      <c r="Y337" s="29"/>
      <c r="Z337" s="29"/>
      <c r="AA337" s="36"/>
      <c r="AB337" s="6"/>
      <c r="AC337" s="6"/>
      <c r="AD337" s="61"/>
      <c r="AE337" s="61"/>
    </row>
    <row r="338" spans="1:31" ht="11.1" customHeight="1" x14ac:dyDescent="0.2">
      <c r="A338" s="13" t="s">
        <v>109</v>
      </c>
      <c r="B338" s="16">
        <v>140000</v>
      </c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3"/>
      <c r="P338" s="36"/>
      <c r="Q338" s="36"/>
      <c r="R338" s="36"/>
      <c r="S338" s="36"/>
      <c r="T338" s="36"/>
      <c r="U338" s="36"/>
      <c r="V338" s="36"/>
      <c r="W338" s="36"/>
      <c r="X338" s="36"/>
      <c r="Y338" s="29"/>
      <c r="Z338" s="29"/>
      <c r="AA338" s="36"/>
      <c r="AB338" s="6"/>
      <c r="AC338" s="6"/>
      <c r="AD338" s="61"/>
      <c r="AE338" s="61"/>
    </row>
    <row r="339" spans="1:31" ht="11.1" customHeight="1" x14ac:dyDescent="0.2">
      <c r="A339" s="53" t="s">
        <v>108</v>
      </c>
      <c r="B339" s="6" t="s">
        <v>5</v>
      </c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29"/>
      <c r="Z339" s="29"/>
      <c r="AA339" s="36"/>
      <c r="AB339" s="6"/>
      <c r="AC339" s="6"/>
      <c r="AD339" s="61"/>
      <c r="AE339" s="61"/>
    </row>
    <row r="340" spans="1:31" ht="11.1" customHeight="1" x14ac:dyDescent="0.2">
      <c r="A340" s="15" t="s">
        <v>80</v>
      </c>
      <c r="B340" s="16"/>
      <c r="C340" s="33">
        <v>1297167</v>
      </c>
      <c r="D340" s="33">
        <v>1293270</v>
      </c>
      <c r="E340" s="33">
        <v>1278083</v>
      </c>
      <c r="F340" s="33">
        <v>965953</v>
      </c>
      <c r="G340" s="33">
        <v>480380</v>
      </c>
      <c r="H340" s="33">
        <v>318668</v>
      </c>
      <c r="I340" s="33">
        <v>557284</v>
      </c>
      <c r="J340" s="33">
        <v>766761</v>
      </c>
      <c r="K340" s="33">
        <v>742542</v>
      </c>
      <c r="L340" s="33">
        <v>713474</v>
      </c>
      <c r="M340" s="33">
        <v>743845</v>
      </c>
      <c r="N340" s="33">
        <v>583118</v>
      </c>
      <c r="O340" s="33">
        <v>603716</v>
      </c>
      <c r="P340" s="33">
        <v>619931</v>
      </c>
      <c r="Q340" s="33">
        <v>574582</v>
      </c>
      <c r="R340" s="33">
        <v>655839</v>
      </c>
      <c r="S340" s="33">
        <v>596815</v>
      </c>
      <c r="T340" s="33">
        <v>683611</v>
      </c>
      <c r="U340" s="33">
        <v>747232</v>
      </c>
      <c r="V340" s="33">
        <v>586559</v>
      </c>
      <c r="W340" s="33">
        <v>563597</v>
      </c>
      <c r="X340" s="33">
        <v>359917</v>
      </c>
      <c r="Y340" s="33">
        <v>488610</v>
      </c>
      <c r="Z340" s="33">
        <v>247655</v>
      </c>
      <c r="AA340" s="33">
        <v>244526</v>
      </c>
      <c r="AB340" s="33">
        <v>509615</v>
      </c>
      <c r="AC340" s="9">
        <v>616650</v>
      </c>
      <c r="AD340" s="67">
        <f>AD326+AD312</f>
        <v>678729</v>
      </c>
      <c r="AE340" s="67">
        <f>AE326+AE312</f>
        <v>929378</v>
      </c>
    </row>
    <row r="341" spans="1:31" ht="11.1" customHeight="1" x14ac:dyDescent="0.2">
      <c r="A341" s="15" t="s">
        <v>81</v>
      </c>
      <c r="B341" s="16" t="s">
        <v>2</v>
      </c>
      <c r="C341" s="33">
        <v>232727</v>
      </c>
      <c r="D341" s="33">
        <v>233955</v>
      </c>
      <c r="E341" s="33">
        <v>232266</v>
      </c>
      <c r="F341" s="33">
        <v>196733</v>
      </c>
      <c r="G341" s="33">
        <v>142294</v>
      </c>
      <c r="H341" s="33">
        <v>123701</v>
      </c>
      <c r="I341" s="33">
        <v>132175</v>
      </c>
      <c r="J341" s="33">
        <v>198528</v>
      </c>
      <c r="K341" s="33">
        <v>202283</v>
      </c>
      <c r="L341" s="33">
        <v>175085</v>
      </c>
      <c r="M341" s="33">
        <v>178087</v>
      </c>
      <c r="N341" s="33">
        <v>155447</v>
      </c>
      <c r="O341" s="33">
        <v>157278</v>
      </c>
      <c r="P341" s="33">
        <v>163455</v>
      </c>
      <c r="Q341" s="33">
        <v>164884</v>
      </c>
      <c r="R341" s="33">
        <v>161782</v>
      </c>
      <c r="S341" s="33">
        <v>156218</v>
      </c>
      <c r="T341" s="33">
        <v>172231</v>
      </c>
      <c r="U341" s="33">
        <v>185476</v>
      </c>
      <c r="V341" s="33">
        <v>157706</v>
      </c>
      <c r="W341" s="33">
        <v>247924.40321509514</v>
      </c>
      <c r="X341" s="33">
        <v>170414.34087870651</v>
      </c>
      <c r="Y341" s="33">
        <v>208189.22646001406</v>
      </c>
      <c r="Z341" s="33">
        <v>76414</v>
      </c>
      <c r="AA341" s="33">
        <v>80509</v>
      </c>
      <c r="AB341" s="33">
        <v>142878</v>
      </c>
      <c r="AC341" s="9">
        <v>169575</v>
      </c>
      <c r="AD341" s="67">
        <f>AD327+AD313</f>
        <v>176600.33495264521</v>
      </c>
      <c r="AE341" s="67">
        <f>AE327+AE313</f>
        <v>154204</v>
      </c>
    </row>
    <row r="342" spans="1:31" ht="11.1" customHeight="1" x14ac:dyDescent="0.2">
      <c r="A342" s="52" t="s">
        <v>82</v>
      </c>
      <c r="B342" s="16" t="s">
        <v>3</v>
      </c>
      <c r="C342" s="34">
        <v>179.41174883419021</v>
      </c>
      <c r="D342" s="34">
        <v>180.90189983530121</v>
      </c>
      <c r="E342" s="34">
        <v>181.72998154266978</v>
      </c>
      <c r="F342" s="34">
        <v>203.66725917306536</v>
      </c>
      <c r="G342" s="34">
        <v>296.21133269494982</v>
      </c>
      <c r="H342" s="34">
        <v>388.18143020322088</v>
      </c>
      <c r="I342" s="34">
        <v>237.17709462320826</v>
      </c>
      <c r="J342" s="34">
        <v>258.91770708212857</v>
      </c>
      <c r="K342" s="34">
        <v>272.4196072410719</v>
      </c>
      <c r="L342" s="34">
        <v>245.39787013962666</v>
      </c>
      <c r="M342" s="34">
        <v>239.41412525458932</v>
      </c>
      <c r="N342" s="34">
        <v>266.57897715385224</v>
      </c>
      <c r="O342" s="34">
        <v>260.51653426445546</v>
      </c>
      <c r="P342" s="34">
        <v>263.66644029738791</v>
      </c>
      <c r="Q342" s="34">
        <v>286.96339251838725</v>
      </c>
      <c r="R342" s="34">
        <v>246.67944419285831</v>
      </c>
      <c r="S342" s="34">
        <v>261.75280447039705</v>
      </c>
      <c r="T342" s="34">
        <v>251.94299097001073</v>
      </c>
      <c r="U342" s="34">
        <v>248.2174210954563</v>
      </c>
      <c r="V342" s="34">
        <v>268.86638854744365</v>
      </c>
      <c r="W342" s="28">
        <v>439.8965984827725</v>
      </c>
      <c r="X342" s="28">
        <v>473.48233308986937</v>
      </c>
      <c r="Y342" s="28">
        <v>426.08466150920793</v>
      </c>
      <c r="Z342" s="28">
        <v>308.55020088429467</v>
      </c>
      <c r="AA342" s="28">
        <v>329.24515184479361</v>
      </c>
      <c r="AB342" s="28">
        <v>280.36458895440677</v>
      </c>
      <c r="AC342" s="49">
        <v>274.99391875456092</v>
      </c>
      <c r="AD342" s="69">
        <f>1000*AD341/AD340</f>
        <v>260.19270570823585</v>
      </c>
      <c r="AE342" s="69">
        <f>1000*AE341/AE340</f>
        <v>165.92172399174501</v>
      </c>
    </row>
    <row r="343" spans="1:31" ht="11.1" customHeight="1" x14ac:dyDescent="0.2">
      <c r="A343" s="15" t="s">
        <v>83</v>
      </c>
      <c r="B343" s="16" t="s">
        <v>2</v>
      </c>
      <c r="C343" s="3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64620</v>
      </c>
      <c r="J343" s="33">
        <v>52461</v>
      </c>
      <c r="K343" s="33">
        <v>398809</v>
      </c>
      <c r="L343" s="33">
        <v>219783</v>
      </c>
      <c r="M343" s="33">
        <v>327659</v>
      </c>
      <c r="N343" s="33">
        <v>248102</v>
      </c>
      <c r="O343" s="33">
        <v>206962</v>
      </c>
      <c r="P343" s="33">
        <v>150661</v>
      </c>
      <c r="Q343" s="33">
        <v>150557</v>
      </c>
      <c r="R343" s="33">
        <v>131184</v>
      </c>
      <c r="S343" s="33">
        <v>160845</v>
      </c>
      <c r="T343" s="33">
        <v>235586</v>
      </c>
      <c r="U343" s="33">
        <v>215122</v>
      </c>
      <c r="V343" s="33">
        <v>167601</v>
      </c>
      <c r="W343" s="33">
        <v>436052.43004269223</v>
      </c>
      <c r="X343" s="33">
        <v>295334.3268696795</v>
      </c>
      <c r="Y343" s="33">
        <v>423739.25109639612</v>
      </c>
      <c r="Z343" s="33">
        <v>119684</v>
      </c>
      <c r="AA343" s="33">
        <v>118221</v>
      </c>
      <c r="AB343" s="33">
        <v>127960</v>
      </c>
      <c r="AC343" s="9">
        <v>147296</v>
      </c>
      <c r="AD343" s="67">
        <f>AD329+AD315</f>
        <v>161159.8884410894</v>
      </c>
      <c r="AE343" s="67">
        <f>AE329+AE315</f>
        <v>148678</v>
      </c>
    </row>
    <row r="344" spans="1:31" ht="11.1" customHeight="1" x14ac:dyDescent="0.2">
      <c r="A344" s="52" t="s">
        <v>84</v>
      </c>
      <c r="B344" s="16" t="s">
        <v>3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0.11595524005713424</v>
      </c>
      <c r="J344" s="34">
        <v>6.8418972795955976E-2</v>
      </c>
      <c r="K344" s="34">
        <v>0.53708611768761905</v>
      </c>
      <c r="L344" s="34">
        <v>0.30804626377415295</v>
      </c>
      <c r="M344" s="34">
        <v>0.44049365123110323</v>
      </c>
      <c r="N344" s="34">
        <v>0.42547477525989597</v>
      </c>
      <c r="O344" s="34">
        <v>0.34281350833835778</v>
      </c>
      <c r="P344" s="34">
        <v>0.24302865964115361</v>
      </c>
      <c r="Q344" s="34">
        <v>0.26202874437417112</v>
      </c>
      <c r="R344" s="34">
        <v>0.20002470118428456</v>
      </c>
      <c r="S344" s="34">
        <v>0.26950562569640507</v>
      </c>
      <c r="T344" s="34">
        <v>0.34461996661844235</v>
      </c>
      <c r="U344" s="34">
        <v>0.28789184617361141</v>
      </c>
      <c r="V344" s="34">
        <v>0.28573596177025667</v>
      </c>
      <c r="W344" s="34">
        <v>0.77369544203161522</v>
      </c>
      <c r="X344" s="34">
        <v>0.82056231539404778</v>
      </c>
      <c r="Y344" s="34">
        <v>0.86723409487402248</v>
      </c>
      <c r="Z344" s="34">
        <v>0.48326906381861862</v>
      </c>
      <c r="AA344" s="34">
        <v>0.48347006044347024</v>
      </c>
      <c r="AB344" s="34">
        <v>0.25109151025774357</v>
      </c>
      <c r="AC344" s="48">
        <v>0.23886483418470769</v>
      </c>
      <c r="AD344" s="65">
        <f>AD343/AD340</f>
        <v>0.23744364605179594</v>
      </c>
      <c r="AE344" s="65">
        <f>AE343/AE340</f>
        <v>0.15997581177949122</v>
      </c>
    </row>
    <row r="345" spans="1:31" ht="11.1" customHeight="1" x14ac:dyDescent="0.2">
      <c r="A345" s="15" t="s">
        <v>85</v>
      </c>
      <c r="B345" s="16" t="s">
        <v>2</v>
      </c>
      <c r="C345" s="33">
        <v>6042710</v>
      </c>
      <c r="D345" s="33">
        <v>6003359</v>
      </c>
      <c r="E345" s="33">
        <v>5363887</v>
      </c>
      <c r="F345" s="33">
        <v>4285881</v>
      </c>
      <c r="G345" s="33">
        <v>2523744</v>
      </c>
      <c r="H345" s="33">
        <v>1672544</v>
      </c>
      <c r="I345" s="33">
        <v>1950218</v>
      </c>
      <c r="J345" s="33">
        <v>3005160</v>
      </c>
      <c r="K345" s="33">
        <v>2982878</v>
      </c>
      <c r="L345" s="33">
        <v>2136728</v>
      </c>
      <c r="M345" s="33">
        <v>2154709</v>
      </c>
      <c r="N345" s="33">
        <v>1532679</v>
      </c>
      <c r="O345" s="33">
        <v>1668620</v>
      </c>
      <c r="P345" s="33">
        <v>1768669</v>
      </c>
      <c r="Q345" s="33">
        <v>1649721</v>
      </c>
      <c r="R345" s="33">
        <v>1738260</v>
      </c>
      <c r="S345" s="33">
        <v>1701609</v>
      </c>
      <c r="T345" s="33">
        <v>1912572</v>
      </c>
      <c r="U345" s="33">
        <v>2150998</v>
      </c>
      <c r="V345" s="33">
        <v>1801199</v>
      </c>
      <c r="W345" s="33">
        <v>1844244.0257629263</v>
      </c>
      <c r="X345" s="33">
        <v>1591399.2370907844</v>
      </c>
      <c r="Y345" s="33">
        <v>1721139.2450460244</v>
      </c>
      <c r="Z345" s="33">
        <v>583311.93599999999</v>
      </c>
      <c r="AA345" s="33">
        <v>526357.51199999999</v>
      </c>
      <c r="AB345" s="33">
        <v>1418162.6939999999</v>
      </c>
      <c r="AC345" s="9">
        <v>1689208.0270000002</v>
      </c>
      <c r="AD345" s="67">
        <f>AD331+AD317</f>
        <v>2067757.2776370654</v>
      </c>
      <c r="AE345" s="67">
        <f>AE331+AE317</f>
        <v>1451130</v>
      </c>
    </row>
    <row r="346" spans="1:31" ht="11.1" customHeight="1" x14ac:dyDescent="0.2">
      <c r="A346" s="52" t="s">
        <v>86</v>
      </c>
      <c r="B346" s="16" t="s">
        <v>3</v>
      </c>
      <c r="C346" s="34">
        <v>4.6583901687292384</v>
      </c>
      <c r="D346" s="34">
        <v>4.6419997371005284</v>
      </c>
      <c r="E346" s="34">
        <v>4.1968221156215986</v>
      </c>
      <c r="F346" s="34">
        <v>4.4369456899041673</v>
      </c>
      <c r="G346" s="34">
        <v>5.253640867646447</v>
      </c>
      <c r="H346" s="34">
        <v>5.2485470772088822</v>
      </c>
      <c r="I346" s="34">
        <v>3.4995047408502669</v>
      </c>
      <c r="J346" s="34">
        <v>3.9192916697641116</v>
      </c>
      <c r="K346" s="34">
        <v>4.0171168768904657</v>
      </c>
      <c r="L346" s="34">
        <v>2.9948225163075319</v>
      </c>
      <c r="M346" s="34">
        <v>2.8967177301722806</v>
      </c>
      <c r="N346" s="34">
        <v>2.6284199767457017</v>
      </c>
      <c r="O346" s="34">
        <v>2.763915483439233</v>
      </c>
      <c r="P346" s="34">
        <v>2.8530094478256451</v>
      </c>
      <c r="Q346" s="34">
        <v>2.8711672137310251</v>
      </c>
      <c r="R346" s="34">
        <v>2.6504370737330349</v>
      </c>
      <c r="S346" s="34">
        <v>2.8511498538072937</v>
      </c>
      <c r="T346" s="34">
        <v>2.7977490122306401</v>
      </c>
      <c r="U346" s="34">
        <v>2.8786213652520236</v>
      </c>
      <c r="V346" s="34">
        <v>3.0707891277774273</v>
      </c>
      <c r="W346" s="34">
        <v>3.2722743835806902</v>
      </c>
      <c r="X346" s="34">
        <v>4.4215728545491997</v>
      </c>
      <c r="Y346" s="34">
        <v>3.5225215305581639</v>
      </c>
      <c r="Z346" s="34">
        <v>2.3553408410894185</v>
      </c>
      <c r="AA346" s="34">
        <v>2.1525625577648184</v>
      </c>
      <c r="AB346" s="34">
        <v>2.7828119148769166</v>
      </c>
      <c r="AC346" s="58">
        <v>2.7393302959539452</v>
      </c>
      <c r="AD346" s="70">
        <f>AD345/AD340</f>
        <v>3.0465138186773593</v>
      </c>
      <c r="AE346" s="70">
        <f>AE345/AE340</f>
        <v>1.5613991293101408</v>
      </c>
    </row>
    <row r="347" spans="1:31" ht="11.1" customHeight="1" x14ac:dyDescent="0.2">
      <c r="A347" s="15" t="s">
        <v>143</v>
      </c>
      <c r="B347" s="16" t="s">
        <v>2</v>
      </c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6"/>
      <c r="AD347" s="61"/>
      <c r="AE347" s="61"/>
    </row>
    <row r="348" spans="1:31" ht="11.1" customHeight="1" x14ac:dyDescent="0.2">
      <c r="A348" s="15"/>
      <c r="B348" s="16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6"/>
      <c r="AD348" s="61"/>
      <c r="AE348" s="61"/>
    </row>
    <row r="349" spans="1:31" ht="11.1" customHeight="1" x14ac:dyDescent="0.2">
      <c r="A349" s="15" t="s">
        <v>87</v>
      </c>
      <c r="B349" s="16" t="s">
        <v>2</v>
      </c>
      <c r="C349" s="33">
        <v>6880527.2000000002</v>
      </c>
      <c r="D349" s="33">
        <v>6845597</v>
      </c>
      <c r="E349" s="33">
        <v>6200044.5999999996</v>
      </c>
      <c r="F349" s="33">
        <v>4994119.8</v>
      </c>
      <c r="G349" s="33">
        <v>3036002.4</v>
      </c>
      <c r="H349" s="33">
        <v>2117867.6</v>
      </c>
      <c r="I349" s="33">
        <v>2490668</v>
      </c>
      <c r="J349" s="33">
        <v>3772321.8</v>
      </c>
      <c r="K349" s="33">
        <v>4109905.8</v>
      </c>
      <c r="L349" s="33">
        <v>2986817</v>
      </c>
      <c r="M349" s="33">
        <v>3123481.2</v>
      </c>
      <c r="N349" s="33">
        <v>2340390.2000000002</v>
      </c>
      <c r="O349" s="33">
        <v>2441782.7999999998</v>
      </c>
      <c r="P349" s="33">
        <v>2507768</v>
      </c>
      <c r="Q349" s="33">
        <v>2393860.4</v>
      </c>
      <c r="R349" s="33">
        <v>2451859.2000000002</v>
      </c>
      <c r="S349" s="33">
        <v>2424838.7999999998</v>
      </c>
      <c r="T349" s="33">
        <v>2768189.6</v>
      </c>
      <c r="U349" s="33">
        <v>3033833.6</v>
      </c>
      <c r="V349" s="33">
        <v>2536541.6</v>
      </c>
      <c r="W349" s="9">
        <v>3172824.307379961</v>
      </c>
      <c r="X349" s="9">
        <v>2500225.1911238073</v>
      </c>
      <c r="Y349" s="9">
        <v>2894359.7113984711</v>
      </c>
      <c r="Z349" s="9">
        <v>978086.33600000001</v>
      </c>
      <c r="AA349" s="9">
        <v>934410.91200000001</v>
      </c>
      <c r="AB349" s="9">
        <v>2060483.4939999999</v>
      </c>
      <c r="AC349" s="9">
        <v>2446974.0270000002</v>
      </c>
      <c r="AD349" s="67">
        <f>AD335+AD321</f>
        <v>2864678.3719076775</v>
      </c>
      <c r="AE349" s="67">
        <f>AE335+AE321</f>
        <v>2154943</v>
      </c>
    </row>
    <row r="350" spans="1:31" ht="11.1" customHeight="1" x14ac:dyDescent="0.2">
      <c r="A350" s="52" t="s">
        <v>88</v>
      </c>
      <c r="B350" s="16" t="s">
        <v>3</v>
      </c>
      <c r="C350" s="34">
        <v>5.3042724645323229</v>
      </c>
      <c r="D350" s="34">
        <v>5.2932465765076122</v>
      </c>
      <c r="E350" s="34">
        <v>4.8510500491752095</v>
      </c>
      <c r="F350" s="34">
        <v>5.170147822927202</v>
      </c>
      <c r="G350" s="34">
        <v>6.3200016653482658</v>
      </c>
      <c r="H350" s="34">
        <v>6.6460002259404778</v>
      </c>
      <c r="I350" s="34">
        <v>4.4692975215509509</v>
      </c>
      <c r="J350" s="34">
        <v>4.9198143880557303</v>
      </c>
      <c r="K350" s="34">
        <v>5.5349135806459433</v>
      </c>
      <c r="L350" s="34">
        <v>4.1863011125843412</v>
      </c>
      <c r="M350" s="34">
        <v>4.1991022323199054</v>
      </c>
      <c r="N350" s="34">
        <v>4.0135790697594658</v>
      </c>
      <c r="O350" s="34">
        <v>4.0445885151296306</v>
      </c>
      <c r="P350" s="34">
        <v>4.0452372925373954</v>
      </c>
      <c r="Q350" s="34">
        <v>4.1662641711713908</v>
      </c>
      <c r="R350" s="34">
        <v>3.7385077740116097</v>
      </c>
      <c r="S350" s="34">
        <v>4.0629655755971275</v>
      </c>
      <c r="T350" s="34">
        <v>4.049363746341121</v>
      </c>
      <c r="U350" s="34">
        <v>4.0600959273692778</v>
      </c>
      <c r="V350" s="34">
        <v>4.3244440883184811</v>
      </c>
      <c r="W350" s="34">
        <v>5.6295975801502864</v>
      </c>
      <c r="X350" s="34">
        <v>6.9466715690667771</v>
      </c>
      <c r="Y350" s="34">
        <v>5.9236604068653342</v>
      </c>
      <c r="Z350" s="34">
        <v>3.9493906280914981</v>
      </c>
      <c r="AA350" s="34">
        <v>3.8213151648495458</v>
      </c>
      <c r="AB350" s="34">
        <v>4.043215945370525</v>
      </c>
      <c r="AC350" s="48">
        <v>3.9681732376550722</v>
      </c>
      <c r="AD350" s="65">
        <f>AD349/AD340</f>
        <v>4.2206512052788039</v>
      </c>
      <c r="AE350" s="65">
        <f>AE349/AE340</f>
        <v>2.3186937930529883</v>
      </c>
    </row>
    <row r="351" spans="1:31" ht="11.1" customHeight="1" x14ac:dyDescent="0.2">
      <c r="A351" s="15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29"/>
      <c r="Z351" s="29"/>
      <c r="AA351" s="36"/>
      <c r="AB351" s="6"/>
      <c r="AC351" s="6"/>
      <c r="AD351" s="61"/>
      <c r="AE351" s="61"/>
    </row>
    <row r="352" spans="1:31" ht="11.1" customHeight="1" x14ac:dyDescent="0.2">
      <c r="A352" s="13" t="s">
        <v>20</v>
      </c>
      <c r="B352" s="16">
        <v>150002</v>
      </c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3"/>
      <c r="P352" s="36"/>
      <c r="Q352" s="36"/>
      <c r="R352" s="33"/>
      <c r="S352" s="33"/>
      <c r="T352" s="33"/>
      <c r="U352" s="33"/>
      <c r="V352" s="33"/>
      <c r="W352" s="33"/>
      <c r="X352" s="33"/>
      <c r="Y352" s="29"/>
      <c r="Z352" s="29"/>
      <c r="AA352" s="36"/>
      <c r="AB352" s="6"/>
      <c r="AC352" s="6"/>
      <c r="AD352" s="61"/>
      <c r="AE352" s="61"/>
    </row>
    <row r="353" spans="1:31" ht="11.1" customHeight="1" x14ac:dyDescent="0.2">
      <c r="A353" s="77" t="s">
        <v>110</v>
      </c>
      <c r="B353" s="6" t="s">
        <v>5</v>
      </c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3"/>
      <c r="P353" s="33"/>
      <c r="Q353" s="39"/>
      <c r="R353" s="33"/>
      <c r="S353" s="33"/>
      <c r="T353" s="33"/>
      <c r="U353" s="33"/>
      <c r="V353" s="33"/>
      <c r="W353" s="33"/>
      <c r="X353" s="33"/>
      <c r="Y353" s="29"/>
      <c r="Z353" s="29"/>
      <c r="AA353" s="36"/>
      <c r="AB353" s="6"/>
      <c r="AC353" s="6"/>
      <c r="AD353" s="63"/>
      <c r="AE353" s="63"/>
    </row>
    <row r="354" spans="1:31" ht="11.1" customHeight="1" x14ac:dyDescent="0.2">
      <c r="A354" s="15" t="s">
        <v>80</v>
      </c>
      <c r="B354" s="16"/>
      <c r="C354" s="33">
        <v>244162</v>
      </c>
      <c r="D354" s="33">
        <v>239381</v>
      </c>
      <c r="E354" s="33">
        <v>264551</v>
      </c>
      <c r="F354" s="33">
        <v>184539</v>
      </c>
      <c r="G354" s="33">
        <v>165393</v>
      </c>
      <c r="H354" s="33">
        <v>252231</v>
      </c>
      <c r="I354" s="33">
        <v>300592</v>
      </c>
      <c r="J354" s="33">
        <v>260227</v>
      </c>
      <c r="K354" s="33">
        <v>174020</v>
      </c>
      <c r="L354" s="33">
        <v>243734</v>
      </c>
      <c r="M354" s="33">
        <v>194515</v>
      </c>
      <c r="N354" s="33">
        <v>194868</v>
      </c>
      <c r="O354" s="33">
        <v>264297</v>
      </c>
      <c r="P354" s="33">
        <v>178997</v>
      </c>
      <c r="Q354" s="33">
        <v>212915</v>
      </c>
      <c r="R354" s="33">
        <v>235495</v>
      </c>
      <c r="S354" s="33">
        <v>209287</v>
      </c>
      <c r="T354" s="33">
        <v>180198</v>
      </c>
      <c r="U354" s="33">
        <v>192519</v>
      </c>
      <c r="V354" s="33"/>
      <c r="W354" s="33">
        <v>144949</v>
      </c>
      <c r="X354" s="33">
        <v>111676</v>
      </c>
      <c r="Y354" s="27">
        <v>128610</v>
      </c>
      <c r="Z354" s="27">
        <v>123162</v>
      </c>
      <c r="AA354" s="9">
        <v>152133</v>
      </c>
      <c r="AB354" s="9">
        <v>209935</v>
      </c>
      <c r="AC354" s="9">
        <v>253770</v>
      </c>
      <c r="AD354" s="64">
        <v>252703</v>
      </c>
      <c r="AE354" s="64">
        <v>259335</v>
      </c>
    </row>
    <row r="355" spans="1:31" ht="11.1" customHeight="1" x14ac:dyDescent="0.2">
      <c r="A355" s="15" t="s">
        <v>81</v>
      </c>
      <c r="B355" s="16" t="s">
        <v>2</v>
      </c>
      <c r="C355" s="33">
        <v>65738</v>
      </c>
      <c r="D355" s="33">
        <v>63725</v>
      </c>
      <c r="E355" s="33">
        <v>64419</v>
      </c>
      <c r="F355" s="33">
        <v>56118</v>
      </c>
      <c r="G355" s="33">
        <v>56221</v>
      </c>
      <c r="H355" s="33">
        <v>53093</v>
      </c>
      <c r="I355" s="33">
        <v>74329</v>
      </c>
      <c r="J355" s="33">
        <v>98355</v>
      </c>
      <c r="K355" s="33">
        <v>78557</v>
      </c>
      <c r="L355" s="33">
        <v>82066</v>
      </c>
      <c r="M355" s="33">
        <v>73463</v>
      </c>
      <c r="N355" s="33">
        <v>60421</v>
      </c>
      <c r="O355" s="33">
        <v>64264</v>
      </c>
      <c r="P355" s="33">
        <v>45393</v>
      </c>
      <c r="Q355" s="33">
        <v>45888</v>
      </c>
      <c r="R355" s="33">
        <v>57437</v>
      </c>
      <c r="S355" s="33">
        <v>49247</v>
      </c>
      <c r="T355" s="33">
        <v>63054</v>
      </c>
      <c r="U355" s="33">
        <v>72299</v>
      </c>
      <c r="V355" s="33"/>
      <c r="W355" s="33">
        <v>57983</v>
      </c>
      <c r="X355" s="33">
        <v>61824</v>
      </c>
      <c r="Y355" s="27">
        <v>64831</v>
      </c>
      <c r="Z355" s="27">
        <v>59438</v>
      </c>
      <c r="AA355" s="33">
        <v>79036.480948149692</v>
      </c>
      <c r="AB355" s="9">
        <v>72255</v>
      </c>
      <c r="AC355" s="9">
        <v>79807</v>
      </c>
      <c r="AD355" s="64">
        <v>78531</v>
      </c>
      <c r="AE355" s="64">
        <v>81408</v>
      </c>
    </row>
    <row r="356" spans="1:31" ht="11.1" customHeight="1" x14ac:dyDescent="0.2">
      <c r="A356" s="52" t="s">
        <v>82</v>
      </c>
      <c r="B356" s="16" t="s">
        <v>3</v>
      </c>
      <c r="C356" s="34">
        <v>269.23927556294592</v>
      </c>
      <c r="D356" s="34">
        <v>266.20742665457993</v>
      </c>
      <c r="E356" s="34">
        <v>243.50314306126228</v>
      </c>
      <c r="F356" s="34">
        <v>304.09832068018142</v>
      </c>
      <c r="G356" s="34">
        <v>339.92369689164593</v>
      </c>
      <c r="H356" s="34">
        <v>210.4935555106232</v>
      </c>
      <c r="I356" s="34">
        <v>247.27537659019535</v>
      </c>
      <c r="J356" s="34">
        <v>377.95847471630537</v>
      </c>
      <c r="K356" s="34">
        <v>451.42512354901737</v>
      </c>
      <c r="L356" s="34">
        <v>336.70312717963026</v>
      </c>
      <c r="M356" s="34">
        <v>377.67267305863299</v>
      </c>
      <c r="N356" s="34">
        <v>310.06116961225035</v>
      </c>
      <c r="O356" s="34">
        <v>243.15069788911717</v>
      </c>
      <c r="P356" s="34">
        <v>253.59642899043001</v>
      </c>
      <c r="Q356" s="34">
        <v>215.52262640020666</v>
      </c>
      <c r="R356" s="34">
        <v>243.89902121064142</v>
      </c>
      <c r="S356" s="34">
        <v>235.30845202998754</v>
      </c>
      <c r="T356" s="35">
        <v>349.91509339726304</v>
      </c>
      <c r="U356" s="35">
        <v>375.54215428087616</v>
      </c>
      <c r="V356" s="35"/>
      <c r="W356" s="35">
        <v>400.02345652608847</v>
      </c>
      <c r="X356" s="35">
        <v>553.60149002471439</v>
      </c>
      <c r="Y356" s="28">
        <v>504.08988414586736</v>
      </c>
      <c r="Z356" s="28">
        <v>482.60015264448452</v>
      </c>
      <c r="AA356" s="28">
        <v>519.52226636002513</v>
      </c>
      <c r="AB356" s="48">
        <v>344.17795984471383</v>
      </c>
      <c r="AC356" s="49">
        <v>314.4855577885487</v>
      </c>
      <c r="AD356" s="65">
        <v>310.76401942200926</v>
      </c>
      <c r="AE356" s="65">
        <v>313.91057898085489</v>
      </c>
    </row>
    <row r="357" spans="1:31" ht="11.1" customHeight="1" x14ac:dyDescent="0.2">
      <c r="A357" s="15" t="s">
        <v>83</v>
      </c>
      <c r="B357" s="16" t="s">
        <v>2</v>
      </c>
      <c r="C357" s="33">
        <v>287300</v>
      </c>
      <c r="D357" s="33">
        <v>257476</v>
      </c>
      <c r="E357" s="33">
        <v>219180</v>
      </c>
      <c r="F357" s="33">
        <v>170645</v>
      </c>
      <c r="G357" s="33">
        <v>183694</v>
      </c>
      <c r="H357" s="33">
        <v>360220</v>
      </c>
      <c r="I357" s="33">
        <v>377291</v>
      </c>
      <c r="J357" s="33">
        <v>424849</v>
      </c>
      <c r="K357" s="33">
        <v>363520</v>
      </c>
      <c r="L357" s="33">
        <v>358664</v>
      </c>
      <c r="M357" s="33">
        <v>303246</v>
      </c>
      <c r="N357" s="33">
        <v>256224</v>
      </c>
      <c r="O357" s="33">
        <v>248233</v>
      </c>
      <c r="P357" s="33">
        <v>177799</v>
      </c>
      <c r="Q357" s="33">
        <v>183707</v>
      </c>
      <c r="R357" s="33">
        <v>222093</v>
      </c>
      <c r="S357" s="33">
        <v>202325</v>
      </c>
      <c r="T357" s="33">
        <v>246265</v>
      </c>
      <c r="U357" s="33">
        <v>259157</v>
      </c>
      <c r="V357" s="33"/>
      <c r="W357" s="33">
        <v>161903</v>
      </c>
      <c r="X357" s="33">
        <v>152252</v>
      </c>
      <c r="Y357" s="27">
        <v>170752</v>
      </c>
      <c r="Z357" s="27">
        <v>163582</v>
      </c>
      <c r="AA357" s="33">
        <v>220447.86297825634</v>
      </c>
      <c r="AB357" s="9">
        <v>164134</v>
      </c>
      <c r="AC357" s="9">
        <v>153055</v>
      </c>
      <c r="AD357" s="64">
        <v>145163</v>
      </c>
      <c r="AE357" s="64">
        <v>155188.00000000003</v>
      </c>
    </row>
    <row r="358" spans="1:31" ht="11.1" customHeight="1" x14ac:dyDescent="0.2">
      <c r="A358" s="52" t="s">
        <v>84</v>
      </c>
      <c r="B358" s="16" t="s">
        <v>3</v>
      </c>
      <c r="C358" s="34">
        <v>1.1766777795070487</v>
      </c>
      <c r="D358" s="34">
        <v>1.0755907945910494</v>
      </c>
      <c r="E358" s="34">
        <v>0.82849809677529096</v>
      </c>
      <c r="F358" s="34">
        <v>0.92470968196424608</v>
      </c>
      <c r="G358" s="34">
        <v>1.1106515995235591</v>
      </c>
      <c r="H358" s="34">
        <v>1.4281353204007439</v>
      </c>
      <c r="I358" s="34">
        <v>1.2551598179592272</v>
      </c>
      <c r="J358" s="34">
        <v>1.6326092219485295</v>
      </c>
      <c r="K358" s="34">
        <v>2.0889552924951156</v>
      </c>
      <c r="L358" s="34">
        <v>1.4715386445879524</v>
      </c>
      <c r="M358" s="34">
        <v>1.5589851682389533</v>
      </c>
      <c r="N358" s="34">
        <v>1.3148592893651088</v>
      </c>
      <c r="O358" s="34">
        <v>0.93921989277214646</v>
      </c>
      <c r="P358" s="34">
        <v>0.99330715039916873</v>
      </c>
      <c r="Q358" s="34">
        <v>0.86281849564380153</v>
      </c>
      <c r="R358" s="34">
        <v>0.94309008683836171</v>
      </c>
      <c r="S358" s="34">
        <v>0.96673467535011726</v>
      </c>
      <c r="T358" s="35">
        <v>1.3666355897401747</v>
      </c>
      <c r="U358" s="35">
        <v>1.3460000000000001</v>
      </c>
      <c r="V358" s="35"/>
      <c r="W358" s="35">
        <v>1.1169652774424108</v>
      </c>
      <c r="X358" s="35">
        <v>1.363336795730506</v>
      </c>
      <c r="Y358" s="28">
        <v>1.3276728092683305</v>
      </c>
      <c r="Z358" s="28">
        <v>1.328185641675192</v>
      </c>
      <c r="AA358" s="34">
        <v>1.4490469719144192</v>
      </c>
      <c r="AB358" s="48">
        <v>0.78183247195560535</v>
      </c>
      <c r="AC358" s="48">
        <v>0.60312487685699645</v>
      </c>
      <c r="AD358" s="66">
        <v>0.57444114236870947</v>
      </c>
      <c r="AE358" s="66">
        <v>0.59840746524765276</v>
      </c>
    </row>
    <row r="359" spans="1:31" ht="11.1" customHeight="1" x14ac:dyDescent="0.2">
      <c r="A359" s="15" t="s">
        <v>85</v>
      </c>
      <c r="B359" s="16" t="s">
        <v>2</v>
      </c>
      <c r="C359" s="33">
        <v>181147</v>
      </c>
      <c r="D359" s="33">
        <v>175693</v>
      </c>
      <c r="E359" s="33">
        <v>222606</v>
      </c>
      <c r="F359" s="33">
        <v>168205</v>
      </c>
      <c r="G359" s="33">
        <v>114075</v>
      </c>
      <c r="H359" s="33">
        <v>98624</v>
      </c>
      <c r="I359" s="33">
        <v>283888</v>
      </c>
      <c r="J359" s="33">
        <v>317205</v>
      </c>
      <c r="K359" s="33">
        <v>264286</v>
      </c>
      <c r="L359" s="33">
        <v>319806</v>
      </c>
      <c r="M359" s="33">
        <v>269637</v>
      </c>
      <c r="N359" s="33">
        <v>168045</v>
      </c>
      <c r="O359" s="33">
        <v>92470</v>
      </c>
      <c r="P359" s="33">
        <v>62188</v>
      </c>
      <c r="Q359" s="33">
        <v>160635</v>
      </c>
      <c r="R359" s="33">
        <v>178746</v>
      </c>
      <c r="S359" s="33">
        <v>170146</v>
      </c>
      <c r="T359" s="33">
        <v>182043</v>
      </c>
      <c r="U359" s="33">
        <v>166652</v>
      </c>
      <c r="V359" s="33"/>
      <c r="W359" s="33">
        <v>290324</v>
      </c>
      <c r="X359" s="33">
        <v>183226</v>
      </c>
      <c r="Y359" s="27">
        <v>440828.99599999998</v>
      </c>
      <c r="Z359" s="27">
        <v>425473.43599999999</v>
      </c>
      <c r="AA359" s="33">
        <v>569950.02315853012</v>
      </c>
      <c r="AB359" s="9">
        <v>499881.016</v>
      </c>
      <c r="AC359" s="9">
        <v>313975.80000000005</v>
      </c>
      <c r="AD359" s="64">
        <v>280608</v>
      </c>
      <c r="AE359" s="64">
        <v>422191.80000000005</v>
      </c>
    </row>
    <row r="360" spans="1:31" ht="11.1" customHeight="1" x14ac:dyDescent="0.2">
      <c r="A360" s="52" t="s">
        <v>86</v>
      </c>
      <c r="B360" s="16" t="s">
        <v>3</v>
      </c>
      <c r="C360" s="34">
        <v>0.74191315601936414</v>
      </c>
      <c r="D360" s="34">
        <v>0.7339471386617985</v>
      </c>
      <c r="E360" s="34">
        <v>0.84144834077361264</v>
      </c>
      <c r="F360" s="34">
        <v>0.91148754463826076</v>
      </c>
      <c r="G360" s="34">
        <v>0.68972084671056211</v>
      </c>
      <c r="H360" s="34">
        <v>0.39100665659653255</v>
      </c>
      <c r="I360" s="34">
        <v>0.94442965880662155</v>
      </c>
      <c r="J360" s="34">
        <v>1.2189549892978053</v>
      </c>
      <c r="K360" s="34">
        <v>1.5187104930467763</v>
      </c>
      <c r="L360" s="34">
        <v>1.3121107436795851</v>
      </c>
      <c r="M360" s="34">
        <v>1.386201578284451</v>
      </c>
      <c r="N360" s="34">
        <v>0.86235297740008621</v>
      </c>
      <c r="O360" s="34">
        <v>0.34987154602587239</v>
      </c>
      <c r="P360" s="35">
        <v>0.34742481717570683</v>
      </c>
      <c r="Q360" s="34">
        <v>0.7544560035694996</v>
      </c>
      <c r="R360" s="34">
        <v>0.75902248455381216</v>
      </c>
      <c r="S360" s="34">
        <v>0.81297930592917855</v>
      </c>
      <c r="T360" s="35">
        <v>1.0102387373888722</v>
      </c>
      <c r="U360" s="35">
        <v>0.86599999999999999</v>
      </c>
      <c r="V360" s="35"/>
      <c r="W360" s="35">
        <v>2.0029389647393221</v>
      </c>
      <c r="X360" s="35">
        <v>1.6406927182205666</v>
      </c>
      <c r="Y360" s="28">
        <v>3.4276416763859729</v>
      </c>
      <c r="Z360" s="28">
        <v>3.4545836865266883</v>
      </c>
      <c r="AA360" s="34">
        <v>3.7463931110181887</v>
      </c>
      <c r="AB360" s="49">
        <v>2.3811228046776383</v>
      </c>
      <c r="AC360" s="48">
        <v>1.237245537297553</v>
      </c>
      <c r="AD360" s="66">
        <v>1.1104260732955287</v>
      </c>
      <c r="AE360" s="66">
        <v>1.6279784834287698</v>
      </c>
    </row>
    <row r="361" spans="1:31" ht="11.1" customHeight="1" x14ac:dyDescent="0.2">
      <c r="A361" s="15" t="s">
        <v>143</v>
      </c>
      <c r="B361" s="16" t="s">
        <v>2</v>
      </c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7"/>
      <c r="R361" s="37"/>
      <c r="S361" s="37"/>
      <c r="T361" s="33"/>
      <c r="U361" s="33"/>
      <c r="V361" s="33"/>
      <c r="W361" s="33"/>
      <c r="X361" s="33"/>
      <c r="Y361" s="29"/>
      <c r="Z361" s="29"/>
      <c r="AA361" s="36"/>
      <c r="AB361" s="49"/>
      <c r="AC361" s="48"/>
      <c r="AD361" s="61"/>
      <c r="AE361" s="61"/>
    </row>
    <row r="362" spans="1:31" ht="11.1" customHeight="1" x14ac:dyDescent="0.2">
      <c r="A362" s="15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3"/>
      <c r="P362" s="33"/>
      <c r="Q362" s="37"/>
      <c r="R362" s="37"/>
      <c r="S362" s="37"/>
      <c r="T362" s="33"/>
      <c r="U362" s="33"/>
      <c r="V362" s="33"/>
      <c r="W362" s="33"/>
      <c r="X362" s="33"/>
      <c r="Y362" s="29"/>
      <c r="Z362" s="29"/>
      <c r="AA362" s="36"/>
      <c r="AB362" s="49"/>
      <c r="AC362" s="48"/>
      <c r="AD362" s="61"/>
      <c r="AE362" s="61"/>
    </row>
    <row r="363" spans="1:31" ht="11.1" customHeight="1" x14ac:dyDescent="0.2">
      <c r="A363" s="15" t="s">
        <v>87</v>
      </c>
      <c r="B363" s="16" t="s">
        <v>2</v>
      </c>
      <c r="C363" s="33">
        <v>705103.8</v>
      </c>
      <c r="D363" s="33">
        <v>662579</v>
      </c>
      <c r="E363" s="33">
        <v>673694.4</v>
      </c>
      <c r="F363" s="33">
        <v>540874.80000000005</v>
      </c>
      <c r="G363" s="33">
        <v>500164.6</v>
      </c>
      <c r="H363" s="33">
        <v>649978.80000000005</v>
      </c>
      <c r="I363" s="33">
        <v>928763.4</v>
      </c>
      <c r="J363" s="33">
        <v>1096132</v>
      </c>
      <c r="K363" s="33">
        <v>910611.2</v>
      </c>
      <c r="L363" s="33">
        <v>973907.6</v>
      </c>
      <c r="M363" s="33">
        <v>837349.8</v>
      </c>
      <c r="N363" s="33">
        <v>641784.6</v>
      </c>
      <c r="O363" s="33">
        <v>572053.4</v>
      </c>
      <c r="P363" s="33">
        <v>403401.8</v>
      </c>
      <c r="Q363" s="33">
        <v>509538.8</v>
      </c>
      <c r="R363" s="33">
        <v>607612.19999999995</v>
      </c>
      <c r="S363" s="33">
        <v>549760.19999999995</v>
      </c>
      <c r="T363" s="33">
        <v>655302</v>
      </c>
      <c r="U363" s="33">
        <v>686085</v>
      </c>
      <c r="V363" s="33"/>
      <c r="W363" s="33">
        <v>660966</v>
      </c>
      <c r="X363" s="33">
        <v>558044.4</v>
      </c>
      <c r="Y363" s="27">
        <v>844972.5959999999</v>
      </c>
      <c r="Z363" s="27">
        <v>803032.23600000003</v>
      </c>
      <c r="AA363" s="33">
        <v>1074929.2175501254</v>
      </c>
      <c r="AB363" s="9">
        <v>924133.01599999995</v>
      </c>
      <c r="AC363" s="9">
        <v>754336</v>
      </c>
      <c r="AD363" s="67">
        <v>708482.60000000009</v>
      </c>
      <c r="AE363" s="67">
        <v>870448.60000000009</v>
      </c>
    </row>
    <row r="364" spans="1:31" ht="11.1" customHeight="1" x14ac:dyDescent="0.2">
      <c r="A364" s="52" t="s">
        <v>88</v>
      </c>
      <c r="B364" s="16" t="s">
        <v>3</v>
      </c>
      <c r="C364" s="34">
        <v>2.8878523275530181</v>
      </c>
      <c r="D364" s="34">
        <v>2.767884669209336</v>
      </c>
      <c r="E364" s="34">
        <v>2.5465577525694481</v>
      </c>
      <c r="F364" s="34">
        <v>2.9309511810511601</v>
      </c>
      <c r="G364" s="34">
        <v>3.0240977550440467</v>
      </c>
      <c r="H364" s="34">
        <v>2.57691877683552</v>
      </c>
      <c r="I364" s="34">
        <v>3.0897808324905522</v>
      </c>
      <c r="J364" s="34">
        <v>4.2122147202250346</v>
      </c>
      <c r="K364" s="34">
        <v>5.2327962303183542</v>
      </c>
      <c r="L364" s="34">
        <v>3.9957806461142069</v>
      </c>
      <c r="M364" s="34">
        <v>4.3048083695344834</v>
      </c>
      <c r="N364" s="34">
        <v>3.2934324773692962</v>
      </c>
      <c r="O364" s="34">
        <v>2.1644339511988409</v>
      </c>
      <c r="P364" s="35">
        <v>2.253679111940424</v>
      </c>
      <c r="Q364" s="34">
        <v>2.3931559542540453</v>
      </c>
      <c r="R364" s="34">
        <v>2.5801490477504827</v>
      </c>
      <c r="S364" s="34">
        <v>2.6268244085872507</v>
      </c>
      <c r="T364" s="35">
        <v>3.6365664435787299</v>
      </c>
      <c r="U364" s="35">
        <v>3.5640000000000001</v>
      </c>
      <c r="V364" s="35"/>
      <c r="W364" s="35">
        <v>4.5599900654713039</v>
      </c>
      <c r="X364" s="35">
        <v>4.9969948780400451</v>
      </c>
      <c r="Y364" s="30">
        <v>6.5700380685794251</v>
      </c>
      <c r="Z364" s="30">
        <v>6.5201298777220247</v>
      </c>
      <c r="AA364" s="34">
        <v>7.0657202418286991</v>
      </c>
      <c r="AB364" s="48">
        <v>4.4019959320742128</v>
      </c>
      <c r="AC364" s="48">
        <v>2.9725184221933247</v>
      </c>
      <c r="AD364" s="65">
        <v>2.8036176855834718</v>
      </c>
      <c r="AE364" s="65">
        <v>3.3564640330075002</v>
      </c>
    </row>
    <row r="365" spans="1:31" ht="11.1" customHeight="1" x14ac:dyDescent="0.2">
      <c r="A365" s="15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3"/>
      <c r="P365" s="36"/>
      <c r="Q365" s="36"/>
      <c r="R365" s="36"/>
      <c r="S365" s="36"/>
      <c r="T365" s="36"/>
      <c r="U365" s="36"/>
      <c r="V365" s="36"/>
      <c r="W365" s="36"/>
      <c r="X365" s="36"/>
      <c r="Y365" s="29"/>
      <c r="Z365" s="29"/>
      <c r="AA365" s="36"/>
      <c r="AB365" s="6"/>
      <c r="AC365" s="6"/>
      <c r="AD365" s="61"/>
      <c r="AE365" s="61"/>
    </row>
    <row r="366" spans="1:31" ht="11.1" customHeight="1" x14ac:dyDescent="0.3">
      <c r="A366" s="13" t="s">
        <v>21</v>
      </c>
      <c r="B366" s="16">
        <v>156001</v>
      </c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3"/>
      <c r="P366" s="36"/>
      <c r="Q366" s="36"/>
      <c r="R366" s="33"/>
      <c r="S366" s="33"/>
      <c r="T366" s="33"/>
      <c r="U366" s="33"/>
      <c r="V366" s="33"/>
      <c r="W366" s="33"/>
      <c r="X366" s="33"/>
      <c r="Y366" s="29"/>
      <c r="Z366" s="29"/>
      <c r="AA366" s="36"/>
      <c r="AB366" s="6"/>
      <c r="AC366" s="6"/>
      <c r="AD366" s="90"/>
      <c r="AE366" s="90"/>
    </row>
    <row r="367" spans="1:31" ht="11.1" customHeight="1" x14ac:dyDescent="0.2">
      <c r="A367" s="53" t="s">
        <v>111</v>
      </c>
      <c r="B367" s="6" t="s">
        <v>5</v>
      </c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3"/>
      <c r="P367" s="33"/>
      <c r="Q367" s="39"/>
      <c r="R367" s="33"/>
      <c r="S367" s="33"/>
      <c r="T367" s="33"/>
      <c r="U367" s="33"/>
      <c r="V367" s="33"/>
      <c r="W367" s="33"/>
      <c r="X367" s="33"/>
      <c r="Y367" s="29"/>
      <c r="Z367" s="29"/>
      <c r="AA367" s="36"/>
      <c r="AB367" s="6"/>
      <c r="AC367" s="6"/>
      <c r="AD367" s="63"/>
      <c r="AE367" s="63"/>
    </row>
    <row r="368" spans="1:31" ht="11.1" customHeight="1" x14ac:dyDescent="0.2">
      <c r="A368" s="15" t="s">
        <v>80</v>
      </c>
      <c r="B368" s="16"/>
      <c r="C368" s="33">
        <v>367289</v>
      </c>
      <c r="D368" s="33">
        <v>367018</v>
      </c>
      <c r="E368" s="33">
        <v>329810</v>
      </c>
      <c r="F368" s="33">
        <v>232253</v>
      </c>
      <c r="G368" s="33">
        <v>221510</v>
      </c>
      <c r="H368" s="33">
        <v>231681</v>
      </c>
      <c r="I368" s="33">
        <v>273380</v>
      </c>
      <c r="J368" s="33">
        <v>266680</v>
      </c>
      <c r="K368" s="33">
        <v>276866</v>
      </c>
      <c r="L368" s="33">
        <v>308006</v>
      </c>
      <c r="M368" s="33">
        <v>320236</v>
      </c>
      <c r="N368" s="33">
        <v>352205</v>
      </c>
      <c r="O368" s="33">
        <v>374609</v>
      </c>
      <c r="P368" s="33">
        <v>436240</v>
      </c>
      <c r="Q368" s="33">
        <v>407346</v>
      </c>
      <c r="R368" s="33">
        <v>428517</v>
      </c>
      <c r="S368" s="33">
        <v>409742</v>
      </c>
      <c r="T368" s="33">
        <v>374404</v>
      </c>
      <c r="U368" s="33">
        <v>378001</v>
      </c>
      <c r="V368" s="33">
        <v>261800</v>
      </c>
      <c r="W368" s="33">
        <v>277833</v>
      </c>
      <c r="X368" s="33">
        <v>199554</v>
      </c>
      <c r="Y368" s="27">
        <v>284876</v>
      </c>
      <c r="Z368" s="27">
        <v>290366</v>
      </c>
      <c r="AA368" s="33">
        <v>293451</v>
      </c>
      <c r="AB368" s="9">
        <v>354198</v>
      </c>
      <c r="AC368" s="9">
        <v>446453</v>
      </c>
      <c r="AD368" s="64">
        <v>474013</v>
      </c>
      <c r="AE368" s="64">
        <v>474908</v>
      </c>
    </row>
    <row r="369" spans="1:31" ht="11.1" customHeight="1" x14ac:dyDescent="0.2">
      <c r="A369" s="15" t="s">
        <v>81</v>
      </c>
      <c r="B369" s="16" t="s">
        <v>2</v>
      </c>
      <c r="C369" s="33">
        <v>76279</v>
      </c>
      <c r="D369" s="33">
        <v>67236</v>
      </c>
      <c r="E369" s="33">
        <v>66379</v>
      </c>
      <c r="F369" s="33">
        <v>50287</v>
      </c>
      <c r="G369" s="33">
        <v>42156</v>
      </c>
      <c r="H369" s="33">
        <v>38060</v>
      </c>
      <c r="I369" s="33">
        <v>71769</v>
      </c>
      <c r="J369" s="33">
        <v>76050</v>
      </c>
      <c r="K369" s="33">
        <v>77598</v>
      </c>
      <c r="L369" s="33">
        <v>84553</v>
      </c>
      <c r="M369" s="33">
        <v>77627</v>
      </c>
      <c r="N369" s="33">
        <v>75477</v>
      </c>
      <c r="O369" s="33">
        <v>82084</v>
      </c>
      <c r="P369" s="33">
        <v>96318</v>
      </c>
      <c r="Q369" s="33">
        <v>89170</v>
      </c>
      <c r="R369" s="33">
        <v>91914</v>
      </c>
      <c r="S369" s="33">
        <v>84157</v>
      </c>
      <c r="T369" s="33">
        <v>42275</v>
      </c>
      <c r="U369" s="33">
        <v>50278</v>
      </c>
      <c r="V369" s="33">
        <v>35633</v>
      </c>
      <c r="W369" s="33">
        <v>21733</v>
      </c>
      <c r="X369" s="33">
        <v>15608</v>
      </c>
      <c r="Y369" s="27">
        <v>51100</v>
      </c>
      <c r="Z369" s="27">
        <v>55746</v>
      </c>
      <c r="AA369" s="33">
        <v>72676</v>
      </c>
      <c r="AB369" s="9">
        <v>104790</v>
      </c>
      <c r="AC369" s="9">
        <v>113975</v>
      </c>
      <c r="AD369" s="64">
        <v>124877.76778026763</v>
      </c>
      <c r="AE369" s="64">
        <v>120745</v>
      </c>
    </row>
    <row r="370" spans="1:31" ht="11.1" customHeight="1" x14ac:dyDescent="0.2">
      <c r="A370" s="52" t="s">
        <v>82</v>
      </c>
      <c r="B370" s="16" t="s">
        <v>3</v>
      </c>
      <c r="C370" s="34">
        <v>207.68114482056365</v>
      </c>
      <c r="D370" s="34">
        <v>183.19537461377917</v>
      </c>
      <c r="E370" s="34">
        <v>201.26436433097845</v>
      </c>
      <c r="F370" s="34">
        <v>216.51819352171984</v>
      </c>
      <c r="G370" s="34">
        <v>190.31194979910615</v>
      </c>
      <c r="H370" s="34">
        <v>164.27760584596925</v>
      </c>
      <c r="I370" s="34">
        <v>262.52469090643064</v>
      </c>
      <c r="J370" s="34">
        <v>285.17324133793312</v>
      </c>
      <c r="K370" s="34">
        <v>280.27276733148886</v>
      </c>
      <c r="L370" s="34">
        <v>274.51737953156754</v>
      </c>
      <c r="M370" s="34">
        <v>242.40560086935884</v>
      </c>
      <c r="N370" s="34">
        <v>214.29849093567665</v>
      </c>
      <c r="O370" s="34">
        <v>219.11913488463972</v>
      </c>
      <c r="P370" s="34">
        <v>220.79130753713551</v>
      </c>
      <c r="Q370" s="34">
        <v>218.90481310728472</v>
      </c>
      <c r="R370" s="34">
        <v>214.49324064156147</v>
      </c>
      <c r="S370" s="34">
        <v>205.39022116356145</v>
      </c>
      <c r="T370" s="35">
        <v>112.91278939327572</v>
      </c>
      <c r="U370" s="35">
        <v>133.0102301316663</v>
      </c>
      <c r="V370" s="35">
        <v>136.10771581359816</v>
      </c>
      <c r="W370" s="35">
        <v>78.223249218055457</v>
      </c>
      <c r="X370" s="35">
        <v>78.214418152480036</v>
      </c>
      <c r="Y370" s="28">
        <f>1000*Y369/Y368</f>
        <v>179.37629003496258</v>
      </c>
      <c r="Z370" s="28">
        <v>191.9852875336644</v>
      </c>
      <c r="AA370" s="28">
        <v>247.65974557933012</v>
      </c>
      <c r="AB370" s="48">
        <v>295.85147290498537</v>
      </c>
      <c r="AC370" s="49">
        <v>255.29003052952942</v>
      </c>
      <c r="AD370" s="65">
        <v>263.44798092091912</v>
      </c>
      <c r="AE370" s="65">
        <v>245.2492441</v>
      </c>
    </row>
    <row r="371" spans="1:31" ht="11.1" customHeight="1" x14ac:dyDescent="0.2">
      <c r="A371" s="15" t="s">
        <v>83</v>
      </c>
      <c r="B371" s="16" t="s">
        <v>2</v>
      </c>
      <c r="C371" s="33"/>
      <c r="D371" s="33"/>
      <c r="E371" s="33"/>
      <c r="F371" s="33"/>
      <c r="G371" s="33">
        <v>3989</v>
      </c>
      <c r="H371" s="33">
        <v>11607</v>
      </c>
      <c r="I371" s="33">
        <v>21837</v>
      </c>
      <c r="J371" s="33">
        <v>18357</v>
      </c>
      <c r="K371" s="33">
        <v>27348</v>
      </c>
      <c r="L371" s="33">
        <v>32774</v>
      </c>
      <c r="M371" s="33">
        <v>18180</v>
      </c>
      <c r="N371" s="33">
        <v>25152</v>
      </c>
      <c r="O371" s="33">
        <v>23654</v>
      </c>
      <c r="P371" s="33">
        <v>32429</v>
      </c>
      <c r="Q371" s="33">
        <v>17058</v>
      </c>
      <c r="R371" s="33">
        <v>17058</v>
      </c>
      <c r="S371" s="33">
        <v>15789</v>
      </c>
      <c r="T371" s="33">
        <v>9307</v>
      </c>
      <c r="U371" s="33">
        <v>8872</v>
      </c>
      <c r="V371" s="33">
        <v>8335</v>
      </c>
      <c r="W371" s="33">
        <v>10580</v>
      </c>
      <c r="X371" s="33">
        <v>7747</v>
      </c>
      <c r="Y371" s="27">
        <v>6510</v>
      </c>
      <c r="Z371" s="27">
        <v>72496</v>
      </c>
      <c r="AA371" s="33">
        <v>100960</v>
      </c>
      <c r="AB371" s="9">
        <v>64255</v>
      </c>
      <c r="AC371" s="9">
        <v>41192</v>
      </c>
      <c r="AD371" s="64">
        <v>46183.643766241985</v>
      </c>
      <c r="AE371" s="64">
        <v>44153</v>
      </c>
    </row>
    <row r="372" spans="1:31" ht="11.1" customHeight="1" x14ac:dyDescent="0.2">
      <c r="A372" s="52" t="s">
        <v>84</v>
      </c>
      <c r="B372" s="16" t="s">
        <v>3</v>
      </c>
      <c r="C372" s="34">
        <v>0</v>
      </c>
      <c r="D372" s="34">
        <v>0</v>
      </c>
      <c r="E372" s="34">
        <v>0</v>
      </c>
      <c r="F372" s="34">
        <v>0</v>
      </c>
      <c r="G372" s="34">
        <v>1.8008216333348381E-2</v>
      </c>
      <c r="H372" s="34">
        <v>5.0099058619394773E-2</v>
      </c>
      <c r="I372" s="34">
        <v>7.987782573706928E-2</v>
      </c>
      <c r="J372" s="34">
        <v>6.8835308234588277E-2</v>
      </c>
      <c r="K372" s="34">
        <v>9.8777025709187838E-2</v>
      </c>
      <c r="L372" s="34">
        <v>0.10640701804510301</v>
      </c>
      <c r="M372" s="34">
        <v>5.6770631659151374E-2</v>
      </c>
      <c r="N372" s="34">
        <v>7.1412955523061858E-2</v>
      </c>
      <c r="O372" s="34">
        <v>6.3143170612558697E-2</v>
      </c>
      <c r="P372" s="35">
        <v>7.4337520630845408E-2</v>
      </c>
      <c r="Q372" s="34">
        <v>4.187594821110309E-2</v>
      </c>
      <c r="R372" s="34">
        <v>3.9807055496047995E-2</v>
      </c>
      <c r="S372" s="34">
        <v>3.8534004324672598E-2</v>
      </c>
      <c r="T372" s="35">
        <v>2.4858174592151793E-2</v>
      </c>
      <c r="U372" s="35">
        <v>2.3E-2</v>
      </c>
      <c r="V372" s="35">
        <v>3.1837280366692131E-2</v>
      </c>
      <c r="W372" s="35">
        <v>3.8080429610593415E-2</v>
      </c>
      <c r="X372" s="35">
        <v>3.8821572105795926E-2</v>
      </c>
      <c r="Y372" s="28">
        <f>Y371/Y368</f>
        <v>2.2852047908563725E-2</v>
      </c>
      <c r="Z372" s="28">
        <v>0.24967110474366833</v>
      </c>
      <c r="AA372" s="34">
        <v>0.3440438096990639</v>
      </c>
      <c r="AB372" s="48">
        <v>0.18140983291831123</v>
      </c>
      <c r="AC372" s="48">
        <v>9.2265031257489596E-2</v>
      </c>
      <c r="AD372" s="66">
        <v>9.7431175445065826E-2</v>
      </c>
      <c r="AE372" s="66">
        <v>9.297169135916851E-2</v>
      </c>
    </row>
    <row r="373" spans="1:31" ht="11.1" customHeight="1" x14ac:dyDescent="0.2">
      <c r="A373" s="15" t="s">
        <v>85</v>
      </c>
      <c r="B373" s="16" t="s">
        <v>2</v>
      </c>
      <c r="C373" s="33"/>
      <c r="D373" s="33"/>
      <c r="E373" s="33"/>
      <c r="F373" s="33"/>
      <c r="G373" s="33"/>
      <c r="H373" s="33"/>
      <c r="I373" s="33"/>
      <c r="J373" s="33">
        <v>48211</v>
      </c>
      <c r="K373" s="33">
        <v>48820</v>
      </c>
      <c r="L373" s="33">
        <v>75681</v>
      </c>
      <c r="M373" s="33">
        <v>56153</v>
      </c>
      <c r="N373" s="33">
        <v>40913</v>
      </c>
      <c r="O373" s="33">
        <v>38829</v>
      </c>
      <c r="P373" s="33">
        <v>33450</v>
      </c>
      <c r="Q373" s="33">
        <v>16920</v>
      </c>
      <c r="R373" s="33">
        <v>16920</v>
      </c>
      <c r="S373" s="33">
        <v>12811</v>
      </c>
      <c r="T373" s="33">
        <v>2167</v>
      </c>
      <c r="U373" s="33">
        <v>1927</v>
      </c>
      <c r="V373" s="33">
        <v>2358</v>
      </c>
      <c r="W373" s="33">
        <v>9492</v>
      </c>
      <c r="X373" s="33">
        <v>2230</v>
      </c>
      <c r="Y373" s="27">
        <v>100652</v>
      </c>
      <c r="Z373" s="27">
        <v>12728.175999999999</v>
      </c>
      <c r="AA373" s="33">
        <v>23886</v>
      </c>
      <c r="AB373" s="9">
        <v>189676</v>
      </c>
      <c r="AC373" s="9">
        <v>211307.2</v>
      </c>
      <c r="AD373" s="64">
        <v>219956.93388653357</v>
      </c>
      <c r="AE373" s="64">
        <v>199558.8</v>
      </c>
    </row>
    <row r="374" spans="1:31" ht="11.1" customHeight="1" x14ac:dyDescent="0.2">
      <c r="A374" s="52" t="s">
        <v>86</v>
      </c>
      <c r="B374" s="16" t="s">
        <v>3</v>
      </c>
      <c r="C374" s="34">
        <v>0</v>
      </c>
      <c r="D374" s="34">
        <v>0</v>
      </c>
      <c r="E374" s="34">
        <v>0</v>
      </c>
      <c r="F374" s="34">
        <v>0</v>
      </c>
      <c r="G374" s="34">
        <v>0</v>
      </c>
      <c r="H374" s="34">
        <v>0</v>
      </c>
      <c r="I374" s="34">
        <v>0</v>
      </c>
      <c r="J374" s="34">
        <v>0.18078221088945554</v>
      </c>
      <c r="K374" s="34">
        <v>0.17633078817911915</v>
      </c>
      <c r="L374" s="34">
        <v>0.24571274585560021</v>
      </c>
      <c r="M374" s="34">
        <v>0.17534880525612362</v>
      </c>
      <c r="N374" s="34">
        <v>0.11616246220241053</v>
      </c>
      <c r="O374" s="34">
        <v>0.10365207456307778</v>
      </c>
      <c r="P374" s="34">
        <v>7.6677975426370809E-2</v>
      </c>
      <c r="Q374" s="34">
        <v>4.1537169875241198E-2</v>
      </c>
      <c r="R374" s="34">
        <v>3.9485014596853801E-2</v>
      </c>
      <c r="S374" s="34">
        <v>3.1266016176032724E-2</v>
      </c>
      <c r="T374" s="35">
        <v>5.7878655142573265E-3</v>
      </c>
      <c r="U374" s="35">
        <v>5.0978701114547317E-3</v>
      </c>
      <c r="V374" s="35">
        <v>9.0068754774637119E-3</v>
      </c>
      <c r="W374" s="35">
        <v>3.4164408115666609E-2</v>
      </c>
      <c r="X374" s="35">
        <v>1.1174920071760025E-2</v>
      </c>
      <c r="Y374" s="28">
        <f>Y373/Y368</f>
        <v>0.35331863688060772</v>
      </c>
      <c r="Z374" s="28">
        <v>4.3834939352403519E-2</v>
      </c>
      <c r="AA374" s="34">
        <v>8.1396894200394615E-2</v>
      </c>
      <c r="AB374" s="49">
        <v>0.5355083879637943</v>
      </c>
      <c r="AC374" s="48">
        <v>0.47330222890203449</v>
      </c>
      <c r="AD374" s="66">
        <v>0.46403143771696886</v>
      </c>
      <c r="AE374" s="66">
        <v>0.42074043814802031</v>
      </c>
    </row>
    <row r="375" spans="1:31" ht="11.1" customHeight="1" x14ac:dyDescent="0.2">
      <c r="A375" s="15" t="s">
        <v>143</v>
      </c>
      <c r="B375" s="16" t="s">
        <v>2</v>
      </c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7"/>
      <c r="R375" s="37"/>
      <c r="S375" s="37"/>
      <c r="T375" s="33"/>
      <c r="U375" s="33"/>
      <c r="V375" s="33"/>
      <c r="W375" s="33"/>
      <c r="X375" s="33"/>
      <c r="Y375" s="29"/>
      <c r="Z375" s="29"/>
      <c r="AA375" s="36"/>
      <c r="AB375" s="49"/>
      <c r="AC375" s="48"/>
      <c r="AD375" s="61"/>
      <c r="AE375" s="61"/>
    </row>
    <row r="376" spans="1:31" ht="11.1" customHeight="1" x14ac:dyDescent="0.2">
      <c r="A376" s="15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3"/>
      <c r="P376" s="33"/>
      <c r="Q376" s="37"/>
      <c r="R376" s="37"/>
      <c r="S376" s="37"/>
      <c r="T376" s="33"/>
      <c r="U376" s="33"/>
      <c r="V376" s="33"/>
      <c r="W376" s="33"/>
      <c r="X376" s="33"/>
      <c r="Y376" s="29"/>
      <c r="Z376" s="29"/>
      <c r="AA376" s="36"/>
      <c r="AB376" s="49"/>
      <c r="AC376" s="48"/>
      <c r="AD376" s="61"/>
      <c r="AE376" s="61"/>
    </row>
    <row r="377" spans="1:31" ht="11.1" customHeight="1" x14ac:dyDescent="0.2">
      <c r="A377" s="15" t="s">
        <v>87</v>
      </c>
      <c r="B377" s="16" t="s">
        <v>2</v>
      </c>
      <c r="C377" s="33">
        <v>274604.40000000002</v>
      </c>
      <c r="D377" s="33">
        <v>242049.6</v>
      </c>
      <c r="E377" s="33">
        <v>238964.4</v>
      </c>
      <c r="F377" s="33">
        <v>181033.2</v>
      </c>
      <c r="G377" s="33">
        <v>155750.6</v>
      </c>
      <c r="H377" s="33">
        <v>148623</v>
      </c>
      <c r="I377" s="33">
        <v>280205.40000000002</v>
      </c>
      <c r="J377" s="33">
        <v>340348</v>
      </c>
      <c r="K377" s="33">
        <v>355520.8</v>
      </c>
      <c r="L377" s="33">
        <v>412845.8</v>
      </c>
      <c r="M377" s="33">
        <v>353790.2</v>
      </c>
      <c r="N377" s="33">
        <v>337782.2</v>
      </c>
      <c r="O377" s="33">
        <v>357985.4</v>
      </c>
      <c r="P377" s="33">
        <v>412623.8</v>
      </c>
      <c r="Q377" s="33">
        <v>354990</v>
      </c>
      <c r="R377" s="33">
        <v>364868.4</v>
      </c>
      <c r="S377" s="33">
        <v>331565.2</v>
      </c>
      <c r="T377" s="33">
        <v>163664</v>
      </c>
      <c r="U377" s="33">
        <v>163664</v>
      </c>
      <c r="V377" s="33">
        <v>138971.79999999999</v>
      </c>
      <c r="W377" s="33">
        <v>98311</v>
      </c>
      <c r="X377" s="33">
        <v>66165.8</v>
      </c>
      <c r="Y377" s="27">
        <v>291122</v>
      </c>
      <c r="Z377" s="27">
        <v>285909.77600000001</v>
      </c>
      <c r="AA377" s="33">
        <v>386479.6</v>
      </c>
      <c r="AB377" s="33">
        <v>631175</v>
      </c>
      <c r="AC377" s="9">
        <v>662809.20000000007</v>
      </c>
      <c r="AD377" s="67">
        <v>715700.54166173912</v>
      </c>
      <c r="AE377" s="67">
        <f>3.6*AE369+AE371+AE373</f>
        <v>678393.8</v>
      </c>
    </row>
    <row r="378" spans="1:31" ht="11.1" customHeight="1" x14ac:dyDescent="0.2">
      <c r="A378" s="52" t="s">
        <v>88</v>
      </c>
      <c r="B378" s="16" t="s">
        <v>3</v>
      </c>
      <c r="C378" s="34">
        <v>0.74765212135402914</v>
      </c>
      <c r="D378" s="34">
        <v>0.65950334860960502</v>
      </c>
      <c r="E378" s="34">
        <v>0.72455171159152243</v>
      </c>
      <c r="F378" s="34">
        <v>0.77946549667819154</v>
      </c>
      <c r="G378" s="34">
        <v>0.70313123561013047</v>
      </c>
      <c r="H378" s="34">
        <v>0.64149843966488407</v>
      </c>
      <c r="I378" s="34">
        <v>1.0249667130002196</v>
      </c>
      <c r="J378" s="34">
        <v>1.276241187940603</v>
      </c>
      <c r="K378" s="34">
        <v>1.284089776281667</v>
      </c>
      <c r="L378" s="34">
        <v>1.3403823302143465</v>
      </c>
      <c r="M378" s="34">
        <v>1.1047796000449668</v>
      </c>
      <c r="N378" s="34">
        <v>0.95904998509390837</v>
      </c>
      <c r="O378" s="34">
        <v>0.95562413076033947</v>
      </c>
      <c r="P378" s="35">
        <v>0.94586420319090403</v>
      </c>
      <c r="Q378" s="34">
        <v>0.87147044527256923</v>
      </c>
      <c r="R378" s="34">
        <v>0.85146773640252316</v>
      </c>
      <c r="S378" s="34">
        <v>0.8092048166895266</v>
      </c>
      <c r="T378" s="35">
        <v>0.43713208192220171</v>
      </c>
      <c r="U378" s="35">
        <v>0.43297239954391653</v>
      </c>
      <c r="V378" s="35">
        <v>0.53083193277310925</v>
      </c>
      <c r="W378" s="35">
        <v>0.3538492547681521</v>
      </c>
      <c r="X378" s="35">
        <v>0.33156839752648409</v>
      </c>
      <c r="Y378" s="30">
        <f>Y377/Y368</f>
        <v>1.0219253289150367</v>
      </c>
      <c r="Z378" s="30">
        <v>0.98465307921726375</v>
      </c>
      <c r="AA378" s="34">
        <v>1.3170157879850468</v>
      </c>
      <c r="AB378" s="48">
        <v>1.7819835233400527</v>
      </c>
      <c r="AC378" s="48">
        <v>1.4846113700658301</v>
      </c>
      <c r="AD378" s="65">
        <v>1.5098753444773436</v>
      </c>
      <c r="AE378" s="65">
        <v>1.4290094081379972</v>
      </c>
    </row>
    <row r="379" spans="1:31" ht="11.1" customHeight="1" x14ac:dyDescent="0.2">
      <c r="A379" s="15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3"/>
      <c r="P379" s="36"/>
      <c r="Q379" s="36"/>
      <c r="R379" s="36"/>
      <c r="S379" s="36"/>
      <c r="T379" s="36"/>
      <c r="U379" s="36"/>
      <c r="V379" s="36"/>
      <c r="W379" s="36"/>
      <c r="X379" s="36"/>
      <c r="Y379" s="29"/>
      <c r="Z379" s="29"/>
      <c r="AA379" s="36"/>
      <c r="AB379" s="6"/>
      <c r="AC379" s="6"/>
      <c r="AD379" s="61"/>
      <c r="AE379" s="61"/>
    </row>
    <row r="380" spans="1:31" ht="11.1" customHeight="1" x14ac:dyDescent="0.2">
      <c r="A380" s="13" t="s">
        <v>22</v>
      </c>
      <c r="B380" s="16">
        <v>161001</v>
      </c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3"/>
      <c r="P380" s="36"/>
      <c r="Q380" s="36"/>
      <c r="R380" s="33"/>
      <c r="S380" s="33"/>
      <c r="T380" s="33"/>
      <c r="U380" s="33"/>
      <c r="V380" s="33"/>
      <c r="W380" s="33"/>
      <c r="X380" s="33"/>
      <c r="Y380" s="29"/>
      <c r="Z380" s="29"/>
      <c r="AA380" s="36"/>
      <c r="AB380" s="6"/>
      <c r="AC380" s="6"/>
      <c r="AD380" s="61"/>
      <c r="AE380" s="61"/>
    </row>
    <row r="381" spans="1:31" ht="11.1" customHeight="1" x14ac:dyDescent="0.2">
      <c r="A381" s="53" t="s">
        <v>112</v>
      </c>
      <c r="B381" s="6" t="s">
        <v>5</v>
      </c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3"/>
      <c r="P381" s="33"/>
      <c r="Q381" s="39"/>
      <c r="R381" s="33"/>
      <c r="S381" s="33"/>
      <c r="T381" s="33"/>
      <c r="U381" s="33"/>
      <c r="V381" s="33"/>
      <c r="W381" s="33"/>
      <c r="X381" s="33"/>
      <c r="Y381" s="29"/>
      <c r="Z381" s="29"/>
      <c r="AA381" s="36"/>
      <c r="AB381" s="6"/>
      <c r="AC381" s="6"/>
      <c r="AD381" s="63"/>
      <c r="AE381" s="63"/>
    </row>
    <row r="382" spans="1:31" ht="11.1" customHeight="1" x14ac:dyDescent="0.2">
      <c r="A382" s="15" t="s">
        <v>80</v>
      </c>
      <c r="B382" s="16"/>
      <c r="C382" s="33">
        <v>118568</v>
      </c>
      <c r="D382" s="33">
        <v>200001</v>
      </c>
      <c r="E382" s="33">
        <v>190111</v>
      </c>
      <c r="F382" s="33">
        <v>106419</v>
      </c>
      <c r="G382" s="33">
        <v>51362</v>
      </c>
      <c r="H382" s="33">
        <v>36874</v>
      </c>
      <c r="I382" s="33">
        <v>31027</v>
      </c>
      <c r="J382" s="33">
        <v>47391</v>
      </c>
      <c r="K382" s="33">
        <v>56038</v>
      </c>
      <c r="L382" s="33">
        <v>134141</v>
      </c>
      <c r="M382" s="33">
        <v>132422</v>
      </c>
      <c r="N382" s="33">
        <v>104414</v>
      </c>
      <c r="O382" s="33">
        <v>131562</v>
      </c>
      <c r="P382" s="33">
        <v>147968</v>
      </c>
      <c r="Q382" s="33">
        <v>128441</v>
      </c>
      <c r="R382" s="33">
        <v>148652</v>
      </c>
      <c r="S382" s="33">
        <v>180437</v>
      </c>
      <c r="T382" s="33">
        <v>161029</v>
      </c>
      <c r="U382" s="33">
        <v>168540</v>
      </c>
      <c r="V382" s="33">
        <v>170955</v>
      </c>
      <c r="W382" s="33">
        <v>172843</v>
      </c>
      <c r="X382" s="33">
        <v>102652</v>
      </c>
      <c r="Y382" s="27">
        <v>126002</v>
      </c>
      <c r="Z382" s="27">
        <v>136445</v>
      </c>
      <c r="AA382" s="33">
        <v>85110</v>
      </c>
      <c r="AB382" s="9">
        <v>137146</v>
      </c>
      <c r="AC382" s="9">
        <v>160351</v>
      </c>
      <c r="AD382" s="64">
        <v>164834</v>
      </c>
      <c r="AE382" s="64">
        <v>167318</v>
      </c>
    </row>
    <row r="383" spans="1:31" ht="11.1" customHeight="1" x14ac:dyDescent="0.2">
      <c r="A383" s="15" t="s">
        <v>81</v>
      </c>
      <c r="B383" s="16" t="s">
        <v>2</v>
      </c>
      <c r="C383" s="33">
        <v>98624</v>
      </c>
      <c r="D383" s="33">
        <v>127708</v>
      </c>
      <c r="E383" s="33">
        <v>126056</v>
      </c>
      <c r="F383" s="33">
        <v>86097</v>
      </c>
      <c r="G383" s="33">
        <v>37990</v>
      </c>
      <c r="H383" s="33">
        <v>43686</v>
      </c>
      <c r="I383" s="33">
        <v>45453</v>
      </c>
      <c r="J383" s="33">
        <v>72404</v>
      </c>
      <c r="K383" s="33">
        <v>96556</v>
      </c>
      <c r="L383" s="33">
        <v>205604</v>
      </c>
      <c r="M383" s="33">
        <v>211428</v>
      </c>
      <c r="N383" s="33">
        <v>241545</v>
      </c>
      <c r="O383" s="33">
        <v>189447</v>
      </c>
      <c r="P383" s="33">
        <v>205998</v>
      </c>
      <c r="Q383" s="33">
        <v>210651</v>
      </c>
      <c r="R383" s="33">
        <v>214818</v>
      </c>
      <c r="S383" s="33">
        <v>218516</v>
      </c>
      <c r="T383" s="33">
        <v>211367</v>
      </c>
      <c r="U383" s="33">
        <v>232694</v>
      </c>
      <c r="V383" s="33">
        <v>219285</v>
      </c>
      <c r="W383" s="33">
        <v>227167</v>
      </c>
      <c r="X383" s="33">
        <v>164422</v>
      </c>
      <c r="Y383" s="27">
        <v>193571.99999999997</v>
      </c>
      <c r="Z383" s="27">
        <v>212602</v>
      </c>
      <c r="AA383" s="33">
        <v>142430</v>
      </c>
      <c r="AB383" s="9">
        <v>187661</v>
      </c>
      <c r="AC383" s="9">
        <v>220867</v>
      </c>
      <c r="AD383" s="64">
        <v>242245</v>
      </c>
      <c r="AE383" s="64">
        <v>227923</v>
      </c>
    </row>
    <row r="384" spans="1:31" ht="11.1" customHeight="1" x14ac:dyDescent="0.2">
      <c r="A384" s="52" t="s">
        <v>82</v>
      </c>
      <c r="B384" s="16" t="s">
        <v>3</v>
      </c>
      <c r="C384" s="35">
        <v>831.7927265366709</v>
      </c>
      <c r="D384" s="35">
        <v>638.53680731596342</v>
      </c>
      <c r="E384" s="35">
        <v>663.06526187332668</v>
      </c>
      <c r="F384" s="35">
        <v>809.03785978067822</v>
      </c>
      <c r="G384" s="35">
        <v>739.6518827148476</v>
      </c>
      <c r="H384" s="35">
        <v>1184.7372132125618</v>
      </c>
      <c r="I384" s="35">
        <v>1464.9498823605247</v>
      </c>
      <c r="J384" s="35">
        <v>1527.8006372517989</v>
      </c>
      <c r="K384" s="35">
        <v>1723.0450765551948</v>
      </c>
      <c r="L384" s="35">
        <v>1532.7453947711736</v>
      </c>
      <c r="M384" s="35">
        <v>1596.6229176420836</v>
      </c>
      <c r="N384" s="35">
        <v>2313.3392073859827</v>
      </c>
      <c r="O384" s="35">
        <v>1439.9826697678661</v>
      </c>
      <c r="P384" s="35">
        <v>1392.1793901384083</v>
      </c>
      <c r="Q384" s="35">
        <v>1640.0604168450884</v>
      </c>
      <c r="R384" s="35">
        <v>1445.1066921400318</v>
      </c>
      <c r="S384" s="35">
        <v>1211.0376474891514</v>
      </c>
      <c r="T384" s="35">
        <v>1312.6020778865918</v>
      </c>
      <c r="U384" s="35">
        <v>1380.6455440844904</v>
      </c>
      <c r="V384" s="35">
        <v>1282.7059752566465</v>
      </c>
      <c r="W384" s="35">
        <v>1314.2967895720394</v>
      </c>
      <c r="X384" s="35">
        <v>1601.7418072711687</v>
      </c>
      <c r="Y384" s="30">
        <v>1536.2613291852508</v>
      </c>
      <c r="Z384" s="30">
        <v>1558.1516361904064</v>
      </c>
      <c r="AA384" s="30">
        <v>1673.4813770414758</v>
      </c>
      <c r="AB384" s="30">
        <v>1368.3301007685241</v>
      </c>
      <c r="AC384" s="49">
        <v>1377.3970851444644</v>
      </c>
      <c r="AD384" s="69">
        <v>1469.6300520523678</v>
      </c>
      <c r="AE384" s="69">
        <f>1000*AE383/AE382</f>
        <v>1362.2144658673903</v>
      </c>
    </row>
    <row r="385" spans="1:31" ht="11.1" customHeight="1" x14ac:dyDescent="0.2">
      <c r="A385" s="15" t="s">
        <v>83</v>
      </c>
      <c r="B385" s="16" t="s">
        <v>2</v>
      </c>
      <c r="C385" s="33"/>
      <c r="D385" s="33"/>
      <c r="E385" s="33"/>
      <c r="F385" s="33"/>
      <c r="G385" s="33"/>
      <c r="H385" s="33"/>
      <c r="I385" s="33"/>
      <c r="J385" s="33">
        <v>80683</v>
      </c>
      <c r="K385" s="33">
        <v>177606</v>
      </c>
      <c r="L385" s="33">
        <v>166234</v>
      </c>
      <c r="M385" s="33">
        <v>94354</v>
      </c>
      <c r="N385" s="33">
        <v>74228</v>
      </c>
      <c r="O385" s="33">
        <v>41461</v>
      </c>
      <c r="P385" s="33">
        <v>87132</v>
      </c>
      <c r="Q385" s="33">
        <v>77286</v>
      </c>
      <c r="R385" s="33">
        <v>86861</v>
      </c>
      <c r="S385" s="33">
        <v>91799</v>
      </c>
      <c r="T385" s="33">
        <v>116217</v>
      </c>
      <c r="U385" s="33">
        <v>87967</v>
      </c>
      <c r="V385" s="33">
        <v>82911</v>
      </c>
      <c r="W385" s="33">
        <v>70152</v>
      </c>
      <c r="X385" s="33">
        <v>44201</v>
      </c>
      <c r="Y385" s="27">
        <v>41223</v>
      </c>
      <c r="Z385" s="27">
        <v>34537</v>
      </c>
      <c r="AA385" s="33">
        <v>26069</v>
      </c>
      <c r="AB385" s="9">
        <v>24968</v>
      </c>
      <c r="AC385" s="9">
        <v>60112</v>
      </c>
      <c r="AD385" s="64">
        <v>47318</v>
      </c>
      <c r="AE385" s="64">
        <v>25305</v>
      </c>
    </row>
    <row r="386" spans="1:31" ht="11.1" customHeight="1" x14ac:dyDescent="0.2">
      <c r="A386" s="52" t="s">
        <v>84</v>
      </c>
      <c r="B386" s="16" t="s">
        <v>3</v>
      </c>
      <c r="C386" s="34">
        <v>0</v>
      </c>
      <c r="D386" s="34">
        <v>0</v>
      </c>
      <c r="E386" s="34">
        <v>0</v>
      </c>
      <c r="F386" s="34">
        <v>0</v>
      </c>
      <c r="G386" s="34">
        <v>0</v>
      </c>
      <c r="H386" s="34">
        <v>0</v>
      </c>
      <c r="I386" s="34">
        <v>0</v>
      </c>
      <c r="J386" s="34">
        <v>1.7024962545631026</v>
      </c>
      <c r="K386" s="34">
        <v>3.1693850601377638</v>
      </c>
      <c r="L386" s="34">
        <v>1.2392482537031928</v>
      </c>
      <c r="M386" s="34">
        <v>0.71252510912084099</v>
      </c>
      <c r="N386" s="34">
        <v>0.71090083705250251</v>
      </c>
      <c r="O386" s="34">
        <v>0.31514419057174564</v>
      </c>
      <c r="P386" s="35">
        <v>0.58885705017301038</v>
      </c>
      <c r="Q386" s="34">
        <v>0.60172374864723877</v>
      </c>
      <c r="R386" s="34">
        <v>0.58432446250302716</v>
      </c>
      <c r="S386" s="34">
        <v>0.50875928994607533</v>
      </c>
      <c r="T386" s="35">
        <v>0.7217147221928969</v>
      </c>
      <c r="U386" s="35">
        <v>0.52200000000000002</v>
      </c>
      <c r="V386" s="35">
        <v>0.48498727735368957</v>
      </c>
      <c r="W386" s="35">
        <v>0.40587122417453991</v>
      </c>
      <c r="X386" s="35">
        <v>0.43059073374118378</v>
      </c>
      <c r="Y386" s="28">
        <v>0.32716147362740272</v>
      </c>
      <c r="Z386" s="28">
        <v>0.25312030488475212</v>
      </c>
      <c r="AA386" s="28">
        <v>0.30629773234637531</v>
      </c>
      <c r="AB386" s="48">
        <v>0.1820541612588045</v>
      </c>
      <c r="AC386" s="48">
        <v>0.37487761223815258</v>
      </c>
      <c r="AD386" s="66">
        <v>0.28706456192290425</v>
      </c>
      <c r="AE386" s="66">
        <f>AE385/AE382</f>
        <v>0.15123895815154376</v>
      </c>
    </row>
    <row r="387" spans="1:31" ht="11.1" customHeight="1" x14ac:dyDescent="0.2">
      <c r="A387" s="15" t="s">
        <v>85</v>
      </c>
      <c r="B387" s="16" t="s">
        <v>2</v>
      </c>
      <c r="C387" s="33"/>
      <c r="D387" s="33">
        <v>199233</v>
      </c>
      <c r="E387" s="33">
        <v>48746</v>
      </c>
      <c r="F387" s="33">
        <v>63596</v>
      </c>
      <c r="G387" s="33">
        <v>57338</v>
      </c>
      <c r="H387" s="33"/>
      <c r="I387" s="33"/>
      <c r="J387" s="33"/>
      <c r="K387" s="33">
        <v>195287</v>
      </c>
      <c r="L387" s="33">
        <v>398710</v>
      </c>
      <c r="M387" s="33">
        <v>235473</v>
      </c>
      <c r="N387" s="33">
        <v>234028</v>
      </c>
      <c r="O387" s="33">
        <v>249287</v>
      </c>
      <c r="P387" s="33">
        <v>262757</v>
      </c>
      <c r="Q387" s="33">
        <v>182576</v>
      </c>
      <c r="R387" s="33">
        <v>240818</v>
      </c>
      <c r="S387" s="33">
        <v>484180</v>
      </c>
      <c r="T387" s="33">
        <v>515294</v>
      </c>
      <c r="U387" s="33">
        <v>385600</v>
      </c>
      <c r="V387" s="33">
        <v>300974</v>
      </c>
      <c r="W387" s="33">
        <v>267841</v>
      </c>
      <c r="X387" s="33">
        <v>168728</v>
      </c>
      <c r="Y387" s="27">
        <v>201810</v>
      </c>
      <c r="Z387" s="27">
        <v>230018.68799999999</v>
      </c>
      <c r="AA387" s="33">
        <v>158169</v>
      </c>
      <c r="AB387" s="9">
        <v>227451.09599999999</v>
      </c>
      <c r="AC387" s="9">
        <v>262083.89900000003</v>
      </c>
      <c r="AD387" s="64">
        <v>213210</v>
      </c>
      <c r="AE387" s="64">
        <v>191229.36899999998</v>
      </c>
    </row>
    <row r="388" spans="1:31" ht="11.1" customHeight="1" x14ac:dyDescent="0.2">
      <c r="A388" s="52" t="s">
        <v>86</v>
      </c>
      <c r="B388" s="16" t="s">
        <v>3</v>
      </c>
      <c r="C388" s="34">
        <v>0</v>
      </c>
      <c r="D388" s="34">
        <v>0.99616001919990405</v>
      </c>
      <c r="E388" s="34">
        <v>0.25640809842670859</v>
      </c>
      <c r="F388" s="34">
        <v>0.59760005262218208</v>
      </c>
      <c r="G388" s="34">
        <v>1.1163506093999456</v>
      </c>
      <c r="H388" s="34">
        <v>0</v>
      </c>
      <c r="I388" s="34">
        <v>0</v>
      </c>
      <c r="J388" s="34">
        <v>0</v>
      </c>
      <c r="K388" s="34">
        <v>3.4849031014668617</v>
      </c>
      <c r="L388" s="34">
        <v>2.9723201705667917</v>
      </c>
      <c r="M388" s="34">
        <v>1.778201507302412</v>
      </c>
      <c r="N388" s="34">
        <v>2.2413469458118644</v>
      </c>
      <c r="O388" s="34">
        <v>1.89482525349265</v>
      </c>
      <c r="P388" s="35">
        <v>1.7757690852076125</v>
      </c>
      <c r="Q388" s="34">
        <v>1.4214775655748553</v>
      </c>
      <c r="R388" s="34">
        <v>1.6200118397330678</v>
      </c>
      <c r="S388" s="34">
        <v>2.6833742525091862</v>
      </c>
      <c r="T388" s="35">
        <v>3.2000074520738502</v>
      </c>
      <c r="U388" s="35">
        <v>2.2878841817966062</v>
      </c>
      <c r="V388" s="35">
        <v>1.7605451727062678</v>
      </c>
      <c r="W388" s="35">
        <v>1.5496201755350232</v>
      </c>
      <c r="X388" s="35">
        <v>1.6436893582200054</v>
      </c>
      <c r="Y388" s="28">
        <v>1.6016412437897811</v>
      </c>
      <c r="Z388" s="28">
        <v>1.6857978526146067</v>
      </c>
      <c r="AA388" s="34">
        <v>1.8584067677123721</v>
      </c>
      <c r="AB388" s="49">
        <v>1.6584595686348853</v>
      </c>
      <c r="AC388" s="48">
        <v>1.6344388185917147</v>
      </c>
      <c r="AD388" s="66">
        <v>1.2934831406141938</v>
      </c>
      <c r="AE388" s="66">
        <f>AE387/AE382</f>
        <v>1.1429097228032847</v>
      </c>
    </row>
    <row r="389" spans="1:31" ht="11.1" customHeight="1" x14ac:dyDescent="0.2">
      <c r="A389" s="15" t="s">
        <v>143</v>
      </c>
      <c r="B389" s="16" t="s">
        <v>2</v>
      </c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7"/>
      <c r="R389" s="37"/>
      <c r="S389" s="37"/>
      <c r="T389" s="33"/>
      <c r="U389" s="33"/>
      <c r="V389" s="33"/>
      <c r="W389" s="33"/>
      <c r="X389" s="33"/>
      <c r="Y389" s="29"/>
      <c r="Z389" s="29"/>
      <c r="AA389" s="36"/>
      <c r="AB389" s="49"/>
      <c r="AC389" s="48"/>
      <c r="AD389" s="61"/>
      <c r="AE389" s="61"/>
    </row>
    <row r="390" spans="1:31" ht="11.1" customHeight="1" x14ac:dyDescent="0.2">
      <c r="A390" s="15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3"/>
      <c r="P390" s="33"/>
      <c r="Q390" s="37"/>
      <c r="R390" s="37"/>
      <c r="S390" s="37"/>
      <c r="T390" s="33"/>
      <c r="U390" s="33"/>
      <c r="V390" s="33"/>
      <c r="W390" s="33"/>
      <c r="X390" s="33"/>
      <c r="Y390" s="29"/>
      <c r="Z390" s="29"/>
      <c r="AA390" s="36"/>
      <c r="AB390" s="49"/>
      <c r="AC390" s="48"/>
      <c r="AD390" s="61"/>
      <c r="AE390" s="61"/>
    </row>
    <row r="391" spans="1:31" ht="11.1" customHeight="1" x14ac:dyDescent="0.2">
      <c r="A391" s="15" t="s">
        <v>87</v>
      </c>
      <c r="B391" s="16" t="s">
        <v>2</v>
      </c>
      <c r="C391" s="33">
        <v>355046.40000000002</v>
      </c>
      <c r="D391" s="33">
        <v>658981.80000000005</v>
      </c>
      <c r="E391" s="33">
        <v>502547.6</v>
      </c>
      <c r="F391" s="33">
        <v>373545.2</v>
      </c>
      <c r="G391" s="33">
        <v>194102</v>
      </c>
      <c r="H391" s="33">
        <v>157269.6</v>
      </c>
      <c r="I391" s="33">
        <v>163630.79999999999</v>
      </c>
      <c r="J391" s="33">
        <v>341337.4</v>
      </c>
      <c r="K391" s="33">
        <v>720494.6</v>
      </c>
      <c r="L391" s="33">
        <v>1305118.3999999999</v>
      </c>
      <c r="M391" s="33">
        <v>1090967.8</v>
      </c>
      <c r="N391" s="33">
        <v>1177818</v>
      </c>
      <c r="O391" s="33">
        <v>972757.2</v>
      </c>
      <c r="P391" s="33">
        <v>1091481.8</v>
      </c>
      <c r="Q391" s="33">
        <v>1018205.6</v>
      </c>
      <c r="R391" s="33">
        <v>1101023.8</v>
      </c>
      <c r="S391" s="33">
        <v>1362637</v>
      </c>
      <c r="T391" s="33">
        <v>1392432</v>
      </c>
      <c r="U391" s="33">
        <v>1392432</v>
      </c>
      <c r="V391" s="33">
        <v>1173311</v>
      </c>
      <c r="W391" s="33">
        <v>1155794</v>
      </c>
      <c r="X391" s="33">
        <v>804848.20000000007</v>
      </c>
      <c r="Y391" s="27">
        <v>939892.2</v>
      </c>
      <c r="Z391" s="27">
        <v>1029922.888</v>
      </c>
      <c r="AA391" s="33">
        <v>696986</v>
      </c>
      <c r="AB391" s="9">
        <v>927998.696</v>
      </c>
      <c r="AC391" s="9">
        <v>1117317.0990000002</v>
      </c>
      <c r="AD391" s="67">
        <v>1132610</v>
      </c>
      <c r="AE391" s="67">
        <v>1037057.1689999999</v>
      </c>
    </row>
    <row r="392" spans="1:31" ht="11.1" customHeight="1" x14ac:dyDescent="0.2">
      <c r="A392" s="52" t="s">
        <v>88</v>
      </c>
      <c r="B392" s="16" t="s">
        <v>3</v>
      </c>
      <c r="C392" s="34">
        <v>2.9944538155320157</v>
      </c>
      <c r="D392" s="34">
        <v>3.2948925255373727</v>
      </c>
      <c r="E392" s="34">
        <v>2.6434430411706846</v>
      </c>
      <c r="F392" s="34">
        <v>3.5101363478326242</v>
      </c>
      <c r="G392" s="34">
        <v>3.7790973871733966</v>
      </c>
      <c r="H392" s="34">
        <v>4.2650539675652226</v>
      </c>
      <c r="I392" s="34">
        <v>5.2738195764978899</v>
      </c>
      <c r="J392" s="34">
        <v>7.202578548669579</v>
      </c>
      <c r="K392" s="34">
        <v>12.857250437203328</v>
      </c>
      <c r="L392" s="34">
        <v>9.7294518454462082</v>
      </c>
      <c r="M392" s="34">
        <v>8.2385691199347537</v>
      </c>
      <c r="N392" s="34">
        <v>11.280268929453905</v>
      </c>
      <c r="O392" s="34">
        <v>7.3939070552287136</v>
      </c>
      <c r="P392" s="35">
        <v>7.3764719398788934</v>
      </c>
      <c r="Q392" s="34">
        <v>7.9274188148644127</v>
      </c>
      <c r="R392" s="34">
        <v>7.4067203939402093</v>
      </c>
      <c r="S392" s="34">
        <v>7.5518712902564333</v>
      </c>
      <c r="T392" s="35">
        <v>8.6470884126461698</v>
      </c>
      <c r="U392" s="35">
        <v>8.2617301530793874</v>
      </c>
      <c r="V392" s="35">
        <v>6.8632739609838849</v>
      </c>
      <c r="W392" s="35">
        <v>6.6869586850494382</v>
      </c>
      <c r="X392" s="35">
        <v>7.8405505981373969</v>
      </c>
      <c r="Y392" s="30">
        <v>7.4593435024840868</v>
      </c>
      <c r="Z392" s="30">
        <v>7.548264047784822</v>
      </c>
      <c r="AA392" s="34">
        <v>8.1892374574080602</v>
      </c>
      <c r="AB392" s="48">
        <v>6.7665020926603763</v>
      </c>
      <c r="AC392" s="48">
        <v>6.9679459373499393</v>
      </c>
      <c r="AD392" s="65">
        <v>6.8712158899256224</v>
      </c>
      <c r="AE392" s="65">
        <f>AE391/AE382</f>
        <v>6.1981207580774322</v>
      </c>
    </row>
    <row r="393" spans="1:31" ht="11.1" customHeight="1" x14ac:dyDescent="0.2">
      <c r="A393" s="15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3"/>
      <c r="P393" s="36"/>
      <c r="Q393" s="36"/>
      <c r="R393" s="36"/>
      <c r="S393" s="36"/>
      <c r="T393" s="36"/>
      <c r="U393" s="36"/>
      <c r="V393" s="36"/>
      <c r="W393" s="36"/>
      <c r="X393" s="36"/>
      <c r="Y393" s="29"/>
      <c r="Z393" s="29"/>
      <c r="AA393" s="36">
        <f>AA394*1000/3.6</f>
        <v>0</v>
      </c>
      <c r="AB393" s="6"/>
      <c r="AC393" s="6"/>
      <c r="AD393" s="61"/>
      <c r="AE393" s="61"/>
    </row>
    <row r="394" spans="1:31" ht="11.1" customHeight="1" x14ac:dyDescent="0.2">
      <c r="A394" s="13" t="s">
        <v>23</v>
      </c>
      <c r="B394" s="16">
        <v>161002</v>
      </c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3"/>
      <c r="P394" s="36"/>
      <c r="Q394" s="36"/>
      <c r="R394" s="33"/>
      <c r="S394" s="33"/>
      <c r="T394" s="33"/>
      <c r="U394" s="33"/>
      <c r="V394" s="33"/>
      <c r="W394" s="33"/>
      <c r="X394" s="33"/>
      <c r="Y394" s="29"/>
      <c r="Z394" s="29"/>
      <c r="AA394" s="36"/>
      <c r="AB394" s="6"/>
      <c r="AC394" s="6"/>
      <c r="AD394" s="61"/>
      <c r="AE394" s="61"/>
    </row>
    <row r="395" spans="1:31" ht="11.1" customHeight="1" x14ac:dyDescent="0.2">
      <c r="A395" s="53" t="s">
        <v>113</v>
      </c>
      <c r="B395" s="6" t="s">
        <v>5</v>
      </c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3"/>
      <c r="P395" s="33"/>
      <c r="Q395" s="39"/>
      <c r="R395" s="33"/>
      <c r="S395" s="33"/>
      <c r="T395" s="33"/>
      <c r="U395" s="33"/>
      <c r="V395" s="33"/>
      <c r="W395" s="33"/>
      <c r="X395" s="33"/>
      <c r="Y395" s="29"/>
      <c r="Z395" s="29"/>
      <c r="AA395" s="36"/>
      <c r="AB395" s="6"/>
      <c r="AC395" s="6"/>
      <c r="AD395" s="63"/>
      <c r="AE395" s="63"/>
    </row>
    <row r="396" spans="1:31" ht="11.1" customHeight="1" x14ac:dyDescent="0.2">
      <c r="A396" s="15" t="s">
        <v>80</v>
      </c>
      <c r="B396" s="16"/>
      <c r="C396" s="33">
        <v>765991</v>
      </c>
      <c r="D396" s="33">
        <v>726016</v>
      </c>
      <c r="E396" s="33">
        <v>707076</v>
      </c>
      <c r="F396" s="33">
        <v>458187</v>
      </c>
      <c r="G396" s="33">
        <v>172269</v>
      </c>
      <c r="H396" s="33">
        <v>172226</v>
      </c>
      <c r="I396" s="33">
        <v>235263</v>
      </c>
      <c r="J396" s="33">
        <v>223905</v>
      </c>
      <c r="K396" s="33">
        <v>221020</v>
      </c>
      <c r="L396" s="33">
        <v>268588</v>
      </c>
      <c r="M396" s="33">
        <v>253623</v>
      </c>
      <c r="N396" s="33">
        <v>194642</v>
      </c>
      <c r="O396" s="33">
        <v>187152</v>
      </c>
      <c r="P396" s="33">
        <v>220033</v>
      </c>
      <c r="Q396" s="33">
        <v>211433</v>
      </c>
      <c r="R396" s="33">
        <v>179304</v>
      </c>
      <c r="S396" s="33">
        <v>194541</v>
      </c>
      <c r="T396" s="33">
        <v>188910</v>
      </c>
      <c r="U396" s="33">
        <v>202592</v>
      </c>
      <c r="V396" s="33">
        <v>125044</v>
      </c>
      <c r="W396" s="33">
        <v>112846</v>
      </c>
      <c r="X396" s="33">
        <v>69909</v>
      </c>
      <c r="Y396" s="27">
        <v>67265</v>
      </c>
      <c r="Z396" s="27">
        <v>79372</v>
      </c>
      <c r="AA396" s="33">
        <v>72645</v>
      </c>
      <c r="AB396" s="9">
        <v>75952</v>
      </c>
      <c r="AC396" s="9">
        <v>106173</v>
      </c>
      <c r="AD396" s="64">
        <v>95906</v>
      </c>
      <c r="AE396" s="64">
        <v>77046</v>
      </c>
    </row>
    <row r="397" spans="1:31" ht="11.1" customHeight="1" x14ac:dyDescent="0.2">
      <c r="A397" s="15" t="s">
        <v>81</v>
      </c>
      <c r="B397" s="16" t="s">
        <v>2</v>
      </c>
      <c r="C397" s="33">
        <v>3344</v>
      </c>
      <c r="D397" s="33">
        <v>5464</v>
      </c>
      <c r="E397" s="33">
        <v>14145</v>
      </c>
      <c r="F397" s="33">
        <v>10280</v>
      </c>
      <c r="G397" s="33">
        <v>37094</v>
      </c>
      <c r="H397" s="33">
        <v>39354</v>
      </c>
      <c r="I397" s="33">
        <v>63806</v>
      </c>
      <c r="J397" s="33">
        <v>44122</v>
      </c>
      <c r="K397" s="33">
        <v>82733</v>
      </c>
      <c r="L397" s="33">
        <v>75521</v>
      </c>
      <c r="M397" s="33">
        <v>92772</v>
      </c>
      <c r="N397" s="33">
        <v>101604</v>
      </c>
      <c r="O397" s="33">
        <v>102863</v>
      </c>
      <c r="P397" s="33">
        <v>102061</v>
      </c>
      <c r="Q397" s="33">
        <v>93111</v>
      </c>
      <c r="R397" s="33">
        <v>83937</v>
      </c>
      <c r="S397" s="33">
        <v>113040</v>
      </c>
      <c r="T397" s="33">
        <v>117284</v>
      </c>
      <c r="U397" s="33">
        <v>118768</v>
      </c>
      <c r="V397" s="33">
        <v>65391</v>
      </c>
      <c r="W397" s="33">
        <v>49931</v>
      </c>
      <c r="X397" s="33">
        <v>38802</v>
      </c>
      <c r="Y397" s="27">
        <v>44593</v>
      </c>
      <c r="Z397" s="27">
        <v>48585</v>
      </c>
      <c r="AA397" s="33">
        <v>44763</v>
      </c>
      <c r="AB397" s="9">
        <v>50430</v>
      </c>
      <c r="AC397" s="9">
        <v>66141</v>
      </c>
      <c r="AD397" s="64">
        <v>58240</v>
      </c>
      <c r="AE397" s="64">
        <v>41638</v>
      </c>
    </row>
    <row r="398" spans="1:31" ht="11.1" customHeight="1" x14ac:dyDescent="0.2">
      <c r="A398" s="52" t="s">
        <v>82</v>
      </c>
      <c r="B398" s="16" t="s">
        <v>3</v>
      </c>
      <c r="C398" s="34">
        <v>4.3655865408340304</v>
      </c>
      <c r="D398" s="34">
        <v>7.5260049365303248</v>
      </c>
      <c r="E398" s="34">
        <v>20.004921677443445</v>
      </c>
      <c r="F398" s="34">
        <v>22.436254193156941</v>
      </c>
      <c r="G398" s="34">
        <v>215.32603080066639</v>
      </c>
      <c r="H398" s="34">
        <v>228.50208447040515</v>
      </c>
      <c r="I398" s="34">
        <v>271.21136770337876</v>
      </c>
      <c r="J398" s="34">
        <v>197.05678747683169</v>
      </c>
      <c r="K398" s="34">
        <v>374.3235906252828</v>
      </c>
      <c r="L398" s="34">
        <v>281.17786349352912</v>
      </c>
      <c r="M398" s="34">
        <v>365.78701458463939</v>
      </c>
      <c r="N398" s="34">
        <v>522.00450057027774</v>
      </c>
      <c r="O398" s="34">
        <v>549.62276652133028</v>
      </c>
      <c r="P398" s="34">
        <v>463.84405975467314</v>
      </c>
      <c r="Q398" s="34">
        <v>440.38064067576965</v>
      </c>
      <c r="R398" s="34">
        <v>468.12675679293267</v>
      </c>
      <c r="S398" s="34">
        <v>581.06003361759213</v>
      </c>
      <c r="T398" s="35">
        <v>620.84590545762535</v>
      </c>
      <c r="U398" s="35">
        <v>586.24229979466122</v>
      </c>
      <c r="V398" s="35">
        <v>522.94392373884398</v>
      </c>
      <c r="W398" s="35">
        <v>442.47026921645426</v>
      </c>
      <c r="X398" s="35">
        <v>555.03583229627088</v>
      </c>
      <c r="Y398" s="28">
        <v>662.94506801456919</v>
      </c>
      <c r="Z398" s="28">
        <v>612.11762334324442</v>
      </c>
      <c r="AA398" s="28">
        <v>616.18831302911417</v>
      </c>
      <c r="AB398" s="48">
        <v>663.97198230461345</v>
      </c>
      <c r="AC398" s="49">
        <v>622.95498855641267</v>
      </c>
      <c r="AD398" s="65">
        <v>607.26127666673619</v>
      </c>
      <c r="AE398" s="65">
        <f>1000*AE397/AE396</f>
        <v>540.43039223321136</v>
      </c>
    </row>
    <row r="399" spans="1:31" ht="11.1" customHeight="1" x14ac:dyDescent="0.2">
      <c r="A399" s="15" t="s">
        <v>83</v>
      </c>
      <c r="B399" s="16" t="s">
        <v>2</v>
      </c>
      <c r="C399" s="33"/>
      <c r="D399" s="33"/>
      <c r="E399" s="33"/>
      <c r="F399" s="33"/>
      <c r="G399" s="33"/>
      <c r="H399" s="33"/>
      <c r="I399" s="33"/>
      <c r="J399" s="33">
        <v>74989</v>
      </c>
      <c r="K399" s="33">
        <v>241428</v>
      </c>
      <c r="L399" s="33">
        <v>204213</v>
      </c>
      <c r="M399" s="33">
        <v>93450</v>
      </c>
      <c r="N399" s="33">
        <v>181807</v>
      </c>
      <c r="O399" s="33">
        <v>105332</v>
      </c>
      <c r="P399" s="33">
        <v>142553</v>
      </c>
      <c r="Q399" s="33">
        <v>204379</v>
      </c>
      <c r="R399" s="33">
        <v>162363</v>
      </c>
      <c r="S399" s="33">
        <v>344505</v>
      </c>
      <c r="T399" s="33">
        <v>113534</v>
      </c>
      <c r="U399" s="33">
        <v>114665</v>
      </c>
      <c r="V399" s="33">
        <v>58912</v>
      </c>
      <c r="W399" s="33">
        <v>33954</v>
      </c>
      <c r="X399" s="33">
        <v>27944</v>
      </c>
      <c r="Y399" s="27">
        <v>9940</v>
      </c>
      <c r="Z399" s="27">
        <v>10098</v>
      </c>
      <c r="AA399" s="33">
        <v>8981</v>
      </c>
      <c r="AB399" s="9">
        <v>17291</v>
      </c>
      <c r="AC399" s="9">
        <v>20229</v>
      </c>
      <c r="AD399" s="64">
        <v>20068</v>
      </c>
      <c r="AE399" s="64">
        <v>18365</v>
      </c>
    </row>
    <row r="400" spans="1:31" ht="11.1" customHeight="1" x14ac:dyDescent="0.2">
      <c r="A400" s="52" t="s">
        <v>84</v>
      </c>
      <c r="B400" s="16" t="s">
        <v>3</v>
      </c>
      <c r="C400" s="34">
        <v>0</v>
      </c>
      <c r="D400" s="34">
        <v>0</v>
      </c>
      <c r="E400" s="34">
        <v>0</v>
      </c>
      <c r="F400" s="34">
        <v>0</v>
      </c>
      <c r="G400" s="34">
        <v>0</v>
      </c>
      <c r="H400" s="34">
        <v>0</v>
      </c>
      <c r="I400" s="34">
        <v>0</v>
      </c>
      <c r="J400" s="34">
        <v>0.3349143610013175</v>
      </c>
      <c r="K400" s="34">
        <v>1.0923355352456792</v>
      </c>
      <c r="L400" s="34">
        <v>0.76032063979031084</v>
      </c>
      <c r="M400" s="34">
        <v>0.36846027371334616</v>
      </c>
      <c r="N400" s="34">
        <v>0.9340584252114138</v>
      </c>
      <c r="O400" s="34">
        <v>0.56281525177395908</v>
      </c>
      <c r="P400" s="35">
        <v>0.64787100116800667</v>
      </c>
      <c r="Q400" s="34">
        <v>0.96663718530219978</v>
      </c>
      <c r="R400" s="34">
        <v>0.90551800294471962</v>
      </c>
      <c r="S400" s="34">
        <v>1.7708606412015977</v>
      </c>
      <c r="T400" s="35">
        <v>0.60099518289132392</v>
      </c>
      <c r="U400" s="35">
        <v>0.56598977254778071</v>
      </c>
      <c r="V400" s="35">
        <v>0.47113016218291159</v>
      </c>
      <c r="W400" s="35">
        <v>0.30088793577087358</v>
      </c>
      <c r="X400" s="35">
        <v>0.39971963552618406</v>
      </c>
      <c r="Y400" s="28">
        <v>0.14777373076637182</v>
      </c>
      <c r="Z400" s="28">
        <v>0.12722370609282871</v>
      </c>
      <c r="AA400" s="34">
        <v>0.123628605</v>
      </c>
      <c r="AB400" s="48">
        <v>0.2276569412260375</v>
      </c>
      <c r="AC400" s="48">
        <v>0.19052866547992428</v>
      </c>
      <c r="AD400" s="66">
        <v>0.20924655391737743</v>
      </c>
      <c r="AE400" s="66">
        <v>0.23836409417750434</v>
      </c>
    </row>
    <row r="401" spans="1:31" ht="11.1" customHeight="1" x14ac:dyDescent="0.2">
      <c r="A401" s="15" t="s">
        <v>85</v>
      </c>
      <c r="B401" s="16" t="s">
        <v>2</v>
      </c>
      <c r="C401" s="33">
        <v>5006007</v>
      </c>
      <c r="D401" s="33">
        <v>4396926</v>
      </c>
      <c r="E401" s="33">
        <v>4535510</v>
      </c>
      <c r="F401" s="33">
        <v>3287979</v>
      </c>
      <c r="G401" s="33">
        <v>1334747</v>
      </c>
      <c r="H401" s="33">
        <v>1312359</v>
      </c>
      <c r="I401" s="33">
        <v>1815900</v>
      </c>
      <c r="J401" s="33">
        <v>1595253</v>
      </c>
      <c r="K401" s="33">
        <v>1744402</v>
      </c>
      <c r="L401" s="33">
        <v>1978911</v>
      </c>
      <c r="M401" s="33">
        <v>1794190</v>
      </c>
      <c r="N401" s="33">
        <v>1397978</v>
      </c>
      <c r="O401" s="33">
        <v>1156471</v>
      </c>
      <c r="P401" s="33">
        <v>1360041</v>
      </c>
      <c r="Q401" s="33">
        <v>1148496</v>
      </c>
      <c r="R401" s="33">
        <v>1052802</v>
      </c>
      <c r="S401" s="33">
        <v>885180</v>
      </c>
      <c r="T401" s="33">
        <v>1156898</v>
      </c>
      <c r="U401" s="33">
        <v>1235523</v>
      </c>
      <c r="V401" s="33">
        <v>805944</v>
      </c>
      <c r="W401" s="33">
        <v>853932</v>
      </c>
      <c r="X401" s="33">
        <v>467399</v>
      </c>
      <c r="Y401" s="27">
        <v>597761</v>
      </c>
      <c r="Z401" s="27">
        <v>652295.99699999997</v>
      </c>
      <c r="AA401" s="33">
        <v>616851.58400000003</v>
      </c>
      <c r="AB401" s="9">
        <v>562873.20700000005</v>
      </c>
      <c r="AC401" s="9">
        <v>745819.89999999991</v>
      </c>
      <c r="AD401" s="64">
        <v>735459</v>
      </c>
      <c r="AE401" s="64">
        <v>571478.80000000005</v>
      </c>
    </row>
    <row r="402" spans="1:31" ht="11.1" customHeight="1" x14ac:dyDescent="0.2">
      <c r="A402" s="52" t="s">
        <v>86</v>
      </c>
      <c r="B402" s="16" t="s">
        <v>3</v>
      </c>
      <c r="C402" s="34">
        <v>6.5353339660648757</v>
      </c>
      <c r="D402" s="34">
        <v>6.0562384300070518</v>
      </c>
      <c r="E402" s="34">
        <v>6.4144589831927545</v>
      </c>
      <c r="F402" s="34">
        <v>7.176063484996301</v>
      </c>
      <c r="G402" s="34">
        <v>7.7480394034910516</v>
      </c>
      <c r="H402" s="34">
        <v>7.6199818842683449</v>
      </c>
      <c r="I402" s="34">
        <v>7.7185957842924724</v>
      </c>
      <c r="J402" s="34">
        <v>7.1246868091378044</v>
      </c>
      <c r="K402" s="34">
        <v>7.8925074653877481</v>
      </c>
      <c r="L402" s="34">
        <v>7.3678310274472425</v>
      </c>
      <c r="M402" s="34">
        <v>7.0742401122926548</v>
      </c>
      <c r="N402" s="34">
        <v>7.1823039220723173</v>
      </c>
      <c r="O402" s="34">
        <v>6.1793141403778744</v>
      </c>
      <c r="P402" s="35">
        <v>6.1810773838469686</v>
      </c>
      <c r="Q402" s="34">
        <v>5.4319618980953779</v>
      </c>
      <c r="R402" s="34">
        <v>5.8716035336634986</v>
      </c>
      <c r="S402" s="34">
        <v>4.5500948386201365</v>
      </c>
      <c r="T402" s="35">
        <v>6.124069662802393</v>
      </c>
      <c r="U402" s="35">
        <v>6.0985774364239456</v>
      </c>
      <c r="V402" s="35">
        <v>6.4452832602923769</v>
      </c>
      <c r="W402" s="35">
        <v>7.5672332204951882</v>
      </c>
      <c r="X402" s="35">
        <v>6.6858201376074611</v>
      </c>
      <c r="Y402" s="28">
        <v>8.8866572511707425</v>
      </c>
      <c r="Z402" s="28">
        <v>8.2182129340321524</v>
      </c>
      <c r="AA402" s="34">
        <v>8.4913150799999997</v>
      </c>
      <c r="AB402" s="49">
        <v>7.4109069807246692</v>
      </c>
      <c r="AC402" s="48">
        <v>7.0245721605304539</v>
      </c>
      <c r="AD402" s="66">
        <v>7.6685400287781782</v>
      </c>
      <c r="AE402" s="66">
        <v>7.4173714404381803</v>
      </c>
    </row>
    <row r="403" spans="1:31" ht="11.1" customHeight="1" x14ac:dyDescent="0.2">
      <c r="A403" s="15" t="s">
        <v>143</v>
      </c>
      <c r="B403" s="16" t="s">
        <v>2</v>
      </c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7"/>
      <c r="R403" s="37"/>
      <c r="S403" s="37"/>
      <c r="T403" s="33"/>
      <c r="U403" s="33"/>
      <c r="V403" s="33"/>
      <c r="W403" s="33"/>
      <c r="X403" s="33"/>
      <c r="Y403" s="29"/>
      <c r="Z403" s="29"/>
      <c r="AA403" s="36"/>
      <c r="AB403" s="49"/>
      <c r="AC403" s="48"/>
      <c r="AD403" s="61"/>
      <c r="AE403" s="61"/>
    </row>
    <row r="404" spans="1:31" ht="11.1" customHeight="1" x14ac:dyDescent="0.2">
      <c r="A404" s="15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3"/>
      <c r="P404" s="33"/>
      <c r="Q404" s="37"/>
      <c r="R404" s="37"/>
      <c r="S404" s="37"/>
      <c r="T404" s="33"/>
      <c r="U404" s="33"/>
      <c r="V404" s="33"/>
      <c r="W404" s="33"/>
      <c r="X404" s="33"/>
      <c r="Y404" s="29"/>
      <c r="Z404" s="29"/>
      <c r="AA404" s="36"/>
      <c r="AB404" s="49"/>
      <c r="AC404" s="48"/>
      <c r="AD404" s="61"/>
      <c r="AE404" s="61"/>
    </row>
    <row r="405" spans="1:31" ht="11.1" customHeight="1" x14ac:dyDescent="0.2">
      <c r="A405" s="15" t="s">
        <v>87</v>
      </c>
      <c r="B405" s="16" t="s">
        <v>2</v>
      </c>
      <c r="C405" s="33">
        <v>5018045.4000000004</v>
      </c>
      <c r="D405" s="33">
        <v>4416596.4000000004</v>
      </c>
      <c r="E405" s="33">
        <v>4586432</v>
      </c>
      <c r="F405" s="33">
        <v>3324987</v>
      </c>
      <c r="G405" s="33">
        <v>1468285.4</v>
      </c>
      <c r="H405" s="33">
        <v>1454033.4</v>
      </c>
      <c r="I405" s="33">
        <v>2045601.6</v>
      </c>
      <c r="J405" s="33">
        <v>1829081.2</v>
      </c>
      <c r="K405" s="33">
        <v>2283668.7999999998</v>
      </c>
      <c r="L405" s="33">
        <v>2454999.6</v>
      </c>
      <c r="M405" s="33">
        <v>2221619.2000000002</v>
      </c>
      <c r="N405" s="33">
        <v>1945559.4</v>
      </c>
      <c r="O405" s="33">
        <v>1632109.8</v>
      </c>
      <c r="P405" s="33">
        <v>1870013.6</v>
      </c>
      <c r="Q405" s="33">
        <v>1688074.6</v>
      </c>
      <c r="R405" s="33">
        <v>1517338.2</v>
      </c>
      <c r="S405" s="33">
        <v>1636629</v>
      </c>
      <c r="T405" s="33">
        <v>1692654</v>
      </c>
      <c r="U405" s="33">
        <v>1777752.8</v>
      </c>
      <c r="V405" s="33">
        <v>1100263.6000000001</v>
      </c>
      <c r="W405" s="33">
        <v>1067638</v>
      </c>
      <c r="X405" s="33">
        <v>635030.19999999995</v>
      </c>
      <c r="Y405" s="27">
        <v>768235.8</v>
      </c>
      <c r="Z405" s="27">
        <v>837299.99699999997</v>
      </c>
      <c r="AA405" s="33">
        <v>786979.38399999996</v>
      </c>
      <c r="AB405" s="9">
        <v>761712.20700000005</v>
      </c>
      <c r="AC405" s="9">
        <v>1004156.5</v>
      </c>
      <c r="AD405" s="67">
        <v>965191</v>
      </c>
      <c r="AE405" s="67">
        <v>739740.6</v>
      </c>
    </row>
    <row r="406" spans="1:31" ht="11.1" customHeight="1" x14ac:dyDescent="0.2">
      <c r="A406" s="52" t="s">
        <v>88</v>
      </c>
      <c r="B406" s="16" t="s">
        <v>3</v>
      </c>
      <c r="C406" s="34">
        <v>6.5510500776118787</v>
      </c>
      <c r="D406" s="34">
        <v>6.083332047778562</v>
      </c>
      <c r="E406" s="34">
        <v>6.4864767012315507</v>
      </c>
      <c r="F406" s="34">
        <v>7.2568340000916658</v>
      </c>
      <c r="G406" s="34">
        <v>8.5232131143734495</v>
      </c>
      <c r="H406" s="34">
        <v>8.4425893883618031</v>
      </c>
      <c r="I406" s="34">
        <v>8.6949567080246375</v>
      </c>
      <c r="J406" s="34">
        <v>8.169005605055716</v>
      </c>
      <c r="K406" s="34">
        <v>10.332407926884445</v>
      </c>
      <c r="L406" s="34">
        <v>9.1403919758142589</v>
      </c>
      <c r="M406" s="34">
        <v>8.7595336385107032</v>
      </c>
      <c r="N406" s="34">
        <v>9.9955785493367308</v>
      </c>
      <c r="O406" s="34">
        <v>8.7207713516286223</v>
      </c>
      <c r="P406" s="35">
        <v>8.4987870001317987</v>
      </c>
      <c r="Q406" s="34">
        <v>7.9839693898303485</v>
      </c>
      <c r="R406" s="34">
        <v>8.4623778610627767</v>
      </c>
      <c r="S406" s="34">
        <v>8.4127716008450655</v>
      </c>
      <c r="T406" s="35">
        <v>8.9601079879307601</v>
      </c>
      <c r="U406" s="35">
        <v>8.7750394882325065</v>
      </c>
      <c r="V406" s="35">
        <v>8.7990115479351267</v>
      </c>
      <c r="W406" s="35">
        <v>9.4610176700990731</v>
      </c>
      <c r="X406" s="35">
        <v>9.0836687694002194</v>
      </c>
      <c r="Y406" s="30">
        <v>11.421033226789564</v>
      </c>
      <c r="Z406" s="30">
        <v>10.549060084160661</v>
      </c>
      <c r="AA406" s="34">
        <v>10.833221611999999</v>
      </c>
      <c r="AB406" s="48">
        <v>10.028863058247314</v>
      </c>
      <c r="AC406" s="48">
        <v>9.4577387848134649</v>
      </c>
      <c r="AD406" s="65">
        <v>10.063927178695806</v>
      </c>
      <c r="AE406" s="65">
        <v>9.6012849466552463</v>
      </c>
    </row>
    <row r="407" spans="1:31" ht="11.1" customHeight="1" x14ac:dyDescent="0.2">
      <c r="A407" s="15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3"/>
      <c r="P407" s="36"/>
      <c r="Q407" s="36"/>
      <c r="R407" s="36"/>
      <c r="S407" s="36"/>
      <c r="T407" s="36"/>
      <c r="U407" s="36"/>
      <c r="V407" s="36"/>
      <c r="W407" s="36"/>
      <c r="X407" s="36"/>
      <c r="Y407" s="29"/>
      <c r="Z407" s="29"/>
      <c r="AA407" s="36"/>
      <c r="AB407" s="6"/>
      <c r="AC407" s="6"/>
      <c r="AD407" s="61"/>
      <c r="AE407" s="61"/>
    </row>
    <row r="408" spans="1:31" ht="11.1" customHeight="1" x14ac:dyDescent="0.2">
      <c r="A408" s="13" t="s">
        <v>24</v>
      </c>
      <c r="B408" s="16">
        <v>161003</v>
      </c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3"/>
      <c r="P408" s="36"/>
      <c r="Q408" s="36"/>
      <c r="R408" s="33"/>
      <c r="S408" s="33"/>
      <c r="T408" s="33"/>
      <c r="U408" s="33"/>
      <c r="V408" s="33"/>
      <c r="W408" s="33"/>
      <c r="X408" s="33"/>
      <c r="Y408" s="29"/>
      <c r="Z408" s="29"/>
      <c r="AA408" s="36"/>
      <c r="AB408" s="6"/>
      <c r="AC408" s="6"/>
      <c r="AD408" s="61"/>
      <c r="AE408" s="61"/>
    </row>
    <row r="409" spans="1:31" ht="11.1" customHeight="1" x14ac:dyDescent="0.2">
      <c r="A409" s="53" t="s">
        <v>114</v>
      </c>
      <c r="B409" s="6" t="s">
        <v>5</v>
      </c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</row>
    <row r="410" spans="1:31" ht="11.1" customHeight="1" x14ac:dyDescent="0.2">
      <c r="A410" s="15" t="s">
        <v>80</v>
      </c>
      <c r="B410" s="16"/>
      <c r="C410" s="33">
        <v>884559</v>
      </c>
      <c r="D410" s="33">
        <v>926017</v>
      </c>
      <c r="E410" s="33">
        <v>897187</v>
      </c>
      <c r="F410" s="33">
        <v>564606</v>
      </c>
      <c r="G410" s="33">
        <v>223631</v>
      </c>
      <c r="H410" s="33">
        <v>209100</v>
      </c>
      <c r="I410" s="33">
        <v>266290</v>
      </c>
      <c r="J410" s="33">
        <v>271296</v>
      </c>
      <c r="K410" s="33">
        <v>277058</v>
      </c>
      <c r="L410" s="33">
        <v>402729</v>
      </c>
      <c r="M410" s="33">
        <v>386045</v>
      </c>
      <c r="N410" s="33">
        <v>299056</v>
      </c>
      <c r="O410" s="33">
        <v>318714</v>
      </c>
      <c r="P410" s="33">
        <v>368001</v>
      </c>
      <c r="Q410" s="33">
        <v>339874</v>
      </c>
      <c r="R410" s="33">
        <v>327956</v>
      </c>
      <c r="S410" s="33">
        <v>374978</v>
      </c>
      <c r="T410" s="33">
        <v>349939</v>
      </c>
      <c r="U410" s="33">
        <v>371132</v>
      </c>
      <c r="V410" s="33">
        <v>295999</v>
      </c>
      <c r="W410" s="33">
        <v>285689</v>
      </c>
      <c r="X410" s="33">
        <v>296770</v>
      </c>
      <c r="Y410" s="27">
        <v>252791</v>
      </c>
      <c r="Z410" s="27">
        <v>262570</v>
      </c>
      <c r="AA410" s="33">
        <v>157755</v>
      </c>
      <c r="AB410" s="9">
        <v>89472</v>
      </c>
      <c r="AC410" s="9">
        <v>37291</v>
      </c>
      <c r="AD410" s="64">
        <v>41589</v>
      </c>
      <c r="AE410" s="64">
        <v>39237</v>
      </c>
    </row>
    <row r="411" spans="1:31" ht="11.1" customHeight="1" x14ac:dyDescent="0.2">
      <c r="A411" s="15" t="s">
        <v>81</v>
      </c>
      <c r="B411" s="16" t="s">
        <v>2</v>
      </c>
      <c r="C411" s="33">
        <v>219391</v>
      </c>
      <c r="D411" s="33">
        <v>200465</v>
      </c>
      <c r="E411" s="33">
        <v>214124</v>
      </c>
      <c r="F411" s="33">
        <v>167988</v>
      </c>
      <c r="G411" s="33">
        <v>48248</v>
      </c>
      <c r="H411" s="33">
        <v>51403</v>
      </c>
      <c r="I411" s="33">
        <v>66335</v>
      </c>
      <c r="J411" s="33">
        <v>73152</v>
      </c>
      <c r="K411" s="33">
        <v>97535</v>
      </c>
      <c r="L411" s="33">
        <v>108464</v>
      </c>
      <c r="M411" s="33">
        <v>91323</v>
      </c>
      <c r="N411" s="33">
        <v>118653</v>
      </c>
      <c r="O411" s="33">
        <v>106335</v>
      </c>
      <c r="P411" s="33">
        <v>127158</v>
      </c>
      <c r="Q411" s="33">
        <v>61262</v>
      </c>
      <c r="R411" s="33">
        <v>63923</v>
      </c>
      <c r="S411" s="33">
        <v>55538</v>
      </c>
      <c r="T411" s="33">
        <v>43825</v>
      </c>
      <c r="U411" s="33">
        <v>46882</v>
      </c>
      <c r="V411" s="33">
        <v>40398</v>
      </c>
      <c r="W411" s="33">
        <v>37918</v>
      </c>
      <c r="X411" s="33">
        <v>25228</v>
      </c>
      <c r="Y411" s="27">
        <v>33447</v>
      </c>
      <c r="Z411" s="27">
        <v>51910</v>
      </c>
      <c r="AA411" s="33">
        <v>18750</v>
      </c>
      <c r="AB411" s="9">
        <v>24670</v>
      </c>
      <c r="AC411" s="9">
        <v>14626</v>
      </c>
      <c r="AD411" s="64">
        <v>16244</v>
      </c>
      <c r="AE411" s="64">
        <v>10611</v>
      </c>
    </row>
    <row r="412" spans="1:31" ht="11.1" customHeight="1" x14ac:dyDescent="0.2">
      <c r="A412" s="52" t="s">
        <v>82</v>
      </c>
      <c r="B412" s="16" t="s">
        <v>3</v>
      </c>
      <c r="C412" s="34">
        <v>248.0230261633198</v>
      </c>
      <c r="D412" s="34">
        <v>216.48090693799358</v>
      </c>
      <c r="E412" s="34">
        <v>238.66150534949793</v>
      </c>
      <c r="F412" s="34">
        <v>297.53137586210562</v>
      </c>
      <c r="G412" s="34">
        <v>215.74826388112561</v>
      </c>
      <c r="H412" s="34">
        <v>245.82974653275946</v>
      </c>
      <c r="I412" s="34">
        <v>249.108115212738</v>
      </c>
      <c r="J412" s="34">
        <v>269.63906581740974</v>
      </c>
      <c r="K412" s="34">
        <v>352.03820138743509</v>
      </c>
      <c r="L412" s="34">
        <v>269.32254692361363</v>
      </c>
      <c r="M412" s="34">
        <v>236.5605046043855</v>
      </c>
      <c r="N412" s="34">
        <v>396.75846664169921</v>
      </c>
      <c r="O412" s="34">
        <v>333.63768143225587</v>
      </c>
      <c r="P412" s="34">
        <v>345.53710451873775</v>
      </c>
      <c r="Q412" s="34">
        <v>180.24915115601664</v>
      </c>
      <c r="R412" s="34">
        <v>194.91334203368746</v>
      </c>
      <c r="S412" s="34">
        <v>148.11002245465068</v>
      </c>
      <c r="T412" s="35">
        <v>125.23611257962102</v>
      </c>
      <c r="U412" s="35">
        <v>126.32163219555306</v>
      </c>
      <c r="V412" s="35">
        <v>136.48019081145546</v>
      </c>
      <c r="W412" s="35">
        <v>132.7247461400334</v>
      </c>
      <c r="X412" s="35">
        <v>85.008592512720284</v>
      </c>
      <c r="Y412" s="28">
        <v>132.31088132093311</v>
      </c>
      <c r="Z412" s="28">
        <v>197.69966104276955</v>
      </c>
      <c r="AA412" s="28">
        <v>118.85518684035371</v>
      </c>
      <c r="AB412" s="48">
        <v>275.72871959942773</v>
      </c>
      <c r="AC412" s="49">
        <v>392.2125982140463</v>
      </c>
      <c r="AD412" s="65">
        <v>390.58404866671475</v>
      </c>
      <c r="AE412" s="65">
        <v>270.43351938221576</v>
      </c>
    </row>
    <row r="413" spans="1:31" ht="11.1" customHeight="1" x14ac:dyDescent="0.2">
      <c r="A413" s="15" t="s">
        <v>83</v>
      </c>
      <c r="B413" s="16" t="s">
        <v>2</v>
      </c>
      <c r="C413" s="33"/>
      <c r="D413" s="33"/>
      <c r="E413" s="33"/>
      <c r="F413" s="33"/>
      <c r="G413" s="33"/>
      <c r="H413" s="33"/>
      <c r="I413" s="33"/>
      <c r="J413" s="33"/>
      <c r="K413" s="33">
        <v>168819</v>
      </c>
      <c r="L413" s="33">
        <v>140715</v>
      </c>
      <c r="M413" s="33">
        <v>172848</v>
      </c>
      <c r="N413" s="33">
        <v>261559</v>
      </c>
      <c r="O413" s="33">
        <v>225455</v>
      </c>
      <c r="P413" s="33">
        <v>258336</v>
      </c>
      <c r="Q413" s="33">
        <v>250754</v>
      </c>
      <c r="R413" s="33">
        <v>192433</v>
      </c>
      <c r="S413" s="33">
        <v>160269</v>
      </c>
      <c r="T413" s="33">
        <v>123018</v>
      </c>
      <c r="U413" s="33">
        <v>108193</v>
      </c>
      <c r="V413" s="33">
        <v>61137</v>
      </c>
      <c r="W413" s="33">
        <v>58402</v>
      </c>
      <c r="X413" s="33">
        <v>42068</v>
      </c>
      <c r="Y413" s="27">
        <v>65742</v>
      </c>
      <c r="Z413" s="27">
        <v>51116</v>
      </c>
      <c r="AA413" s="33">
        <v>35050</v>
      </c>
      <c r="AB413" s="9">
        <v>13228</v>
      </c>
      <c r="AC413" s="9">
        <v>10212</v>
      </c>
      <c r="AD413" s="64">
        <v>12463</v>
      </c>
      <c r="AE413" s="64">
        <v>29852</v>
      </c>
    </row>
    <row r="414" spans="1:31" ht="11.1" customHeight="1" x14ac:dyDescent="0.2">
      <c r="A414" s="52" t="s">
        <v>84</v>
      </c>
      <c r="B414" s="16" t="s">
        <v>3</v>
      </c>
      <c r="C414" s="34">
        <v>0</v>
      </c>
      <c r="D414" s="34">
        <v>0</v>
      </c>
      <c r="E414" s="34">
        <v>0</v>
      </c>
      <c r="F414" s="34">
        <v>0</v>
      </c>
      <c r="G414" s="34">
        <v>0</v>
      </c>
      <c r="H414" s="34">
        <v>0</v>
      </c>
      <c r="I414" s="34">
        <v>0</v>
      </c>
      <c r="J414" s="34">
        <v>0</v>
      </c>
      <c r="K414" s="34">
        <v>0.60932728887092236</v>
      </c>
      <c r="L414" s="34">
        <v>0.34940369330244408</v>
      </c>
      <c r="M414" s="34">
        <v>0.44774054838166533</v>
      </c>
      <c r="N414" s="34">
        <v>0.87461545663688411</v>
      </c>
      <c r="O414" s="34">
        <v>0.70738969734621004</v>
      </c>
      <c r="P414" s="35">
        <v>0.70199809239648803</v>
      </c>
      <c r="Q414" s="34">
        <v>0.7377851792134732</v>
      </c>
      <c r="R414" s="34">
        <v>0.58676468794594394</v>
      </c>
      <c r="S414" s="34">
        <v>0.42740907466571371</v>
      </c>
      <c r="T414" s="35">
        <v>0.35154126862110252</v>
      </c>
      <c r="U414" s="35">
        <v>0.29152161495101475</v>
      </c>
      <c r="V414" s="35">
        <v>0.20654461670478616</v>
      </c>
      <c r="W414" s="35">
        <v>0.20442509162060843</v>
      </c>
      <c r="X414" s="35">
        <v>0.14175287259493885</v>
      </c>
      <c r="Y414" s="28">
        <v>0.26006463837715743</v>
      </c>
      <c r="Z414" s="28">
        <v>0.19467570552614541</v>
      </c>
      <c r="AA414" s="34">
        <v>0.22217996260023454</v>
      </c>
      <c r="AB414" s="48">
        <v>0.14784513590844062</v>
      </c>
      <c r="AC414" s="48">
        <v>0.27384623635729799</v>
      </c>
      <c r="AD414" s="66">
        <v>0.29967058597225227</v>
      </c>
      <c r="AE414" s="66">
        <v>0.76081249840711573</v>
      </c>
    </row>
    <row r="415" spans="1:31" ht="11.1" customHeight="1" x14ac:dyDescent="0.2">
      <c r="A415" s="15" t="s">
        <v>85</v>
      </c>
      <c r="B415" s="16" t="s">
        <v>2</v>
      </c>
      <c r="C415" s="33">
        <v>2312953</v>
      </c>
      <c r="D415" s="33">
        <v>2208655</v>
      </c>
      <c r="E415" s="33">
        <v>2216937</v>
      </c>
      <c r="F415" s="33">
        <v>1610380</v>
      </c>
      <c r="G415" s="33">
        <v>623191</v>
      </c>
      <c r="H415" s="33">
        <v>510308</v>
      </c>
      <c r="I415" s="33">
        <v>623645</v>
      </c>
      <c r="J415" s="33">
        <v>808534</v>
      </c>
      <c r="K415" s="33">
        <v>1023193</v>
      </c>
      <c r="L415" s="33">
        <v>773192</v>
      </c>
      <c r="M415" s="33">
        <v>801330</v>
      </c>
      <c r="N415" s="33">
        <v>611100</v>
      </c>
      <c r="O415" s="33">
        <v>534601</v>
      </c>
      <c r="P415" s="33">
        <v>548659</v>
      </c>
      <c r="Q415" s="33">
        <v>200640</v>
      </c>
      <c r="R415" s="33">
        <v>204663</v>
      </c>
      <c r="S415" s="33">
        <v>197753</v>
      </c>
      <c r="T415" s="33">
        <v>106761</v>
      </c>
      <c r="U415" s="33">
        <v>202206</v>
      </c>
      <c r="V415" s="33">
        <v>57203</v>
      </c>
      <c r="W415" s="33">
        <v>112769</v>
      </c>
      <c r="X415" s="33">
        <v>123198</v>
      </c>
      <c r="Y415" s="27">
        <v>36009</v>
      </c>
      <c r="Z415" s="27">
        <v>43494.96</v>
      </c>
      <c r="AA415" s="33">
        <v>38399</v>
      </c>
      <c r="AB415" s="9">
        <v>9007.1919999999991</v>
      </c>
      <c r="AC415" s="9">
        <v>923.40000000000009</v>
      </c>
      <c r="AD415" s="64">
        <v>7216</v>
      </c>
      <c r="AE415" s="64">
        <v>12004.2</v>
      </c>
    </row>
    <row r="416" spans="1:31" ht="11.1" customHeight="1" x14ac:dyDescent="0.2">
      <c r="A416" s="52" t="s">
        <v>86</v>
      </c>
      <c r="B416" s="16" t="s">
        <v>3</v>
      </c>
      <c r="C416" s="34">
        <v>2.6148091874029884</v>
      </c>
      <c r="D416" s="34">
        <v>2.3851128003049622</v>
      </c>
      <c r="E416" s="34">
        <v>2.4709865390381269</v>
      </c>
      <c r="F416" s="34">
        <v>2.8522190695812655</v>
      </c>
      <c r="G416" s="34">
        <v>2.7866932580903363</v>
      </c>
      <c r="H416" s="34">
        <v>2.4404973696795791</v>
      </c>
      <c r="I416" s="34">
        <v>2.3419767922190093</v>
      </c>
      <c r="J416" s="34">
        <v>2.9802650979004484</v>
      </c>
      <c r="K416" s="34">
        <v>3.6930642681315824</v>
      </c>
      <c r="L416" s="34">
        <v>1.9198816077312535</v>
      </c>
      <c r="M416" s="34">
        <v>2.0757424652566412</v>
      </c>
      <c r="N416" s="34">
        <v>2.0434299930447808</v>
      </c>
      <c r="O416" s="34">
        <v>1.6773690518772317</v>
      </c>
      <c r="P416" s="35">
        <v>1.4909171442468907</v>
      </c>
      <c r="Q416" s="34">
        <v>0.59033641879049292</v>
      </c>
      <c r="R416" s="34">
        <v>0.62405627584188128</v>
      </c>
      <c r="S416" s="34">
        <v>0.52737227250665375</v>
      </c>
      <c r="T416" s="35">
        <v>0.30508460045893715</v>
      </c>
      <c r="U416" s="35">
        <v>0.54483579966157591</v>
      </c>
      <c r="V416" s="35">
        <v>0.19325403126361915</v>
      </c>
      <c r="W416" s="35">
        <v>0.39472643328934609</v>
      </c>
      <c r="X416" s="35">
        <v>0.41512956161337061</v>
      </c>
      <c r="Y416" s="28">
        <v>0.14244573580546777</v>
      </c>
      <c r="Z416" s="28">
        <v>0.16565091213771566</v>
      </c>
      <c r="AA416" s="34">
        <v>0.24340908370574627</v>
      </c>
      <c r="AB416" s="49">
        <v>0.10067051144492131</v>
      </c>
      <c r="AC416" s="48">
        <v>2.476200691855944E-2</v>
      </c>
      <c r="AD416" s="66">
        <v>0.17350741782682921</v>
      </c>
      <c r="AE416" s="66">
        <v>0.30594082116369753</v>
      </c>
    </row>
    <row r="417" spans="1:31" ht="11.1" customHeight="1" x14ac:dyDescent="0.2">
      <c r="A417" s="15" t="s">
        <v>143</v>
      </c>
      <c r="B417" s="16" t="s">
        <v>2</v>
      </c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7"/>
      <c r="R417" s="37"/>
      <c r="S417" s="37"/>
      <c r="T417" s="33"/>
      <c r="U417" s="33"/>
      <c r="V417" s="33"/>
      <c r="W417" s="33"/>
      <c r="X417" s="33"/>
      <c r="Y417" s="29"/>
      <c r="Z417" s="29"/>
      <c r="AA417" s="33"/>
      <c r="AB417" s="49"/>
      <c r="AC417" s="48"/>
      <c r="AD417" s="61"/>
      <c r="AE417" s="61"/>
    </row>
    <row r="418" spans="1:31" ht="11.1" customHeight="1" x14ac:dyDescent="0.2">
      <c r="A418" s="15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3"/>
      <c r="P418" s="33"/>
      <c r="Q418" s="37"/>
      <c r="R418" s="37"/>
      <c r="S418" s="37"/>
      <c r="T418" s="33"/>
      <c r="U418" s="33"/>
      <c r="V418" s="33"/>
      <c r="W418" s="33"/>
      <c r="X418" s="33"/>
      <c r="Y418" s="29"/>
      <c r="Z418" s="29"/>
      <c r="AA418" s="33"/>
      <c r="AB418" s="49"/>
      <c r="AC418" s="48"/>
      <c r="AD418" s="61"/>
      <c r="AE418" s="61"/>
    </row>
    <row r="419" spans="1:31" ht="11.1" customHeight="1" x14ac:dyDescent="0.2">
      <c r="A419" s="15" t="s">
        <v>87</v>
      </c>
      <c r="B419" s="16" t="s">
        <v>2</v>
      </c>
      <c r="C419" s="33">
        <v>3102760.6</v>
      </c>
      <c r="D419" s="33">
        <v>2930329</v>
      </c>
      <c r="E419" s="33">
        <v>2987783.4</v>
      </c>
      <c r="F419" s="33">
        <v>2215136.7999999998</v>
      </c>
      <c r="G419" s="33">
        <v>796883.8</v>
      </c>
      <c r="H419" s="33">
        <v>695358.8</v>
      </c>
      <c r="I419" s="33">
        <v>862451</v>
      </c>
      <c r="J419" s="33">
        <v>1071881.2</v>
      </c>
      <c r="K419" s="33">
        <v>1543138</v>
      </c>
      <c r="L419" s="33">
        <v>1304377.3999999999</v>
      </c>
      <c r="M419" s="33">
        <v>1302940.8</v>
      </c>
      <c r="N419" s="33">
        <v>1299809.8</v>
      </c>
      <c r="O419" s="33">
        <v>1142862</v>
      </c>
      <c r="P419" s="33">
        <v>1264763.8</v>
      </c>
      <c r="Q419" s="33">
        <v>671937.2</v>
      </c>
      <c r="R419" s="33">
        <v>627218.80000000005</v>
      </c>
      <c r="S419" s="33">
        <v>557958.80000000005</v>
      </c>
      <c r="T419" s="33">
        <v>387549</v>
      </c>
      <c r="U419" s="33">
        <v>479174.2</v>
      </c>
      <c r="V419" s="33">
        <v>263772.80000000005</v>
      </c>
      <c r="W419" s="33">
        <v>307675.80000000005</v>
      </c>
      <c r="X419" s="33">
        <v>256086.8</v>
      </c>
      <c r="Y419" s="27">
        <v>222160.2</v>
      </c>
      <c r="Z419" s="27">
        <v>281486.96000000002</v>
      </c>
      <c r="AA419" s="33">
        <v>140949</v>
      </c>
      <c r="AB419" s="9">
        <v>111047.192</v>
      </c>
      <c r="AC419" s="9">
        <v>63789</v>
      </c>
      <c r="AD419" s="67">
        <v>78157.399999999994</v>
      </c>
      <c r="AE419" s="67">
        <v>80055.799999999988</v>
      </c>
    </row>
    <row r="420" spans="1:31" ht="11.1" customHeight="1" x14ac:dyDescent="0.2">
      <c r="A420" s="52" t="s">
        <v>88</v>
      </c>
      <c r="B420" s="16" t="s">
        <v>3</v>
      </c>
      <c r="C420" s="34">
        <v>3.5076920815909398</v>
      </c>
      <c r="D420" s="34">
        <v>3.1644440652817387</v>
      </c>
      <c r="E420" s="34">
        <v>3.3301679582963195</v>
      </c>
      <c r="F420" s="34">
        <v>3.9233320226848454</v>
      </c>
      <c r="G420" s="34">
        <v>3.5633870080623886</v>
      </c>
      <c r="H420" s="34">
        <v>3.3254844571975135</v>
      </c>
      <c r="I420" s="34">
        <v>3.2387660069848661</v>
      </c>
      <c r="J420" s="34">
        <v>3.9509657348431233</v>
      </c>
      <c r="K420" s="34">
        <v>5.5697290819972709</v>
      </c>
      <c r="L420" s="34">
        <v>3.2388464699587063</v>
      </c>
      <c r="M420" s="34">
        <v>3.3751008302140941</v>
      </c>
      <c r="N420" s="34">
        <v>4.3463759295917823</v>
      </c>
      <c r="O420" s="34">
        <v>3.5858544023795629</v>
      </c>
      <c r="P420" s="35">
        <v>3.4368488129108345</v>
      </c>
      <c r="Q420" s="34">
        <v>1.9770185421656259</v>
      </c>
      <c r="R420" s="34">
        <v>1.9125089951091001</v>
      </c>
      <c r="S420" s="34">
        <v>1.48797742800911</v>
      </c>
      <c r="T420" s="35">
        <v>1.1074758743666753</v>
      </c>
      <c r="U420" s="35">
        <v>1.2911152905165817</v>
      </c>
      <c r="V420" s="35">
        <v>0.89112733488964502</v>
      </c>
      <c r="W420" s="35">
        <v>1.0769606110140748</v>
      </c>
      <c r="X420" s="35">
        <v>0.8629133672541025</v>
      </c>
      <c r="Y420" s="30">
        <v>0.87882954693798443</v>
      </c>
      <c r="Z420" s="30">
        <v>1.0720453974178314</v>
      </c>
      <c r="AA420" s="34">
        <v>0.89346771893125421</v>
      </c>
      <c r="AB420" s="48">
        <v>1.2411390379113019</v>
      </c>
      <c r="AC420" s="48">
        <v>1.710573596846424</v>
      </c>
      <c r="AD420" s="65">
        <v>1.8792805789992544</v>
      </c>
      <c r="AE420" s="65">
        <v>2.0403139893467896</v>
      </c>
    </row>
    <row r="421" spans="1:31" ht="11.1" customHeight="1" x14ac:dyDescent="0.2">
      <c r="A421" s="15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3"/>
      <c r="P421" s="36"/>
      <c r="Q421" s="36"/>
      <c r="R421" s="36"/>
      <c r="S421" s="36"/>
      <c r="T421" s="36"/>
      <c r="U421" s="36"/>
      <c r="V421" s="36"/>
      <c r="W421" s="36"/>
      <c r="X421" s="36"/>
      <c r="Y421" s="29"/>
      <c r="Z421" s="29"/>
      <c r="AA421" s="36"/>
      <c r="AB421" s="6"/>
      <c r="AC421" s="6"/>
      <c r="AD421" s="61"/>
      <c r="AE421" s="61"/>
    </row>
    <row r="422" spans="1:31" ht="11.1" customHeight="1" x14ac:dyDescent="0.2">
      <c r="A422" s="13" t="s">
        <v>25</v>
      </c>
      <c r="B422" s="16">
        <v>162000</v>
      </c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3"/>
      <c r="P422" s="36"/>
      <c r="Q422" s="36"/>
      <c r="R422" s="33"/>
      <c r="S422" s="33"/>
      <c r="T422" s="33"/>
      <c r="U422" s="33"/>
      <c r="V422" s="33"/>
      <c r="W422" s="33"/>
      <c r="X422" s="33"/>
      <c r="Y422" s="29"/>
      <c r="Z422" s="29"/>
      <c r="AA422" s="36"/>
      <c r="AB422" s="6"/>
      <c r="AC422" s="6"/>
      <c r="AD422" s="61"/>
      <c r="AE422" s="61"/>
    </row>
    <row r="423" spans="1:31" ht="11.1" customHeight="1" x14ac:dyDescent="0.2">
      <c r="A423" s="53" t="s">
        <v>115</v>
      </c>
      <c r="B423" s="6" t="s">
        <v>5</v>
      </c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3"/>
      <c r="P423" s="33"/>
      <c r="Q423" s="39"/>
      <c r="R423" s="33"/>
      <c r="S423" s="33"/>
      <c r="T423" s="33"/>
      <c r="U423" s="33"/>
      <c r="V423" s="33"/>
      <c r="W423" s="33"/>
      <c r="X423" s="33"/>
      <c r="Y423" s="29"/>
      <c r="Z423" s="29"/>
      <c r="AA423" s="36"/>
      <c r="AB423" s="6"/>
      <c r="AC423" s="6"/>
      <c r="AD423" s="63"/>
      <c r="AE423" s="63"/>
    </row>
    <row r="424" spans="1:31" ht="11.1" customHeight="1" x14ac:dyDescent="0.2">
      <c r="A424" s="15" t="s">
        <v>80</v>
      </c>
      <c r="B424" s="16"/>
      <c r="C424" s="33">
        <v>283583</v>
      </c>
      <c r="D424" s="33">
        <v>269198</v>
      </c>
      <c r="E424" s="33">
        <v>241859</v>
      </c>
      <c r="F424" s="33">
        <v>166501</v>
      </c>
      <c r="G424" s="33">
        <v>112377</v>
      </c>
      <c r="H424" s="33">
        <v>87784</v>
      </c>
      <c r="I424" s="33">
        <v>80882</v>
      </c>
      <c r="J424" s="33">
        <v>291046</v>
      </c>
      <c r="K424" s="33">
        <v>234773</v>
      </c>
      <c r="L424" s="33">
        <v>221464</v>
      </c>
      <c r="M424" s="33">
        <v>232467</v>
      </c>
      <c r="N424" s="33">
        <v>250007</v>
      </c>
      <c r="O424" s="33">
        <v>207728</v>
      </c>
      <c r="P424" s="33">
        <v>244833</v>
      </c>
      <c r="Q424" s="33">
        <v>173460</v>
      </c>
      <c r="R424" s="33">
        <v>211236</v>
      </c>
      <c r="S424" s="33">
        <v>224906</v>
      </c>
      <c r="T424" s="33">
        <v>197448</v>
      </c>
      <c r="U424" s="33">
        <v>105483</v>
      </c>
      <c r="V424" s="33">
        <v>115098</v>
      </c>
      <c r="W424" s="33">
        <v>75989</v>
      </c>
      <c r="X424" s="33">
        <v>52124</v>
      </c>
      <c r="Y424" s="27">
        <v>41202</v>
      </c>
      <c r="Z424" s="27">
        <v>49448</v>
      </c>
      <c r="AA424" s="33">
        <v>80425</v>
      </c>
      <c r="AB424" s="9">
        <v>81488</v>
      </c>
      <c r="AC424" s="9">
        <v>78705</v>
      </c>
      <c r="AD424" s="64">
        <v>71940</v>
      </c>
      <c r="AE424" s="64">
        <v>67363</v>
      </c>
    </row>
    <row r="425" spans="1:31" ht="11.1" customHeight="1" x14ac:dyDescent="0.2">
      <c r="A425" s="15" t="s">
        <v>81</v>
      </c>
      <c r="B425" s="16" t="s">
        <v>2</v>
      </c>
      <c r="C425" s="33">
        <v>124382</v>
      </c>
      <c r="D425" s="33">
        <v>117816</v>
      </c>
      <c r="E425" s="33">
        <v>120794</v>
      </c>
      <c r="F425" s="33">
        <v>95398</v>
      </c>
      <c r="G425" s="33">
        <v>80888</v>
      </c>
      <c r="H425" s="33">
        <v>60911</v>
      </c>
      <c r="I425" s="33">
        <v>59338</v>
      </c>
      <c r="J425" s="33">
        <v>125442</v>
      </c>
      <c r="K425" s="33">
        <v>150417</v>
      </c>
      <c r="L425" s="33">
        <v>127221</v>
      </c>
      <c r="M425" s="33">
        <v>124719</v>
      </c>
      <c r="N425" s="33">
        <v>111126</v>
      </c>
      <c r="O425" s="33">
        <v>114084</v>
      </c>
      <c r="P425" s="33">
        <v>133881</v>
      </c>
      <c r="Q425" s="33">
        <v>98375</v>
      </c>
      <c r="R425" s="33">
        <v>92191</v>
      </c>
      <c r="S425" s="33">
        <v>121169</v>
      </c>
      <c r="T425" s="33">
        <v>108139</v>
      </c>
      <c r="U425" s="33">
        <v>65076</v>
      </c>
      <c r="V425" s="33">
        <v>87212</v>
      </c>
      <c r="W425" s="33">
        <v>83063</v>
      </c>
      <c r="X425" s="33">
        <v>49344</v>
      </c>
      <c r="Y425" s="27">
        <v>42507.999999999993</v>
      </c>
      <c r="Z425" s="27">
        <v>51600</v>
      </c>
      <c r="AA425" s="33">
        <v>88162</v>
      </c>
      <c r="AB425" s="9">
        <v>90169</v>
      </c>
      <c r="AC425" s="9">
        <v>87229</v>
      </c>
      <c r="AD425" s="64">
        <v>74138</v>
      </c>
      <c r="AE425" s="64">
        <v>81179</v>
      </c>
    </row>
    <row r="426" spans="1:31" ht="11.1" customHeight="1" x14ac:dyDescent="0.2">
      <c r="A426" s="52" t="s">
        <v>82</v>
      </c>
      <c r="B426" s="16" t="s">
        <v>3</v>
      </c>
      <c r="C426" s="34">
        <v>438.60880236121346</v>
      </c>
      <c r="D426" s="34">
        <v>437.65555464750855</v>
      </c>
      <c r="E426" s="34">
        <v>499.43975622160019</v>
      </c>
      <c r="F426" s="34">
        <v>572.95751977465602</v>
      </c>
      <c r="G426" s="34">
        <v>719.79141639303418</v>
      </c>
      <c r="H426" s="34">
        <v>693.87359883350041</v>
      </c>
      <c r="I426" s="34">
        <v>733.63665586904381</v>
      </c>
      <c r="J426" s="34">
        <v>431.00403372662743</v>
      </c>
      <c r="K426" s="34">
        <v>640.69122088144718</v>
      </c>
      <c r="L426" s="34">
        <v>574.45453888668135</v>
      </c>
      <c r="M426" s="34">
        <v>536.50195511621007</v>
      </c>
      <c r="N426" s="34">
        <v>444.49155423648136</v>
      </c>
      <c r="O426" s="34">
        <v>549.19895247631518</v>
      </c>
      <c r="P426" s="34">
        <v>546.82579554226754</v>
      </c>
      <c r="Q426" s="34">
        <v>567.13363311426269</v>
      </c>
      <c r="R426" s="34">
        <v>436.43602416254805</v>
      </c>
      <c r="S426" s="34">
        <v>538.75396832454453</v>
      </c>
      <c r="T426" s="35">
        <v>547.68344070337503</v>
      </c>
      <c r="U426" s="35">
        <v>616.93353431358605</v>
      </c>
      <c r="V426" s="35">
        <v>757.71950859267758</v>
      </c>
      <c r="W426" s="35">
        <v>1093.0924212714999</v>
      </c>
      <c r="X426" s="35">
        <v>946.66564346558209</v>
      </c>
      <c r="Y426" s="30">
        <v>1031.6974904130866</v>
      </c>
      <c r="Z426" s="30">
        <v>1043.5204659440219</v>
      </c>
      <c r="AA426" s="28">
        <v>1096.2014299036368</v>
      </c>
      <c r="AB426" s="48">
        <v>1106.5310229727077</v>
      </c>
      <c r="AC426" s="49">
        <v>1108.3031573597611</v>
      </c>
      <c r="AD426" s="69">
        <v>1030.5532388101196</v>
      </c>
      <c r="AE426" s="69">
        <v>1205.0977539598889</v>
      </c>
    </row>
    <row r="427" spans="1:31" ht="11.1" customHeight="1" x14ac:dyDescent="0.2">
      <c r="A427" s="15" t="s">
        <v>83</v>
      </c>
      <c r="B427" s="16" t="s">
        <v>2</v>
      </c>
      <c r="C427" s="33"/>
      <c r="D427" s="33"/>
      <c r="E427" s="33"/>
      <c r="F427" s="33"/>
      <c r="G427" s="33"/>
      <c r="H427" s="33">
        <v>305767</v>
      </c>
      <c r="I427" s="33">
        <v>396809</v>
      </c>
      <c r="J427" s="33">
        <v>400585</v>
      </c>
      <c r="K427" s="33">
        <v>517482</v>
      </c>
      <c r="L427" s="33">
        <v>293636</v>
      </c>
      <c r="M427" s="33">
        <v>234889</v>
      </c>
      <c r="N427" s="33">
        <v>152209</v>
      </c>
      <c r="O427" s="33">
        <v>160940</v>
      </c>
      <c r="P427" s="33">
        <v>153699</v>
      </c>
      <c r="Q427" s="33">
        <v>183820</v>
      </c>
      <c r="R427" s="33">
        <v>315413</v>
      </c>
      <c r="S427" s="33">
        <v>250503</v>
      </c>
      <c r="T427" s="33">
        <v>207207</v>
      </c>
      <c r="U427" s="33">
        <v>62551</v>
      </c>
      <c r="V427" s="33">
        <v>51475</v>
      </c>
      <c r="W427" s="33">
        <v>34241</v>
      </c>
      <c r="X427" s="33">
        <v>42426</v>
      </c>
      <c r="Y427" s="27">
        <v>31730</v>
      </c>
      <c r="Z427" s="27">
        <v>30760</v>
      </c>
      <c r="AA427" s="33">
        <v>26892</v>
      </c>
      <c r="AB427" s="9">
        <v>25702</v>
      </c>
      <c r="AC427" s="9">
        <v>28449</v>
      </c>
      <c r="AD427" s="64">
        <v>33373</v>
      </c>
      <c r="AE427" s="64">
        <v>31145</v>
      </c>
    </row>
    <row r="428" spans="1:31" ht="11.1" customHeight="1" x14ac:dyDescent="0.2">
      <c r="A428" s="52" t="s">
        <v>84</v>
      </c>
      <c r="B428" s="16" t="s">
        <v>3</v>
      </c>
      <c r="C428" s="34">
        <v>0</v>
      </c>
      <c r="D428" s="34">
        <v>0</v>
      </c>
      <c r="E428" s="34">
        <v>0</v>
      </c>
      <c r="F428" s="34">
        <v>0</v>
      </c>
      <c r="G428" s="34">
        <v>0</v>
      </c>
      <c r="H428" s="34">
        <v>3.4831746104073633</v>
      </c>
      <c r="I428" s="34">
        <v>4.9060235899211193</v>
      </c>
      <c r="J428" s="34">
        <v>1.3763631865753181</v>
      </c>
      <c r="K428" s="34">
        <v>2.204180208115925</v>
      </c>
      <c r="L428" s="34">
        <v>1.325885922768486</v>
      </c>
      <c r="M428" s="34">
        <v>1.0104186830818997</v>
      </c>
      <c r="N428" s="34">
        <v>0.60881895306931411</v>
      </c>
      <c r="O428" s="34">
        <v>0.77476315181391053</v>
      </c>
      <c r="P428" s="35">
        <v>0.62777076619573347</v>
      </c>
      <c r="Q428" s="34">
        <v>1.0597255851493139</v>
      </c>
      <c r="R428" s="34">
        <v>1.493178246132288</v>
      </c>
      <c r="S428" s="34">
        <v>1.113811992565783</v>
      </c>
      <c r="T428" s="35">
        <v>1.0494256715692234</v>
      </c>
      <c r="U428" s="35">
        <v>0.59299602779594818</v>
      </c>
      <c r="V428" s="35">
        <v>0.44722757997532536</v>
      </c>
      <c r="W428" s="35">
        <v>0.45060469278448195</v>
      </c>
      <c r="X428" s="35">
        <v>0.81394367278029311</v>
      </c>
      <c r="Y428" s="28">
        <v>0.7701082471724674</v>
      </c>
      <c r="Z428" s="28">
        <v>0.62206762659763792</v>
      </c>
      <c r="AA428" s="34">
        <v>0.33437364000000003</v>
      </c>
      <c r="AB428" s="48">
        <v>0.31540840369134104</v>
      </c>
      <c r="AC428" s="48">
        <v>0.36146369353916524</v>
      </c>
      <c r="AD428" s="66">
        <v>0.46390047261606893</v>
      </c>
      <c r="AE428" s="66">
        <v>0.46234579813844395</v>
      </c>
    </row>
    <row r="429" spans="1:31" ht="11.1" customHeight="1" x14ac:dyDescent="0.2">
      <c r="A429" s="15" t="s">
        <v>85</v>
      </c>
      <c r="B429" s="16" t="s">
        <v>2</v>
      </c>
      <c r="C429" s="33">
        <v>2721456</v>
      </c>
      <c r="D429" s="33">
        <v>2556864</v>
      </c>
      <c r="E429" s="33">
        <v>2337565</v>
      </c>
      <c r="F429" s="33">
        <v>1861920</v>
      </c>
      <c r="G429" s="33">
        <v>1216902</v>
      </c>
      <c r="H429" s="33">
        <v>628184</v>
      </c>
      <c r="I429" s="33">
        <v>572539</v>
      </c>
      <c r="J429" s="33">
        <v>2125265</v>
      </c>
      <c r="K429" s="33">
        <v>2739977</v>
      </c>
      <c r="L429" s="33">
        <v>2769615</v>
      </c>
      <c r="M429" s="33">
        <v>2659277</v>
      </c>
      <c r="N429" s="33">
        <v>2552547</v>
      </c>
      <c r="O429" s="33">
        <v>2435470</v>
      </c>
      <c r="P429" s="33">
        <v>2671955</v>
      </c>
      <c r="Q429" s="33">
        <v>1466734</v>
      </c>
      <c r="R429" s="33">
        <v>2119898</v>
      </c>
      <c r="S429" s="33">
        <v>2226589</v>
      </c>
      <c r="T429" s="33">
        <v>1704057</v>
      </c>
      <c r="U429" s="33">
        <v>624561</v>
      </c>
      <c r="V429" s="33">
        <v>662684</v>
      </c>
      <c r="W429" s="33">
        <v>443872</v>
      </c>
      <c r="X429" s="33">
        <v>380052</v>
      </c>
      <c r="Y429" s="27">
        <v>179675.98800000001</v>
      </c>
      <c r="Z429" s="27">
        <v>232237.45199999999</v>
      </c>
      <c r="AA429" s="33">
        <v>297008.53999999998</v>
      </c>
      <c r="AB429" s="9">
        <v>279076.576</v>
      </c>
      <c r="AC429" s="9">
        <v>304136.42300000007</v>
      </c>
      <c r="AD429" s="64">
        <v>258354.80010000002</v>
      </c>
      <c r="AE429" s="64">
        <v>274383.80899999995</v>
      </c>
    </row>
    <row r="430" spans="1:31" ht="11.1" customHeight="1" x14ac:dyDescent="0.2">
      <c r="A430" s="52" t="s">
        <v>86</v>
      </c>
      <c r="B430" s="16" t="s">
        <v>3</v>
      </c>
      <c r="C430" s="34">
        <v>9.596682452756335</v>
      </c>
      <c r="D430" s="34">
        <v>9.4980794805310591</v>
      </c>
      <c r="E430" s="34">
        <v>9.6649907590786359</v>
      </c>
      <c r="F430" s="34">
        <v>11.182635539726489</v>
      </c>
      <c r="G430" s="34">
        <v>10.828746095731333</v>
      </c>
      <c r="H430" s="34">
        <v>7.1560193201494577</v>
      </c>
      <c r="I430" s="34">
        <v>7.078694888850424</v>
      </c>
      <c r="J430" s="34">
        <v>7.3021618575757783</v>
      </c>
      <c r="K430" s="34">
        <v>11.670750043659194</v>
      </c>
      <c r="L430" s="34">
        <v>12.505937759635877</v>
      </c>
      <c r="M430" s="34">
        <v>11.439374190745353</v>
      </c>
      <c r="N430" s="34">
        <v>10.209902122740564</v>
      </c>
      <c r="O430" s="34">
        <v>11.724322190556881</v>
      </c>
      <c r="P430" s="35">
        <v>10.913377690098965</v>
      </c>
      <c r="Q430" s="34">
        <v>8.4557477228179412</v>
      </c>
      <c r="R430" s="34">
        <v>10.03568520517336</v>
      </c>
      <c r="S430" s="34">
        <v>9.9000871475194074</v>
      </c>
      <c r="T430" s="35">
        <v>8.6304090190835048</v>
      </c>
      <c r="U430" s="35">
        <v>5.9209635675890899</v>
      </c>
      <c r="V430" s="35">
        <v>5.757563120123721</v>
      </c>
      <c r="W430" s="35">
        <v>5.8412664990985537</v>
      </c>
      <c r="X430" s="35">
        <v>7.2913053487836699</v>
      </c>
      <c r="Y430" s="28">
        <v>4.3608559778651523</v>
      </c>
      <c r="Z430" s="28">
        <v>4.6965994984630317</v>
      </c>
      <c r="AA430" s="34">
        <v>3.6929877530000002</v>
      </c>
      <c r="AB430" s="49">
        <v>3.424756724916552</v>
      </c>
      <c r="AC430" s="48">
        <v>3.8642579632806058</v>
      </c>
      <c r="AD430" s="66">
        <v>3.5912538240200171</v>
      </c>
      <c r="AE430" s="66">
        <v>4.0732124311565689</v>
      </c>
    </row>
    <row r="431" spans="1:31" ht="11.1" customHeight="1" x14ac:dyDescent="0.2">
      <c r="A431" s="15" t="s">
        <v>143</v>
      </c>
      <c r="B431" s="16" t="s">
        <v>2</v>
      </c>
      <c r="C431" s="33">
        <v>9102</v>
      </c>
      <c r="D431" s="33">
        <v>12977</v>
      </c>
      <c r="E431" s="33">
        <v>5125</v>
      </c>
      <c r="F431" s="33">
        <v>3264</v>
      </c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7"/>
      <c r="R431" s="37"/>
      <c r="S431" s="37"/>
      <c r="T431" s="33"/>
      <c r="U431" s="33"/>
      <c r="V431" s="33"/>
      <c r="W431" s="33"/>
      <c r="X431" s="33"/>
      <c r="Y431" s="29"/>
      <c r="Z431" s="29"/>
      <c r="AA431" s="36"/>
      <c r="AB431" s="49"/>
      <c r="AC431" s="48"/>
      <c r="AD431" s="61"/>
      <c r="AE431" s="61"/>
    </row>
    <row r="432" spans="1:31" ht="11.1" customHeight="1" x14ac:dyDescent="0.2">
      <c r="A432" s="15"/>
      <c r="B432" s="16"/>
      <c r="C432" s="33">
        <v>8150</v>
      </c>
      <c r="D432" s="33">
        <v>8150</v>
      </c>
      <c r="E432" s="33">
        <v>7950</v>
      </c>
      <c r="F432" s="33">
        <v>4860</v>
      </c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7"/>
      <c r="R432" s="37"/>
      <c r="S432" s="37"/>
      <c r="T432" s="33"/>
      <c r="U432" s="33"/>
      <c r="V432" s="33"/>
      <c r="W432" s="33"/>
      <c r="X432" s="33"/>
      <c r="Y432" s="29"/>
      <c r="Z432" s="29"/>
      <c r="AA432" s="36"/>
      <c r="AB432" s="49"/>
      <c r="AC432" s="48"/>
      <c r="AD432" s="61"/>
      <c r="AE432" s="61"/>
    </row>
    <row r="433" spans="1:31" ht="11.1" customHeight="1" x14ac:dyDescent="0.2">
      <c r="A433" s="15" t="s">
        <v>87</v>
      </c>
      <c r="B433" s="16" t="s">
        <v>2</v>
      </c>
      <c r="C433" s="33">
        <v>3169231.2</v>
      </c>
      <c r="D433" s="33">
        <v>2981001.6</v>
      </c>
      <c r="E433" s="33">
        <v>2772423.4</v>
      </c>
      <c r="F433" s="33">
        <v>2205352.7999999998</v>
      </c>
      <c r="G433" s="33">
        <v>1508098.8</v>
      </c>
      <c r="H433" s="33">
        <v>1153230.6000000001</v>
      </c>
      <c r="I433" s="33">
        <v>1182964.8</v>
      </c>
      <c r="J433" s="33">
        <v>2977441.2</v>
      </c>
      <c r="K433" s="33">
        <v>3798960.2</v>
      </c>
      <c r="L433" s="33">
        <v>3521246.6</v>
      </c>
      <c r="M433" s="33">
        <v>3343154.4</v>
      </c>
      <c r="N433" s="33">
        <v>3104809.6</v>
      </c>
      <c r="O433" s="33">
        <v>3007112.4</v>
      </c>
      <c r="P433" s="33">
        <v>3307625.6</v>
      </c>
      <c r="Q433" s="33">
        <v>2004704</v>
      </c>
      <c r="R433" s="33">
        <v>2767198.6</v>
      </c>
      <c r="S433" s="33">
        <v>2913300.4</v>
      </c>
      <c r="T433" s="33">
        <v>2300564.4</v>
      </c>
      <c r="U433" s="33">
        <v>921385.6</v>
      </c>
      <c r="V433" s="33">
        <v>1028122.2</v>
      </c>
      <c r="W433" s="33">
        <v>777140</v>
      </c>
      <c r="X433" s="33">
        <v>600116.4</v>
      </c>
      <c r="Y433" s="27">
        <v>364434.788</v>
      </c>
      <c r="Z433" s="27">
        <v>448757.45199999999</v>
      </c>
      <c r="AA433" s="33">
        <v>641283.74</v>
      </c>
      <c r="AB433" s="9">
        <v>629386.97600000002</v>
      </c>
      <c r="AC433" s="9">
        <v>646609.82300000009</v>
      </c>
      <c r="AD433" s="67">
        <v>558624.60010000004</v>
      </c>
      <c r="AE433" s="67">
        <v>597773.20899999992</v>
      </c>
    </row>
    <row r="434" spans="1:31" ht="11.1" customHeight="1" x14ac:dyDescent="0.2">
      <c r="A434" s="52" t="s">
        <v>88</v>
      </c>
      <c r="B434" s="16" t="s">
        <v>3</v>
      </c>
      <c r="C434" s="34">
        <v>11.175674141256705</v>
      </c>
      <c r="D434" s="34">
        <v>11.073639477262089</v>
      </c>
      <c r="E434" s="34">
        <v>11.462973881476398</v>
      </c>
      <c r="F434" s="34">
        <v>13.245282610915249</v>
      </c>
      <c r="G434" s="34">
        <v>13.419995194746257</v>
      </c>
      <c r="H434" s="34">
        <v>13.137138886357423</v>
      </c>
      <c r="I434" s="34">
        <v>14.625810439900102</v>
      </c>
      <c r="J434" s="34">
        <v>10.230139565566956</v>
      </c>
      <c r="K434" s="34">
        <v>16.18141864694833</v>
      </c>
      <c r="L434" s="34">
        <v>15.899860022396417</v>
      </c>
      <c r="M434" s="34">
        <v>14.381199912245609</v>
      </c>
      <c r="N434" s="34">
        <v>12.418890671061211</v>
      </c>
      <c r="O434" s="34">
        <v>14.476201571285527</v>
      </c>
      <c r="P434" s="35">
        <v>13.509721320246863</v>
      </c>
      <c r="Q434" s="34">
        <v>11.557154387178601</v>
      </c>
      <c r="R434" s="34">
        <v>13.100033138290822</v>
      </c>
      <c r="S434" s="34">
        <v>12.953413426053551</v>
      </c>
      <c r="T434" s="35">
        <v>11.651495077184878</v>
      </c>
      <c r="U434" s="35">
        <v>8.7349203189139484</v>
      </c>
      <c r="V434" s="35">
        <v>8.9325809310326854</v>
      </c>
      <c r="W434" s="35">
        <v>10.227006540420325</v>
      </c>
      <c r="X434" s="35">
        <v>11.513245338040059</v>
      </c>
      <c r="Y434" s="30">
        <v>8.8450751905247316</v>
      </c>
      <c r="Z434" s="30">
        <v>9.0753408024591486</v>
      </c>
      <c r="AA434" s="34">
        <v>7.9736865400000001</v>
      </c>
      <c r="AB434" s="48">
        <v>7.723676811309641</v>
      </c>
      <c r="AC434" s="48">
        <v>8.2156130233149121</v>
      </c>
      <c r="AD434" s="65">
        <v>7.7651459563525167</v>
      </c>
      <c r="AE434" s="65">
        <v>8.8739101435506118</v>
      </c>
    </row>
    <row r="435" spans="1:31" ht="11.1" customHeight="1" x14ac:dyDescent="0.2">
      <c r="A435" s="15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3"/>
      <c r="P435" s="36"/>
      <c r="Q435" s="36"/>
      <c r="R435" s="36"/>
      <c r="S435" s="36"/>
      <c r="T435" s="36"/>
      <c r="U435" s="36"/>
      <c r="V435" s="36"/>
      <c r="W435" s="36"/>
      <c r="X435" s="36"/>
      <c r="Y435" s="29"/>
      <c r="Z435" s="29"/>
      <c r="AA435" s="36"/>
      <c r="AB435" s="6"/>
      <c r="AC435" s="6"/>
      <c r="AD435" s="61"/>
      <c r="AE435" s="61"/>
    </row>
    <row r="436" spans="1:31" ht="11.1" customHeight="1" x14ac:dyDescent="0.2">
      <c r="A436" s="13" t="s">
        <v>26</v>
      </c>
      <c r="B436" s="16">
        <v>163000</v>
      </c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3"/>
      <c r="P436" s="36"/>
      <c r="Q436" s="36"/>
      <c r="R436" s="36"/>
      <c r="S436" s="36"/>
      <c r="T436" s="36"/>
      <c r="U436" s="36"/>
      <c r="V436" s="36"/>
      <c r="W436" s="36"/>
      <c r="X436" s="36"/>
      <c r="Y436" s="29"/>
      <c r="Z436" s="29"/>
      <c r="AA436" s="36"/>
      <c r="AB436" s="6"/>
      <c r="AC436" s="6"/>
      <c r="AD436" s="61"/>
      <c r="AE436" s="61"/>
    </row>
    <row r="437" spans="1:31" ht="11.1" customHeight="1" x14ac:dyDescent="0.2">
      <c r="A437" s="53" t="s">
        <v>116</v>
      </c>
      <c r="B437" s="6" t="s">
        <v>5</v>
      </c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3"/>
      <c r="P437" s="36"/>
      <c r="Q437" s="39"/>
      <c r="R437" s="36"/>
      <c r="S437" s="36"/>
      <c r="T437" s="36"/>
      <c r="U437" s="36"/>
      <c r="V437" s="36"/>
      <c r="W437" s="36"/>
      <c r="X437" s="36"/>
      <c r="Y437" s="29"/>
      <c r="Z437" s="29"/>
      <c r="AA437" s="36"/>
      <c r="AB437" s="6"/>
      <c r="AC437" s="6"/>
      <c r="AD437" s="63"/>
      <c r="AE437" s="63"/>
    </row>
    <row r="438" spans="1:31" ht="11.1" customHeight="1" x14ac:dyDescent="0.2">
      <c r="A438" s="15" t="s">
        <v>80</v>
      </c>
      <c r="B438" s="16"/>
      <c r="C438" s="33">
        <v>480998</v>
      </c>
      <c r="D438" s="33">
        <v>471352</v>
      </c>
      <c r="E438" s="33">
        <v>340367</v>
      </c>
      <c r="F438" s="33">
        <v>221281</v>
      </c>
      <c r="G438" s="33">
        <v>214237</v>
      </c>
      <c r="H438" s="33">
        <v>193262</v>
      </c>
      <c r="I438" s="33">
        <v>194492</v>
      </c>
      <c r="J438" s="33">
        <v>29461</v>
      </c>
      <c r="K438" s="33"/>
      <c r="L438" s="33"/>
      <c r="M438" s="33"/>
      <c r="N438" s="33"/>
      <c r="O438" s="33"/>
      <c r="P438" s="36"/>
      <c r="Q438" s="33">
        <v>27427</v>
      </c>
      <c r="R438" s="36"/>
      <c r="S438" s="36"/>
      <c r="T438" s="36"/>
      <c r="U438" s="33">
        <v>55501</v>
      </c>
      <c r="V438" s="33">
        <v>92100</v>
      </c>
      <c r="W438" s="33">
        <v>168249</v>
      </c>
      <c r="X438" s="33">
        <v>84133</v>
      </c>
      <c r="Y438" s="27">
        <v>145776</v>
      </c>
      <c r="Z438" s="27">
        <v>158601</v>
      </c>
      <c r="AA438" s="33">
        <v>145634</v>
      </c>
      <c r="AB438" s="9">
        <v>169691</v>
      </c>
      <c r="AC438" s="9">
        <v>177290</v>
      </c>
      <c r="AD438" s="64">
        <v>191348</v>
      </c>
      <c r="AE438" s="64">
        <v>285938</v>
      </c>
    </row>
    <row r="439" spans="1:31" ht="11.1" customHeight="1" x14ac:dyDescent="0.2">
      <c r="A439" s="15" t="s">
        <v>81</v>
      </c>
      <c r="B439" s="16" t="s">
        <v>2</v>
      </c>
      <c r="C439" s="33">
        <v>209183</v>
      </c>
      <c r="D439" s="33">
        <v>191389</v>
      </c>
      <c r="E439" s="33">
        <v>205610</v>
      </c>
      <c r="F439" s="33">
        <v>142913</v>
      </c>
      <c r="G439" s="33">
        <v>80996</v>
      </c>
      <c r="H439" s="33">
        <v>64212</v>
      </c>
      <c r="I439" s="33">
        <v>56172</v>
      </c>
      <c r="J439" s="33">
        <v>11494</v>
      </c>
      <c r="K439" s="33"/>
      <c r="L439" s="33"/>
      <c r="M439" s="33"/>
      <c r="N439" s="33"/>
      <c r="O439" s="33"/>
      <c r="P439" s="36"/>
      <c r="Q439" s="33">
        <v>14127</v>
      </c>
      <c r="R439" s="36"/>
      <c r="S439" s="36"/>
      <c r="T439" s="36"/>
      <c r="U439" s="33">
        <v>21761</v>
      </c>
      <c r="V439" s="33">
        <v>40143</v>
      </c>
      <c r="W439" s="33">
        <v>97259</v>
      </c>
      <c r="X439" s="33">
        <v>73573</v>
      </c>
      <c r="Y439" s="27">
        <v>87254</v>
      </c>
      <c r="Z439" s="27">
        <v>92777</v>
      </c>
      <c r="AA439" s="33">
        <v>67853</v>
      </c>
      <c r="AB439" s="9">
        <v>103405</v>
      </c>
      <c r="AC439" s="9">
        <v>114327</v>
      </c>
      <c r="AD439" s="64">
        <v>147025</v>
      </c>
      <c r="AE439" s="64">
        <v>177985</v>
      </c>
    </row>
    <row r="440" spans="1:31" ht="11.1" customHeight="1" x14ac:dyDescent="0.2">
      <c r="A440" s="52" t="s">
        <v>82</v>
      </c>
      <c r="B440" s="16" t="s">
        <v>3</v>
      </c>
      <c r="C440" s="34">
        <v>434.89370018170553</v>
      </c>
      <c r="D440" s="34">
        <v>406.04261783125986</v>
      </c>
      <c r="E440" s="34">
        <v>604.08323956200218</v>
      </c>
      <c r="F440" s="34">
        <v>645.84397214401599</v>
      </c>
      <c r="G440" s="34">
        <v>378.06728062846287</v>
      </c>
      <c r="H440" s="34">
        <v>332.25362461321936</v>
      </c>
      <c r="I440" s="34">
        <v>288.8139357917035</v>
      </c>
      <c r="J440" s="34">
        <v>390.14290078408743</v>
      </c>
      <c r="K440" s="34"/>
      <c r="L440" s="34"/>
      <c r="M440" s="34"/>
      <c r="N440" s="34"/>
      <c r="O440" s="33"/>
      <c r="P440" s="36"/>
      <c r="Q440" s="34">
        <v>515.07638458453346</v>
      </c>
      <c r="R440" s="36"/>
      <c r="S440" s="36"/>
      <c r="T440" s="36"/>
      <c r="U440" s="34">
        <v>392.08302553107148</v>
      </c>
      <c r="V440" s="34">
        <v>435.86319218241044</v>
      </c>
      <c r="W440" s="34">
        <v>578.06584288762485</v>
      </c>
      <c r="X440" s="34">
        <v>874.48444724424428</v>
      </c>
      <c r="Y440" s="28">
        <v>598.54845790802324</v>
      </c>
      <c r="Z440" s="28">
        <v>584.97109097672774</v>
      </c>
      <c r="AA440" s="28">
        <v>465.91455292033453</v>
      </c>
      <c r="AB440" s="48">
        <v>609.37232970516993</v>
      </c>
      <c r="AC440" s="49">
        <v>644.85870607479274</v>
      </c>
      <c r="AD440" s="65">
        <v>768.36444593097394</v>
      </c>
      <c r="AE440" s="65">
        <v>622.46011373094871</v>
      </c>
    </row>
    <row r="441" spans="1:31" ht="11.1" customHeight="1" x14ac:dyDescent="0.2">
      <c r="A441" s="15" t="s">
        <v>83</v>
      </c>
      <c r="B441" s="16" t="s">
        <v>2</v>
      </c>
      <c r="C441" s="33">
        <v>1482291</v>
      </c>
      <c r="D441" s="33">
        <v>1358144</v>
      </c>
      <c r="E441" s="33">
        <v>1075693</v>
      </c>
      <c r="F441" s="33">
        <v>700001</v>
      </c>
      <c r="G441" s="33">
        <v>886689</v>
      </c>
      <c r="H441" s="33">
        <v>1979502</v>
      </c>
      <c r="I441" s="33">
        <v>1719380</v>
      </c>
      <c r="J441" s="33"/>
      <c r="K441" s="33"/>
      <c r="L441" s="33"/>
      <c r="M441" s="33"/>
      <c r="N441" s="33"/>
      <c r="O441" s="33"/>
      <c r="P441" s="36"/>
      <c r="Q441" s="33">
        <v>65873</v>
      </c>
      <c r="R441" s="36"/>
      <c r="S441" s="36"/>
      <c r="T441" s="36"/>
      <c r="U441" s="33">
        <v>47913</v>
      </c>
      <c r="V441" s="33">
        <v>49919</v>
      </c>
      <c r="W441" s="33">
        <v>49945</v>
      </c>
      <c r="X441" s="33">
        <v>40411</v>
      </c>
      <c r="Y441" s="27">
        <v>48797</v>
      </c>
      <c r="Z441" s="27">
        <v>44541</v>
      </c>
      <c r="AA441" s="33">
        <v>38603</v>
      </c>
      <c r="AB441" s="9">
        <v>59068</v>
      </c>
      <c r="AC441" s="9">
        <v>49718</v>
      </c>
      <c r="AD441" s="64">
        <v>55679</v>
      </c>
      <c r="AE441" s="64">
        <v>57629</v>
      </c>
    </row>
    <row r="442" spans="1:31" ht="11.1" customHeight="1" x14ac:dyDescent="0.2">
      <c r="A442" s="52" t="s">
        <v>84</v>
      </c>
      <c r="B442" s="16" t="s">
        <v>3</v>
      </c>
      <c r="C442" s="34">
        <v>3.0816988844028459</v>
      </c>
      <c r="D442" s="34">
        <v>2.8813795210373563</v>
      </c>
      <c r="E442" s="34">
        <v>3.1603915773268265</v>
      </c>
      <c r="F442" s="34">
        <v>3.1634030938038058</v>
      </c>
      <c r="G442" s="34">
        <v>4.1388228924042068</v>
      </c>
      <c r="H442" s="34">
        <v>10.242582608065735</v>
      </c>
      <c r="I442" s="34">
        <v>8.8403636139275648</v>
      </c>
      <c r="J442" s="34">
        <v>0</v>
      </c>
      <c r="K442" s="34"/>
      <c r="L442" s="34"/>
      <c r="M442" s="34"/>
      <c r="N442" s="34"/>
      <c r="O442" s="33"/>
      <c r="P442" s="36"/>
      <c r="Q442" s="34">
        <v>2.4017573923506035</v>
      </c>
      <c r="R442" s="36"/>
      <c r="S442" s="36"/>
      <c r="T442" s="36"/>
      <c r="U442" s="34">
        <v>0.86299999999999999</v>
      </c>
      <c r="V442" s="34">
        <v>0.54200868621064058</v>
      </c>
      <c r="W442" s="34">
        <v>0.29685169005462142</v>
      </c>
      <c r="X442" s="34">
        <v>0.48032282219818623</v>
      </c>
      <c r="Y442" s="28">
        <v>0.33473960048293272</v>
      </c>
      <c r="Z442" s="28">
        <v>0.28083681691792611</v>
      </c>
      <c r="AA442" s="34">
        <v>0.26506859700000002</v>
      </c>
      <c r="AB442" s="48">
        <v>0.34809153107707541</v>
      </c>
      <c r="AC442" s="48">
        <v>0.28043318856111454</v>
      </c>
      <c r="AD442" s="66">
        <v>9.2100975447569483E-2</v>
      </c>
      <c r="AE442" s="66">
        <v>0.20154369128972016</v>
      </c>
    </row>
    <row r="443" spans="1:31" ht="11.1" customHeight="1" x14ac:dyDescent="0.2">
      <c r="A443" s="15" t="s">
        <v>85</v>
      </c>
      <c r="B443" s="16" t="s">
        <v>2</v>
      </c>
      <c r="C443" s="33">
        <v>7908187</v>
      </c>
      <c r="D443" s="33">
        <v>7548750</v>
      </c>
      <c r="E443" s="33">
        <v>6167494</v>
      </c>
      <c r="F443" s="33">
        <v>4033361</v>
      </c>
      <c r="G443" s="33">
        <v>3385650</v>
      </c>
      <c r="H443" s="33">
        <v>1701233</v>
      </c>
      <c r="I443" s="33">
        <v>1911122</v>
      </c>
      <c r="J443" s="33">
        <v>1378056</v>
      </c>
      <c r="K443" s="33"/>
      <c r="L443" s="33"/>
      <c r="M443" s="33"/>
      <c r="N443" s="33"/>
      <c r="O443" s="33"/>
      <c r="P443" s="36"/>
      <c r="Q443" s="33">
        <v>1076393</v>
      </c>
      <c r="R443" s="36"/>
      <c r="S443" s="36"/>
      <c r="T443" s="36"/>
      <c r="U443" s="33">
        <v>1299995</v>
      </c>
      <c r="V443" s="33">
        <v>1842364</v>
      </c>
      <c r="W443" s="33">
        <v>2247719</v>
      </c>
      <c r="X443" s="33">
        <v>1675800</v>
      </c>
      <c r="Y443" s="27">
        <v>1861173</v>
      </c>
      <c r="Z443" s="27">
        <v>1788486.1969999999</v>
      </c>
      <c r="AA443" s="33">
        <v>1415424.75</v>
      </c>
      <c r="AB443" s="9">
        <v>1477534.6980000001</v>
      </c>
      <c r="AC443" s="9">
        <v>1581059.5170000002</v>
      </c>
      <c r="AD443" s="64">
        <v>1688236</v>
      </c>
      <c r="AE443" s="64">
        <v>1973659.7110000001</v>
      </c>
    </row>
    <row r="444" spans="1:31" ht="11.1" customHeight="1" x14ac:dyDescent="0.2">
      <c r="A444" s="52" t="s">
        <v>86</v>
      </c>
      <c r="B444" s="16" t="s">
        <v>3</v>
      </c>
      <c r="C444" s="34">
        <v>16.441205576738366</v>
      </c>
      <c r="D444" s="34">
        <v>16.015101240686366</v>
      </c>
      <c r="E444" s="34">
        <v>18.120129154706536</v>
      </c>
      <c r="F444" s="34">
        <v>18.227326340716104</v>
      </c>
      <c r="G444" s="34">
        <v>15.803292615187853</v>
      </c>
      <c r="H444" s="34">
        <v>8.8027289379184737</v>
      </c>
      <c r="I444" s="34">
        <v>9.8262242148777332</v>
      </c>
      <c r="J444" s="34">
        <v>46.775601642849871</v>
      </c>
      <c r="K444" s="34"/>
      <c r="L444" s="34"/>
      <c r="M444" s="34"/>
      <c r="N444" s="34"/>
      <c r="O444" s="33"/>
      <c r="P444" s="36"/>
      <c r="Q444" s="34">
        <v>39.245743245706784</v>
      </c>
      <c r="R444" s="36"/>
      <c r="S444" s="36"/>
      <c r="T444" s="36"/>
      <c r="U444" s="34">
        <v>23.422999999999998</v>
      </c>
      <c r="V444" s="34">
        <v>20.003952225841477</v>
      </c>
      <c r="W444" s="34">
        <v>13.359479105373584</v>
      </c>
      <c r="X444" s="34">
        <v>19.918462434478741</v>
      </c>
      <c r="Y444" s="28">
        <v>12.767348534738229</v>
      </c>
      <c r="Z444" s="28">
        <v>11.276638842125838</v>
      </c>
      <c r="AA444" s="34">
        <v>9.7190542729999994</v>
      </c>
      <c r="AB444" s="49">
        <v>8.7072072060392127</v>
      </c>
      <c r="AC444" s="48">
        <v>8.9179283490326604</v>
      </c>
      <c r="AD444" s="66">
        <v>8.8228567844973558</v>
      </c>
      <c r="AE444" s="66">
        <v>6.9024044058502199</v>
      </c>
    </row>
    <row r="445" spans="1:31" ht="11.1" customHeight="1" x14ac:dyDescent="0.2">
      <c r="A445" s="15" t="s">
        <v>143</v>
      </c>
      <c r="B445" s="16" t="s">
        <v>2</v>
      </c>
      <c r="C445" s="33">
        <v>106160</v>
      </c>
      <c r="D445" s="33">
        <v>164293</v>
      </c>
      <c r="E445" s="33">
        <v>164676</v>
      </c>
      <c r="F445" s="33">
        <v>62811</v>
      </c>
      <c r="G445" s="33"/>
      <c r="H445" s="33"/>
      <c r="I445" s="33"/>
      <c r="J445" s="33"/>
      <c r="K445" s="33"/>
      <c r="L445" s="33"/>
      <c r="M445" s="33"/>
      <c r="N445" s="33"/>
      <c r="O445" s="33"/>
      <c r="P445" s="36"/>
      <c r="Q445" s="37"/>
      <c r="R445" s="36"/>
      <c r="S445" s="36"/>
      <c r="T445" s="36"/>
      <c r="U445" s="37"/>
      <c r="V445" s="37"/>
      <c r="W445" s="37"/>
      <c r="X445" s="37"/>
      <c r="Y445" s="29"/>
      <c r="Z445" s="29"/>
      <c r="AA445" s="36"/>
      <c r="AB445" s="49"/>
      <c r="AC445" s="48"/>
      <c r="AD445" s="61"/>
      <c r="AE445" s="61"/>
    </row>
    <row r="446" spans="1:31" ht="11.1" customHeight="1" x14ac:dyDescent="0.2">
      <c r="A446" s="15"/>
      <c r="B446" s="16"/>
      <c r="C446" s="33"/>
      <c r="D446" s="33"/>
      <c r="E446" s="33"/>
      <c r="F446" s="33">
        <v>47464</v>
      </c>
      <c r="G446" s="33"/>
      <c r="H446" s="33"/>
      <c r="I446" s="33"/>
      <c r="J446" s="33"/>
      <c r="K446" s="33"/>
      <c r="L446" s="33"/>
      <c r="M446" s="33"/>
      <c r="N446" s="33"/>
      <c r="O446" s="33"/>
      <c r="P446" s="36"/>
      <c r="Q446" s="37"/>
      <c r="R446" s="36"/>
      <c r="S446" s="36"/>
      <c r="T446" s="36"/>
      <c r="U446" s="37"/>
      <c r="V446" s="37"/>
      <c r="W446" s="37"/>
      <c r="X446" s="37"/>
      <c r="Y446" s="29"/>
      <c r="Z446" s="29"/>
      <c r="AA446" s="36"/>
      <c r="AB446" s="49"/>
      <c r="AC446" s="48"/>
      <c r="AD446" s="61"/>
      <c r="AE446" s="61"/>
    </row>
    <row r="447" spans="1:31" ht="11.1" customHeight="1" x14ac:dyDescent="0.2">
      <c r="A447" s="15" t="s">
        <v>87</v>
      </c>
      <c r="B447" s="16" t="s">
        <v>2</v>
      </c>
      <c r="C447" s="33">
        <v>10143536.800000001</v>
      </c>
      <c r="D447" s="33">
        <v>9595894.4000000004</v>
      </c>
      <c r="E447" s="33">
        <v>7983383</v>
      </c>
      <c r="F447" s="33">
        <v>5247848.8</v>
      </c>
      <c r="G447" s="33">
        <v>4563924.5999999996</v>
      </c>
      <c r="H447" s="33">
        <v>3911898.2</v>
      </c>
      <c r="I447" s="33">
        <v>3832721.2</v>
      </c>
      <c r="J447" s="33">
        <v>1419434.4</v>
      </c>
      <c r="K447" s="33"/>
      <c r="L447" s="33"/>
      <c r="M447" s="33"/>
      <c r="N447" s="33"/>
      <c r="O447" s="33"/>
      <c r="P447" s="36"/>
      <c r="Q447" s="33">
        <v>1193123.2</v>
      </c>
      <c r="R447" s="36"/>
      <c r="S447" s="36"/>
      <c r="T447" s="36"/>
      <c r="U447" s="33">
        <v>1426248</v>
      </c>
      <c r="V447" s="33">
        <v>2036797.8</v>
      </c>
      <c r="W447" s="33">
        <v>2647796</v>
      </c>
      <c r="X447" s="33">
        <v>1981073.8</v>
      </c>
      <c r="Y447" s="27">
        <v>2224084.4</v>
      </c>
      <c r="Z447" s="27">
        <v>2167024.3969999999</v>
      </c>
      <c r="AA447" s="33">
        <v>1698298.55</v>
      </c>
      <c r="AB447" s="9">
        <v>1908860.6980000001</v>
      </c>
      <c r="AC447" s="9">
        <v>2042354.7170000002</v>
      </c>
      <c r="AD447" s="67">
        <v>2273205</v>
      </c>
      <c r="AE447" s="67">
        <v>2672034.7110000001</v>
      </c>
    </row>
    <row r="448" spans="1:31" ht="11.1" customHeight="1" x14ac:dyDescent="0.2">
      <c r="A448" s="52" t="s">
        <v>88</v>
      </c>
      <c r="B448" s="16" t="s">
        <v>3</v>
      </c>
      <c r="C448" s="34">
        <v>21.08852178179535</v>
      </c>
      <c r="D448" s="34">
        <v>20.35823418591626</v>
      </c>
      <c r="E448" s="34">
        <v>23.455220394456571</v>
      </c>
      <c r="F448" s="34">
        <v>23.715767734238366</v>
      </c>
      <c r="G448" s="34">
        <v>21.303157717854525</v>
      </c>
      <c r="H448" s="34">
        <v>20.241424594591798</v>
      </c>
      <c r="I448" s="34">
        <v>19.706317997655432</v>
      </c>
      <c r="J448" s="34">
        <v>48.18011608567258</v>
      </c>
      <c r="K448" s="34"/>
      <c r="L448" s="34"/>
      <c r="M448" s="34"/>
      <c r="N448" s="34"/>
      <c r="O448" s="33"/>
      <c r="P448" s="36"/>
      <c r="Q448" s="34">
        <v>43.501775622561709</v>
      </c>
      <c r="R448" s="36"/>
      <c r="S448" s="36"/>
      <c r="T448" s="36"/>
      <c r="U448" s="34">
        <v>25.698</v>
      </c>
      <c r="V448" s="35">
        <v>22.115068403908797</v>
      </c>
      <c r="W448" s="35">
        <v>15.737365452394963</v>
      </c>
      <c r="X448" s="35">
        <v>23.546929266756209</v>
      </c>
      <c r="Y448" s="30">
        <v>15.256862583690044</v>
      </c>
      <c r="Z448" s="30">
        <v>13.663371586559983</v>
      </c>
      <c r="AA448" s="34">
        <v>11.66141526</v>
      </c>
      <c r="AB448" s="48">
        <v>11.249039124054899</v>
      </c>
      <c r="AC448" s="48">
        <v>11.519852879463027</v>
      </c>
      <c r="AD448" s="65">
        <v>11.879951711018668</v>
      </c>
      <c r="AE448" s="65">
        <v>9.3448045065713554</v>
      </c>
    </row>
    <row r="449" spans="1:31" ht="11.1" customHeight="1" x14ac:dyDescent="0.2">
      <c r="A449" s="15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3"/>
      <c r="P449" s="36"/>
      <c r="Q449" s="36"/>
      <c r="R449" s="36"/>
      <c r="S449" s="36"/>
      <c r="T449" s="36"/>
      <c r="U449" s="36"/>
      <c r="V449" s="36"/>
      <c r="W449" s="36"/>
      <c r="X449" s="36"/>
      <c r="Y449" s="29"/>
      <c r="Z449" s="29"/>
      <c r="AA449" s="36"/>
      <c r="AB449" s="6"/>
      <c r="AC449" s="6"/>
      <c r="AD449" s="61"/>
      <c r="AE449" s="61"/>
    </row>
    <row r="450" spans="1:31" ht="11.1" customHeight="1" x14ac:dyDescent="0.2">
      <c r="A450" s="13" t="s">
        <v>27</v>
      </c>
      <c r="B450" s="16">
        <v>184300</v>
      </c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3"/>
      <c r="P450" s="36"/>
      <c r="Q450" s="36"/>
      <c r="R450" s="33"/>
      <c r="S450" s="33"/>
      <c r="T450" s="33"/>
      <c r="U450" s="33"/>
      <c r="V450" s="33"/>
      <c r="W450" s="33"/>
      <c r="X450" s="33"/>
      <c r="Y450" s="29"/>
      <c r="Z450" s="29"/>
      <c r="AA450" s="36"/>
      <c r="AB450" s="6"/>
      <c r="AC450" s="6"/>
      <c r="AD450" s="61"/>
      <c r="AE450" s="61"/>
    </row>
    <row r="451" spans="1:31" ht="11.1" customHeight="1" x14ac:dyDescent="0.2">
      <c r="A451" s="53" t="s">
        <v>117</v>
      </c>
      <c r="B451" s="6" t="s">
        <v>5</v>
      </c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3"/>
      <c r="P451" s="33"/>
      <c r="Q451" s="39"/>
      <c r="R451" s="33"/>
      <c r="S451" s="33"/>
      <c r="T451" s="33"/>
      <c r="U451" s="33"/>
      <c r="V451" s="33"/>
      <c r="W451" s="33"/>
      <c r="X451" s="33"/>
      <c r="Y451" s="29"/>
      <c r="Z451" s="29"/>
      <c r="AA451" s="36"/>
      <c r="AB451" s="6"/>
      <c r="AC451" s="6"/>
      <c r="AD451" s="63"/>
      <c r="AE451" s="63"/>
    </row>
    <row r="452" spans="1:31" ht="11.1" customHeight="1" x14ac:dyDescent="0.2">
      <c r="A452" s="15" t="s">
        <v>80</v>
      </c>
      <c r="B452" s="16"/>
      <c r="C452" s="33"/>
      <c r="D452" s="33">
        <v>4270</v>
      </c>
      <c r="E452" s="33">
        <v>2309</v>
      </c>
      <c r="F452" s="33">
        <v>8059</v>
      </c>
      <c r="G452" s="33"/>
      <c r="H452" s="33">
        <v>8765</v>
      </c>
      <c r="I452" s="33">
        <v>11006</v>
      </c>
      <c r="J452" s="33">
        <v>55866</v>
      </c>
      <c r="K452" s="33">
        <v>54481</v>
      </c>
      <c r="L452" s="33">
        <v>59127</v>
      </c>
      <c r="M452" s="33">
        <v>67294</v>
      </c>
      <c r="N452" s="33">
        <v>57788</v>
      </c>
      <c r="O452" s="33">
        <v>46856</v>
      </c>
      <c r="P452" s="33">
        <v>34844</v>
      </c>
      <c r="Q452" s="33">
        <v>36327</v>
      </c>
      <c r="R452" s="33">
        <v>38546</v>
      </c>
      <c r="S452" s="33">
        <v>53107</v>
      </c>
      <c r="T452" s="33">
        <v>103463</v>
      </c>
      <c r="U452" s="33">
        <v>50022</v>
      </c>
      <c r="V452" s="33">
        <v>56923</v>
      </c>
      <c r="W452" s="33">
        <v>29470</v>
      </c>
      <c r="X452" s="33">
        <v>34831</v>
      </c>
      <c r="Y452" s="27">
        <v>49776</v>
      </c>
      <c r="Z452" s="27">
        <v>58088</v>
      </c>
      <c r="AA452" s="33">
        <v>51542</v>
      </c>
      <c r="AB452" s="9">
        <v>72382</v>
      </c>
      <c r="AC452" s="9">
        <v>77818</v>
      </c>
      <c r="AD452" s="64">
        <v>143181</v>
      </c>
      <c r="AE452" s="80">
        <v>163543</v>
      </c>
    </row>
    <row r="453" spans="1:31" ht="11.1" customHeight="1" x14ac:dyDescent="0.2">
      <c r="A453" s="15" t="s">
        <v>81</v>
      </c>
      <c r="B453" s="16" t="s">
        <v>2</v>
      </c>
      <c r="C453" s="33"/>
      <c r="D453" s="33">
        <v>825</v>
      </c>
      <c r="E453" s="33">
        <v>221</v>
      </c>
      <c r="F453" s="33">
        <v>1383</v>
      </c>
      <c r="G453" s="33"/>
      <c r="H453" s="33">
        <v>958</v>
      </c>
      <c r="I453" s="33">
        <v>1488</v>
      </c>
      <c r="J453" s="33">
        <v>8135</v>
      </c>
      <c r="K453" s="33">
        <v>8666</v>
      </c>
      <c r="L453" s="33">
        <v>9289</v>
      </c>
      <c r="M453" s="33">
        <v>9553</v>
      </c>
      <c r="N453" s="33">
        <v>9026</v>
      </c>
      <c r="O453" s="33">
        <v>16061</v>
      </c>
      <c r="P453" s="33">
        <v>9558</v>
      </c>
      <c r="Q453" s="33">
        <v>12009</v>
      </c>
      <c r="R453" s="33">
        <v>14831</v>
      </c>
      <c r="S453" s="33">
        <v>20603</v>
      </c>
      <c r="T453" s="33">
        <v>82683</v>
      </c>
      <c r="U453" s="33">
        <v>21666</v>
      </c>
      <c r="V453" s="33">
        <v>27353</v>
      </c>
      <c r="W453" s="33">
        <v>19136</v>
      </c>
      <c r="X453" s="33">
        <v>20319</v>
      </c>
      <c r="Y453" s="27">
        <v>33839</v>
      </c>
      <c r="Z453" s="27">
        <v>41252</v>
      </c>
      <c r="AA453" s="33">
        <v>39069</v>
      </c>
      <c r="AB453" s="9">
        <v>35794</v>
      </c>
      <c r="AC453" s="9">
        <v>33391</v>
      </c>
      <c r="AD453" s="64">
        <v>98121</v>
      </c>
      <c r="AE453" s="64">
        <v>109610</v>
      </c>
    </row>
    <row r="454" spans="1:31" ht="11.1" customHeight="1" x14ac:dyDescent="0.2">
      <c r="A454" s="52" t="s">
        <v>82</v>
      </c>
      <c r="B454" s="16" t="s">
        <v>3</v>
      </c>
      <c r="C454" s="34"/>
      <c r="D454" s="34">
        <v>193.20843091334893</v>
      </c>
      <c r="E454" s="34">
        <v>95.712429623213509</v>
      </c>
      <c r="F454" s="34">
        <v>171.60938081647848</v>
      </c>
      <c r="G454" s="34"/>
      <c r="H454" s="34">
        <v>109.29834569309754</v>
      </c>
      <c r="I454" s="34">
        <v>135.19898237325094</v>
      </c>
      <c r="J454" s="34">
        <v>145.6162961371854</v>
      </c>
      <c r="K454" s="34">
        <v>159.06462803546191</v>
      </c>
      <c r="L454" s="34">
        <v>157.1025081604005</v>
      </c>
      <c r="M454" s="34">
        <v>141.9591642642732</v>
      </c>
      <c r="N454" s="34">
        <v>156.19159687132276</v>
      </c>
      <c r="O454" s="34">
        <v>342.7736042342496</v>
      </c>
      <c r="P454" s="34">
        <v>274.30834576971642</v>
      </c>
      <c r="Q454" s="34">
        <v>330.58055991411345</v>
      </c>
      <c r="R454" s="34">
        <v>384.76106470191462</v>
      </c>
      <c r="S454" s="34">
        <v>387.95262394787881</v>
      </c>
      <c r="T454" s="35">
        <v>799.15525356890873</v>
      </c>
      <c r="U454" s="35">
        <v>433.12942305385633</v>
      </c>
      <c r="V454" s="34">
        <v>480.52632503557436</v>
      </c>
      <c r="W454" s="34">
        <v>649.33831014591112</v>
      </c>
      <c r="X454" s="34">
        <v>583.35965088570526</v>
      </c>
      <c r="Y454" s="28">
        <v>679.82561877209901</v>
      </c>
      <c r="Z454" s="28">
        <v>710.16388927145022</v>
      </c>
      <c r="AA454" s="28">
        <v>758.00318187109542</v>
      </c>
      <c r="AB454" s="48">
        <v>494.51521096405185</v>
      </c>
      <c r="AC454" s="49">
        <v>429.09095581999026</v>
      </c>
      <c r="AD454" s="65">
        <f>AD453*1000/AD452</f>
        <v>685.29343977203678</v>
      </c>
      <c r="AE454" s="65">
        <f>AE453*1000/AE452</f>
        <v>670.22128736784816</v>
      </c>
    </row>
    <row r="455" spans="1:31" ht="11.1" customHeight="1" x14ac:dyDescent="0.2">
      <c r="A455" s="15" t="s">
        <v>83</v>
      </c>
      <c r="B455" s="16" t="s">
        <v>2</v>
      </c>
      <c r="C455" s="33"/>
      <c r="D455" s="33">
        <v>4205</v>
      </c>
      <c r="E455" s="33">
        <v>3651</v>
      </c>
      <c r="F455" s="33">
        <v>2349</v>
      </c>
      <c r="G455" s="33"/>
      <c r="H455" s="33">
        <v>3539</v>
      </c>
      <c r="I455" s="33"/>
      <c r="J455" s="33"/>
      <c r="K455" s="33"/>
      <c r="L455" s="33"/>
      <c r="M455" s="33"/>
      <c r="N455" s="33"/>
      <c r="O455" s="33">
        <v>2621</v>
      </c>
      <c r="P455" s="33">
        <v>1822</v>
      </c>
      <c r="Q455" s="33">
        <v>1721</v>
      </c>
      <c r="R455" s="33">
        <v>2015</v>
      </c>
      <c r="S455" s="33">
        <v>3555</v>
      </c>
      <c r="T455" s="33">
        <v>26311</v>
      </c>
      <c r="U455" s="33">
        <v>22264</v>
      </c>
      <c r="V455" s="33">
        <v>22602</v>
      </c>
      <c r="W455" s="33">
        <v>22911</v>
      </c>
      <c r="X455" s="33">
        <v>20907</v>
      </c>
      <c r="Y455" s="27">
        <v>26966</v>
      </c>
      <c r="Z455" s="27">
        <v>17458</v>
      </c>
      <c r="AA455" s="33">
        <v>20705</v>
      </c>
      <c r="AB455" s="9">
        <v>26194</v>
      </c>
      <c r="AC455" s="9">
        <v>20796</v>
      </c>
      <c r="AD455" s="64">
        <v>23398</v>
      </c>
      <c r="AE455" s="64">
        <v>29183</v>
      </c>
    </row>
    <row r="456" spans="1:31" ht="11.1" customHeight="1" x14ac:dyDescent="0.2">
      <c r="A456" s="52" t="s">
        <v>84</v>
      </c>
      <c r="B456" s="16" t="s">
        <v>3</v>
      </c>
      <c r="C456" s="34"/>
      <c r="D456" s="34">
        <v>0.98477751756440279</v>
      </c>
      <c r="E456" s="34">
        <v>1.581203984408835</v>
      </c>
      <c r="F456" s="34">
        <v>0.29147536915250033</v>
      </c>
      <c r="G456" s="34"/>
      <c r="H456" s="34">
        <v>0.40376497432972047</v>
      </c>
      <c r="I456" s="34"/>
      <c r="J456" s="34"/>
      <c r="K456" s="34"/>
      <c r="L456" s="34"/>
      <c r="M456" s="34"/>
      <c r="N456" s="34"/>
      <c r="O456" s="34">
        <v>5.5937339935120366E-2</v>
      </c>
      <c r="P456" s="34">
        <v>5.2290207783262543E-2</v>
      </c>
      <c r="Q456" s="34">
        <v>4.7375230544773862E-2</v>
      </c>
      <c r="R456" s="34">
        <v>5.2275203652778497E-2</v>
      </c>
      <c r="S456" s="34">
        <v>6.6940328017022238E-2</v>
      </c>
      <c r="T456" s="35">
        <v>0.25430347080598864</v>
      </c>
      <c r="U456" s="35">
        <v>0.44508416296829395</v>
      </c>
      <c r="V456" s="35">
        <v>0.39706269873337668</v>
      </c>
      <c r="W456" s="35">
        <v>0.77743467933491683</v>
      </c>
      <c r="X456" s="35">
        <v>0.60024116447991727</v>
      </c>
      <c r="Y456" s="28">
        <v>0.54174702667952424</v>
      </c>
      <c r="Z456" s="28">
        <v>0.30054400220355321</v>
      </c>
      <c r="AA456" s="34">
        <v>0.40171122599999998</v>
      </c>
      <c r="AB456" s="48">
        <v>0.36188555165648917</v>
      </c>
      <c r="AC456" s="48">
        <v>0.26723894214706106</v>
      </c>
      <c r="AD456" s="66">
        <f>AD455/AD452</f>
        <v>0.16341553697767161</v>
      </c>
      <c r="AE456" s="66">
        <f>AE455/AE452</f>
        <v>0.1784423668393022</v>
      </c>
    </row>
    <row r="457" spans="1:31" ht="11.1" customHeight="1" x14ac:dyDescent="0.2">
      <c r="A457" s="15" t="s">
        <v>85</v>
      </c>
      <c r="B457" s="16" t="s">
        <v>2</v>
      </c>
      <c r="C457" s="33"/>
      <c r="D457" s="33">
        <v>30606</v>
      </c>
      <c r="E457" s="33">
        <v>16431</v>
      </c>
      <c r="F457" s="33">
        <v>39423</v>
      </c>
      <c r="G457" s="33"/>
      <c r="H457" s="33">
        <v>36750</v>
      </c>
      <c r="I457" s="33">
        <v>45609</v>
      </c>
      <c r="J457" s="33">
        <v>246347</v>
      </c>
      <c r="K457" s="33">
        <v>229668</v>
      </c>
      <c r="L457" s="33">
        <v>231227</v>
      </c>
      <c r="M457" s="33">
        <v>249241</v>
      </c>
      <c r="N457" s="33">
        <v>206670</v>
      </c>
      <c r="O457" s="33">
        <v>181084</v>
      </c>
      <c r="P457" s="33">
        <v>138674</v>
      </c>
      <c r="Q457" s="33">
        <v>142151</v>
      </c>
      <c r="R457" s="33">
        <v>136840</v>
      </c>
      <c r="S457" s="33">
        <v>191667</v>
      </c>
      <c r="T457" s="33">
        <v>566231</v>
      </c>
      <c r="U457" s="33">
        <v>256543</v>
      </c>
      <c r="V457" s="33">
        <v>318522</v>
      </c>
      <c r="W457" s="33">
        <v>143155</v>
      </c>
      <c r="X457" s="33">
        <v>121375</v>
      </c>
      <c r="Y457" s="27">
        <v>271639</v>
      </c>
      <c r="Z457" s="27">
        <v>177849.864</v>
      </c>
      <c r="AA457" s="33">
        <v>170044.19099999999</v>
      </c>
      <c r="AB457" s="9">
        <v>202269.10399999999</v>
      </c>
      <c r="AC457" s="9">
        <v>238011.6</v>
      </c>
      <c r="AD457" s="64">
        <v>603048</v>
      </c>
      <c r="AE457" s="64">
        <v>648675.75</v>
      </c>
    </row>
    <row r="458" spans="1:31" ht="11.1" customHeight="1" x14ac:dyDescent="0.2">
      <c r="A458" s="52" t="s">
        <v>86</v>
      </c>
      <c r="B458" s="16" t="s">
        <v>3</v>
      </c>
      <c r="C458" s="34"/>
      <c r="D458" s="34">
        <v>7.1676814988290394</v>
      </c>
      <c r="E458" s="34">
        <v>7.1160675617150284</v>
      </c>
      <c r="F458" s="34">
        <v>4.8917979898250401</v>
      </c>
      <c r="G458" s="34"/>
      <c r="H458" s="34">
        <v>4.19281232173417</v>
      </c>
      <c r="I458" s="34">
        <v>4.1440123568962388</v>
      </c>
      <c r="J458" s="34">
        <v>4.4096051265528224</v>
      </c>
      <c r="K458" s="34">
        <v>4.2155613883739287</v>
      </c>
      <c r="L458" s="34">
        <v>3.9106837823667697</v>
      </c>
      <c r="M458" s="34">
        <v>3.703762593990549</v>
      </c>
      <c r="N458" s="34">
        <v>3.576348030733024</v>
      </c>
      <c r="O458" s="34">
        <v>3.8646918217517499</v>
      </c>
      <c r="P458" s="35">
        <v>3.9798530593502468</v>
      </c>
      <c r="Q458" s="34">
        <v>3.9130949431552291</v>
      </c>
      <c r="R458" s="34">
        <v>3.5500441031494838</v>
      </c>
      <c r="S458" s="34">
        <v>3.6090722503624759</v>
      </c>
      <c r="T458" s="35">
        <v>5.4727873732638725</v>
      </c>
      <c r="U458" s="35">
        <v>5.1286034144976211</v>
      </c>
      <c r="V458" s="35">
        <v>5.5956643184652952</v>
      </c>
      <c r="W458" s="35">
        <v>4.8576518493383105</v>
      </c>
      <c r="X458" s="35">
        <v>3.4846831845195374</v>
      </c>
      <c r="Y458" s="28">
        <v>5.4572283831565409</v>
      </c>
      <c r="Z458" s="28">
        <v>3.0617315796722213</v>
      </c>
      <c r="AA458" s="34">
        <v>3.2991383920000001</v>
      </c>
      <c r="AB458" s="49">
        <v>2.7944669116631204</v>
      </c>
      <c r="AC458" s="48">
        <v>3.0585674265594078</v>
      </c>
      <c r="AD458" s="66">
        <f>AD457/AD452</f>
        <v>4.2117878768831059</v>
      </c>
      <c r="AE458" s="66">
        <f>AE457/AE452</f>
        <v>3.9663926306842847</v>
      </c>
    </row>
    <row r="459" spans="1:31" ht="11.1" customHeight="1" x14ac:dyDescent="0.2">
      <c r="A459" s="15" t="s">
        <v>143</v>
      </c>
      <c r="B459" s="16" t="s">
        <v>2</v>
      </c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7"/>
      <c r="R459" s="37"/>
      <c r="S459" s="37"/>
      <c r="T459" s="33"/>
      <c r="U459" s="33"/>
      <c r="V459" s="33"/>
      <c r="W459" s="33"/>
      <c r="X459" s="33"/>
      <c r="Y459" s="29"/>
      <c r="Z459" s="29"/>
      <c r="AA459" s="36"/>
      <c r="AB459" s="49"/>
      <c r="AC459" s="48"/>
      <c r="AD459" s="61"/>
      <c r="AE459" s="61"/>
    </row>
    <row r="460" spans="1:31" ht="11.1" customHeight="1" x14ac:dyDescent="0.2">
      <c r="A460" s="15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3"/>
      <c r="P460" s="33"/>
      <c r="Q460" s="37"/>
      <c r="R460" s="37"/>
      <c r="S460" s="37"/>
      <c r="T460" s="33"/>
      <c r="U460" s="33"/>
      <c r="V460" s="33"/>
      <c r="W460" s="33"/>
      <c r="X460" s="33"/>
      <c r="Y460" s="29"/>
      <c r="Z460" s="29"/>
      <c r="AA460" s="36"/>
      <c r="AB460" s="49"/>
      <c r="AC460" s="48"/>
      <c r="AD460" s="61"/>
      <c r="AE460" s="61"/>
    </row>
    <row r="461" spans="1:31" ht="11.1" customHeight="1" x14ac:dyDescent="0.2">
      <c r="A461" s="15" t="s">
        <v>87</v>
      </c>
      <c r="B461" s="16" t="s">
        <v>2</v>
      </c>
      <c r="C461" s="33"/>
      <c r="D461" s="33">
        <v>37781</v>
      </c>
      <c r="E461" s="33">
        <v>20877.599999999999</v>
      </c>
      <c r="F461" s="33">
        <v>46750.8</v>
      </c>
      <c r="G461" s="33"/>
      <c r="H461" s="33">
        <v>43737.8</v>
      </c>
      <c r="I461" s="33">
        <v>50965.8</v>
      </c>
      <c r="J461" s="33">
        <v>275633</v>
      </c>
      <c r="K461" s="33">
        <v>260865.6</v>
      </c>
      <c r="L461" s="33">
        <v>264667.40000000002</v>
      </c>
      <c r="M461" s="33">
        <v>283631.8</v>
      </c>
      <c r="N461" s="33">
        <v>239163.6</v>
      </c>
      <c r="O461" s="33">
        <v>241524.6</v>
      </c>
      <c r="P461" s="33">
        <v>174904.8</v>
      </c>
      <c r="Q461" s="33">
        <v>187104.4</v>
      </c>
      <c r="R461" s="33">
        <v>192246.6</v>
      </c>
      <c r="S461" s="33">
        <v>269392.8</v>
      </c>
      <c r="T461" s="33">
        <v>890201</v>
      </c>
      <c r="U461" s="33">
        <v>356804.6</v>
      </c>
      <c r="V461" s="33">
        <v>439594.8</v>
      </c>
      <c r="W461" s="33">
        <v>234956</v>
      </c>
      <c r="X461" s="33">
        <v>215430.40000000002</v>
      </c>
      <c r="Y461" s="27">
        <v>420425.4</v>
      </c>
      <c r="Z461" s="27">
        <v>343815.06400000001</v>
      </c>
      <c r="AA461" s="33">
        <v>331397.59100000001</v>
      </c>
      <c r="AB461" s="9">
        <v>357321.50400000002</v>
      </c>
      <c r="AC461" s="9">
        <v>379015.20000000007</v>
      </c>
      <c r="AD461" s="67">
        <f>3.6*AD453+AD455+AD457</f>
        <v>979681.60000000009</v>
      </c>
      <c r="AE461" s="67">
        <v>1072454.7499999998</v>
      </c>
    </row>
    <row r="462" spans="1:31" ht="11.1" customHeight="1" x14ac:dyDescent="0.2">
      <c r="A462" s="52" t="s">
        <v>88</v>
      </c>
      <c r="B462" s="16" t="s">
        <v>3</v>
      </c>
      <c r="C462" s="34"/>
      <c r="D462" s="34">
        <v>8.8480093676814988</v>
      </c>
      <c r="E462" s="34">
        <v>9.0418362927674316</v>
      </c>
      <c r="F462" s="34">
        <v>5.8010671299168637</v>
      </c>
      <c r="G462" s="34"/>
      <c r="H462" s="34">
        <v>4.9900513405590416</v>
      </c>
      <c r="I462" s="34">
        <v>4.6307286934399423</v>
      </c>
      <c r="J462" s="34">
        <v>4.9338237926466899</v>
      </c>
      <c r="K462" s="34">
        <v>4.7881940493015911</v>
      </c>
      <c r="L462" s="34">
        <v>4.476252811744212</v>
      </c>
      <c r="M462" s="34">
        <v>4.214815585341932</v>
      </c>
      <c r="N462" s="34">
        <v>4.1386377794697866</v>
      </c>
      <c r="O462" s="34">
        <v>5.154614136930169</v>
      </c>
      <c r="P462" s="35">
        <v>4.9673631041212261</v>
      </c>
      <c r="Q462" s="34">
        <v>5.1505601893908111</v>
      </c>
      <c r="R462" s="34">
        <v>4.9874591397291548</v>
      </c>
      <c r="S462" s="34">
        <v>5.0726420245918611</v>
      </c>
      <c r="T462" s="35">
        <v>8.6040516899761261</v>
      </c>
      <c r="U462" s="35">
        <v>7.1329535004597968</v>
      </c>
      <c r="V462" s="35">
        <v>7.7226217873267391</v>
      </c>
      <c r="W462" s="35">
        <v>7.972718018323719</v>
      </c>
      <c r="X462" s="35">
        <v>6.1850190921879937</v>
      </c>
      <c r="Y462" s="30">
        <v>8.4463476374156219</v>
      </c>
      <c r="Z462" s="30">
        <v>5.9188655832529955</v>
      </c>
      <c r="AA462" s="34">
        <v>6.4296610730000001</v>
      </c>
      <c r="AB462" s="48">
        <v>4.9366072227901965</v>
      </c>
      <c r="AC462" s="48">
        <v>4.8705338096584345</v>
      </c>
      <c r="AD462" s="65">
        <f>AD461/AD452</f>
        <v>6.8422597970401107</v>
      </c>
      <c r="AE462" s="65">
        <f>AE461/AE452</f>
        <v>6.5576316320478396</v>
      </c>
    </row>
    <row r="463" spans="1:31" ht="11.1" customHeight="1" x14ac:dyDescent="0.2">
      <c r="A463" s="15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3"/>
      <c r="P463" s="36"/>
      <c r="Q463" s="36"/>
      <c r="R463" s="36"/>
      <c r="S463" s="36"/>
      <c r="T463" s="36"/>
      <c r="U463" s="36"/>
      <c r="V463" s="36"/>
      <c r="W463" s="36"/>
      <c r="X463" s="36"/>
      <c r="Y463" s="29"/>
      <c r="Z463" s="29"/>
      <c r="AA463" s="36"/>
      <c r="AB463" s="6"/>
      <c r="AC463" s="6"/>
      <c r="AD463" s="61"/>
      <c r="AE463" s="61"/>
    </row>
    <row r="464" spans="1:31" ht="11.1" customHeight="1" x14ac:dyDescent="0.2">
      <c r="A464" s="13" t="s">
        <v>30</v>
      </c>
      <c r="B464" s="16">
        <v>212005</v>
      </c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3"/>
      <c r="P464" s="36"/>
      <c r="Q464" s="36"/>
      <c r="R464" s="33"/>
      <c r="S464" s="33"/>
      <c r="T464" s="33"/>
      <c r="U464" s="33"/>
      <c r="V464" s="33"/>
      <c r="W464" s="33"/>
      <c r="X464" s="33"/>
      <c r="Y464" s="29"/>
      <c r="Z464" s="29"/>
      <c r="AA464" s="36"/>
      <c r="AB464" s="6"/>
      <c r="AC464" s="6"/>
      <c r="AD464" s="61"/>
      <c r="AE464" s="61"/>
    </row>
    <row r="465" spans="1:31" ht="11.1" customHeight="1" x14ac:dyDescent="0.35">
      <c r="A465" s="53" t="s">
        <v>118</v>
      </c>
      <c r="B465" s="6" t="s">
        <v>65</v>
      </c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3"/>
      <c r="P465" s="33"/>
      <c r="Q465" s="39"/>
      <c r="R465" s="33"/>
      <c r="S465" s="33"/>
      <c r="T465" s="36"/>
      <c r="U465" s="36"/>
      <c r="V465" s="36"/>
      <c r="W465" s="36"/>
      <c r="X465" s="36"/>
      <c r="Y465" s="29"/>
      <c r="Z465" s="29"/>
      <c r="AA465" s="36"/>
      <c r="AB465" s="6"/>
      <c r="AC465" s="6"/>
      <c r="AD465" s="63"/>
      <c r="AE465" s="63"/>
    </row>
    <row r="466" spans="1:31" ht="11.1" customHeight="1" x14ac:dyDescent="0.2">
      <c r="A466" s="15" t="s">
        <v>80</v>
      </c>
      <c r="B466" s="16"/>
      <c r="C466" s="33">
        <v>344739</v>
      </c>
      <c r="D466" s="33">
        <v>358540</v>
      </c>
      <c r="E466" s="33">
        <v>335865</v>
      </c>
      <c r="F466" s="33">
        <v>325505</v>
      </c>
      <c r="G466" s="33">
        <v>335587</v>
      </c>
      <c r="H466" s="33">
        <v>313801</v>
      </c>
      <c r="I466" s="33">
        <v>350354</v>
      </c>
      <c r="J466" s="33">
        <v>309321</v>
      </c>
      <c r="K466" s="33">
        <v>332913</v>
      </c>
      <c r="L466" s="33">
        <v>305099</v>
      </c>
      <c r="M466" s="33">
        <v>314522</v>
      </c>
      <c r="N466" s="33">
        <v>267906</v>
      </c>
      <c r="O466" s="33">
        <v>306587</v>
      </c>
      <c r="P466" s="33">
        <v>258043</v>
      </c>
      <c r="Q466" s="33">
        <v>225115</v>
      </c>
      <c r="R466" s="33">
        <v>293030</v>
      </c>
      <c r="S466" s="33">
        <v>290838</v>
      </c>
      <c r="T466" s="33">
        <v>253645</v>
      </c>
      <c r="U466" s="33">
        <v>241905</v>
      </c>
      <c r="V466" s="33">
        <v>226617</v>
      </c>
      <c r="W466" s="33">
        <v>256486</v>
      </c>
      <c r="X466" s="33">
        <v>264099</v>
      </c>
      <c r="Y466" s="27">
        <v>257192</v>
      </c>
      <c r="Z466" s="27">
        <v>230184</v>
      </c>
      <c r="AA466" s="33">
        <v>238720</v>
      </c>
      <c r="AB466" s="9">
        <v>183911</v>
      </c>
      <c r="AC466" s="9">
        <v>210527</v>
      </c>
      <c r="AD466" s="64">
        <v>226599</v>
      </c>
      <c r="AE466" s="64">
        <v>209508</v>
      </c>
    </row>
    <row r="467" spans="1:31" ht="11.1" customHeight="1" x14ac:dyDescent="0.2">
      <c r="A467" s="15" t="s">
        <v>81</v>
      </c>
      <c r="B467" s="16" t="s">
        <v>2</v>
      </c>
      <c r="C467" s="33">
        <v>454087</v>
      </c>
      <c r="D467" s="33">
        <v>480711</v>
      </c>
      <c r="E467" s="33">
        <v>455473</v>
      </c>
      <c r="F467" s="33">
        <v>448782</v>
      </c>
      <c r="G467" s="33">
        <v>452119</v>
      </c>
      <c r="H467" s="33">
        <v>445112</v>
      </c>
      <c r="I467" s="33">
        <v>437809</v>
      </c>
      <c r="J467" s="33">
        <v>395112</v>
      </c>
      <c r="K467" s="33">
        <v>425246</v>
      </c>
      <c r="L467" s="33">
        <v>391908</v>
      </c>
      <c r="M467" s="33">
        <v>408772</v>
      </c>
      <c r="N467" s="33">
        <v>366464</v>
      </c>
      <c r="O467" s="33">
        <v>409653</v>
      </c>
      <c r="P467" s="33">
        <v>365322</v>
      </c>
      <c r="Q467" s="33">
        <v>325497</v>
      </c>
      <c r="R467" s="33">
        <v>351263</v>
      </c>
      <c r="S467" s="33">
        <v>328458</v>
      </c>
      <c r="T467" s="33">
        <v>329776</v>
      </c>
      <c r="U467" s="33">
        <v>311710</v>
      </c>
      <c r="V467" s="33">
        <v>308635</v>
      </c>
      <c r="W467" s="33">
        <v>345563</v>
      </c>
      <c r="X467" s="33">
        <v>343818</v>
      </c>
      <c r="Y467" s="27">
        <v>321093.99999999994</v>
      </c>
      <c r="Z467" s="27">
        <v>306637</v>
      </c>
      <c r="AA467" s="33">
        <v>316345</v>
      </c>
      <c r="AB467" s="9">
        <v>251725</v>
      </c>
      <c r="AC467" s="9">
        <v>284935</v>
      </c>
      <c r="AD467" s="64">
        <v>295778</v>
      </c>
      <c r="AE467" s="64">
        <v>274641</v>
      </c>
    </row>
    <row r="468" spans="1:31" ht="11.1" customHeight="1" x14ac:dyDescent="0.2">
      <c r="A468" s="52" t="s">
        <v>82</v>
      </c>
      <c r="B468" s="16" t="s">
        <v>3</v>
      </c>
      <c r="C468" s="35">
        <v>1317.1906862873072</v>
      </c>
      <c r="D468" s="35">
        <v>1340.7458024209293</v>
      </c>
      <c r="E468" s="35">
        <v>1356.119274113111</v>
      </c>
      <c r="F468" s="35">
        <v>1378.7253652017635</v>
      </c>
      <c r="G468" s="35">
        <v>1347.2482545509808</v>
      </c>
      <c r="H468" s="35">
        <v>1418.4530960704396</v>
      </c>
      <c r="I468" s="35">
        <v>1249.618956826524</v>
      </c>
      <c r="J468" s="35">
        <v>1277.3526530691418</v>
      </c>
      <c r="K468" s="35">
        <v>1277.3487367570506</v>
      </c>
      <c r="L468" s="35">
        <v>1284.527317362561</v>
      </c>
      <c r="M468" s="35">
        <v>1299.6610729933041</v>
      </c>
      <c r="N468" s="35">
        <v>1367.8827648503579</v>
      </c>
      <c r="O468" s="35">
        <v>1336.1721142775134</v>
      </c>
      <c r="P468" s="35">
        <v>1415.7407873881484</v>
      </c>
      <c r="Q468" s="35">
        <v>1445.9143104635409</v>
      </c>
      <c r="R468" s="35">
        <v>1198.7270927891343</v>
      </c>
      <c r="S468" s="35">
        <v>1129.3503599942235</v>
      </c>
      <c r="T468" s="35">
        <v>1300.1478444282363</v>
      </c>
      <c r="U468" s="35">
        <v>1288.5636923585705</v>
      </c>
      <c r="V468" s="35">
        <v>1361.9234214555836</v>
      </c>
      <c r="W468" s="35">
        <v>1347.297708256981</v>
      </c>
      <c r="X468" s="35">
        <v>1301.8527143230378</v>
      </c>
      <c r="Y468" s="30">
        <v>1248.4602942548754</v>
      </c>
      <c r="Z468" s="30">
        <v>1332.1386369165537</v>
      </c>
      <c r="AA468" s="78">
        <f>1000*AA467/AA466</f>
        <v>1325.1717493297588</v>
      </c>
      <c r="AB468" s="78">
        <f>1000*AB467/AB466</f>
        <v>1368.7327022309705</v>
      </c>
      <c r="AC468" s="49">
        <v>1353.4368513302331</v>
      </c>
      <c r="AD468" s="69">
        <v>1305.2926094113391</v>
      </c>
      <c r="AE468" s="69">
        <v>1310.8855031788762</v>
      </c>
    </row>
    <row r="469" spans="1:31" ht="11.1" customHeight="1" x14ac:dyDescent="0.2">
      <c r="A469" s="15" t="s">
        <v>83</v>
      </c>
      <c r="B469" s="16" t="s">
        <v>2</v>
      </c>
      <c r="C469" s="33">
        <v>2490739</v>
      </c>
      <c r="D469" s="33">
        <v>2470699</v>
      </c>
      <c r="E469" s="33">
        <v>2497424</v>
      </c>
      <c r="F469" s="33">
        <v>2534014</v>
      </c>
      <c r="G469" s="33">
        <v>2643974</v>
      </c>
      <c r="H469" s="33">
        <v>2465427</v>
      </c>
      <c r="I469" s="33">
        <v>2573901</v>
      </c>
      <c r="J469" s="33">
        <v>2305603</v>
      </c>
      <c r="K469" s="33">
        <v>2478577</v>
      </c>
      <c r="L469" s="33">
        <v>2269414</v>
      </c>
      <c r="M469" s="33">
        <v>2382885</v>
      </c>
      <c r="N469" s="33">
        <v>2119824</v>
      </c>
      <c r="O469" s="33">
        <v>3087811</v>
      </c>
      <c r="P469" s="33">
        <v>2846420</v>
      </c>
      <c r="Q469" s="33">
        <v>2299776</v>
      </c>
      <c r="R469" s="33">
        <v>2831338</v>
      </c>
      <c r="S469" s="33">
        <v>2832034</v>
      </c>
      <c r="T469" s="33">
        <v>2413681</v>
      </c>
      <c r="U469" s="33">
        <v>2466551</v>
      </c>
      <c r="V469" s="33">
        <v>2274658</v>
      </c>
      <c r="W469" s="33">
        <v>2829842</v>
      </c>
      <c r="X469" s="33">
        <v>2181867</v>
      </c>
      <c r="Y469" s="27">
        <v>2126372</v>
      </c>
      <c r="Z469" s="27">
        <v>2517021</v>
      </c>
      <c r="AA469" s="33">
        <v>2814596</v>
      </c>
      <c r="AB469" s="9">
        <v>2270429</v>
      </c>
      <c r="AC469" s="9">
        <v>2239595</v>
      </c>
      <c r="AD469" s="64">
        <v>2688131</v>
      </c>
      <c r="AE469" s="64">
        <v>2498469</v>
      </c>
    </row>
    <row r="470" spans="1:31" ht="11.1" customHeight="1" x14ac:dyDescent="0.2">
      <c r="A470" s="52" t="s">
        <v>84</v>
      </c>
      <c r="B470" s="16" t="s">
        <v>3</v>
      </c>
      <c r="C470" s="34">
        <v>7.22499920229507</v>
      </c>
      <c r="D470" s="34">
        <v>6.8909996095275279</v>
      </c>
      <c r="E470" s="34">
        <v>7.4357971208670151</v>
      </c>
      <c r="F470" s="34">
        <v>7.7848696640604595</v>
      </c>
      <c r="G470" s="34">
        <v>7.8786544174833946</v>
      </c>
      <c r="H470" s="34">
        <v>7.8566575632327496</v>
      </c>
      <c r="I470" s="34">
        <v>7.3465723239923051</v>
      </c>
      <c r="J470" s="34">
        <v>7.4537551604967005</v>
      </c>
      <c r="K470" s="34">
        <v>7.4451192954315388</v>
      </c>
      <c r="L470" s="34">
        <v>7.4382872444681887</v>
      </c>
      <c r="M470" s="34">
        <v>7.576210885089119</v>
      </c>
      <c r="N470" s="34">
        <v>7.9125663478981432</v>
      </c>
      <c r="O470" s="34">
        <v>10.0715653305587</v>
      </c>
      <c r="P470" s="34">
        <v>11.030797192715943</v>
      </c>
      <c r="Q470" s="34">
        <v>10.21600515292184</v>
      </c>
      <c r="R470" s="34">
        <v>9.6622803125959802</v>
      </c>
      <c r="S470" s="34">
        <v>9.7374964757012492</v>
      </c>
      <c r="T470" s="35">
        <v>9.5159809970628242</v>
      </c>
      <c r="U470" s="35">
        <v>10.196</v>
      </c>
      <c r="V470" s="35">
        <v>10.037455265933271</v>
      </c>
      <c r="W470" s="35">
        <v>11.033124614988733</v>
      </c>
      <c r="X470" s="35">
        <v>8.2615496461554194</v>
      </c>
      <c r="Y470" s="28">
        <v>8.2676444057357923</v>
      </c>
      <c r="Z470" s="28">
        <v>10.934821707851111</v>
      </c>
      <c r="AA470" s="34">
        <v>11.790365282</v>
      </c>
      <c r="AB470" s="48">
        <v>12.34525939177102</v>
      </c>
      <c r="AC470" s="48">
        <v>10.638041676364551</v>
      </c>
      <c r="AD470" s="66">
        <v>11.862942907956345</v>
      </c>
      <c r="AE470" s="66">
        <v>11.925410962827195</v>
      </c>
    </row>
    <row r="471" spans="1:31" ht="11.1" customHeight="1" x14ac:dyDescent="0.2">
      <c r="A471" s="15" t="s">
        <v>85</v>
      </c>
      <c r="B471" s="16" t="s">
        <v>2</v>
      </c>
      <c r="C471" s="33">
        <v>8146304</v>
      </c>
      <c r="D471" s="33">
        <v>8505393</v>
      </c>
      <c r="E471" s="33">
        <v>7896401</v>
      </c>
      <c r="F471" s="33">
        <v>7841011</v>
      </c>
      <c r="G471" s="33">
        <v>8071479</v>
      </c>
      <c r="H471" s="33">
        <v>7526414</v>
      </c>
      <c r="I471" s="33">
        <v>8401548</v>
      </c>
      <c r="J471" s="33">
        <v>7525788</v>
      </c>
      <c r="K471" s="33">
        <v>8101041</v>
      </c>
      <c r="L471" s="33">
        <v>7433112</v>
      </c>
      <c r="M471" s="33">
        <v>6324520</v>
      </c>
      <c r="N471" s="33"/>
      <c r="O471" s="33"/>
      <c r="P471" s="33"/>
      <c r="Q471" s="37"/>
      <c r="R471" s="33"/>
      <c r="S471" s="33"/>
      <c r="T471" s="40"/>
      <c r="U471" s="40">
        <v>0</v>
      </c>
      <c r="V471" s="40">
        <v>0</v>
      </c>
      <c r="W471" s="40">
        <v>0</v>
      </c>
      <c r="X471" s="40">
        <v>0</v>
      </c>
      <c r="Y471" s="27">
        <v>0</v>
      </c>
      <c r="Z471" s="27">
        <v>0</v>
      </c>
      <c r="AA471" s="33">
        <v>0</v>
      </c>
      <c r="AB471" s="9">
        <v>0</v>
      </c>
      <c r="AC471" s="9">
        <v>0</v>
      </c>
      <c r="AD471" s="64">
        <v>0</v>
      </c>
      <c r="AE471" s="64">
        <v>0</v>
      </c>
    </row>
    <row r="472" spans="1:31" ht="11.1" customHeight="1" x14ac:dyDescent="0.2">
      <c r="A472" s="52" t="s">
        <v>86</v>
      </c>
      <c r="B472" s="16" t="s">
        <v>3</v>
      </c>
      <c r="C472" s="34">
        <v>23.630352237489809</v>
      </c>
      <c r="D472" s="34">
        <v>23.722298767222625</v>
      </c>
      <c r="E472" s="34">
        <v>23.510639691542732</v>
      </c>
      <c r="F472" s="34">
        <v>24.088757469163301</v>
      </c>
      <c r="G472" s="34">
        <v>24.051822627217383</v>
      </c>
      <c r="H472" s="34">
        <v>23.984671814302693</v>
      </c>
      <c r="I472" s="34">
        <v>23.980168629443362</v>
      </c>
      <c r="J472" s="34">
        <v>24.330026089402271</v>
      </c>
      <c r="K472" s="34">
        <v>24.333807931802003</v>
      </c>
      <c r="L472" s="34">
        <v>24.362951042120756</v>
      </c>
      <c r="M472" s="34">
        <v>20.108354900452113</v>
      </c>
      <c r="N472" s="34"/>
      <c r="O472" s="34"/>
      <c r="P472" s="35"/>
      <c r="Q472" s="34"/>
      <c r="R472" s="34"/>
      <c r="S472" s="34"/>
      <c r="T472" s="35"/>
      <c r="U472" s="35">
        <v>0</v>
      </c>
      <c r="V472" s="35">
        <v>0</v>
      </c>
      <c r="W472" s="35">
        <v>0</v>
      </c>
      <c r="X472" s="35">
        <v>0</v>
      </c>
      <c r="Y472" s="28">
        <v>0</v>
      </c>
      <c r="Z472" s="28">
        <v>0</v>
      </c>
      <c r="AA472" s="34">
        <v>0</v>
      </c>
      <c r="AB472" s="49">
        <v>0</v>
      </c>
      <c r="AC472" s="48">
        <v>0</v>
      </c>
      <c r="AD472" s="66">
        <v>0</v>
      </c>
      <c r="AE472" s="66">
        <v>0</v>
      </c>
    </row>
    <row r="473" spans="1:31" ht="11.1" customHeight="1" x14ac:dyDescent="0.2">
      <c r="A473" s="15" t="s">
        <v>143</v>
      </c>
      <c r="B473" s="16" t="s">
        <v>2</v>
      </c>
      <c r="C473" s="33">
        <v>72557</v>
      </c>
      <c r="D473" s="33"/>
      <c r="E473" s="33">
        <v>233086</v>
      </c>
      <c r="F473" s="33">
        <v>153337</v>
      </c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7"/>
      <c r="R473" s="37"/>
      <c r="S473" s="37"/>
      <c r="T473" s="36"/>
      <c r="U473" s="36"/>
      <c r="V473" s="36"/>
      <c r="W473" s="36"/>
      <c r="X473" s="36"/>
      <c r="Y473" s="29"/>
      <c r="Z473" s="29"/>
      <c r="AA473" s="36"/>
      <c r="AB473" s="49"/>
      <c r="AC473" s="48"/>
      <c r="AD473" s="61"/>
      <c r="AE473" s="61"/>
    </row>
    <row r="474" spans="1:31" ht="11.1" customHeight="1" x14ac:dyDescent="0.2">
      <c r="A474" s="15"/>
      <c r="B474" s="16"/>
      <c r="C474" s="33">
        <v>388548</v>
      </c>
      <c r="D474" s="33">
        <v>390789</v>
      </c>
      <c r="E474" s="33">
        <v>365783</v>
      </c>
      <c r="F474" s="33">
        <v>357242</v>
      </c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7"/>
      <c r="R474" s="37"/>
      <c r="S474" s="37"/>
      <c r="T474" s="41"/>
      <c r="U474" s="41"/>
      <c r="V474" s="41"/>
      <c r="W474" s="41"/>
      <c r="X474" s="41"/>
      <c r="Y474" s="29"/>
      <c r="Z474" s="29"/>
      <c r="AA474" s="36"/>
      <c r="AB474" s="49"/>
      <c r="AC474" s="48"/>
      <c r="AD474" s="61"/>
      <c r="AE474" s="61"/>
    </row>
    <row r="475" spans="1:31" ht="11.1" customHeight="1" x14ac:dyDescent="0.2">
      <c r="A475" s="15" t="s">
        <v>87</v>
      </c>
      <c r="B475" s="16" t="s">
        <v>2</v>
      </c>
      <c r="C475" s="33">
        <v>12271756.199999999</v>
      </c>
      <c r="D475" s="33">
        <v>12706651.6</v>
      </c>
      <c r="E475" s="33">
        <v>12033527.800000001</v>
      </c>
      <c r="F475" s="33">
        <v>11990640.199999999</v>
      </c>
      <c r="G475" s="33">
        <v>12343081.4</v>
      </c>
      <c r="H475" s="33">
        <v>11594244.199999999</v>
      </c>
      <c r="I475" s="33">
        <v>12551561.4</v>
      </c>
      <c r="J475" s="33">
        <v>11253794.199999999</v>
      </c>
      <c r="K475" s="33">
        <v>12110503.6</v>
      </c>
      <c r="L475" s="33">
        <v>11113394.800000001</v>
      </c>
      <c r="M475" s="33">
        <v>10178984.199999999</v>
      </c>
      <c r="N475" s="33">
        <v>3439094.4</v>
      </c>
      <c r="O475" s="33">
        <v>4562561.8</v>
      </c>
      <c r="P475" s="33">
        <v>4161579.2</v>
      </c>
      <c r="Q475" s="33">
        <v>3471565.2</v>
      </c>
      <c r="R475" s="33">
        <v>4095884.8</v>
      </c>
      <c r="S475" s="33">
        <v>4014483</v>
      </c>
      <c r="T475" s="33">
        <v>3600875</v>
      </c>
      <c r="U475" s="33">
        <v>3588707</v>
      </c>
      <c r="V475" s="33">
        <v>3385744</v>
      </c>
      <c r="W475" s="33">
        <v>4073869</v>
      </c>
      <c r="X475" s="33">
        <v>3419611.8</v>
      </c>
      <c r="Y475" s="27">
        <v>3282310.4</v>
      </c>
      <c r="Z475" s="27">
        <v>3620914.2</v>
      </c>
      <c r="AA475" s="33">
        <v>3953438</v>
      </c>
      <c r="AB475" s="9">
        <v>3176639</v>
      </c>
      <c r="AC475" s="9">
        <v>3265361.0000000005</v>
      </c>
      <c r="AD475" s="67">
        <v>3752931.8</v>
      </c>
      <c r="AE475" s="67">
        <v>3487176.5999999996</v>
      </c>
    </row>
    <row r="476" spans="1:31" ht="11.1" customHeight="1" x14ac:dyDescent="0.2">
      <c r="A476" s="52" t="s">
        <v>88</v>
      </c>
      <c r="B476" s="16" t="s">
        <v>3</v>
      </c>
      <c r="C476" s="34">
        <v>35.597237910419182</v>
      </c>
      <c r="D476" s="34">
        <v>35.4399832654655</v>
      </c>
      <c r="E476" s="34">
        <v>35.828466199216948</v>
      </c>
      <c r="F476" s="34">
        <v>36.837038447950107</v>
      </c>
      <c r="G476" s="34">
        <v>36.780570761084313</v>
      </c>
      <c r="H476" s="34">
        <v>36.947760523389022</v>
      </c>
      <c r="I476" s="34">
        <v>35.825369198011153</v>
      </c>
      <c r="J476" s="34">
        <v>36.38225080094788</v>
      </c>
      <c r="K476" s="34">
        <v>36.37738267955892</v>
      </c>
      <c r="L476" s="34">
        <v>36.425536629094168</v>
      </c>
      <c r="M476" s="34">
        <v>32.363345648317129</v>
      </c>
      <c r="N476" s="34">
        <v>12.836944301359434</v>
      </c>
      <c r="O476" s="34">
        <v>14.881784941957747</v>
      </c>
      <c r="P476" s="35">
        <v>16.127464027313277</v>
      </c>
      <c r="Q476" s="34">
        <v>15.421296670590587</v>
      </c>
      <c r="R476" s="34">
        <v>13.977697846636863</v>
      </c>
      <c r="S476" s="34">
        <v>13.803158459348504</v>
      </c>
      <c r="T476" s="35">
        <v>14.19651481401171</v>
      </c>
      <c r="U476" s="35">
        <v>14.835000000000001</v>
      </c>
      <c r="V476" s="35">
        <v>14.940379583173371</v>
      </c>
      <c r="W476" s="35">
        <v>15.883397144483519</v>
      </c>
      <c r="X476" s="35">
        <v>12.948219417718354</v>
      </c>
      <c r="Y476" s="30">
        <v>12.762101465053345</v>
      </c>
      <c r="Z476" s="30">
        <v>15.730520800750705</v>
      </c>
      <c r="AA476" s="34">
        <v>16.560983578999998</v>
      </c>
      <c r="AB476" s="48">
        <v>17.272697119802512</v>
      </c>
      <c r="AC476" s="48">
        <v>15.510414341153394</v>
      </c>
      <c r="AD476" s="65">
        <v>16.561996301837166</v>
      </c>
      <c r="AE476" s="65">
        <v>16.644598774271149</v>
      </c>
    </row>
    <row r="477" spans="1:31" ht="11.1" customHeight="1" x14ac:dyDescent="0.2">
      <c r="A477" s="15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3"/>
      <c r="P477" s="36"/>
      <c r="Q477" s="36"/>
      <c r="R477" s="36"/>
      <c r="S477" s="36"/>
      <c r="T477" s="36"/>
      <c r="U477" s="36"/>
      <c r="V477" s="36"/>
      <c r="W477" s="36"/>
      <c r="X477" s="36"/>
      <c r="Y477" s="29"/>
      <c r="Z477" s="29"/>
      <c r="AA477" s="36"/>
      <c r="AB477" s="6"/>
      <c r="AC477" s="6"/>
      <c r="AD477" s="61"/>
      <c r="AE477" s="61"/>
    </row>
    <row r="478" spans="1:31" ht="11.1" customHeight="1" x14ac:dyDescent="0.2">
      <c r="A478" s="13" t="s">
        <v>147</v>
      </c>
      <c r="B478" s="16">
        <v>212311</v>
      </c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3"/>
      <c r="P478" s="36"/>
      <c r="Q478" s="36"/>
      <c r="R478" s="36"/>
      <c r="S478" s="36"/>
      <c r="T478" s="36"/>
      <c r="U478" s="36"/>
      <c r="V478" s="36"/>
      <c r="W478" s="36"/>
      <c r="X478" s="36"/>
      <c r="Y478" s="29"/>
      <c r="Z478" s="29"/>
      <c r="AA478" s="36"/>
      <c r="AB478" s="6"/>
      <c r="AC478" s="6"/>
      <c r="AD478" s="61"/>
      <c r="AE478" s="61"/>
    </row>
    <row r="479" spans="1:31" ht="11.1" customHeight="1" x14ac:dyDescent="0.35">
      <c r="A479" s="53" t="s">
        <v>148</v>
      </c>
      <c r="B479" s="6" t="s">
        <v>63</v>
      </c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3"/>
      <c r="P479" s="33"/>
      <c r="Q479" s="39"/>
      <c r="R479" s="36"/>
      <c r="S479" s="36"/>
      <c r="T479" s="33"/>
      <c r="U479" s="33"/>
      <c r="V479" s="33"/>
      <c r="W479" s="33"/>
      <c r="X479" s="33"/>
      <c r="Y479" s="29"/>
      <c r="Z479" s="29"/>
      <c r="AA479" s="36"/>
      <c r="AB479" s="6"/>
      <c r="AC479" s="6"/>
      <c r="AD479" s="63"/>
      <c r="AE479" s="63"/>
    </row>
    <row r="480" spans="1:31" ht="11.1" customHeight="1" x14ac:dyDescent="0.2">
      <c r="A480" s="15" t="s">
        <v>80</v>
      </c>
      <c r="B480" s="16"/>
      <c r="C480" s="33">
        <v>510646</v>
      </c>
      <c r="D480" s="33">
        <v>504080</v>
      </c>
      <c r="E480" s="33">
        <v>471956</v>
      </c>
      <c r="F480" s="33">
        <v>349559</v>
      </c>
      <c r="G480" s="33">
        <v>439393</v>
      </c>
      <c r="H480" s="33">
        <v>335947</v>
      </c>
      <c r="I480" s="33">
        <v>439790</v>
      </c>
      <c r="J480" s="33">
        <v>505325</v>
      </c>
      <c r="K480" s="33">
        <v>498337</v>
      </c>
      <c r="L480" s="33">
        <v>494518</v>
      </c>
      <c r="M480" s="33">
        <v>529545</v>
      </c>
      <c r="N480" s="33">
        <v>462738</v>
      </c>
      <c r="O480" s="33">
        <v>429999</v>
      </c>
      <c r="P480" s="33">
        <v>517931</v>
      </c>
      <c r="Q480" s="33">
        <v>448599</v>
      </c>
      <c r="R480" s="33">
        <v>496744</v>
      </c>
      <c r="S480" s="33">
        <v>588309</v>
      </c>
      <c r="T480" s="33">
        <v>556369</v>
      </c>
      <c r="U480" s="33">
        <v>582580</v>
      </c>
      <c r="V480" s="33">
        <v>579300</v>
      </c>
      <c r="W480" s="33">
        <v>551226</v>
      </c>
      <c r="X480" s="33">
        <v>526890</v>
      </c>
      <c r="Y480" s="27">
        <v>467228</v>
      </c>
      <c r="Z480" s="27">
        <v>606985</v>
      </c>
      <c r="AA480" s="33">
        <v>578571</v>
      </c>
      <c r="AB480" s="9">
        <v>459191</v>
      </c>
      <c r="AC480" s="9">
        <v>541023</v>
      </c>
      <c r="AD480" s="64">
        <v>562773</v>
      </c>
      <c r="AE480" s="64">
        <v>592877</v>
      </c>
    </row>
    <row r="481" spans="1:31" ht="11.1" customHeight="1" x14ac:dyDescent="0.2">
      <c r="A481" s="15" t="s">
        <v>81</v>
      </c>
      <c r="B481" s="16" t="s">
        <v>2</v>
      </c>
      <c r="C481" s="33">
        <v>63341</v>
      </c>
      <c r="D481" s="33">
        <v>56465</v>
      </c>
      <c r="E481" s="33">
        <v>62350</v>
      </c>
      <c r="F481" s="33">
        <v>51435</v>
      </c>
      <c r="G481" s="33">
        <v>76970</v>
      </c>
      <c r="H481" s="33">
        <v>42474</v>
      </c>
      <c r="I481" s="33">
        <v>52890</v>
      </c>
      <c r="J481" s="33">
        <v>56190</v>
      </c>
      <c r="K481" s="33">
        <v>54653</v>
      </c>
      <c r="L481" s="33">
        <v>54435</v>
      </c>
      <c r="M481" s="33">
        <v>58967</v>
      </c>
      <c r="N481" s="33">
        <v>56940</v>
      </c>
      <c r="O481" s="33">
        <v>54310</v>
      </c>
      <c r="P481" s="33">
        <v>63603</v>
      </c>
      <c r="Q481" s="33">
        <v>56838</v>
      </c>
      <c r="R481" s="33">
        <v>59446</v>
      </c>
      <c r="S481" s="33">
        <v>53487</v>
      </c>
      <c r="T481" s="33">
        <v>56422</v>
      </c>
      <c r="U481" s="33">
        <v>54785</v>
      </c>
      <c r="V481" s="33">
        <v>51691</v>
      </c>
      <c r="W481" s="33">
        <v>50300</v>
      </c>
      <c r="X481" s="33">
        <v>45780</v>
      </c>
      <c r="Y481" s="27">
        <v>51732</v>
      </c>
      <c r="Z481" s="27">
        <v>51884</v>
      </c>
      <c r="AA481" s="33">
        <v>51608</v>
      </c>
      <c r="AB481" s="9">
        <v>47376</v>
      </c>
      <c r="AC481" s="9">
        <v>49645</v>
      </c>
      <c r="AD481" s="64">
        <v>50690</v>
      </c>
      <c r="AE481" s="64">
        <v>52016</v>
      </c>
    </row>
    <row r="482" spans="1:31" ht="11.1" customHeight="1" x14ac:dyDescent="0.2">
      <c r="A482" s="52" t="s">
        <v>82</v>
      </c>
      <c r="B482" s="16" t="s">
        <v>3</v>
      </c>
      <c r="C482" s="34">
        <v>124.04092071611254</v>
      </c>
      <c r="D482" s="34">
        <v>112.01594984923028</v>
      </c>
      <c r="E482" s="34">
        <v>132.10977294493554</v>
      </c>
      <c r="F482" s="34">
        <v>147.14254246064326</v>
      </c>
      <c r="G482" s="34">
        <v>175.1734779570908</v>
      </c>
      <c r="H482" s="34">
        <v>126.43065721676336</v>
      </c>
      <c r="I482" s="34">
        <v>120.26194320016371</v>
      </c>
      <c r="J482" s="34">
        <v>111.19576510166725</v>
      </c>
      <c r="K482" s="34">
        <v>109.67076496427117</v>
      </c>
      <c r="L482" s="34">
        <v>110.07688294460465</v>
      </c>
      <c r="M482" s="34">
        <v>111.35408699921631</v>
      </c>
      <c r="N482" s="34">
        <v>123.05019254956369</v>
      </c>
      <c r="O482" s="34">
        <v>126.30261930841699</v>
      </c>
      <c r="P482" s="34">
        <v>122.80207209068389</v>
      </c>
      <c r="Q482" s="34">
        <v>126.70112951656156</v>
      </c>
      <c r="R482" s="34">
        <v>119.67129950235936</v>
      </c>
      <c r="S482" s="34">
        <v>90.916508161527361</v>
      </c>
      <c r="T482" s="35">
        <v>101.41111384710507</v>
      </c>
      <c r="U482" s="35">
        <v>94.038586975179371</v>
      </c>
      <c r="V482" s="35">
        <v>89.2301052994994</v>
      </c>
      <c r="W482" s="35">
        <v>91.251138371557218</v>
      </c>
      <c r="X482" s="35">
        <v>86.887206058190515</v>
      </c>
      <c r="Y482" s="28">
        <v>110.72110404342206</v>
      </c>
      <c r="Z482" s="28">
        <v>85.478224338327962</v>
      </c>
      <c r="AA482" s="28">
        <v>89.199078419070432</v>
      </c>
      <c r="AB482" s="48">
        <v>103.17275382139458</v>
      </c>
      <c r="AC482" s="49">
        <v>91.761348408478014</v>
      </c>
      <c r="AD482" s="65">
        <v>90.071840688874559</v>
      </c>
      <c r="AE482" s="65">
        <v>87.734892734918034</v>
      </c>
    </row>
    <row r="483" spans="1:31" ht="11.1" customHeight="1" x14ac:dyDescent="0.2">
      <c r="A483" s="15" t="s">
        <v>83</v>
      </c>
      <c r="B483" s="16" t="s">
        <v>2</v>
      </c>
      <c r="C483" s="36">
        <v>417785</v>
      </c>
      <c r="D483" s="33">
        <v>394679</v>
      </c>
      <c r="E483" s="33">
        <v>348138</v>
      </c>
      <c r="F483" s="33">
        <v>292249</v>
      </c>
      <c r="G483" s="33">
        <v>467799</v>
      </c>
      <c r="H483" s="33">
        <v>351798</v>
      </c>
      <c r="I483" s="33">
        <v>1252188</v>
      </c>
      <c r="J483" s="33">
        <v>1255075</v>
      </c>
      <c r="K483" s="33">
        <v>1257552</v>
      </c>
      <c r="L483" s="33">
        <v>1355348</v>
      </c>
      <c r="M483" s="33">
        <v>1263639</v>
      </c>
      <c r="N483" s="33">
        <v>1209792</v>
      </c>
      <c r="O483" s="33">
        <v>1265876</v>
      </c>
      <c r="P483" s="33">
        <v>1243309</v>
      </c>
      <c r="Q483" s="33">
        <v>1061527</v>
      </c>
      <c r="R483" s="33">
        <v>1288364</v>
      </c>
      <c r="S483" s="33">
        <v>1547523</v>
      </c>
      <c r="T483" s="33">
        <v>602093</v>
      </c>
      <c r="U483" s="33">
        <v>388406</v>
      </c>
      <c r="V483" s="33">
        <v>677970</v>
      </c>
      <c r="W483" s="33">
        <v>330405</v>
      </c>
      <c r="X483" s="33">
        <v>329807</v>
      </c>
      <c r="Y483" s="27">
        <v>526014</v>
      </c>
      <c r="Z483" s="27">
        <v>1062111</v>
      </c>
      <c r="AA483" s="33">
        <v>313084</v>
      </c>
      <c r="AB483" s="9">
        <v>284811</v>
      </c>
      <c r="AC483" s="9">
        <v>459450</v>
      </c>
      <c r="AD483" s="64">
        <v>467564</v>
      </c>
      <c r="AE483" s="64">
        <v>555521</v>
      </c>
    </row>
    <row r="484" spans="1:31" ht="11.1" customHeight="1" x14ac:dyDescent="0.2">
      <c r="A484" s="52" t="s">
        <v>84</v>
      </c>
      <c r="B484" s="16" t="s">
        <v>3</v>
      </c>
      <c r="C484" s="34">
        <v>0.81814995123823553</v>
      </c>
      <c r="D484" s="34">
        <v>0.78296897317886049</v>
      </c>
      <c r="E484" s="34">
        <v>0.73764927238979905</v>
      </c>
      <c r="F484" s="34">
        <v>0.83605056657102239</v>
      </c>
      <c r="G484" s="34">
        <v>1.0646482761445903</v>
      </c>
      <c r="H484" s="34">
        <v>1.0471830378006055</v>
      </c>
      <c r="I484" s="34">
        <v>2.8472407285295254</v>
      </c>
      <c r="J484" s="34">
        <v>2.4836986098055709</v>
      </c>
      <c r="K484" s="34">
        <v>2.5234971515259752</v>
      </c>
      <c r="L484" s="34">
        <v>2.7407455340351614</v>
      </c>
      <c r="M484" s="34">
        <v>2.3862731212644817</v>
      </c>
      <c r="N484" s="34">
        <v>2.6144211195103924</v>
      </c>
      <c r="O484" s="34">
        <v>2.9439045207081875</v>
      </c>
      <c r="P484" s="35">
        <v>2.4005301864534081</v>
      </c>
      <c r="Q484" s="34">
        <v>2.3663160194293789</v>
      </c>
      <c r="R484" s="34">
        <v>2.5936176380590403</v>
      </c>
      <c r="S484" s="34">
        <v>2.6304595034242211</v>
      </c>
      <c r="T484" s="35">
        <v>1.0821828678449015</v>
      </c>
      <c r="U484" s="35">
        <v>0.66700000000000004</v>
      </c>
      <c r="V484" s="35">
        <v>1.1703262558259968</v>
      </c>
      <c r="W484" s="35">
        <v>0.59940024599710462</v>
      </c>
      <c r="X484" s="35">
        <v>0.6259503881265539</v>
      </c>
      <c r="Y484" s="28">
        <v>1.1258186581283656</v>
      </c>
      <c r="Z484" s="28">
        <v>1.7498142458215606</v>
      </c>
      <c r="AA484" s="34">
        <v>0.54113323999999996</v>
      </c>
      <c r="AB484" s="48">
        <v>0.62024517031039372</v>
      </c>
      <c r="AC484" s="48">
        <v>0.84922452465052323</v>
      </c>
      <c r="AD484" s="66">
        <v>0.83082166344156527</v>
      </c>
      <c r="AE484" s="66">
        <v>0.93699198990684407</v>
      </c>
    </row>
    <row r="485" spans="1:31" ht="11.1" customHeight="1" x14ac:dyDescent="0.2">
      <c r="A485" s="15" t="s">
        <v>85</v>
      </c>
      <c r="B485" s="16" t="s">
        <v>2</v>
      </c>
      <c r="C485" s="33">
        <v>219004</v>
      </c>
      <c r="D485" s="33">
        <v>289551</v>
      </c>
      <c r="E485" s="33">
        <v>282197</v>
      </c>
      <c r="F485" s="33">
        <v>175166</v>
      </c>
      <c r="G485" s="33">
        <v>353237</v>
      </c>
      <c r="H485" s="33">
        <v>188279</v>
      </c>
      <c r="I485" s="33">
        <v>222001</v>
      </c>
      <c r="J485" s="33">
        <v>276766</v>
      </c>
      <c r="K485" s="33">
        <v>305976</v>
      </c>
      <c r="L485" s="33">
        <v>224917</v>
      </c>
      <c r="M485" s="33">
        <v>271474</v>
      </c>
      <c r="N485" s="33">
        <v>245536</v>
      </c>
      <c r="O485" s="33">
        <v>255881</v>
      </c>
      <c r="P485" s="33">
        <v>252117</v>
      </c>
      <c r="Q485" s="33">
        <v>208429</v>
      </c>
      <c r="R485" s="33">
        <v>179997</v>
      </c>
      <c r="S485" s="33">
        <v>213061</v>
      </c>
      <c r="T485" s="33">
        <v>204864</v>
      </c>
      <c r="U485" s="33">
        <v>235719</v>
      </c>
      <c r="V485" s="33">
        <v>232943</v>
      </c>
      <c r="W485" s="33">
        <v>258192</v>
      </c>
      <c r="X485" s="33">
        <v>244462</v>
      </c>
      <c r="Y485" s="27">
        <v>257168.23199999999</v>
      </c>
      <c r="Z485" s="27">
        <v>123943.512</v>
      </c>
      <c r="AA485" s="33">
        <v>139115.37599999999</v>
      </c>
      <c r="AB485" s="9">
        <v>136033.05600000001</v>
      </c>
      <c r="AC485" s="9">
        <v>243298.80000000002</v>
      </c>
      <c r="AD485" s="64">
        <v>239913.00020000004</v>
      </c>
      <c r="AE485" s="64">
        <v>212416.2</v>
      </c>
    </row>
    <row r="486" spans="1:31" ht="11.1" customHeight="1" x14ac:dyDescent="0.2">
      <c r="A486" s="52" t="s">
        <v>86</v>
      </c>
      <c r="B486" s="16" t="s">
        <v>3</v>
      </c>
      <c r="C486" s="34">
        <v>0.42887636444816957</v>
      </c>
      <c r="D486" s="34">
        <v>0.57441477543247099</v>
      </c>
      <c r="E486" s="34">
        <v>0.59793073930620655</v>
      </c>
      <c r="F486" s="34">
        <v>0.50110567886966151</v>
      </c>
      <c r="G486" s="34">
        <v>0.80392040838156276</v>
      </c>
      <c r="H486" s="34">
        <v>0.56044256981011886</v>
      </c>
      <c r="I486" s="34">
        <v>0.50478864912799293</v>
      </c>
      <c r="J486" s="34">
        <v>0.54769900559046159</v>
      </c>
      <c r="K486" s="34">
        <v>0.61399414452468914</v>
      </c>
      <c r="L486" s="34">
        <v>0.45482065364658114</v>
      </c>
      <c r="M486" s="34">
        <v>0.51265520399588327</v>
      </c>
      <c r="N486" s="34">
        <v>0.53061559673076342</v>
      </c>
      <c r="O486" s="34">
        <v>0.59507347691506263</v>
      </c>
      <c r="P486" s="35">
        <v>0.48677719619022614</v>
      </c>
      <c r="Q486" s="34">
        <v>0.46462207896138868</v>
      </c>
      <c r="R486" s="34">
        <v>0.36235364694893146</v>
      </c>
      <c r="S486" s="34">
        <v>0.36215832156230826</v>
      </c>
      <c r="T486" s="35">
        <v>0.36821605804780638</v>
      </c>
      <c r="U486" s="35">
        <v>0.40500000000000003</v>
      </c>
      <c r="V486" s="35">
        <v>0.40211116865182117</v>
      </c>
      <c r="W486" s="35">
        <v>0.4683959029508768</v>
      </c>
      <c r="X486" s="35">
        <v>0.4639716069767883</v>
      </c>
      <c r="Y486" s="28">
        <v>0.55041271499139599</v>
      </c>
      <c r="Z486" s="28">
        <v>0.20419534584874421</v>
      </c>
      <c r="AA486" s="34">
        <v>0.240446507</v>
      </c>
      <c r="AB486" s="49">
        <v>0.29624503964581189</v>
      </c>
      <c r="AC486" s="48">
        <v>0.44970139901630801</v>
      </c>
      <c r="AD486" s="66">
        <v>0.42630510028021962</v>
      </c>
      <c r="AE486" s="66">
        <v>0.35828038530757644</v>
      </c>
    </row>
    <row r="487" spans="1:31" ht="11.1" customHeight="1" x14ac:dyDescent="0.2">
      <c r="A487" s="15" t="s">
        <v>143</v>
      </c>
      <c r="B487" s="16" t="s">
        <v>2</v>
      </c>
      <c r="C487" s="33">
        <v>1650702</v>
      </c>
      <c r="D487" s="33">
        <v>2110100</v>
      </c>
      <c r="E487" s="33">
        <v>1610921</v>
      </c>
      <c r="F487" s="33">
        <v>1141916</v>
      </c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7"/>
      <c r="R487" s="37"/>
      <c r="S487" s="37"/>
      <c r="T487" s="33"/>
      <c r="U487" s="33"/>
      <c r="V487" s="33"/>
      <c r="W487" s="33"/>
      <c r="X487" s="33"/>
      <c r="Y487" s="29"/>
      <c r="Z487" s="29"/>
      <c r="AA487" s="36"/>
      <c r="AB487" s="49"/>
      <c r="AC487" s="9">
        <v>1509454</v>
      </c>
      <c r="AD487" s="67">
        <v>1420665</v>
      </c>
      <c r="AE487" s="67">
        <v>1436960</v>
      </c>
    </row>
    <row r="488" spans="1:31" ht="11.1" customHeight="1" x14ac:dyDescent="0.2">
      <c r="A488" s="15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3"/>
      <c r="P488" s="33"/>
      <c r="Q488" s="37"/>
      <c r="R488" s="37"/>
      <c r="S488" s="37"/>
      <c r="T488" s="33"/>
      <c r="U488" s="33"/>
      <c r="V488" s="33"/>
      <c r="W488" s="33"/>
      <c r="X488" s="33"/>
      <c r="Y488" s="29"/>
      <c r="Z488" s="29"/>
      <c r="AA488" s="36"/>
      <c r="AB488" s="49"/>
      <c r="AC488" s="48"/>
      <c r="AD488" s="61"/>
      <c r="AE488" s="61"/>
    </row>
    <row r="489" spans="1:31" ht="11.1" customHeight="1" x14ac:dyDescent="0.2">
      <c r="A489" s="15" t="s">
        <v>87</v>
      </c>
      <c r="B489" s="16" t="s">
        <v>2</v>
      </c>
      <c r="C489" s="33">
        <v>864816.6</v>
      </c>
      <c r="D489" s="33">
        <v>887504</v>
      </c>
      <c r="E489" s="33">
        <v>854795</v>
      </c>
      <c r="F489" s="33">
        <v>652581</v>
      </c>
      <c r="G489" s="33">
        <v>1098128</v>
      </c>
      <c r="H489" s="33">
        <v>692983.4</v>
      </c>
      <c r="I489" s="33">
        <v>1664593</v>
      </c>
      <c r="J489" s="33">
        <v>1734125</v>
      </c>
      <c r="K489" s="33">
        <v>1760278.8</v>
      </c>
      <c r="L489" s="33">
        <v>1776231</v>
      </c>
      <c r="M489" s="33">
        <v>1747394.2</v>
      </c>
      <c r="N489" s="33">
        <v>1660312</v>
      </c>
      <c r="O489" s="33">
        <v>1717273</v>
      </c>
      <c r="P489" s="33">
        <v>1724396.8</v>
      </c>
      <c r="Q489" s="33">
        <v>1474572.8</v>
      </c>
      <c r="R489" s="33">
        <v>1682366.6</v>
      </c>
      <c r="S489" s="33">
        <v>1953137.2</v>
      </c>
      <c r="T489" s="33">
        <v>1010076</v>
      </c>
      <c r="U489" s="33">
        <v>821351</v>
      </c>
      <c r="V489" s="33">
        <v>1097000.6000000001</v>
      </c>
      <c r="W489" s="33">
        <v>769677</v>
      </c>
      <c r="X489" s="33">
        <v>739077</v>
      </c>
      <c r="Y489" s="27">
        <v>969417.43199999991</v>
      </c>
      <c r="Z489" s="27">
        <v>1372836.912</v>
      </c>
      <c r="AA489" s="33">
        <v>637988.17599999998</v>
      </c>
      <c r="AB489" s="9">
        <v>591397.65599999996</v>
      </c>
      <c r="AC489" s="9">
        <v>881470.8</v>
      </c>
      <c r="AD489" s="67">
        <f>3.6*AD481+AD483+AD485</f>
        <v>889961.00020000001</v>
      </c>
      <c r="AE489" s="67">
        <f>3.6*AE481+AE483+AE485</f>
        <v>955194.8</v>
      </c>
    </row>
    <row r="490" spans="1:31" ht="11.1" customHeight="1" x14ac:dyDescent="0.2">
      <c r="A490" s="52" t="s">
        <v>88</v>
      </c>
      <c r="B490" s="16" t="s">
        <v>3</v>
      </c>
      <c r="C490" s="34">
        <v>1.6935736302644102</v>
      </c>
      <c r="D490" s="34">
        <v>1.7606411680685605</v>
      </c>
      <c r="E490" s="34">
        <v>1.8111751942977736</v>
      </c>
      <c r="F490" s="34">
        <v>1.8668693982989997</v>
      </c>
      <c r="G490" s="34">
        <v>2.4991932051716801</v>
      </c>
      <c r="H490" s="34">
        <v>2.0627759735910725</v>
      </c>
      <c r="I490" s="34">
        <v>3.7849723731781078</v>
      </c>
      <c r="J490" s="34">
        <v>3.4317023697620344</v>
      </c>
      <c r="K490" s="34">
        <v>3.5323060499220409</v>
      </c>
      <c r="L490" s="34">
        <v>3.5918429662823192</v>
      </c>
      <c r="M490" s="34">
        <v>3.2998030384575436</v>
      </c>
      <c r="N490" s="34">
        <v>3.5880174094195851</v>
      </c>
      <c r="O490" s="34">
        <v>3.9936674271335515</v>
      </c>
      <c r="P490" s="35">
        <v>3.3293948421700961</v>
      </c>
      <c r="Q490" s="34">
        <v>3.2870621646503895</v>
      </c>
      <c r="R490" s="34">
        <v>3.3867879632164657</v>
      </c>
      <c r="S490" s="34">
        <v>3.3199172543680278</v>
      </c>
      <c r="T490" s="35">
        <v>1.8154785762686274</v>
      </c>
      <c r="U490" s="35">
        <v>1.41</v>
      </c>
      <c r="V490" s="35">
        <v>1.8936658035560161</v>
      </c>
      <c r="W490" s="35">
        <v>1.3963002470855874</v>
      </c>
      <c r="X490" s="35">
        <v>1.4027159369128281</v>
      </c>
      <c r="Y490" s="30">
        <v>2.0748273476760808</v>
      </c>
      <c r="Z490" s="30">
        <v>2.2617311992882856</v>
      </c>
      <c r="AA490" s="34">
        <v>1.1026964299999999</v>
      </c>
      <c r="AB490" s="48">
        <v>1.2879121237132261</v>
      </c>
      <c r="AC490" s="48">
        <v>1.6292667779373522</v>
      </c>
      <c r="AD490" s="65">
        <v>1.5813853902017332</v>
      </c>
      <c r="AE490" s="65">
        <v>1.6111179890601253</v>
      </c>
    </row>
    <row r="491" spans="1:31" ht="11.1" customHeight="1" x14ac:dyDescent="0.2">
      <c r="A491" s="59" t="s">
        <v>149</v>
      </c>
      <c r="B491" s="16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5"/>
      <c r="Q491" s="34"/>
      <c r="R491" s="34"/>
      <c r="S491" s="34"/>
      <c r="T491" s="35"/>
      <c r="U491" s="35"/>
      <c r="V491" s="35"/>
      <c r="W491" s="35"/>
      <c r="X491" s="35"/>
      <c r="Y491" s="30"/>
      <c r="Z491" s="30"/>
      <c r="AA491" s="34"/>
      <c r="AB491" s="48"/>
      <c r="AC491" s="48"/>
      <c r="AD491" s="61"/>
      <c r="AE491" s="61"/>
    </row>
    <row r="492" spans="1:31" ht="11.1" customHeight="1" x14ac:dyDescent="0.2">
      <c r="A492" s="51" t="s">
        <v>150</v>
      </c>
      <c r="B492" s="16"/>
      <c r="C492" s="3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3"/>
      <c r="P492" s="36"/>
      <c r="Q492" s="36"/>
      <c r="R492" s="36"/>
      <c r="S492" s="36"/>
      <c r="T492" s="36"/>
      <c r="U492" s="36"/>
      <c r="V492" s="36"/>
      <c r="W492" s="36"/>
      <c r="X492" s="36"/>
      <c r="Y492" s="29"/>
      <c r="Z492" s="29"/>
      <c r="AA492" s="36"/>
      <c r="AB492" s="6"/>
      <c r="AC492" s="6"/>
      <c r="AD492" s="61"/>
      <c r="AE492" s="61"/>
    </row>
    <row r="493" spans="1:31" ht="13.5" customHeight="1" x14ac:dyDescent="0.2">
      <c r="A493" s="13" t="s">
        <v>145</v>
      </c>
      <c r="B493" s="16">
        <v>212315</v>
      </c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3"/>
      <c r="P493" s="36"/>
      <c r="Q493" s="36"/>
      <c r="R493" s="33"/>
      <c r="S493" s="33"/>
      <c r="T493" s="33"/>
      <c r="U493" s="33"/>
      <c r="V493" s="33"/>
      <c r="W493" s="33"/>
      <c r="X493" s="33"/>
      <c r="Y493" s="29"/>
      <c r="Z493" s="29"/>
      <c r="AA493" s="36"/>
      <c r="AB493" s="6"/>
      <c r="AC493" s="6"/>
      <c r="AD493" s="61"/>
      <c r="AE493" s="61"/>
    </row>
    <row r="494" spans="1:31" ht="11.1" customHeight="1" x14ac:dyDescent="0.35">
      <c r="A494" s="53" t="s">
        <v>146</v>
      </c>
      <c r="B494" s="6" t="s">
        <v>64</v>
      </c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3"/>
      <c r="P494" s="33"/>
      <c r="Q494" s="39"/>
      <c r="R494" s="33"/>
      <c r="S494" s="33"/>
      <c r="T494" s="33"/>
      <c r="U494" s="33"/>
      <c r="V494" s="33"/>
      <c r="W494" s="33"/>
      <c r="X494" s="33"/>
      <c r="Y494" s="29"/>
      <c r="Z494" s="29"/>
      <c r="AA494" s="36"/>
      <c r="AB494" s="6"/>
      <c r="AC494" s="6"/>
      <c r="AD494" s="84"/>
      <c r="AE494" s="84"/>
    </row>
    <row r="495" spans="1:31" ht="11.1" customHeight="1" x14ac:dyDescent="0.2">
      <c r="A495" s="15" t="s">
        <v>80</v>
      </c>
      <c r="B495" s="16"/>
      <c r="C495" s="33">
        <v>1079647</v>
      </c>
      <c r="D495" s="33">
        <v>987208</v>
      </c>
      <c r="E495" s="33">
        <v>910318</v>
      </c>
      <c r="F495" s="33">
        <v>587852</v>
      </c>
      <c r="G495" s="33">
        <v>521894</v>
      </c>
      <c r="H495" s="33">
        <v>383037</v>
      </c>
      <c r="I495" s="33">
        <v>349963</v>
      </c>
      <c r="J495" s="33">
        <v>350348</v>
      </c>
      <c r="K495" s="33">
        <v>300182</v>
      </c>
      <c r="L495" s="33">
        <v>332728</v>
      </c>
      <c r="M495" s="33">
        <v>301052</v>
      </c>
      <c r="N495" s="33">
        <v>307831</v>
      </c>
      <c r="O495" s="33">
        <v>322928</v>
      </c>
      <c r="P495" s="33">
        <v>289025</v>
      </c>
      <c r="Q495" s="33">
        <v>274515</v>
      </c>
      <c r="R495" s="33">
        <v>282835</v>
      </c>
      <c r="S495" s="33">
        <v>303695</v>
      </c>
      <c r="T495" s="33">
        <v>332318</v>
      </c>
      <c r="U495" s="33">
        <v>334173</v>
      </c>
      <c r="V495" s="33">
        <v>275900</v>
      </c>
      <c r="W495" s="33">
        <v>215009</v>
      </c>
      <c r="X495" s="33">
        <v>252944</v>
      </c>
      <c r="Y495" s="27">
        <v>194961</v>
      </c>
      <c r="Z495" s="27">
        <v>329155</v>
      </c>
      <c r="AA495" s="33">
        <v>336004</v>
      </c>
      <c r="AB495" s="9">
        <v>285735</v>
      </c>
      <c r="AC495" s="9">
        <v>347897</v>
      </c>
      <c r="AD495" s="72">
        <v>242229</v>
      </c>
      <c r="AE495" s="72">
        <v>397813</v>
      </c>
    </row>
    <row r="496" spans="1:31" ht="11.1" customHeight="1" x14ac:dyDescent="0.2">
      <c r="A496" s="15" t="s">
        <v>81</v>
      </c>
      <c r="B496" s="16" t="s">
        <v>2</v>
      </c>
      <c r="C496" s="33">
        <v>60367</v>
      </c>
      <c r="D496" s="33">
        <v>61016</v>
      </c>
      <c r="E496" s="33">
        <v>49611</v>
      </c>
      <c r="F496" s="33">
        <v>36568</v>
      </c>
      <c r="G496" s="33">
        <v>63123</v>
      </c>
      <c r="H496" s="33">
        <v>26681</v>
      </c>
      <c r="I496" s="33">
        <v>21474</v>
      </c>
      <c r="J496" s="33">
        <v>20464</v>
      </c>
      <c r="K496" s="33">
        <v>20130</v>
      </c>
      <c r="L496" s="33">
        <v>23087</v>
      </c>
      <c r="M496" s="33">
        <v>18845</v>
      </c>
      <c r="N496" s="33">
        <v>19916</v>
      </c>
      <c r="O496" s="33">
        <v>23242</v>
      </c>
      <c r="P496" s="33">
        <v>21119</v>
      </c>
      <c r="Q496" s="33">
        <v>19619</v>
      </c>
      <c r="R496" s="33">
        <v>20853</v>
      </c>
      <c r="S496" s="33">
        <v>22264</v>
      </c>
      <c r="T496" s="33">
        <v>25071</v>
      </c>
      <c r="U496" s="33">
        <v>22506</v>
      </c>
      <c r="V496" s="33">
        <v>16724</v>
      </c>
      <c r="W496" s="33">
        <v>16962</v>
      </c>
      <c r="X496" s="33">
        <v>21867</v>
      </c>
      <c r="Y496" s="27">
        <v>13759</v>
      </c>
      <c r="Z496" s="27">
        <v>24318</v>
      </c>
      <c r="AA496" s="33">
        <v>24085</v>
      </c>
      <c r="AB496" s="9">
        <v>20800</v>
      </c>
      <c r="AC496" s="9">
        <v>31270.160823303075</v>
      </c>
      <c r="AD496" s="64">
        <v>20709</v>
      </c>
      <c r="AE496" s="64">
        <v>30463.460987496495</v>
      </c>
    </row>
    <row r="497" spans="1:31" ht="11.1" customHeight="1" x14ac:dyDescent="0.2">
      <c r="A497" s="52" t="s">
        <v>82</v>
      </c>
      <c r="B497" s="16" t="s">
        <v>3</v>
      </c>
      <c r="C497" s="34">
        <v>55.913645849059925</v>
      </c>
      <c r="D497" s="34">
        <v>61.806630416285117</v>
      </c>
      <c r="E497" s="34">
        <v>54.498537873578243</v>
      </c>
      <c r="F497" s="34">
        <v>62.206133516599415</v>
      </c>
      <c r="G497" s="34">
        <v>120.94984805343614</v>
      </c>
      <c r="H497" s="34">
        <v>69.656456164809143</v>
      </c>
      <c r="I497" s="34">
        <v>61.360772424513449</v>
      </c>
      <c r="J497" s="34">
        <v>58.410494708118783</v>
      </c>
      <c r="K497" s="34">
        <v>67.059317347475869</v>
      </c>
      <c r="L497" s="34">
        <v>69.387006804356716</v>
      </c>
      <c r="M497" s="34">
        <v>62.597159294739782</v>
      </c>
      <c r="N497" s="34">
        <v>64.697837449769523</v>
      </c>
      <c r="O497" s="34">
        <v>71.972699796858748</v>
      </c>
      <c r="P497" s="34">
        <v>73.069803650203269</v>
      </c>
      <c r="Q497" s="34">
        <v>71.467861501193013</v>
      </c>
      <c r="R497" s="34">
        <v>73.728498948149976</v>
      </c>
      <c r="S497" s="34">
        <v>73.310393651525374</v>
      </c>
      <c r="T497" s="35">
        <v>75.442798765038305</v>
      </c>
      <c r="U497" s="35">
        <v>67.348349507590385</v>
      </c>
      <c r="V497" s="35">
        <v>60.616165277274376</v>
      </c>
      <c r="W497" s="35">
        <v>78.88972089540438</v>
      </c>
      <c r="X497" s="35">
        <v>98.110541230862751</v>
      </c>
      <c r="Y497" s="35">
        <v>70.573088976769711</v>
      </c>
      <c r="Z497" s="35">
        <v>73.880086889155564</v>
      </c>
      <c r="AA497" s="28">
        <v>71.680694277449078</v>
      </c>
      <c r="AB497" s="48">
        <v>72.794722382627256</v>
      </c>
      <c r="AC497" s="49">
        <v>89.883387391391921</v>
      </c>
      <c r="AD497" s="65">
        <v>85.493479310900014</v>
      </c>
      <c r="AE497" s="65">
        <v>76.577339070107044</v>
      </c>
    </row>
    <row r="498" spans="1:31" ht="11.1" customHeight="1" x14ac:dyDescent="0.2">
      <c r="A498" s="15" t="s">
        <v>83</v>
      </c>
      <c r="B498" s="16" t="s">
        <v>2</v>
      </c>
      <c r="C498" s="33">
        <v>671696</v>
      </c>
      <c r="D498" s="33">
        <v>577634</v>
      </c>
      <c r="E498" s="33">
        <v>525822</v>
      </c>
      <c r="F498" s="33">
        <v>355911</v>
      </c>
      <c r="G498" s="33">
        <v>305802</v>
      </c>
      <c r="H498" s="33">
        <v>133022</v>
      </c>
      <c r="I498" s="33">
        <v>97891</v>
      </c>
      <c r="J498" s="33">
        <v>98623</v>
      </c>
      <c r="K498" s="33">
        <v>102119</v>
      </c>
      <c r="L498" s="33">
        <v>97261</v>
      </c>
      <c r="M498" s="33">
        <v>166993</v>
      </c>
      <c r="N498" s="33">
        <v>126709</v>
      </c>
      <c r="O498" s="33">
        <v>300339</v>
      </c>
      <c r="P498" s="33">
        <v>223051</v>
      </c>
      <c r="Q498" s="33">
        <v>243945</v>
      </c>
      <c r="R498" s="33">
        <v>235717</v>
      </c>
      <c r="S498" s="33">
        <v>305642</v>
      </c>
      <c r="T498" s="33">
        <v>392913</v>
      </c>
      <c r="U498" s="33">
        <v>259350</v>
      </c>
      <c r="V498" s="33">
        <v>256448</v>
      </c>
      <c r="W498" s="33">
        <v>224698</v>
      </c>
      <c r="X498" s="33">
        <v>260068</v>
      </c>
      <c r="Y498" s="27">
        <v>146591</v>
      </c>
      <c r="Z498" s="27">
        <v>-436206</v>
      </c>
      <c r="AA498" s="33">
        <v>-607390</v>
      </c>
      <c r="AB498" s="9">
        <v>-430090</v>
      </c>
      <c r="AC498" s="9">
        <v>469274.70920815942</v>
      </c>
      <c r="AD498" s="64">
        <v>284272</v>
      </c>
      <c r="AE498" s="64">
        <v>432497</v>
      </c>
    </row>
    <row r="499" spans="1:31" ht="11.1" customHeight="1" x14ac:dyDescent="0.2">
      <c r="A499" s="52" t="s">
        <v>84</v>
      </c>
      <c r="B499" s="16" t="s">
        <v>3</v>
      </c>
      <c r="C499" s="34">
        <v>0.62214408968857415</v>
      </c>
      <c r="D499" s="34">
        <v>0.58511884020388816</v>
      </c>
      <c r="E499" s="34">
        <v>0.57762452241963802</v>
      </c>
      <c r="F499" s="34">
        <v>0.60544320679354668</v>
      </c>
      <c r="G499" s="34">
        <v>0.5859465715260187</v>
      </c>
      <c r="H499" s="34">
        <v>0.34728237742045809</v>
      </c>
      <c r="I499" s="34">
        <v>0.27971814163211539</v>
      </c>
      <c r="J499" s="34">
        <v>0.28150010846358475</v>
      </c>
      <c r="K499" s="34">
        <v>0.34019028456069983</v>
      </c>
      <c r="L499" s="34">
        <v>0.29231384193695753</v>
      </c>
      <c r="M499" s="34">
        <v>0.55469819167452794</v>
      </c>
      <c r="N499" s="34">
        <v>0.41161871286517604</v>
      </c>
      <c r="O499" s="34">
        <v>0.93004942278154878</v>
      </c>
      <c r="P499" s="35">
        <v>0.77173600899576156</v>
      </c>
      <c r="Q499" s="34">
        <v>0.88863996502923337</v>
      </c>
      <c r="R499" s="34">
        <v>0.83340817084165675</v>
      </c>
      <c r="S499" s="34">
        <v>1.0064110373894861</v>
      </c>
      <c r="T499" s="35">
        <v>1.1823404088854652</v>
      </c>
      <c r="U499" s="35">
        <v>0.77609501665305092</v>
      </c>
      <c r="V499" s="35">
        <v>0.92949619427328745</v>
      </c>
      <c r="W499" s="35">
        <v>1.0450632299113061</v>
      </c>
      <c r="X499" s="35">
        <v>87.888622890931018</v>
      </c>
      <c r="Y499" s="35">
        <v>0.75189909776827157</v>
      </c>
      <c r="Z499" s="35">
        <v>-1.3252297549786576</v>
      </c>
      <c r="AA499" s="34">
        <v>-1.8076868132522232</v>
      </c>
      <c r="AB499" s="48">
        <v>-1.5052058725742383</v>
      </c>
      <c r="AC499" s="48">
        <v>1.3488897840687313</v>
      </c>
      <c r="AD499" s="66">
        <v>1.173567161652816</v>
      </c>
      <c r="AE499" s="66">
        <f>AE498/AE495</f>
        <v>1.0871866932453187</v>
      </c>
    </row>
    <row r="500" spans="1:31" ht="11.1" customHeight="1" x14ac:dyDescent="0.2">
      <c r="A500" s="15" t="s">
        <v>85</v>
      </c>
      <c r="B500" s="16" t="s">
        <v>2</v>
      </c>
      <c r="C500" s="33"/>
      <c r="D500" s="33"/>
      <c r="E500" s="33">
        <v>340</v>
      </c>
      <c r="F500" s="33">
        <v>390</v>
      </c>
      <c r="G500" s="33">
        <v>1536</v>
      </c>
      <c r="H500" s="33">
        <v>151</v>
      </c>
      <c r="I500" s="33">
        <v>165</v>
      </c>
      <c r="J500" s="33">
        <v>128</v>
      </c>
      <c r="K500" s="33">
        <v>186</v>
      </c>
      <c r="L500" s="33"/>
      <c r="M500" s="33"/>
      <c r="N500" s="33">
        <v>1955</v>
      </c>
      <c r="O500" s="33">
        <v>655</v>
      </c>
      <c r="P500" s="33">
        <v>602</v>
      </c>
      <c r="Q500" s="33">
        <v>536</v>
      </c>
      <c r="R500" s="33">
        <v>630</v>
      </c>
      <c r="S500" s="33">
        <v>675</v>
      </c>
      <c r="T500" s="33">
        <v>1122</v>
      </c>
      <c r="U500" s="33">
        <v>1672</v>
      </c>
      <c r="V500" s="33">
        <v>589</v>
      </c>
      <c r="W500" s="33">
        <v>500</v>
      </c>
      <c r="X500" s="33">
        <v>189</v>
      </c>
      <c r="Y500" s="27">
        <v>187.22399999999999</v>
      </c>
      <c r="Z500" s="27">
        <v>624</v>
      </c>
      <c r="AA500" s="33">
        <v>566</v>
      </c>
      <c r="AB500" s="9">
        <v>1438</v>
      </c>
      <c r="AC500" s="9">
        <v>558389.97394970513</v>
      </c>
      <c r="AD500" s="64">
        <v>746424</v>
      </c>
      <c r="AE500" s="64">
        <v>737564.68162569334</v>
      </c>
    </row>
    <row r="501" spans="1:31" ht="11.1" customHeight="1" x14ac:dyDescent="0.2">
      <c r="A501" s="52" t="s">
        <v>86</v>
      </c>
      <c r="B501" s="16" t="s">
        <v>3</v>
      </c>
      <c r="C501" s="34">
        <v>0</v>
      </c>
      <c r="D501" s="34">
        <v>0</v>
      </c>
      <c r="E501" s="34">
        <v>3.7349585529452347E-4</v>
      </c>
      <c r="F501" s="34">
        <v>6.6343229248178113E-4</v>
      </c>
      <c r="G501" s="34">
        <v>2.943126381985614E-3</v>
      </c>
      <c r="H501" s="34">
        <v>3.9421779097058507E-4</v>
      </c>
      <c r="I501" s="34">
        <v>4.7147841343227713E-4</v>
      </c>
      <c r="J501" s="34">
        <v>3.6535102241200176E-4</v>
      </c>
      <c r="K501" s="34">
        <v>6.1962409471587234E-4</v>
      </c>
      <c r="L501" s="34">
        <v>0</v>
      </c>
      <c r="M501" s="34">
        <v>0</v>
      </c>
      <c r="N501" s="34">
        <v>6.3508873375326073E-3</v>
      </c>
      <c r="O501" s="34">
        <v>2.0283159094287274E-3</v>
      </c>
      <c r="P501" s="34">
        <v>2.0828648040826917E-3</v>
      </c>
      <c r="Q501" s="34">
        <v>1.9525344698832485E-3</v>
      </c>
      <c r="R501" s="34">
        <v>2.2274470981314192E-3</v>
      </c>
      <c r="S501" s="34">
        <v>2.2226246727802567E-3</v>
      </c>
      <c r="T501" s="35">
        <v>3.3762841615560999E-3</v>
      </c>
      <c r="U501" s="35">
        <v>5.0033964443566654E-3</v>
      </c>
      <c r="V501" s="35">
        <v>2.1348314606741575E-3</v>
      </c>
      <c r="W501" s="35">
        <v>2.3254840495049046E-3</v>
      </c>
      <c r="X501" s="35">
        <v>7.4720096147763931E-4</v>
      </c>
      <c r="Y501" s="35">
        <v>9.6031513995106712E-4</v>
      </c>
      <c r="Z501" s="35">
        <v>1.8957633941456152E-3</v>
      </c>
      <c r="AA501" s="35">
        <v>9.6031513995106712E-4</v>
      </c>
      <c r="AB501" s="49">
        <v>5.0326351339527887E-3</v>
      </c>
      <c r="AC501" s="48">
        <v>1.6050439467707545</v>
      </c>
      <c r="AD501" s="66">
        <v>3.0814807475570638</v>
      </c>
      <c r="AE501" s="66">
        <v>1.854048715415769</v>
      </c>
    </row>
    <row r="502" spans="1:31" ht="11.1" customHeight="1" x14ac:dyDescent="0.2">
      <c r="A502" s="15" t="s">
        <v>143</v>
      </c>
      <c r="B502" s="16" t="s">
        <v>2</v>
      </c>
      <c r="C502" s="33">
        <v>2976597</v>
      </c>
      <c r="D502" s="33">
        <v>8467317</v>
      </c>
      <c r="E502" s="33">
        <v>2551672</v>
      </c>
      <c r="F502" s="33">
        <v>1582754</v>
      </c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7"/>
      <c r="R502" s="37"/>
      <c r="S502" s="37"/>
      <c r="T502" s="33"/>
      <c r="U502" s="33"/>
      <c r="V502" s="33"/>
      <c r="W502" s="33"/>
      <c r="X502" s="33" t="s">
        <v>74</v>
      </c>
      <c r="Y502" s="29"/>
      <c r="Z502" s="29"/>
      <c r="AA502" s="29"/>
      <c r="AB502" s="49"/>
      <c r="AC502" s="9">
        <v>1868200.9218126002</v>
      </c>
      <c r="AD502" s="67">
        <v>1614259</v>
      </c>
      <c r="AE502" s="80">
        <v>1937927.2819296638</v>
      </c>
    </row>
    <row r="503" spans="1:31" ht="11.1" customHeight="1" x14ac:dyDescent="0.2">
      <c r="A503" s="15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3"/>
      <c r="P503" s="33"/>
      <c r="Q503" s="37"/>
      <c r="R503" s="37"/>
      <c r="S503" s="37"/>
      <c r="T503" s="33"/>
      <c r="U503" s="33"/>
      <c r="V503" s="33"/>
      <c r="W503" s="33"/>
      <c r="X503" s="33" t="s">
        <v>74</v>
      </c>
      <c r="Y503" s="29"/>
      <c r="Z503" s="29"/>
      <c r="AA503" s="29"/>
      <c r="AB503" s="49"/>
      <c r="AC503" s="48"/>
      <c r="AD503" s="61"/>
      <c r="AE503" s="61"/>
    </row>
    <row r="504" spans="1:31" ht="11.1" customHeight="1" x14ac:dyDescent="0.2">
      <c r="A504" s="15" t="s">
        <v>87</v>
      </c>
      <c r="B504" s="16" t="s">
        <v>2</v>
      </c>
      <c r="C504" s="33">
        <v>889017.2</v>
      </c>
      <c r="D504" s="33">
        <v>797291.6</v>
      </c>
      <c r="E504" s="33">
        <v>704761.6</v>
      </c>
      <c r="F504" s="33">
        <v>487945.8</v>
      </c>
      <c r="G504" s="33">
        <v>534580.80000000005</v>
      </c>
      <c r="H504" s="33">
        <v>229224.6</v>
      </c>
      <c r="I504" s="33">
        <v>175362.4</v>
      </c>
      <c r="J504" s="33">
        <v>172421.4</v>
      </c>
      <c r="K504" s="33">
        <v>174773</v>
      </c>
      <c r="L504" s="33">
        <v>180374.2</v>
      </c>
      <c r="M504" s="33">
        <v>234835</v>
      </c>
      <c r="N504" s="33">
        <v>200361.60000000001</v>
      </c>
      <c r="O504" s="33">
        <v>384665.2</v>
      </c>
      <c r="P504" s="33">
        <v>299681.40000000002</v>
      </c>
      <c r="Q504" s="33">
        <v>315109.40000000002</v>
      </c>
      <c r="R504" s="33">
        <v>311417.8</v>
      </c>
      <c r="S504" s="33">
        <v>386467.4</v>
      </c>
      <c r="T504" s="33">
        <v>484290.6</v>
      </c>
      <c r="U504" s="33">
        <v>342043.6</v>
      </c>
      <c r="V504" s="33">
        <v>317243.40000000002</v>
      </c>
      <c r="W504" s="33">
        <v>286261.2</v>
      </c>
      <c r="X504" s="33">
        <v>338978.2</v>
      </c>
      <c r="Y504" s="33">
        <v>196310.62399999998</v>
      </c>
      <c r="Z504" s="33">
        <v>-348037.2</v>
      </c>
      <c r="AA504" s="33">
        <v>-520118</v>
      </c>
      <c r="AB504" s="33">
        <v>-353772</v>
      </c>
      <c r="AC504" s="9">
        <v>1140237.2621217556</v>
      </c>
      <c r="AD504" s="67">
        <f>3.6*AD496+AD498+AD500</f>
        <v>1105248.3999999999</v>
      </c>
      <c r="AE504" s="67">
        <f>3.6*AE496+AE498+AE500</f>
        <v>1279730.1411806806</v>
      </c>
    </row>
    <row r="505" spans="1:31" ht="11.1" customHeight="1" x14ac:dyDescent="0.2">
      <c r="A505" s="52" t="s">
        <v>88</v>
      </c>
      <c r="B505" s="16" t="s">
        <v>3</v>
      </c>
      <c r="C505" s="34">
        <v>0.82343321474518982</v>
      </c>
      <c r="D505" s="34">
        <v>0.8076227097025146</v>
      </c>
      <c r="E505" s="34">
        <v>0.77419275461981418</v>
      </c>
      <c r="F505" s="34">
        <v>0.83004871974578642</v>
      </c>
      <c r="G505" s="34">
        <v>1.0243091509003746</v>
      </c>
      <c r="H505" s="34">
        <v>0.5984398374047416</v>
      </c>
      <c r="I505" s="34">
        <v>0.50108840077379613</v>
      </c>
      <c r="J505" s="34">
        <v>0.49214324043522445</v>
      </c>
      <c r="K505" s="34">
        <v>0.58222345110632878</v>
      </c>
      <c r="L505" s="34">
        <v>0.54210706643264173</v>
      </c>
      <c r="M505" s="34">
        <v>0.78004796513559116</v>
      </c>
      <c r="N505" s="34">
        <v>0.65088181502187892</v>
      </c>
      <c r="O505" s="34">
        <v>1.1911794579596691</v>
      </c>
      <c r="P505" s="34">
        <v>1.0368701669405762</v>
      </c>
      <c r="Q505" s="34">
        <v>1.1478768009034115</v>
      </c>
      <c r="R505" s="34">
        <v>1.1010582141531282</v>
      </c>
      <c r="S505" s="34">
        <v>1.2725510792077579</v>
      </c>
      <c r="T505" s="35">
        <v>1.457310768601159</v>
      </c>
      <c r="U505" s="35">
        <v>1.023552471324733</v>
      </c>
      <c r="V505" s="35">
        <v>1.1498492207321493</v>
      </c>
      <c r="W505" s="35">
        <v>1.3313917091842669</v>
      </c>
      <c r="X505" s="35">
        <v>1.3401244276014528</v>
      </c>
      <c r="Y505" s="35">
        <v>1.0069225332245935</v>
      </c>
      <c r="Z505" s="35">
        <v>-1.0573656787835519</v>
      </c>
      <c r="AA505" s="35">
        <v>-1.5479518100974989</v>
      </c>
      <c r="AB505" s="48">
        <v>-1.2381122368628275</v>
      </c>
      <c r="AC505" s="48">
        <v>3.2775139254484964</v>
      </c>
      <c r="AD505" s="65">
        <f>AD504/AD495</f>
        <v>4.5628244347291194</v>
      </c>
      <c r="AE505" s="65">
        <f>AE504/AE495</f>
        <v>3.2169138293134729</v>
      </c>
    </row>
    <row r="506" spans="1:31" ht="11.1" customHeight="1" x14ac:dyDescent="0.2">
      <c r="A506" s="79" t="s">
        <v>144</v>
      </c>
      <c r="B506" s="16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5"/>
      <c r="U506" s="35"/>
      <c r="V506" s="35"/>
      <c r="W506" s="35"/>
      <c r="X506" s="35"/>
      <c r="Y506" s="35"/>
      <c r="Z506" s="35"/>
      <c r="AA506" s="35"/>
      <c r="AB506" s="48"/>
      <c r="AC506" s="48"/>
      <c r="AD506" s="61"/>
      <c r="AE506" s="61"/>
    </row>
    <row r="507" spans="1:31" ht="11.1" customHeight="1" x14ac:dyDescent="0.2">
      <c r="A507" s="51" t="s">
        <v>119</v>
      </c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3"/>
      <c r="P507" s="36"/>
      <c r="Q507" s="36"/>
      <c r="R507" s="36"/>
      <c r="S507" s="36"/>
      <c r="T507" s="36"/>
      <c r="U507" s="36"/>
      <c r="V507" s="36"/>
      <c r="W507" s="36"/>
      <c r="X507" s="36"/>
      <c r="Y507" s="29"/>
      <c r="Z507" s="29"/>
      <c r="AA507" s="36"/>
      <c r="AB507" s="6"/>
      <c r="AC507" s="6"/>
      <c r="AD507" s="61"/>
      <c r="AE507" s="61"/>
    </row>
    <row r="508" spans="1:31" ht="11.1" customHeight="1" x14ac:dyDescent="0.2">
      <c r="A508" s="13" t="s">
        <v>28</v>
      </c>
      <c r="B508" s="16">
        <v>212419</v>
      </c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3"/>
      <c r="P508" s="36"/>
      <c r="Q508" s="36"/>
      <c r="R508" s="33"/>
      <c r="S508" s="33"/>
      <c r="T508" s="33"/>
      <c r="U508" s="33"/>
      <c r="V508" s="33"/>
      <c r="W508" s="33"/>
      <c r="X508" s="33"/>
      <c r="Y508" s="29"/>
      <c r="Z508" s="29"/>
      <c r="AA508" s="36"/>
      <c r="AB508" s="6"/>
      <c r="AC508" s="6"/>
      <c r="AD508" s="61"/>
      <c r="AE508" s="61"/>
    </row>
    <row r="509" spans="1:31" ht="11.1" customHeight="1" x14ac:dyDescent="0.2">
      <c r="A509" s="53" t="s">
        <v>120</v>
      </c>
      <c r="B509" s="6" t="s">
        <v>29</v>
      </c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3"/>
      <c r="P509" s="33"/>
      <c r="Q509" s="39"/>
      <c r="R509" s="33"/>
      <c r="S509" s="33"/>
      <c r="T509" s="33"/>
      <c r="U509" s="33"/>
      <c r="V509" s="33"/>
      <c r="W509" s="33"/>
      <c r="X509" s="33"/>
      <c r="Y509" s="29"/>
      <c r="Z509" s="29"/>
      <c r="AA509" s="36"/>
      <c r="AB509" s="6"/>
      <c r="AC509" s="6"/>
      <c r="AD509" s="84"/>
      <c r="AE509" s="84"/>
    </row>
    <row r="510" spans="1:31" ht="11.1" customHeight="1" x14ac:dyDescent="0.2">
      <c r="A510" s="15" t="s">
        <v>80</v>
      </c>
      <c r="B510" s="16"/>
      <c r="C510" s="33">
        <v>193569</v>
      </c>
      <c r="D510" s="33">
        <v>193928</v>
      </c>
      <c r="E510" s="33">
        <v>195362</v>
      </c>
      <c r="F510" s="33">
        <v>180057</v>
      </c>
      <c r="G510" s="33">
        <v>176309</v>
      </c>
      <c r="H510" s="33">
        <v>157389</v>
      </c>
      <c r="I510" s="33">
        <v>151856</v>
      </c>
      <c r="J510" s="33">
        <v>136321</v>
      </c>
      <c r="K510" s="33">
        <v>151676</v>
      </c>
      <c r="L510" s="33">
        <v>158936</v>
      </c>
      <c r="M510" s="33">
        <v>156042</v>
      </c>
      <c r="N510" s="33">
        <v>143972</v>
      </c>
      <c r="O510" s="33">
        <v>147175</v>
      </c>
      <c r="P510" s="33">
        <v>135800</v>
      </c>
      <c r="Q510" s="33">
        <v>90808</v>
      </c>
      <c r="R510" s="33">
        <v>119261</v>
      </c>
      <c r="S510" s="33">
        <v>127974</v>
      </c>
      <c r="T510" s="33">
        <v>134519</v>
      </c>
      <c r="U510" s="33">
        <v>135209</v>
      </c>
      <c r="V510" s="33">
        <v>126180</v>
      </c>
      <c r="W510" s="33">
        <v>134578</v>
      </c>
      <c r="X510" s="33">
        <v>109683</v>
      </c>
      <c r="Y510" s="27">
        <v>111857</v>
      </c>
      <c r="Z510" s="27">
        <v>96384</v>
      </c>
      <c r="AA510" s="33">
        <v>85359</v>
      </c>
      <c r="AB510" s="9">
        <v>84141</v>
      </c>
      <c r="AC510" s="9">
        <v>103826</v>
      </c>
      <c r="AD510" s="72">
        <v>79835</v>
      </c>
      <c r="AE510" s="72">
        <v>62300</v>
      </c>
    </row>
    <row r="511" spans="1:31" ht="11.1" customHeight="1" x14ac:dyDescent="0.2">
      <c r="A511" s="15" t="s">
        <v>81</v>
      </c>
      <c r="B511" s="16" t="s">
        <v>2</v>
      </c>
      <c r="C511" s="33">
        <v>636847</v>
      </c>
      <c r="D511" s="33">
        <v>633721</v>
      </c>
      <c r="E511" s="33">
        <v>617840</v>
      </c>
      <c r="F511" s="33">
        <v>557028</v>
      </c>
      <c r="G511" s="33">
        <v>527144</v>
      </c>
      <c r="H511" s="33">
        <v>484915</v>
      </c>
      <c r="I511" s="33">
        <v>449960</v>
      </c>
      <c r="J511" s="33">
        <v>397415</v>
      </c>
      <c r="K511" s="33">
        <v>436150</v>
      </c>
      <c r="L511" s="33">
        <v>431023</v>
      </c>
      <c r="M511" s="33">
        <v>415867</v>
      </c>
      <c r="N511" s="33">
        <v>426881</v>
      </c>
      <c r="O511" s="33">
        <v>435361</v>
      </c>
      <c r="P511" s="33">
        <v>400224</v>
      </c>
      <c r="Q511" s="33">
        <v>266961</v>
      </c>
      <c r="R511" s="33">
        <v>350845</v>
      </c>
      <c r="S511" s="33">
        <v>357207</v>
      </c>
      <c r="T511" s="33">
        <v>389183</v>
      </c>
      <c r="U511" s="33">
        <v>392192</v>
      </c>
      <c r="V511" s="33">
        <v>384320</v>
      </c>
      <c r="W511" s="33">
        <v>416854</v>
      </c>
      <c r="X511" s="33">
        <v>336802</v>
      </c>
      <c r="Y511" s="27">
        <v>342258.99999999994</v>
      </c>
      <c r="Z511" s="27">
        <v>291954</v>
      </c>
      <c r="AA511" s="33">
        <v>271846</v>
      </c>
      <c r="AB511" s="9">
        <v>275890</v>
      </c>
      <c r="AC511" s="9">
        <v>337561</v>
      </c>
      <c r="AD511" s="64">
        <v>266134</v>
      </c>
      <c r="AE511" s="64">
        <v>210299</v>
      </c>
    </row>
    <row r="512" spans="1:31" ht="11.1" customHeight="1" x14ac:dyDescent="0.2">
      <c r="A512" s="52" t="s">
        <v>82</v>
      </c>
      <c r="B512" s="16" t="s">
        <v>3</v>
      </c>
      <c r="C512" s="35">
        <v>3290.0257789212114</v>
      </c>
      <c r="D512" s="35">
        <v>3267.8158904335628</v>
      </c>
      <c r="E512" s="35">
        <v>3162.5392860433453</v>
      </c>
      <c r="F512" s="35">
        <v>3093.6203535547079</v>
      </c>
      <c r="G512" s="35">
        <v>2989.8870732634182</v>
      </c>
      <c r="H512" s="35">
        <v>3080.9967659747504</v>
      </c>
      <c r="I512" s="35">
        <v>2963.0702771046253</v>
      </c>
      <c r="J512" s="35">
        <v>2915.2881801043127</v>
      </c>
      <c r="K512" s="35">
        <v>2875.5373295709273</v>
      </c>
      <c r="L512" s="35">
        <v>2711.9280716766498</v>
      </c>
      <c r="M512" s="35">
        <v>2665.0965765627202</v>
      </c>
      <c r="N512" s="35">
        <v>2965.0279220959633</v>
      </c>
      <c r="O512" s="35">
        <v>2958.1178868693733</v>
      </c>
      <c r="P512" s="35">
        <v>2947.157584683358</v>
      </c>
      <c r="Q512" s="35">
        <v>2939.8401021936393</v>
      </c>
      <c r="R512" s="35">
        <v>2941.8250727396216</v>
      </c>
      <c r="S512" s="35">
        <v>2791.2466594777065</v>
      </c>
      <c r="T512" s="35">
        <v>2893.1452062533917</v>
      </c>
      <c r="U512" s="35">
        <v>2900.6353127380576</v>
      </c>
      <c r="V512" s="35">
        <v>3045.8075764780474</v>
      </c>
      <c r="W512" s="35">
        <v>3097.4899314895451</v>
      </c>
      <c r="X512" s="35">
        <v>3070.6855210014314</v>
      </c>
      <c r="Y512" s="30">
        <v>3059.7906255308112</v>
      </c>
      <c r="Z512" s="30">
        <v>3029.0712151394423</v>
      </c>
      <c r="AA512" s="30">
        <v>3184.7374032029429</v>
      </c>
      <c r="AB512" s="49">
        <v>3278.9008925494113</v>
      </c>
      <c r="AC512" s="49">
        <v>3251.218384605012</v>
      </c>
      <c r="AD512" s="69">
        <v>3333.5504477985846</v>
      </c>
      <c r="AE512" s="69">
        <v>3375.585874799358</v>
      </c>
    </row>
    <row r="513" spans="1:31" ht="11.1" customHeight="1" x14ac:dyDescent="0.2">
      <c r="A513" s="15" t="s">
        <v>83</v>
      </c>
      <c r="B513" s="16" t="s">
        <v>2</v>
      </c>
      <c r="C513" s="33">
        <v>100072</v>
      </c>
      <c r="D513" s="33">
        <v>94675</v>
      </c>
      <c r="E513" s="33">
        <v>122183</v>
      </c>
      <c r="F513" s="33">
        <v>158270</v>
      </c>
      <c r="G513" s="33">
        <v>218091</v>
      </c>
      <c r="H513" s="33">
        <v>161447</v>
      </c>
      <c r="I513" s="33">
        <v>200454</v>
      </c>
      <c r="J513" s="33">
        <v>231617</v>
      </c>
      <c r="K513" s="33">
        <v>206910</v>
      </c>
      <c r="L513" s="33">
        <v>191545</v>
      </c>
      <c r="M513" s="33">
        <v>248212</v>
      </c>
      <c r="N513" s="33">
        <v>193906</v>
      </c>
      <c r="O513" s="33">
        <v>202131</v>
      </c>
      <c r="P513" s="33">
        <v>164523</v>
      </c>
      <c r="Q513" s="33">
        <v>117482</v>
      </c>
      <c r="R513" s="33">
        <v>156248</v>
      </c>
      <c r="S513" s="33">
        <v>228704</v>
      </c>
      <c r="T513" s="33">
        <v>194461</v>
      </c>
      <c r="U513" s="33">
        <v>181337</v>
      </c>
      <c r="V513" s="33">
        <v>172153</v>
      </c>
      <c r="W513" s="33">
        <v>184765</v>
      </c>
      <c r="X513" s="33">
        <v>1810</v>
      </c>
      <c r="Y513" s="27">
        <v>264573</v>
      </c>
      <c r="Z513" s="27">
        <v>211784</v>
      </c>
      <c r="AA513" s="33">
        <v>223051</v>
      </c>
      <c r="AB513" s="9">
        <v>180023</v>
      </c>
      <c r="AC513" s="9">
        <v>161707</v>
      </c>
      <c r="AD513" s="64">
        <v>147265</v>
      </c>
      <c r="AE513" s="64">
        <v>155293</v>
      </c>
    </row>
    <row r="514" spans="1:31" ht="11.1" customHeight="1" x14ac:dyDescent="0.2">
      <c r="A514" s="52" t="s">
        <v>84</v>
      </c>
      <c r="B514" s="16" t="s">
        <v>3</v>
      </c>
      <c r="C514" s="34">
        <v>0.51698360791242404</v>
      </c>
      <c r="D514" s="34">
        <v>0.4881966503032053</v>
      </c>
      <c r="E514" s="34">
        <v>0.62541845394703166</v>
      </c>
      <c r="F514" s="34">
        <v>0.87899942795892416</v>
      </c>
      <c r="G514" s="34">
        <v>1.2369816628759733</v>
      </c>
      <c r="H514" s="34">
        <v>1.0257832504177546</v>
      </c>
      <c r="I514" s="34">
        <v>1.3200268675587399</v>
      </c>
      <c r="J514" s="34">
        <v>1.6990559048129048</v>
      </c>
      <c r="K514" s="34">
        <v>1.364157810068831</v>
      </c>
      <c r="L514" s="34">
        <v>1.2051706347208939</v>
      </c>
      <c r="M514" s="34">
        <v>1.5906743056356623</v>
      </c>
      <c r="N514" s="34">
        <v>1.3468313283138389</v>
      </c>
      <c r="O514" s="34">
        <v>1.3734058094105657</v>
      </c>
      <c r="P514" s="34">
        <v>1.2115095729013254</v>
      </c>
      <c r="Q514" s="34">
        <v>1.2937406395912254</v>
      </c>
      <c r="R514" s="34">
        <v>1.310134914179824</v>
      </c>
      <c r="S514" s="34">
        <v>1.7871130073296138</v>
      </c>
      <c r="T514" s="35">
        <v>1.4456024799470706</v>
      </c>
      <c r="U514" s="35">
        <v>1.341</v>
      </c>
      <c r="V514" s="35">
        <v>1.3643445870977968</v>
      </c>
      <c r="W514" s="35">
        <v>1.3729212798525763</v>
      </c>
      <c r="X514" s="35">
        <v>1.6502101510717248E-2</v>
      </c>
      <c r="Y514" s="28">
        <v>2.3652788828593652</v>
      </c>
      <c r="Z514" s="28">
        <v>2.1972941567065072</v>
      </c>
      <c r="AA514" s="34">
        <v>2.6130929369999998</v>
      </c>
      <c r="AB514" s="48">
        <v>2.1395395823676924</v>
      </c>
      <c r="AC514" s="48">
        <v>1.5574807851597865</v>
      </c>
      <c r="AD514" s="66">
        <v>1.8446170226091314</v>
      </c>
      <c r="AE514" s="66">
        <v>2.4926645264847513</v>
      </c>
    </row>
    <row r="515" spans="1:31" ht="11.1" customHeight="1" x14ac:dyDescent="0.2">
      <c r="A515" s="15" t="s">
        <v>85</v>
      </c>
      <c r="B515" s="16" t="s">
        <v>2</v>
      </c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7"/>
      <c r="R515" s="33"/>
      <c r="S515" s="33"/>
      <c r="T515" s="33"/>
      <c r="U515" s="33"/>
      <c r="V515" s="33"/>
      <c r="W515" s="33"/>
      <c r="X515" s="33">
        <v>215622</v>
      </c>
      <c r="Y515" s="27">
        <v>0</v>
      </c>
      <c r="Z515" s="27">
        <v>0</v>
      </c>
      <c r="AA515" s="33">
        <v>0</v>
      </c>
      <c r="AB515" s="9">
        <v>0</v>
      </c>
      <c r="AC515" s="9">
        <v>204203.72200000001</v>
      </c>
      <c r="AD515" s="64">
        <v>246161</v>
      </c>
      <c r="AE515" s="64">
        <v>196038.78</v>
      </c>
    </row>
    <row r="516" spans="1:31" ht="11.1" customHeight="1" x14ac:dyDescent="0.2">
      <c r="A516" s="52" t="s">
        <v>86</v>
      </c>
      <c r="B516" s="16" t="s">
        <v>3</v>
      </c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3"/>
      <c r="P516" s="35"/>
      <c r="Q516" s="34"/>
      <c r="R516" s="34"/>
      <c r="S516" s="34"/>
      <c r="T516" s="35"/>
      <c r="U516" s="35"/>
      <c r="V516" s="35"/>
      <c r="W516" s="35"/>
      <c r="X516" s="35">
        <v>1.9658652662673342</v>
      </c>
      <c r="Y516" s="28">
        <v>0</v>
      </c>
      <c r="Z516" s="28">
        <v>0</v>
      </c>
      <c r="AA516" s="34">
        <v>0</v>
      </c>
      <c r="AB516" s="49">
        <v>0</v>
      </c>
      <c r="AC516" s="48">
        <v>1.9667879143952383</v>
      </c>
      <c r="AD516" s="66">
        <v>3.0833719546564788</v>
      </c>
      <c r="AE516" s="66">
        <v>3.1466898876404494</v>
      </c>
    </row>
    <row r="517" spans="1:31" ht="11.1" customHeight="1" x14ac:dyDescent="0.2">
      <c r="A517" s="15" t="s">
        <v>143</v>
      </c>
      <c r="B517" s="16" t="s">
        <v>2</v>
      </c>
      <c r="C517" s="33"/>
      <c r="D517" s="33">
        <v>380292</v>
      </c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7"/>
      <c r="R517" s="37"/>
      <c r="S517" s="37"/>
      <c r="T517" s="33"/>
      <c r="U517" s="33"/>
      <c r="V517" s="33"/>
      <c r="W517" s="33"/>
      <c r="X517" s="33"/>
      <c r="Y517" s="29"/>
      <c r="Z517" s="29"/>
      <c r="AA517" s="36"/>
      <c r="AB517" s="49"/>
      <c r="AC517" s="48"/>
      <c r="AD517" s="61"/>
      <c r="AE517" s="61"/>
    </row>
    <row r="518" spans="1:31" ht="11.1" customHeight="1" x14ac:dyDescent="0.2">
      <c r="A518" s="15"/>
      <c r="B518" s="16"/>
      <c r="C518" s="36"/>
      <c r="D518" s="33">
        <v>279785</v>
      </c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3"/>
      <c r="P518" s="33"/>
      <c r="Q518" s="37"/>
      <c r="R518" s="37"/>
      <c r="S518" s="37"/>
      <c r="T518" s="33"/>
      <c r="U518" s="33"/>
      <c r="V518" s="33"/>
      <c r="W518" s="33"/>
      <c r="X518" s="33"/>
      <c r="Y518" s="29"/>
      <c r="Z518" s="29"/>
      <c r="AA518" s="36"/>
      <c r="AB518" s="49"/>
      <c r="AC518" s="48"/>
      <c r="AD518" s="61"/>
      <c r="AE518" s="61"/>
    </row>
    <row r="519" spans="1:31" ht="11.1" customHeight="1" x14ac:dyDescent="0.2">
      <c r="A519" s="15" t="s">
        <v>87</v>
      </c>
      <c r="B519" s="16" t="s">
        <v>2</v>
      </c>
      <c r="C519" s="33">
        <v>2392721.2000000002</v>
      </c>
      <c r="D519" s="33">
        <v>2376070.6</v>
      </c>
      <c r="E519" s="33">
        <v>2346407</v>
      </c>
      <c r="F519" s="33">
        <v>2163570.7999999998</v>
      </c>
      <c r="G519" s="33">
        <v>2115809.4</v>
      </c>
      <c r="H519" s="33">
        <v>1907141</v>
      </c>
      <c r="I519" s="33">
        <v>1820310</v>
      </c>
      <c r="J519" s="33">
        <v>1662311</v>
      </c>
      <c r="K519" s="33">
        <v>1777050</v>
      </c>
      <c r="L519" s="33">
        <v>1743227.8</v>
      </c>
      <c r="M519" s="33">
        <v>1745333.2</v>
      </c>
      <c r="N519" s="33">
        <v>1730677.6</v>
      </c>
      <c r="O519" s="33">
        <v>1769430.6</v>
      </c>
      <c r="P519" s="33">
        <v>1605329.4</v>
      </c>
      <c r="Q519" s="33">
        <v>1078541.6000000001</v>
      </c>
      <c r="R519" s="33">
        <v>1419290</v>
      </c>
      <c r="S519" s="33">
        <v>1514649</v>
      </c>
      <c r="T519" s="33">
        <v>1595520</v>
      </c>
      <c r="U519" s="33">
        <v>1593228</v>
      </c>
      <c r="V519" s="33">
        <v>1555705</v>
      </c>
      <c r="W519" s="33">
        <v>1685439.4000000001</v>
      </c>
      <c r="X519" s="33">
        <v>1429919.2</v>
      </c>
      <c r="Y519" s="27">
        <v>1496705.4</v>
      </c>
      <c r="Z519" s="27">
        <v>1262818.3999999999</v>
      </c>
      <c r="AA519" s="33">
        <v>1201696.6000000001</v>
      </c>
      <c r="AB519" s="9">
        <v>1173227</v>
      </c>
      <c r="AC519" s="9">
        <v>1581130.3220000002</v>
      </c>
      <c r="AD519" s="67">
        <v>1351508.4</v>
      </c>
      <c r="AE519" s="67">
        <v>1108408.1800000002</v>
      </c>
    </row>
    <row r="520" spans="1:31" ht="11.1" customHeight="1" x14ac:dyDescent="0.2">
      <c r="A520" s="52" t="s">
        <v>88</v>
      </c>
      <c r="B520" s="16" t="s">
        <v>3</v>
      </c>
      <c r="C520" s="34">
        <v>12.361076412028787</v>
      </c>
      <c r="D520" s="34">
        <v>12.252333855864032</v>
      </c>
      <c r="E520" s="34">
        <v>12.010559883703074</v>
      </c>
      <c r="F520" s="34">
        <v>12.01603270075587</v>
      </c>
      <c r="G520" s="34">
        <v>12.00057512662428</v>
      </c>
      <c r="H520" s="34">
        <v>12.117371607926856</v>
      </c>
      <c r="I520" s="34">
        <v>11.987079865135392</v>
      </c>
      <c r="J520" s="34">
        <v>12.19409335318843</v>
      </c>
      <c r="K520" s="34">
        <v>11.716092196524169</v>
      </c>
      <c r="L520" s="34">
        <v>10.968111692756834</v>
      </c>
      <c r="M520" s="34">
        <v>11.185021981261455</v>
      </c>
      <c r="N520" s="34">
        <v>12.020931847859307</v>
      </c>
      <c r="O520" s="34">
        <v>12.022630202140309</v>
      </c>
      <c r="P520" s="34">
        <v>11.821276877761415</v>
      </c>
      <c r="Q520" s="34">
        <v>11.877165007488328</v>
      </c>
      <c r="R520" s="34">
        <v>11.900705176042461</v>
      </c>
      <c r="S520" s="34">
        <v>11.83559941863191</v>
      </c>
      <c r="T520" s="35">
        <v>11.8609267092381</v>
      </c>
      <c r="U520" s="35">
        <v>11.782999999999999</v>
      </c>
      <c r="V520" s="35">
        <v>12.329251862418767</v>
      </c>
      <c r="W520" s="35">
        <v>12.52388503321494</v>
      </c>
      <c r="X520" s="35">
        <v>13.036835243383203</v>
      </c>
      <c r="Y520" s="30">
        <v>13.380525134770286</v>
      </c>
      <c r="Z520" s="30">
        <v>13.101950531208498</v>
      </c>
      <c r="AA520" s="34">
        <v>14.078147588</v>
      </c>
      <c r="AB520" s="48">
        <v>13.943582795545572</v>
      </c>
      <c r="AC520" s="48">
        <v>15.22865488413307</v>
      </c>
      <c r="AD520" s="65">
        <v>16.928770589340512</v>
      </c>
      <c r="AE520" s="65">
        <v>17.791463563402893</v>
      </c>
    </row>
    <row r="521" spans="1:31" ht="11.1" customHeight="1" x14ac:dyDescent="0.2">
      <c r="A521" s="15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3"/>
      <c r="P521" s="36"/>
      <c r="Q521" s="36"/>
      <c r="R521" s="36"/>
      <c r="S521" s="36"/>
      <c r="T521" s="36"/>
      <c r="U521" s="36"/>
      <c r="V521" s="36"/>
      <c r="W521" s="36"/>
      <c r="X521" s="36"/>
      <c r="Y521" s="29"/>
      <c r="Z521" s="29"/>
      <c r="AA521" s="36"/>
      <c r="AB521" s="6"/>
      <c r="AC521" s="6"/>
      <c r="AD521" s="61"/>
      <c r="AE521" s="61"/>
    </row>
    <row r="522" spans="1:31" ht="11.1" customHeight="1" x14ac:dyDescent="0.2">
      <c r="A522" s="13" t="s">
        <v>31</v>
      </c>
      <c r="B522" s="16">
        <v>221211</v>
      </c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3"/>
      <c r="P522" s="36"/>
      <c r="Q522" s="36"/>
      <c r="R522" s="33"/>
      <c r="S522" s="33"/>
      <c r="T522" s="33"/>
      <c r="U522" s="33"/>
      <c r="V522" s="33"/>
      <c r="W522" s="33"/>
      <c r="X522" s="33"/>
      <c r="Y522" s="29"/>
      <c r="Z522" s="29"/>
      <c r="AA522" s="36"/>
      <c r="AB522" s="6"/>
      <c r="AC522" s="6"/>
      <c r="AD522" s="61"/>
      <c r="AE522" s="61"/>
    </row>
    <row r="523" spans="1:31" ht="11.1" customHeight="1" x14ac:dyDescent="0.2">
      <c r="A523" s="53" t="s">
        <v>121</v>
      </c>
      <c r="B523" s="6" t="s">
        <v>5</v>
      </c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3"/>
      <c r="P523" s="33"/>
      <c r="Q523" s="39"/>
      <c r="R523" s="33"/>
      <c r="S523" s="33"/>
      <c r="T523" s="33"/>
      <c r="U523" s="33"/>
      <c r="V523" s="33"/>
      <c r="W523" s="33"/>
      <c r="X523" s="33"/>
      <c r="Y523" s="29"/>
      <c r="Z523" s="29"/>
      <c r="AA523" s="36"/>
      <c r="AB523" s="6"/>
      <c r="AC523" s="6"/>
      <c r="AD523" s="84"/>
      <c r="AE523" s="84"/>
    </row>
    <row r="524" spans="1:31" ht="11.1" customHeight="1" x14ac:dyDescent="0.2">
      <c r="A524" s="15" t="s">
        <v>80</v>
      </c>
      <c r="B524" s="16"/>
      <c r="C524" s="33">
        <v>405594</v>
      </c>
      <c r="D524" s="33">
        <v>370505</v>
      </c>
      <c r="E524" s="33">
        <v>388016</v>
      </c>
      <c r="F524" s="33">
        <v>286451</v>
      </c>
      <c r="G524" s="33">
        <v>325367</v>
      </c>
      <c r="H524" s="33">
        <v>332683</v>
      </c>
      <c r="I524" s="33">
        <v>389529</v>
      </c>
      <c r="J524" s="33">
        <v>373342</v>
      </c>
      <c r="K524" s="33">
        <v>429869</v>
      </c>
      <c r="L524" s="33">
        <v>399087</v>
      </c>
      <c r="M524" s="33">
        <v>448943</v>
      </c>
      <c r="N524" s="33">
        <v>466315</v>
      </c>
      <c r="O524" s="33">
        <v>411662</v>
      </c>
      <c r="P524" s="33">
        <v>439158</v>
      </c>
      <c r="Q524" s="33">
        <v>412116</v>
      </c>
      <c r="R524" s="33">
        <v>396884</v>
      </c>
      <c r="S524" s="33">
        <v>503860</v>
      </c>
      <c r="T524" s="33">
        <v>485138</v>
      </c>
      <c r="U524" s="33">
        <v>462143</v>
      </c>
      <c r="V524" s="33">
        <v>408552</v>
      </c>
      <c r="W524" s="33">
        <v>464727</v>
      </c>
      <c r="X524" s="33">
        <v>416095</v>
      </c>
      <c r="Y524" s="27">
        <v>454965</v>
      </c>
      <c r="Z524" s="27">
        <v>412070</v>
      </c>
      <c r="AA524" s="33">
        <v>441075</v>
      </c>
      <c r="AB524" s="9">
        <v>425615</v>
      </c>
      <c r="AC524" s="9">
        <v>491498</v>
      </c>
      <c r="AD524" s="72">
        <v>308439</v>
      </c>
      <c r="AE524" s="72">
        <v>96907</v>
      </c>
    </row>
    <row r="525" spans="1:31" ht="11.1" customHeight="1" x14ac:dyDescent="0.2">
      <c r="A525" s="15" t="s">
        <v>81</v>
      </c>
      <c r="B525" s="16" t="s">
        <v>2</v>
      </c>
      <c r="C525" s="33">
        <v>87187</v>
      </c>
      <c r="D525" s="33">
        <v>76291</v>
      </c>
      <c r="E525" s="33">
        <v>83970</v>
      </c>
      <c r="F525" s="33">
        <v>71329</v>
      </c>
      <c r="G525" s="33">
        <v>80438</v>
      </c>
      <c r="H525" s="33">
        <v>37736</v>
      </c>
      <c r="I525" s="33">
        <v>93436</v>
      </c>
      <c r="J525" s="33">
        <v>90480</v>
      </c>
      <c r="K525" s="33">
        <v>98267</v>
      </c>
      <c r="L525" s="33">
        <v>95603</v>
      </c>
      <c r="M525" s="33">
        <v>104549</v>
      </c>
      <c r="N525" s="33">
        <v>106866</v>
      </c>
      <c r="O525" s="33">
        <v>92831</v>
      </c>
      <c r="P525" s="33">
        <v>97261</v>
      </c>
      <c r="Q525" s="33">
        <v>91228</v>
      </c>
      <c r="R525" s="33">
        <v>105251</v>
      </c>
      <c r="S525" s="33">
        <v>104410</v>
      </c>
      <c r="T525" s="33">
        <v>49243</v>
      </c>
      <c r="U525" s="33">
        <v>46029</v>
      </c>
      <c r="V525" s="33">
        <v>45914</v>
      </c>
      <c r="W525" s="33">
        <v>45434</v>
      </c>
      <c r="X525" s="33">
        <v>47141</v>
      </c>
      <c r="Y525" s="27">
        <v>46107.999999999993</v>
      </c>
      <c r="Z525" s="27">
        <v>47894</v>
      </c>
      <c r="AA525" s="33">
        <v>52528</v>
      </c>
      <c r="AB525" s="9">
        <v>53525</v>
      </c>
      <c r="AC525" s="9">
        <v>52971</v>
      </c>
      <c r="AD525" s="64">
        <v>37785</v>
      </c>
      <c r="AE525" s="64">
        <v>23916</v>
      </c>
    </row>
    <row r="526" spans="1:31" ht="11.1" customHeight="1" x14ac:dyDescent="0.2">
      <c r="A526" s="52" t="s">
        <v>82</v>
      </c>
      <c r="B526" s="16" t="s">
        <v>3</v>
      </c>
      <c r="C526" s="34">
        <v>214.96126668540461</v>
      </c>
      <c r="D526" s="34">
        <v>205.91085140551411</v>
      </c>
      <c r="E526" s="34">
        <v>216.40860170714609</v>
      </c>
      <c r="F526" s="34">
        <v>249.00942918684171</v>
      </c>
      <c r="G526" s="34">
        <v>247.22236735747632</v>
      </c>
      <c r="H526" s="34">
        <v>113.4293005654031</v>
      </c>
      <c r="I526" s="34">
        <v>239.86917533739464</v>
      </c>
      <c r="J526" s="34">
        <v>242.35151683978765</v>
      </c>
      <c r="K526" s="34">
        <v>228.59754948600622</v>
      </c>
      <c r="L526" s="34">
        <v>239.55428265014896</v>
      </c>
      <c r="M526" s="34">
        <v>232.87811593008468</v>
      </c>
      <c r="N526" s="34">
        <v>229.17126834864845</v>
      </c>
      <c r="O526" s="34">
        <v>225.50296116717112</v>
      </c>
      <c r="P526" s="34">
        <v>221.47154327144216</v>
      </c>
      <c r="Q526" s="34">
        <v>221.36485843791553</v>
      </c>
      <c r="R526" s="34">
        <v>265.19335624514974</v>
      </c>
      <c r="S526" s="34">
        <v>207.22025959591952</v>
      </c>
      <c r="T526" s="34">
        <v>101.50307747486282</v>
      </c>
      <c r="U526" s="35">
        <v>99.599041855010242</v>
      </c>
      <c r="V526" s="35">
        <v>112.38226712878654</v>
      </c>
      <c r="W526" s="35">
        <v>97.764924353437607</v>
      </c>
      <c r="X526" s="35">
        <v>113.29383914731011</v>
      </c>
      <c r="Y526" s="28">
        <v>101.34405943314319</v>
      </c>
      <c r="Z526" s="28">
        <v>116.22782536947607</v>
      </c>
      <c r="AA526" s="28">
        <v>119.09085756390637</v>
      </c>
      <c r="AB526" s="48">
        <v>125.75919551707528</v>
      </c>
      <c r="AC526" s="49">
        <v>107.77459928626362</v>
      </c>
      <c r="AD526" s="65">
        <v>122.50396350656045</v>
      </c>
      <c r="AE526" s="65">
        <v>246.7933173042195</v>
      </c>
    </row>
    <row r="527" spans="1:31" ht="11.1" customHeight="1" x14ac:dyDescent="0.2">
      <c r="A527" s="15" t="s">
        <v>83</v>
      </c>
      <c r="B527" s="16" t="s">
        <v>2</v>
      </c>
      <c r="C527" s="33">
        <v>10243127</v>
      </c>
      <c r="D527" s="33">
        <v>8985793</v>
      </c>
      <c r="E527" s="33">
        <v>9041504</v>
      </c>
      <c r="F527" s="33">
        <v>7814153</v>
      </c>
      <c r="G527" s="33">
        <v>7455312</v>
      </c>
      <c r="H527" s="33">
        <v>5219526</v>
      </c>
      <c r="I527" s="33">
        <v>9796204</v>
      </c>
      <c r="J527" s="33">
        <v>9102264</v>
      </c>
      <c r="K527" s="33">
        <v>10255366</v>
      </c>
      <c r="L527" s="33">
        <v>9235285</v>
      </c>
      <c r="M527" s="33">
        <v>10984271</v>
      </c>
      <c r="N527" s="33">
        <v>11319113</v>
      </c>
      <c r="O527" s="33">
        <v>10036562</v>
      </c>
      <c r="P527" s="33">
        <v>10450260</v>
      </c>
      <c r="Q527" s="33">
        <v>10044371</v>
      </c>
      <c r="R527" s="33">
        <v>11754988</v>
      </c>
      <c r="S527" s="33">
        <v>12911801</v>
      </c>
      <c r="T527" s="33">
        <v>5586671</v>
      </c>
      <c r="U527" s="33">
        <v>5758686</v>
      </c>
      <c r="V527" s="33">
        <v>5247143</v>
      </c>
      <c r="W527" s="33">
        <v>5723804</v>
      </c>
      <c r="X527" s="33">
        <v>5635242</v>
      </c>
      <c r="Y527" s="27">
        <v>5786646</v>
      </c>
      <c r="Z527" s="27">
        <v>5298732</v>
      </c>
      <c r="AA527" s="33">
        <v>4491406</v>
      </c>
      <c r="AB527" s="9">
        <v>4201797</v>
      </c>
      <c r="AC527" s="9">
        <v>4492465</v>
      </c>
      <c r="AD527" s="64">
        <v>2905333</v>
      </c>
      <c r="AE527" s="64">
        <v>1056489</v>
      </c>
    </row>
    <row r="528" spans="1:31" ht="11.1" customHeight="1" x14ac:dyDescent="0.2">
      <c r="A528" s="52" t="s">
        <v>84</v>
      </c>
      <c r="B528" s="16" t="s">
        <v>3</v>
      </c>
      <c r="C528" s="34">
        <v>25.254631478769412</v>
      </c>
      <c r="D528" s="34">
        <v>24.252825198040512</v>
      </c>
      <c r="E528" s="34">
        <v>23.30188445837285</v>
      </c>
      <c r="F528" s="34">
        <v>27.279196092874525</v>
      </c>
      <c r="G528" s="34">
        <v>22.913546856319172</v>
      </c>
      <c r="H528" s="34">
        <v>15.68918760501739</v>
      </c>
      <c r="I528" s="34">
        <v>25.14884386014905</v>
      </c>
      <c r="J528" s="34">
        <v>24.380498309860663</v>
      </c>
      <c r="K528" s="34">
        <v>23.856956421607514</v>
      </c>
      <c r="L528" s="34">
        <v>23.141031905323903</v>
      </c>
      <c r="M528" s="34">
        <v>24.466961284617422</v>
      </c>
      <c r="N528" s="34">
        <v>24.27353398453835</v>
      </c>
      <c r="O528" s="34">
        <v>24.380588929753049</v>
      </c>
      <c r="P528" s="35">
        <v>23.796128045031629</v>
      </c>
      <c r="Q528" s="34">
        <v>24.372679051529182</v>
      </c>
      <c r="R528" s="34">
        <v>29.6181957448524</v>
      </c>
      <c r="S528" s="34">
        <v>25.625771047513197</v>
      </c>
      <c r="T528" s="34">
        <v>11.515632665344706</v>
      </c>
      <c r="U528" s="35">
        <v>12.461</v>
      </c>
      <c r="V528" s="35">
        <v>12.843268421155692</v>
      </c>
      <c r="W528" s="35">
        <v>12.31648688369731</v>
      </c>
      <c r="X528" s="35">
        <v>13.543162018289093</v>
      </c>
      <c r="Y528" s="28">
        <v>12.718881672216543</v>
      </c>
      <c r="Z528" s="28">
        <v>12.858815249836193</v>
      </c>
      <c r="AA528" s="34">
        <v>10.182862325</v>
      </c>
      <c r="AB528" s="48">
        <v>9.8722953843262111</v>
      </c>
      <c r="AC528" s="48">
        <v>9.1403525548425417</v>
      </c>
      <c r="AD528" s="66">
        <v>9.4194735425805423</v>
      </c>
      <c r="AE528" s="66">
        <v>10.9020916961623</v>
      </c>
    </row>
    <row r="529" spans="1:31" ht="11.1" customHeight="1" x14ac:dyDescent="0.2">
      <c r="A529" s="15" t="s">
        <v>85</v>
      </c>
      <c r="B529" s="16" t="s">
        <v>2</v>
      </c>
      <c r="C529" s="33">
        <v>10339256</v>
      </c>
      <c r="D529" s="33">
        <v>9572755</v>
      </c>
      <c r="E529" s="33">
        <v>9637906</v>
      </c>
      <c r="F529" s="33">
        <v>7828894</v>
      </c>
      <c r="G529" s="33">
        <v>8239415</v>
      </c>
      <c r="H529" s="33">
        <v>9538125</v>
      </c>
      <c r="I529" s="33">
        <v>13497143</v>
      </c>
      <c r="J529" s="33">
        <v>11298293</v>
      </c>
      <c r="K529" s="33">
        <v>17164981</v>
      </c>
      <c r="L529" s="33">
        <v>14334850</v>
      </c>
      <c r="M529" s="33">
        <v>17652161</v>
      </c>
      <c r="N529" s="33">
        <v>16186795</v>
      </c>
      <c r="O529" s="33">
        <v>13225773</v>
      </c>
      <c r="P529" s="33">
        <v>13811562</v>
      </c>
      <c r="Q529" s="33">
        <v>13610986</v>
      </c>
      <c r="R529" s="33">
        <v>12225420</v>
      </c>
      <c r="S529" s="33">
        <v>15752796</v>
      </c>
      <c r="T529" s="33">
        <v>5516020</v>
      </c>
      <c r="U529" s="33">
        <v>5500734</v>
      </c>
      <c r="V529" s="33">
        <v>4921797</v>
      </c>
      <c r="W529" s="33">
        <v>5870127</v>
      </c>
      <c r="X529" s="33">
        <v>4453190</v>
      </c>
      <c r="Y529" s="27">
        <v>2954179</v>
      </c>
      <c r="Z529" s="27">
        <v>2614491.1919999998</v>
      </c>
      <c r="AA529" s="33">
        <v>6583246.8540000003</v>
      </c>
      <c r="AB529" s="9">
        <v>6257309.8679999998</v>
      </c>
      <c r="AC529" s="9">
        <v>6921546.6950000012</v>
      </c>
      <c r="AD529" s="64">
        <v>4221588</v>
      </c>
      <c r="AE529" s="64">
        <v>1355351.8239999998</v>
      </c>
    </row>
    <row r="530" spans="1:31" ht="11.1" customHeight="1" x14ac:dyDescent="0.2">
      <c r="A530" s="52" t="s">
        <v>86</v>
      </c>
      <c r="B530" s="16" t="s">
        <v>3</v>
      </c>
      <c r="C530" s="34">
        <v>25.491639422673906</v>
      </c>
      <c r="D530" s="34">
        <v>25.83704673351237</v>
      </c>
      <c r="E530" s="34">
        <v>24.838939631355409</v>
      </c>
      <c r="F530" s="34">
        <v>27.330656901180305</v>
      </c>
      <c r="G530" s="34">
        <v>25.323450134770891</v>
      </c>
      <c r="H530" s="34">
        <v>28.670310776324609</v>
      </c>
      <c r="I530" s="34">
        <v>34.649905398571093</v>
      </c>
      <c r="J530" s="34">
        <v>30.262582297196673</v>
      </c>
      <c r="K530" s="34">
        <v>39.930725407042608</v>
      </c>
      <c r="L530" s="34">
        <v>35.919110369418199</v>
      </c>
      <c r="M530" s="34">
        <v>39.319381302303412</v>
      </c>
      <c r="N530" s="34">
        <v>34.712147368195318</v>
      </c>
      <c r="O530" s="34">
        <v>32.127748006859996</v>
      </c>
      <c r="P530" s="35">
        <v>31.450097686937276</v>
      </c>
      <c r="Q530" s="34">
        <v>33.027074901241399</v>
      </c>
      <c r="R530" s="34">
        <v>30.803509337741001</v>
      </c>
      <c r="S530" s="34">
        <v>31.264232127972054</v>
      </c>
      <c r="T530" s="34">
        <v>11.370001937593015</v>
      </c>
      <c r="U530" s="35">
        <v>11.903</v>
      </c>
      <c r="V530" s="35">
        <v>12.046929154673089</v>
      </c>
      <c r="W530" s="35">
        <v>12.631344854075619</v>
      </c>
      <c r="X530" s="35">
        <v>10.702339609944845</v>
      </c>
      <c r="Y530" s="28">
        <v>6.4932005758684737</v>
      </c>
      <c r="Z530" s="28">
        <v>6.3447744121144458</v>
      </c>
      <c r="AA530" s="34">
        <v>14.925459058</v>
      </c>
      <c r="AB530" s="49">
        <v>14.701807661854023</v>
      </c>
      <c r="AC530" s="48">
        <v>14.082553123308744</v>
      </c>
      <c r="AD530" s="66">
        <v>13.686946203301138</v>
      </c>
      <c r="AE530" s="66">
        <v>13.986108578327674</v>
      </c>
    </row>
    <row r="531" spans="1:31" ht="11.1" customHeight="1" x14ac:dyDescent="0.2">
      <c r="A531" s="15" t="s">
        <v>143</v>
      </c>
      <c r="B531" s="16" t="s">
        <v>2</v>
      </c>
      <c r="C531" s="33">
        <v>6795239</v>
      </c>
      <c r="D531" s="33"/>
      <c r="E531" s="33">
        <v>6194923</v>
      </c>
      <c r="F531" s="33">
        <v>4860954</v>
      </c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7"/>
      <c r="R531" s="37"/>
      <c r="S531" s="37"/>
      <c r="T531" s="37"/>
      <c r="U531" s="33"/>
      <c r="V531" s="33"/>
      <c r="W531" s="33"/>
      <c r="X531" s="33"/>
      <c r="Y531" s="29"/>
      <c r="Z531" s="29"/>
      <c r="AA531" s="36"/>
      <c r="AB531" s="49"/>
      <c r="AC531" s="48"/>
      <c r="AD531" s="61"/>
      <c r="AE531" s="61"/>
    </row>
    <row r="532" spans="1:31" ht="11.1" customHeight="1" x14ac:dyDescent="0.2">
      <c r="A532" s="15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3"/>
      <c r="P532" s="33"/>
      <c r="Q532" s="37"/>
      <c r="R532" s="37"/>
      <c r="S532" s="37"/>
      <c r="T532" s="37"/>
      <c r="U532" s="33"/>
      <c r="V532" s="33"/>
      <c r="W532" s="33"/>
      <c r="X532" s="33"/>
      <c r="Y532" s="29"/>
      <c r="Z532" s="29"/>
      <c r="AA532" s="36"/>
      <c r="AB532" s="49"/>
      <c r="AC532" s="48"/>
      <c r="AD532" s="61"/>
      <c r="AE532" s="61"/>
    </row>
    <row r="533" spans="1:31" ht="11.1" customHeight="1" x14ac:dyDescent="0.2">
      <c r="A533" s="15" t="s">
        <v>87</v>
      </c>
      <c r="B533" s="16" t="s">
        <v>2</v>
      </c>
      <c r="C533" s="33">
        <v>20896256.199999999</v>
      </c>
      <c r="D533" s="33">
        <v>18833195.600000001</v>
      </c>
      <c r="E533" s="33">
        <v>18981702</v>
      </c>
      <c r="F533" s="33">
        <v>15899831.4</v>
      </c>
      <c r="G533" s="33">
        <v>15984303.800000001</v>
      </c>
      <c r="H533" s="33">
        <v>14893500.6</v>
      </c>
      <c r="I533" s="33">
        <v>23629716.600000001</v>
      </c>
      <c r="J533" s="33">
        <v>20726285</v>
      </c>
      <c r="K533" s="33">
        <v>27774108.199999999</v>
      </c>
      <c r="L533" s="33">
        <v>23914305.800000001</v>
      </c>
      <c r="M533" s="33">
        <v>29012808.399999999</v>
      </c>
      <c r="N533" s="33">
        <v>27890625.600000001</v>
      </c>
      <c r="O533" s="33">
        <v>23596526.600000001</v>
      </c>
      <c r="P533" s="33">
        <v>24611961.600000001</v>
      </c>
      <c r="Q533" s="33">
        <v>23983777.800000001</v>
      </c>
      <c r="R533" s="33">
        <v>24359311.600000001</v>
      </c>
      <c r="S533" s="33">
        <v>29040473</v>
      </c>
      <c r="T533" s="33">
        <v>11279965.800000001</v>
      </c>
      <c r="U533" s="33">
        <v>11425124</v>
      </c>
      <c r="V533" s="33">
        <v>10334230.4</v>
      </c>
      <c r="W533" s="33">
        <v>11757493</v>
      </c>
      <c r="X533" s="33">
        <v>10258139.6</v>
      </c>
      <c r="Y533" s="27">
        <v>8906813.8000000007</v>
      </c>
      <c r="Z533" s="27">
        <v>8085641.5920000002</v>
      </c>
      <c r="AA533" s="33">
        <v>11263753.653999999</v>
      </c>
      <c r="AB533" s="9">
        <v>10651796.868000001</v>
      </c>
      <c r="AC533" s="9">
        <v>11604707.295</v>
      </c>
      <c r="AD533" s="67">
        <v>7262947</v>
      </c>
      <c r="AE533" s="67">
        <v>2497938.4240000001</v>
      </c>
    </row>
    <row r="534" spans="1:31" ht="11.1" customHeight="1" x14ac:dyDescent="0.2">
      <c r="A534" s="52" t="s">
        <v>88</v>
      </c>
      <c r="B534" s="16" t="s">
        <v>3</v>
      </c>
      <c r="C534" s="34">
        <v>51.520131461510772</v>
      </c>
      <c r="D534" s="34">
        <v>50.831150996612735</v>
      </c>
      <c r="E534" s="34">
        <v>48.919895055873987</v>
      </c>
      <c r="F534" s="34">
        <v>55.506286939127463</v>
      </c>
      <c r="G534" s="34">
        <v>49.126997513576981</v>
      </c>
      <c r="H534" s="34">
        <v>44.76784386337745</v>
      </c>
      <c r="I534" s="34">
        <v>60.662278289934768</v>
      </c>
      <c r="J534" s="34">
        <v>55.515546067680575</v>
      </c>
      <c r="K534" s="34">
        <v>64.610633006799745</v>
      </c>
      <c r="L534" s="34">
        <v>59.922537692282638</v>
      </c>
      <c r="M534" s="34">
        <v>64.624703804269132</v>
      </c>
      <c r="N534" s="34">
        <v>59.810697918788804</v>
      </c>
      <c r="O534" s="34">
        <v>57.320147596814863</v>
      </c>
      <c r="P534" s="35">
        <v>56.043523287746098</v>
      </c>
      <c r="Q534" s="34">
        <v>58.196667443147078</v>
      </c>
      <c r="R534" s="34">
        <v>61.376401165075947</v>
      </c>
      <c r="S534" s="34">
        <v>57.635996110030561</v>
      </c>
      <c r="T534" s="34">
        <v>23.251045681847227</v>
      </c>
      <c r="U534" s="35">
        <v>24.722000000000001</v>
      </c>
      <c r="V534" s="35">
        <v>25.294773737492413</v>
      </c>
      <c r="W534" s="35">
        <v>25.299784604724923</v>
      </c>
      <c r="X534" s="35">
        <v>24.653359449164252</v>
      </c>
      <c r="Y534" s="30">
        <v>19.576920862044336</v>
      </c>
      <c r="Z534" s="30">
        <v>19.622009833280753</v>
      </c>
      <c r="AA534" s="34">
        <v>25.537048469999998</v>
      </c>
      <c r="AB534" s="48">
        <v>25.026836150041706</v>
      </c>
      <c r="AC534" s="48">
        <v>23.610894235581835</v>
      </c>
      <c r="AD534" s="65">
        <v>23.547434014505299</v>
      </c>
      <c r="AE534" s="65">
        <v>25.776656216785167</v>
      </c>
    </row>
    <row r="535" spans="1:31" ht="11.1" customHeight="1" x14ac:dyDescent="0.2">
      <c r="A535" s="15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3"/>
      <c r="P535" s="36"/>
      <c r="Q535" s="36"/>
      <c r="R535" s="36"/>
      <c r="S535" s="36"/>
      <c r="T535" s="36"/>
      <c r="U535" s="36"/>
      <c r="V535" s="36"/>
      <c r="W535" s="36"/>
      <c r="X535" s="36"/>
      <c r="Y535" s="29"/>
      <c r="Z535" s="29"/>
      <c r="AA535" s="36"/>
      <c r="AB535" s="6"/>
      <c r="AC535" s="6"/>
      <c r="AD535" s="61"/>
      <c r="AE535" s="61"/>
    </row>
    <row r="536" spans="1:31" ht="11.1" customHeight="1" x14ac:dyDescent="0.2">
      <c r="A536" s="13" t="s">
        <v>32</v>
      </c>
      <c r="B536" s="16">
        <v>222001</v>
      </c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3"/>
      <c r="P536" s="36"/>
      <c r="Q536" s="36"/>
      <c r="R536" s="33"/>
      <c r="S536" s="33"/>
      <c r="T536" s="33"/>
      <c r="U536" s="33"/>
      <c r="V536" s="33"/>
      <c r="W536" s="33"/>
      <c r="X536" s="33"/>
      <c r="Y536" s="29"/>
      <c r="Z536" s="29"/>
      <c r="AA536" s="36"/>
      <c r="AB536" s="6"/>
      <c r="AC536" s="6"/>
      <c r="AD536" s="61"/>
      <c r="AE536" s="61"/>
    </row>
    <row r="537" spans="1:31" ht="11.1" customHeight="1" x14ac:dyDescent="0.2">
      <c r="A537" s="54" t="s">
        <v>122</v>
      </c>
      <c r="B537" s="6" t="s">
        <v>5</v>
      </c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3"/>
      <c r="P537" s="33"/>
      <c r="Q537" s="39"/>
      <c r="R537" s="33"/>
      <c r="S537" s="33"/>
      <c r="T537" s="33"/>
      <c r="U537" s="33"/>
      <c r="V537" s="36"/>
      <c r="W537" s="36"/>
      <c r="X537" s="36"/>
      <c r="Y537" s="29"/>
      <c r="Z537" s="29"/>
      <c r="AA537" s="36"/>
      <c r="AB537" s="6"/>
      <c r="AC537" s="6"/>
      <c r="AD537" s="61"/>
      <c r="AE537" s="61"/>
    </row>
    <row r="538" spans="1:31" ht="11.1" customHeight="1" x14ac:dyDescent="0.2">
      <c r="A538" s="15" t="s">
        <v>80</v>
      </c>
      <c r="B538" s="16"/>
      <c r="C538" s="33">
        <v>41338</v>
      </c>
      <c r="D538" s="33">
        <v>47716</v>
      </c>
      <c r="E538" s="33">
        <v>48217</v>
      </c>
      <c r="F538" s="33">
        <v>47830</v>
      </c>
      <c r="G538" s="33">
        <v>46937</v>
      </c>
      <c r="H538" s="33">
        <v>42983</v>
      </c>
      <c r="I538" s="33">
        <v>49604</v>
      </c>
      <c r="J538" s="33">
        <v>49878</v>
      </c>
      <c r="K538" s="33">
        <v>49194</v>
      </c>
      <c r="L538" s="33">
        <v>48825</v>
      </c>
      <c r="M538" s="33">
        <v>50610</v>
      </c>
      <c r="N538" s="33">
        <v>50733</v>
      </c>
      <c r="O538" s="33">
        <v>43241</v>
      </c>
      <c r="P538" s="33">
        <v>46604</v>
      </c>
      <c r="Q538" s="33">
        <v>43249</v>
      </c>
      <c r="R538" s="33">
        <v>44382</v>
      </c>
      <c r="S538" s="33">
        <v>53443</v>
      </c>
      <c r="T538" s="33">
        <v>50426</v>
      </c>
      <c r="U538" s="33">
        <v>51717</v>
      </c>
      <c r="V538" s="33">
        <v>48372</v>
      </c>
      <c r="W538" s="33">
        <v>49114</v>
      </c>
      <c r="X538" s="33">
        <v>15474</v>
      </c>
      <c r="Y538" s="29"/>
      <c r="Z538" s="29"/>
      <c r="AA538" s="36"/>
      <c r="AB538" s="6"/>
      <c r="AC538" s="6"/>
      <c r="AD538" s="61"/>
      <c r="AE538" s="61"/>
    </row>
    <row r="539" spans="1:31" ht="11.1" customHeight="1" x14ac:dyDescent="0.2">
      <c r="A539" s="15" t="s">
        <v>81</v>
      </c>
      <c r="B539" s="16" t="s">
        <v>2</v>
      </c>
      <c r="C539" s="33">
        <v>36454</v>
      </c>
      <c r="D539" s="33">
        <v>40244</v>
      </c>
      <c r="E539" s="33">
        <v>40588</v>
      </c>
      <c r="F539" s="33">
        <v>40262</v>
      </c>
      <c r="G539" s="33">
        <v>54720</v>
      </c>
      <c r="H539" s="33">
        <v>15204</v>
      </c>
      <c r="I539" s="33">
        <v>17180</v>
      </c>
      <c r="J539" s="33">
        <v>17126</v>
      </c>
      <c r="K539" s="33">
        <v>16628</v>
      </c>
      <c r="L539" s="33">
        <v>17573</v>
      </c>
      <c r="M539" s="33">
        <v>17217</v>
      </c>
      <c r="N539" s="33">
        <v>14634</v>
      </c>
      <c r="O539" s="33">
        <v>15240</v>
      </c>
      <c r="P539" s="33">
        <v>14731</v>
      </c>
      <c r="Q539" s="33">
        <v>14374</v>
      </c>
      <c r="R539" s="33">
        <v>14751</v>
      </c>
      <c r="S539" s="33">
        <v>18006</v>
      </c>
      <c r="T539" s="33">
        <v>27295</v>
      </c>
      <c r="U539" s="33">
        <v>26356</v>
      </c>
      <c r="V539" s="33">
        <v>25894</v>
      </c>
      <c r="W539" s="33">
        <v>26319</v>
      </c>
      <c r="X539" s="33">
        <v>9843</v>
      </c>
      <c r="Y539" s="29"/>
      <c r="Z539" s="29"/>
      <c r="AA539" s="36"/>
      <c r="AB539" s="6"/>
      <c r="AC539" s="6"/>
      <c r="AD539" s="61"/>
      <c r="AE539" s="61"/>
    </row>
    <row r="540" spans="1:31" ht="11.1" customHeight="1" x14ac:dyDescent="0.2">
      <c r="A540" s="52" t="s">
        <v>82</v>
      </c>
      <c r="B540" s="16" t="s">
        <v>3</v>
      </c>
      <c r="C540" s="34">
        <v>881.85204896221398</v>
      </c>
      <c r="D540" s="34">
        <v>843.40682370693264</v>
      </c>
      <c r="E540" s="34">
        <v>841.77779621295394</v>
      </c>
      <c r="F540" s="34">
        <v>841.77294584988499</v>
      </c>
      <c r="G540" s="34">
        <v>1165.818011376952</v>
      </c>
      <c r="H540" s="34">
        <v>353.72123862922552</v>
      </c>
      <c r="I540" s="34">
        <v>346.34303685186677</v>
      </c>
      <c r="J540" s="34">
        <v>343.35779301495648</v>
      </c>
      <c r="K540" s="34">
        <v>338.00870024799775</v>
      </c>
      <c r="L540" s="34">
        <v>359.91807475678445</v>
      </c>
      <c r="M540" s="34">
        <v>340.18968583283936</v>
      </c>
      <c r="N540" s="34">
        <v>288.45130388504526</v>
      </c>
      <c r="O540" s="34">
        <v>352.44328299530537</v>
      </c>
      <c r="P540" s="34">
        <v>316.08874774697449</v>
      </c>
      <c r="Q540" s="34">
        <v>332.35450530648109</v>
      </c>
      <c r="R540" s="34">
        <v>332.36447208327701</v>
      </c>
      <c r="S540" s="34">
        <v>336.91970884867987</v>
      </c>
      <c r="T540" s="35">
        <v>541.28822432871937</v>
      </c>
      <c r="U540" s="35">
        <v>509.61966084653017</v>
      </c>
      <c r="V540" s="35">
        <v>535.30968328785252</v>
      </c>
      <c r="W540" s="35">
        <v>535.87571771796229</v>
      </c>
      <c r="X540" s="35">
        <v>636.09926328034123</v>
      </c>
      <c r="Y540" s="29"/>
      <c r="Z540" s="29"/>
      <c r="AA540" s="36"/>
      <c r="AB540" s="6"/>
      <c r="AC540" s="6"/>
      <c r="AD540" s="61"/>
      <c r="AE540" s="61"/>
    </row>
    <row r="541" spans="1:31" ht="11.1" customHeight="1" x14ac:dyDescent="0.2">
      <c r="A541" s="15" t="s">
        <v>83</v>
      </c>
      <c r="B541" s="16" t="s">
        <v>2</v>
      </c>
      <c r="C541" s="33">
        <v>912578</v>
      </c>
      <c r="D541" s="33">
        <v>1046937</v>
      </c>
      <c r="E541" s="33">
        <v>1093474</v>
      </c>
      <c r="F541" s="33">
        <v>1179269</v>
      </c>
      <c r="G541" s="33">
        <v>1167272</v>
      </c>
      <c r="H541" s="33">
        <v>1069178</v>
      </c>
      <c r="I541" s="33">
        <v>973498</v>
      </c>
      <c r="J541" s="33">
        <v>789109</v>
      </c>
      <c r="K541" s="33">
        <v>716551</v>
      </c>
      <c r="L541" s="33">
        <v>624071</v>
      </c>
      <c r="M541" s="33">
        <v>633589</v>
      </c>
      <c r="N541" s="33">
        <v>697500</v>
      </c>
      <c r="O541" s="33">
        <v>538150</v>
      </c>
      <c r="P541" s="33">
        <v>602627</v>
      </c>
      <c r="Q541" s="33">
        <v>558445</v>
      </c>
      <c r="R541" s="33">
        <v>581268</v>
      </c>
      <c r="S541" s="33">
        <v>724876</v>
      </c>
      <c r="T541" s="33">
        <v>1419397</v>
      </c>
      <c r="U541" s="33">
        <v>1463743</v>
      </c>
      <c r="V541" s="33">
        <v>1376942</v>
      </c>
      <c r="W541" s="33">
        <v>1455689</v>
      </c>
      <c r="X541" s="33">
        <v>556674</v>
      </c>
      <c r="Y541" s="29"/>
      <c r="Z541" s="29"/>
      <c r="AA541" s="36"/>
      <c r="AB541" s="6"/>
      <c r="AC541" s="6"/>
      <c r="AD541" s="61"/>
      <c r="AE541" s="61"/>
    </row>
    <row r="542" spans="1:31" ht="11.1" customHeight="1" x14ac:dyDescent="0.2">
      <c r="A542" s="52" t="s">
        <v>84</v>
      </c>
      <c r="B542" s="16" t="s">
        <v>3</v>
      </c>
      <c r="C542" s="34">
        <v>22.076007547534957</v>
      </c>
      <c r="D542" s="34">
        <v>21.941005113588734</v>
      </c>
      <c r="E542" s="34">
        <v>22.678184042972397</v>
      </c>
      <c r="F542" s="34">
        <v>24.655425465189211</v>
      </c>
      <c r="G542" s="34">
        <v>24.868909389181244</v>
      </c>
      <c r="H542" s="34">
        <v>24.87443873159156</v>
      </c>
      <c r="I542" s="34">
        <v>19.625393113458593</v>
      </c>
      <c r="J542" s="34">
        <v>15.820782709811942</v>
      </c>
      <c r="K542" s="34">
        <v>14.56582103508558</v>
      </c>
      <c r="L542" s="34">
        <v>12.781792114695341</v>
      </c>
      <c r="M542" s="34">
        <v>12.519047619047619</v>
      </c>
      <c r="N542" s="34">
        <v>13.748447755898528</v>
      </c>
      <c r="O542" s="34">
        <v>12.445364353275826</v>
      </c>
      <c r="P542" s="34">
        <v>12.930799931336367</v>
      </c>
      <c r="Q542" s="34">
        <v>12.912321672177391</v>
      </c>
      <c r="R542" s="34">
        <v>13.096931188319589</v>
      </c>
      <c r="S542" s="34">
        <v>13.563534981194918</v>
      </c>
      <c r="T542" s="35">
        <v>28.148118034347359</v>
      </c>
      <c r="U542" s="35">
        <v>28.302937138658468</v>
      </c>
      <c r="V542" s="35">
        <v>28.465682626312741</v>
      </c>
      <c r="W542" s="35">
        <v>29.638982774768905</v>
      </c>
      <c r="X542" s="35">
        <v>35.97479643272586</v>
      </c>
      <c r="Y542" s="29"/>
      <c r="Z542" s="29"/>
      <c r="AA542" s="36"/>
      <c r="AB542" s="6"/>
      <c r="AC542" s="6"/>
      <c r="AD542" s="61"/>
      <c r="AE542" s="61"/>
    </row>
    <row r="543" spans="1:31" ht="11.1" customHeight="1" x14ac:dyDescent="0.2">
      <c r="A543" s="15" t="s">
        <v>85</v>
      </c>
      <c r="B543" s="16" t="s">
        <v>2</v>
      </c>
      <c r="C543" s="33">
        <v>652163</v>
      </c>
      <c r="D543" s="33">
        <v>700289</v>
      </c>
      <c r="E543" s="33">
        <v>709631</v>
      </c>
      <c r="F543" s="33">
        <v>704634</v>
      </c>
      <c r="G543" s="33">
        <v>694330</v>
      </c>
      <c r="H543" s="33">
        <v>621776</v>
      </c>
      <c r="I543" s="33">
        <v>984419</v>
      </c>
      <c r="J543" s="33">
        <v>792650</v>
      </c>
      <c r="K543" s="33">
        <v>690438</v>
      </c>
      <c r="L543" s="33">
        <v>599011</v>
      </c>
      <c r="M543" s="33">
        <v>635312</v>
      </c>
      <c r="N543" s="33">
        <v>613217</v>
      </c>
      <c r="O543" s="33">
        <v>540153</v>
      </c>
      <c r="P543" s="33">
        <v>584155</v>
      </c>
      <c r="Q543" s="37">
        <v>562400</v>
      </c>
      <c r="R543" s="33">
        <v>562560</v>
      </c>
      <c r="S543" s="33">
        <v>668855</v>
      </c>
      <c r="T543" s="33">
        <v>446282</v>
      </c>
      <c r="U543" s="33">
        <v>485852</v>
      </c>
      <c r="V543" s="33">
        <v>449558</v>
      </c>
      <c r="W543" s="33">
        <v>476501</v>
      </c>
      <c r="X543" s="33">
        <v>125362</v>
      </c>
      <c r="Y543" s="29"/>
      <c r="Z543" s="29"/>
      <c r="AA543" s="36"/>
      <c r="AB543" s="6"/>
      <c r="AC543" s="6"/>
      <c r="AD543" s="61"/>
      <c r="AE543" s="61"/>
    </row>
    <row r="544" spans="1:31" ht="11.1" customHeight="1" x14ac:dyDescent="0.2">
      <c r="A544" s="52" t="s">
        <v>86</v>
      </c>
      <c r="B544" s="16" t="s">
        <v>3</v>
      </c>
      <c r="C544" s="34">
        <v>15.776355895302144</v>
      </c>
      <c r="D544" s="34">
        <v>14.676188280660575</v>
      </c>
      <c r="E544" s="34">
        <v>14.717444055001348</v>
      </c>
      <c r="F544" s="34">
        <v>14.732051014007945</v>
      </c>
      <c r="G544" s="34">
        <v>14.792807380105247</v>
      </c>
      <c r="H544" s="34">
        <v>14.465625945141102</v>
      </c>
      <c r="I544" s="34">
        <v>19.845556809934681</v>
      </c>
      <c r="J544" s="34">
        <v>15.891775933277197</v>
      </c>
      <c r="K544" s="34">
        <v>14.035004268813269</v>
      </c>
      <c r="L544" s="34">
        <v>12.268530465949821</v>
      </c>
      <c r="M544" s="34">
        <v>12.5530922742541</v>
      </c>
      <c r="N544" s="34">
        <v>12.087142491080757</v>
      </c>
      <c r="O544" s="34">
        <v>12.491686131218056</v>
      </c>
      <c r="P544" s="34">
        <v>12.534439103939576</v>
      </c>
      <c r="Q544" s="34">
        <v>13.003768873268745</v>
      </c>
      <c r="R544" s="34">
        <v>12.675408949574152</v>
      </c>
      <c r="S544" s="34">
        <v>12.515296671219804</v>
      </c>
      <c r="T544" s="35">
        <v>8.850235989370562</v>
      </c>
      <c r="U544" s="35">
        <v>9.3944350987102894</v>
      </c>
      <c r="V544" s="35">
        <v>9.2937649880095918</v>
      </c>
      <c r="W544" s="35">
        <v>9.7019383475180199</v>
      </c>
      <c r="X544" s="35">
        <v>8.1014605144112704</v>
      </c>
      <c r="Y544" s="29"/>
      <c r="Z544" s="29"/>
      <c r="AA544" s="36"/>
      <c r="AB544" s="6"/>
      <c r="AC544" s="6"/>
      <c r="AD544" s="61"/>
      <c r="AE544" s="61"/>
    </row>
    <row r="545" spans="1:31" ht="11.1" customHeight="1" x14ac:dyDescent="0.2">
      <c r="A545" s="15" t="s">
        <v>143</v>
      </c>
      <c r="B545" s="16" t="s">
        <v>2</v>
      </c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7"/>
      <c r="R545" s="37"/>
      <c r="S545" s="37"/>
      <c r="T545" s="33"/>
      <c r="U545" s="33"/>
      <c r="V545" s="35"/>
      <c r="W545" s="35"/>
      <c r="X545" s="35"/>
      <c r="Y545" s="29"/>
      <c r="Z545" s="29"/>
      <c r="AA545" s="36"/>
      <c r="AB545" s="6"/>
      <c r="AC545" s="6"/>
      <c r="AD545" s="61"/>
      <c r="AE545" s="61"/>
    </row>
    <row r="546" spans="1:31" ht="11.1" customHeight="1" x14ac:dyDescent="0.2">
      <c r="A546" s="15"/>
      <c r="B546" s="16"/>
      <c r="C546" s="33">
        <v>387939</v>
      </c>
      <c r="D546" s="33">
        <v>224978</v>
      </c>
      <c r="E546" s="33">
        <v>349269</v>
      </c>
      <c r="F546" s="33">
        <v>386169</v>
      </c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7"/>
      <c r="R546" s="37"/>
      <c r="S546" s="37"/>
      <c r="T546" s="33"/>
      <c r="U546" s="33"/>
      <c r="V546" s="33"/>
      <c r="W546" s="33"/>
      <c r="X546" s="33"/>
      <c r="Y546" s="29"/>
      <c r="Z546" s="29"/>
      <c r="AA546" s="36"/>
      <c r="AB546" s="6"/>
      <c r="AC546" s="6"/>
      <c r="AD546" s="61"/>
      <c r="AE546" s="61"/>
    </row>
    <row r="547" spans="1:31" ht="11.1" customHeight="1" x14ac:dyDescent="0.2">
      <c r="A547" s="15" t="s">
        <v>87</v>
      </c>
      <c r="B547" s="16" t="s">
        <v>2</v>
      </c>
      <c r="C547" s="33">
        <v>1695975.4</v>
      </c>
      <c r="D547" s="33">
        <v>1892104.4</v>
      </c>
      <c r="E547" s="33">
        <v>1949221.8</v>
      </c>
      <c r="F547" s="33">
        <v>2028846.2</v>
      </c>
      <c r="G547" s="33">
        <v>2058594</v>
      </c>
      <c r="H547" s="33">
        <v>1745688.4</v>
      </c>
      <c r="I547" s="33">
        <v>2019765</v>
      </c>
      <c r="J547" s="33">
        <v>1643412.6</v>
      </c>
      <c r="K547" s="33">
        <v>1466849.8</v>
      </c>
      <c r="L547" s="33">
        <v>1286344.8</v>
      </c>
      <c r="M547" s="33">
        <v>1330882.2</v>
      </c>
      <c r="N547" s="33">
        <v>1363399.4</v>
      </c>
      <c r="O547" s="33">
        <v>1133167</v>
      </c>
      <c r="P547" s="33">
        <v>1239813.6000000001</v>
      </c>
      <c r="Q547" s="33">
        <v>1172591.3999999999</v>
      </c>
      <c r="R547" s="33">
        <v>1196931.6000000001</v>
      </c>
      <c r="S547" s="33">
        <v>1458552.6</v>
      </c>
      <c r="T547" s="33">
        <v>1963941</v>
      </c>
      <c r="U547" s="33">
        <v>2044477</v>
      </c>
      <c r="V547" s="33">
        <v>1919718.3999999999</v>
      </c>
      <c r="W547" s="33">
        <v>2026938</v>
      </c>
      <c r="X547" s="33">
        <v>717470.8</v>
      </c>
      <c r="Y547" s="29"/>
      <c r="Z547" s="29"/>
      <c r="AA547" s="36"/>
      <c r="AB547" s="6"/>
      <c r="AC547" s="6"/>
      <c r="AD547" s="61"/>
      <c r="AE547" s="61"/>
    </row>
    <row r="548" spans="1:31" ht="11.1" customHeight="1" x14ac:dyDescent="0.2">
      <c r="A548" s="52" t="s">
        <v>88</v>
      </c>
      <c r="B548" s="16" t="s">
        <v>3</v>
      </c>
      <c r="C548" s="34">
        <v>41.027030819101064</v>
      </c>
      <c r="D548" s="34">
        <v>39.653457959594263</v>
      </c>
      <c r="E548" s="34">
        <v>40.42602816434038</v>
      </c>
      <c r="F548" s="34">
        <v>42.41785908425674</v>
      </c>
      <c r="G548" s="34">
        <v>43.858661610243516</v>
      </c>
      <c r="H548" s="34">
        <v>40.61346113579787</v>
      </c>
      <c r="I548" s="34">
        <v>40.717784856059993</v>
      </c>
      <c r="J548" s="34">
        <v>32.948646697942984</v>
      </c>
      <c r="K548" s="34">
        <v>29.817656624791642</v>
      </c>
      <c r="L548" s="34">
        <v>26.346027649769585</v>
      </c>
      <c r="M548" s="34">
        <v>26.296822762299939</v>
      </c>
      <c r="N548" s="34">
        <v>26.874014940965445</v>
      </c>
      <c r="O548" s="34">
        <v>26.205846303276982</v>
      </c>
      <c r="P548" s="34">
        <v>26.603158527165053</v>
      </c>
      <c r="Q548" s="34">
        <v>27.112566764549467</v>
      </c>
      <c r="R548" s="34">
        <v>26.968852237393541</v>
      </c>
      <c r="S548" s="34">
        <v>27.29174260426997</v>
      </c>
      <c r="T548" s="35">
        <v>38.946991631301316</v>
      </c>
      <c r="U548" s="35">
        <v>39.531999999999996</v>
      </c>
      <c r="V548" s="35">
        <v>39.686562474158599</v>
      </c>
      <c r="W548" s="35">
        <v>41.270065561754286</v>
      </c>
      <c r="X548" s="35">
        <v>46.366214294946367</v>
      </c>
      <c r="Y548" s="29"/>
      <c r="Z548" s="29"/>
      <c r="AA548" s="36"/>
      <c r="AB548" s="6"/>
      <c r="AC548" s="6"/>
      <c r="AD548" s="61"/>
      <c r="AE548" s="61"/>
    </row>
    <row r="549" spans="1:31" ht="11.1" customHeight="1" x14ac:dyDescent="0.2">
      <c r="A549" s="15"/>
      <c r="B549" s="16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5"/>
      <c r="U549" s="35"/>
      <c r="V549" s="35"/>
      <c r="W549" s="35"/>
      <c r="X549" s="35"/>
      <c r="Y549" s="29"/>
      <c r="Z549" s="29"/>
      <c r="AA549" s="36"/>
      <c r="AB549" s="6"/>
      <c r="AC549" s="6"/>
      <c r="AD549" s="61"/>
      <c r="AE549" s="61"/>
    </row>
    <row r="550" spans="1:31" ht="11.1" customHeight="1" x14ac:dyDescent="0.2">
      <c r="A550" s="13" t="s">
        <v>54</v>
      </c>
      <c r="B550" s="16">
        <v>222111</v>
      </c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5"/>
      <c r="U550" s="35"/>
      <c r="V550" s="35"/>
      <c r="W550" s="35"/>
      <c r="X550" s="35"/>
      <c r="Y550" s="35"/>
      <c r="Z550" s="35"/>
      <c r="AA550" s="35"/>
      <c r="AB550" s="35"/>
      <c r="AC550" s="6"/>
      <c r="AD550" s="61"/>
      <c r="AE550" s="61"/>
    </row>
    <row r="551" spans="1:31" ht="11.1" customHeight="1" x14ac:dyDescent="0.2">
      <c r="A551" s="55" t="s">
        <v>54</v>
      </c>
      <c r="B551" s="6" t="s">
        <v>5</v>
      </c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42"/>
      <c r="T551" s="42"/>
      <c r="U551" s="42"/>
      <c r="V551" s="42"/>
      <c r="W551" s="42"/>
      <c r="X551" s="42"/>
      <c r="Y551" s="31"/>
      <c r="Z551" s="31"/>
      <c r="AA551" s="42"/>
      <c r="AB551" s="10"/>
      <c r="AC551" s="6"/>
      <c r="AD551" s="84"/>
      <c r="AE551" s="84"/>
    </row>
    <row r="552" spans="1:31" ht="11.1" customHeight="1" x14ac:dyDescent="0.2">
      <c r="A552" s="15" t="s">
        <v>80</v>
      </c>
      <c r="B552" s="16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5"/>
      <c r="U552" s="35"/>
      <c r="V552" s="33">
        <v>249</v>
      </c>
      <c r="W552" s="33">
        <v>785</v>
      </c>
      <c r="X552" s="33">
        <v>1530</v>
      </c>
      <c r="Y552" s="27">
        <v>899</v>
      </c>
      <c r="Z552" s="27">
        <v>483</v>
      </c>
      <c r="AA552" s="33">
        <v>989</v>
      </c>
      <c r="AB552" s="9">
        <v>667</v>
      </c>
      <c r="AC552" s="9">
        <v>528</v>
      </c>
      <c r="AD552" s="72">
        <v>432</v>
      </c>
      <c r="AE552" s="72">
        <v>617</v>
      </c>
    </row>
    <row r="553" spans="1:31" ht="11.1" customHeight="1" x14ac:dyDescent="0.2">
      <c r="A553" s="15" t="s">
        <v>81</v>
      </c>
      <c r="B553" s="16" t="s">
        <v>2</v>
      </c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42"/>
      <c r="P553" s="42"/>
      <c r="Q553" s="42"/>
      <c r="R553" s="42"/>
      <c r="S553" s="34"/>
      <c r="T553" s="35"/>
      <c r="U553" s="35"/>
      <c r="V553" s="33">
        <v>8</v>
      </c>
      <c r="W553" s="33">
        <v>24</v>
      </c>
      <c r="X553" s="33">
        <v>48</v>
      </c>
      <c r="Y553" s="27">
        <v>29</v>
      </c>
      <c r="Z553" s="27">
        <v>15</v>
      </c>
      <c r="AA553" s="33">
        <v>32</v>
      </c>
      <c r="AB553" s="9">
        <v>22</v>
      </c>
      <c r="AC553" s="9">
        <v>25</v>
      </c>
      <c r="AD553" s="64">
        <v>19</v>
      </c>
      <c r="AE553" s="64">
        <v>26</v>
      </c>
    </row>
    <row r="554" spans="1:31" ht="11.1" customHeight="1" x14ac:dyDescent="0.2">
      <c r="A554" s="52" t="s">
        <v>82</v>
      </c>
      <c r="B554" s="16" t="s">
        <v>3</v>
      </c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5"/>
      <c r="U554" s="35"/>
      <c r="V554" s="35">
        <v>32.128514056224901</v>
      </c>
      <c r="W554" s="35">
        <v>30.573248407643312</v>
      </c>
      <c r="X554" s="35">
        <v>31.372549019607842</v>
      </c>
      <c r="Y554" s="28">
        <v>32.258064516129032</v>
      </c>
      <c r="Z554" s="28">
        <v>31.055900621118013</v>
      </c>
      <c r="AA554" s="28">
        <v>32.355915065722954</v>
      </c>
      <c r="AB554" s="48">
        <v>32.983508245877061</v>
      </c>
      <c r="AC554" s="49">
        <v>47.348484848484851</v>
      </c>
      <c r="AD554" s="65">
        <v>43.981481481481481</v>
      </c>
      <c r="AE554" s="65">
        <v>42.139384116693677</v>
      </c>
    </row>
    <row r="555" spans="1:31" ht="11.1" customHeight="1" x14ac:dyDescent="0.2">
      <c r="A555" s="15" t="s">
        <v>83</v>
      </c>
      <c r="B555" s="16" t="s">
        <v>2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5"/>
      <c r="U555" s="35"/>
      <c r="V555" s="33"/>
      <c r="W555" s="33"/>
      <c r="X555" s="33"/>
      <c r="Y555" s="27"/>
      <c r="Z555" s="27"/>
      <c r="AA555" s="33"/>
      <c r="AB555" s="9"/>
      <c r="AC555" s="9"/>
      <c r="AD555" s="64"/>
      <c r="AE555" s="64"/>
    </row>
    <row r="556" spans="1:31" ht="11.1" customHeight="1" x14ac:dyDescent="0.2">
      <c r="A556" s="52" t="s">
        <v>84</v>
      </c>
      <c r="B556" s="16" t="s">
        <v>3</v>
      </c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5"/>
      <c r="U556" s="35"/>
      <c r="V556" s="35"/>
      <c r="W556" s="35"/>
      <c r="X556" s="35"/>
      <c r="Y556" s="28"/>
      <c r="Z556" s="28"/>
      <c r="AA556" s="34"/>
      <c r="AB556" s="48"/>
      <c r="AC556" s="48"/>
      <c r="AD556" s="66"/>
      <c r="AE556" s="66"/>
    </row>
    <row r="557" spans="1:31" ht="11.1" customHeight="1" x14ac:dyDescent="0.2">
      <c r="A557" s="15" t="s">
        <v>85</v>
      </c>
      <c r="B557" s="16" t="s">
        <v>2</v>
      </c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5"/>
      <c r="U557" s="35"/>
      <c r="V557" s="33"/>
      <c r="W557" s="33"/>
      <c r="X557" s="33"/>
      <c r="Y557" s="27"/>
      <c r="Z557" s="27"/>
      <c r="AA557" s="33"/>
      <c r="AB557" s="9"/>
      <c r="AC557" s="9"/>
      <c r="AD557" s="64"/>
      <c r="AE557" s="64"/>
    </row>
    <row r="558" spans="1:31" ht="11.1" customHeight="1" x14ac:dyDescent="0.2">
      <c r="A558" s="52" t="s">
        <v>86</v>
      </c>
      <c r="B558" s="16" t="s">
        <v>3</v>
      </c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5"/>
      <c r="U558" s="35"/>
      <c r="V558" s="35"/>
      <c r="W558" s="35"/>
      <c r="X558" s="35"/>
      <c r="Y558" s="28"/>
      <c r="Z558" s="28"/>
      <c r="AA558" s="34"/>
      <c r="AB558" s="49"/>
      <c r="AC558" s="48"/>
      <c r="AD558" s="66"/>
      <c r="AE558" s="66"/>
    </row>
    <row r="559" spans="1:31" ht="11.1" customHeight="1" x14ac:dyDescent="0.2">
      <c r="A559" s="15" t="s">
        <v>143</v>
      </c>
      <c r="B559" s="16" t="s">
        <v>2</v>
      </c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5"/>
      <c r="U559" s="35"/>
      <c r="V559" s="35"/>
      <c r="W559" s="35"/>
      <c r="X559" s="35"/>
      <c r="Y559" s="29"/>
      <c r="Z559" s="29"/>
      <c r="AA559" s="36"/>
      <c r="AB559" s="49"/>
      <c r="AC559" s="48"/>
      <c r="AD559" s="61"/>
      <c r="AE559" s="61"/>
    </row>
    <row r="560" spans="1:31" ht="11.1" customHeight="1" x14ac:dyDescent="0.2">
      <c r="A560" s="15"/>
      <c r="B560" s="16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5"/>
      <c r="U560" s="35"/>
      <c r="V560" s="35"/>
      <c r="W560" s="35"/>
      <c r="X560" s="35"/>
      <c r="Y560" s="29"/>
      <c r="Z560" s="29"/>
      <c r="AA560" s="36"/>
      <c r="AB560" s="49"/>
      <c r="AC560" s="48"/>
      <c r="AD560" s="61"/>
      <c r="AE560" s="61"/>
    </row>
    <row r="561" spans="1:31" ht="11.1" customHeight="1" x14ac:dyDescent="0.2">
      <c r="A561" s="15" t="s">
        <v>87</v>
      </c>
      <c r="B561" s="16" t="s">
        <v>2</v>
      </c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5"/>
      <c r="U561" s="35"/>
      <c r="V561" s="33">
        <v>28.8</v>
      </c>
      <c r="W561" s="33">
        <v>86.4</v>
      </c>
      <c r="X561" s="33">
        <v>172.8</v>
      </c>
      <c r="Y561" s="27">
        <v>104.4</v>
      </c>
      <c r="Z561" s="27">
        <v>54</v>
      </c>
      <c r="AA561" s="33">
        <v>115.2</v>
      </c>
      <c r="AB561" s="9">
        <v>79.2</v>
      </c>
      <c r="AC561" s="9">
        <v>90</v>
      </c>
      <c r="AD561" s="67">
        <v>68.400000000000006</v>
      </c>
      <c r="AE561" s="67">
        <f>3.6*AE553</f>
        <v>93.600000000000009</v>
      </c>
    </row>
    <row r="562" spans="1:31" ht="11.1" customHeight="1" x14ac:dyDescent="0.2">
      <c r="A562" s="52" t="s">
        <v>88</v>
      </c>
      <c r="B562" s="16" t="s">
        <v>3</v>
      </c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5"/>
      <c r="U562" s="35"/>
      <c r="V562" s="35">
        <v>0.11566265060240964</v>
      </c>
      <c r="W562" s="35">
        <v>0.11006369426751593</v>
      </c>
      <c r="X562" s="35">
        <v>0.11294117647058824</v>
      </c>
      <c r="Y562" s="30">
        <v>0.11612903225806452</v>
      </c>
      <c r="Z562" s="30">
        <v>0.11180124223602485</v>
      </c>
      <c r="AA562" s="34">
        <v>0.11648129423660263</v>
      </c>
      <c r="AB562" s="48">
        <v>0.11874062968515743</v>
      </c>
      <c r="AC562" s="48">
        <v>0.17045454545454544</v>
      </c>
      <c r="AD562" s="65">
        <v>0.15833333333333335</v>
      </c>
      <c r="AE562" s="65">
        <f>AE561/AE552</f>
        <v>0.15170178282009725</v>
      </c>
    </row>
    <row r="563" spans="1:31" ht="11.1" customHeight="1" x14ac:dyDescent="0.2">
      <c r="A563" s="15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3"/>
      <c r="P563" s="36"/>
      <c r="Q563" s="36"/>
      <c r="R563" s="36"/>
      <c r="S563" s="36"/>
      <c r="T563" s="36"/>
      <c r="U563" s="36"/>
      <c r="V563" s="36"/>
      <c r="W563" s="36"/>
      <c r="X563" s="36"/>
      <c r="Y563" s="29"/>
      <c r="Z563" s="29"/>
      <c r="AA563" s="36"/>
      <c r="AB563" s="6"/>
      <c r="AC563" s="6"/>
      <c r="AD563" s="61"/>
      <c r="AE563" s="61"/>
    </row>
    <row r="564" spans="1:31" ht="11.1" customHeight="1" x14ac:dyDescent="0.2">
      <c r="A564" s="13" t="s">
        <v>55</v>
      </c>
      <c r="B564" s="16">
        <v>222112</v>
      </c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3"/>
      <c r="P564" s="36"/>
      <c r="Q564" s="36"/>
      <c r="R564" s="33"/>
      <c r="S564" s="33"/>
      <c r="T564" s="36"/>
      <c r="U564" s="36"/>
      <c r="V564" s="36"/>
      <c r="W564" s="36"/>
      <c r="X564" s="36"/>
      <c r="Y564" s="29"/>
      <c r="Z564" s="29"/>
      <c r="AA564" s="36"/>
      <c r="AB564" s="6"/>
      <c r="AC564" s="6"/>
      <c r="AD564" s="61"/>
      <c r="AE564" s="61"/>
    </row>
    <row r="565" spans="1:31" ht="11.1" customHeight="1" x14ac:dyDescent="0.2">
      <c r="A565" s="53" t="s">
        <v>123</v>
      </c>
      <c r="B565" s="6" t="s">
        <v>5</v>
      </c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3"/>
      <c r="P565" s="33"/>
      <c r="Q565" s="39"/>
      <c r="R565" s="33"/>
      <c r="S565" s="33"/>
      <c r="T565" s="36"/>
      <c r="U565" s="36"/>
      <c r="V565" s="36"/>
      <c r="W565" s="36"/>
      <c r="X565" s="36"/>
      <c r="Y565" s="29"/>
      <c r="Z565" s="29"/>
      <c r="AA565" s="36"/>
      <c r="AB565" s="6"/>
      <c r="AC565" s="6"/>
      <c r="AD565" s="84"/>
      <c r="AE565" s="84"/>
    </row>
    <row r="566" spans="1:31" ht="11.1" customHeight="1" x14ac:dyDescent="0.2">
      <c r="A566" s="15" t="s">
        <v>80</v>
      </c>
      <c r="B566" s="16"/>
      <c r="C566" s="33">
        <v>119184.79300000001</v>
      </c>
      <c r="D566" s="33">
        <v>143777.60579999999</v>
      </c>
      <c r="E566" s="33">
        <v>131018.85139999999</v>
      </c>
      <c r="F566" s="33">
        <v>124022.1936</v>
      </c>
      <c r="G566" s="33">
        <v>124318.83959999999</v>
      </c>
      <c r="H566" s="33">
        <v>110955.0105</v>
      </c>
      <c r="I566" s="33">
        <v>119382.132</v>
      </c>
      <c r="J566" s="33">
        <v>94978.441399999996</v>
      </c>
      <c r="K566" s="33">
        <v>99407.154999999999</v>
      </c>
      <c r="L566" s="33">
        <v>81792.167099999991</v>
      </c>
      <c r="M566" s="33">
        <v>68404.700799999991</v>
      </c>
      <c r="N566" s="33">
        <v>59774.120199999998</v>
      </c>
      <c r="O566" s="33">
        <v>54555.389199999998</v>
      </c>
      <c r="P566" s="33">
        <v>42437.91</v>
      </c>
      <c r="Q566" s="33">
        <v>57604.8367</v>
      </c>
      <c r="R566" s="33">
        <v>55173.424999999996</v>
      </c>
      <c r="S566" s="33">
        <v>47147.994999999995</v>
      </c>
      <c r="T566" s="33">
        <v>44755.29</v>
      </c>
      <c r="U566" s="33">
        <v>51533.711799999997</v>
      </c>
      <c r="V566" s="33">
        <v>60554.322499999995</v>
      </c>
      <c r="W566" s="33">
        <v>80839.639899999995</v>
      </c>
      <c r="X566" s="33">
        <v>131495.6643</v>
      </c>
      <c r="Y566" s="27">
        <v>119783.3806</v>
      </c>
      <c r="Z566" s="27">
        <v>105672.54449999999</v>
      </c>
      <c r="AA566" s="33">
        <v>107931.4613</v>
      </c>
      <c r="AB566" s="33">
        <v>92381</v>
      </c>
      <c r="AC566" s="9">
        <v>126093</v>
      </c>
      <c r="AD566" s="72">
        <v>165963</v>
      </c>
      <c r="AE566" s="72">
        <v>157383</v>
      </c>
    </row>
    <row r="567" spans="1:31" ht="11.1" customHeight="1" x14ac:dyDescent="0.2">
      <c r="A567" s="15" t="s">
        <v>81</v>
      </c>
      <c r="B567" s="16" t="s">
        <v>2</v>
      </c>
      <c r="C567" s="33">
        <v>16337</v>
      </c>
      <c r="D567" s="33">
        <v>18814</v>
      </c>
      <c r="E567" s="33">
        <v>18970</v>
      </c>
      <c r="F567" s="33">
        <v>14731</v>
      </c>
      <c r="G567" s="33">
        <v>12742</v>
      </c>
      <c r="H567" s="33">
        <v>16295</v>
      </c>
      <c r="I567" s="33">
        <v>18282</v>
      </c>
      <c r="J567" s="33">
        <v>14442</v>
      </c>
      <c r="K567" s="33">
        <v>14888</v>
      </c>
      <c r="L567" s="33">
        <v>18750</v>
      </c>
      <c r="M567" s="33">
        <v>14863</v>
      </c>
      <c r="N567" s="33">
        <v>12686</v>
      </c>
      <c r="O567" s="33">
        <v>9384</v>
      </c>
      <c r="P567" s="33">
        <v>10577</v>
      </c>
      <c r="Q567" s="33">
        <v>11337</v>
      </c>
      <c r="R567" s="33">
        <v>12372</v>
      </c>
      <c r="S567" s="33">
        <v>12631</v>
      </c>
      <c r="T567" s="36">
        <v>7349</v>
      </c>
      <c r="U567" s="33">
        <v>6182</v>
      </c>
      <c r="V567" s="33">
        <v>10358</v>
      </c>
      <c r="W567" s="33">
        <v>8679</v>
      </c>
      <c r="X567" s="33">
        <v>15390</v>
      </c>
      <c r="Y567" s="27">
        <v>17571</v>
      </c>
      <c r="Z567" s="27">
        <v>16237</v>
      </c>
      <c r="AA567" s="33">
        <v>18468</v>
      </c>
      <c r="AB567" s="33">
        <v>16655</v>
      </c>
      <c r="AC567" s="9">
        <v>15823</v>
      </c>
      <c r="AD567" s="64">
        <v>40032</v>
      </c>
      <c r="AE567" s="64">
        <v>33308.156949952638</v>
      </c>
    </row>
    <row r="568" spans="1:31" ht="11.1" customHeight="1" x14ac:dyDescent="0.2">
      <c r="A568" s="52" t="s">
        <v>82</v>
      </c>
      <c r="B568" s="16" t="s">
        <v>3</v>
      </c>
      <c r="C568" s="34">
        <v>137.07285626615132</v>
      </c>
      <c r="D568" s="34">
        <v>130.85487058513809</v>
      </c>
      <c r="E568" s="34">
        <v>144.78832471279017</v>
      </c>
      <c r="F568" s="34">
        <v>118.7771282897225</v>
      </c>
      <c r="G568" s="34">
        <v>102.49452167505592</v>
      </c>
      <c r="H568" s="34">
        <v>146.86132628503515</v>
      </c>
      <c r="I568" s="34">
        <v>153.13849479585437</v>
      </c>
      <c r="J568" s="34">
        <v>152.05555899972896</v>
      </c>
      <c r="K568" s="34">
        <v>149.76789145610294</v>
      </c>
      <c r="L568" s="34">
        <v>229.23955514072694</v>
      </c>
      <c r="M568" s="34">
        <v>217.280389010926</v>
      </c>
      <c r="N568" s="34">
        <v>212.23231655361113</v>
      </c>
      <c r="O568" s="34">
        <v>172.00867114334508</v>
      </c>
      <c r="P568" s="34">
        <v>249.23470547913408</v>
      </c>
      <c r="Q568" s="34">
        <v>196.80639073836659</v>
      </c>
      <c r="R568" s="34">
        <v>224.2383901307559</v>
      </c>
      <c r="S568" s="34">
        <v>267.90110586887101</v>
      </c>
      <c r="T568" s="34">
        <v>164.20405274996543</v>
      </c>
      <c r="U568" s="34">
        <v>119.96030916600888</v>
      </c>
      <c r="V568" s="34">
        <v>171.05302433199546</v>
      </c>
      <c r="W568" s="34">
        <v>107.36069594985914</v>
      </c>
      <c r="X568" s="34">
        <v>117.03807940685083</v>
      </c>
      <c r="Y568" s="28">
        <v>146.68979880168786</v>
      </c>
      <c r="Z568" s="28">
        <v>153.65391338712396</v>
      </c>
      <c r="AA568" s="28">
        <v>171.10858852051882</v>
      </c>
      <c r="AB568" s="28">
        <v>180.28598954330437</v>
      </c>
      <c r="AC568" s="49">
        <v>125.48674391124011</v>
      </c>
      <c r="AD568" s="65">
        <v>241.21039026771027</v>
      </c>
      <c r="AE568" s="65">
        <v>211.63757807356981</v>
      </c>
    </row>
    <row r="569" spans="1:31" ht="11.1" customHeight="1" x14ac:dyDescent="0.2">
      <c r="A569" s="15" t="s">
        <v>83</v>
      </c>
      <c r="B569" s="16" t="s">
        <v>2</v>
      </c>
      <c r="C569" s="33">
        <v>1881373</v>
      </c>
      <c r="D569" s="33">
        <v>2175329</v>
      </c>
      <c r="E569" s="33">
        <v>1719850</v>
      </c>
      <c r="F569" s="33">
        <v>1705129</v>
      </c>
      <c r="G569" s="33">
        <v>1516676</v>
      </c>
      <c r="H569" s="33">
        <v>1476109</v>
      </c>
      <c r="I569" s="33">
        <v>1170466</v>
      </c>
      <c r="J569" s="33">
        <v>1084773</v>
      </c>
      <c r="K569" s="33">
        <v>986050</v>
      </c>
      <c r="L569" s="33">
        <v>769959</v>
      </c>
      <c r="M569" s="33">
        <v>544793</v>
      </c>
      <c r="N569" s="33">
        <v>540035</v>
      </c>
      <c r="O569" s="33">
        <v>549974</v>
      </c>
      <c r="P569" s="33">
        <v>375993</v>
      </c>
      <c r="Q569" s="33">
        <v>560197</v>
      </c>
      <c r="R569" s="33">
        <v>447013</v>
      </c>
      <c r="S569" s="33">
        <v>462569</v>
      </c>
      <c r="T569" s="33">
        <v>494142</v>
      </c>
      <c r="U569" s="33">
        <v>565848</v>
      </c>
      <c r="V569" s="33">
        <v>360240</v>
      </c>
      <c r="W569" s="33">
        <v>435459</v>
      </c>
      <c r="X569" s="33">
        <v>443081</v>
      </c>
      <c r="Y569" s="27">
        <v>510468</v>
      </c>
      <c r="Z569" s="27">
        <v>431916</v>
      </c>
      <c r="AA569" s="33">
        <v>210764</v>
      </c>
      <c r="AB569" s="33">
        <v>208024</v>
      </c>
      <c r="AC569" s="9">
        <v>191296</v>
      </c>
      <c r="AD569" s="64">
        <v>201335</v>
      </c>
      <c r="AE569" s="64">
        <v>235411.1670814534</v>
      </c>
    </row>
    <row r="570" spans="1:31" ht="11.1" customHeight="1" x14ac:dyDescent="0.2">
      <c r="A570" s="52" t="s">
        <v>84</v>
      </c>
      <c r="B570" s="16" t="s">
        <v>3</v>
      </c>
      <c r="C570" s="34">
        <v>15.785344360165142</v>
      </c>
      <c r="D570" s="34">
        <v>15.129817942760598</v>
      </c>
      <c r="E570" s="34">
        <v>13.126736966646925</v>
      </c>
      <c r="F570" s="34">
        <v>13.74857959293505</v>
      </c>
      <c r="G570" s="34">
        <v>12.199888648252795</v>
      </c>
      <c r="H570" s="34">
        <v>13.303671401121628</v>
      </c>
      <c r="I570" s="34">
        <v>9.804365028428208</v>
      </c>
      <c r="J570" s="34">
        <v>11.421255013350851</v>
      </c>
      <c r="K570" s="34">
        <v>9.919306110309666</v>
      </c>
      <c r="L570" s="34">
        <v>9.4136031272852794</v>
      </c>
      <c r="M570" s="34">
        <v>7.9642625964091645</v>
      </c>
      <c r="N570" s="34">
        <v>9.0345955439089849</v>
      </c>
      <c r="O570" s="34">
        <v>10.081020556627246</v>
      </c>
      <c r="P570" s="35">
        <v>8.8598378195344676</v>
      </c>
      <c r="Q570" s="34">
        <v>9.7248257627644659</v>
      </c>
      <c r="R570" s="34">
        <v>8.1019621312253136</v>
      </c>
      <c r="S570" s="34">
        <v>9.8110004465725442</v>
      </c>
      <c r="T570" s="43">
        <v>11.040974150765194</v>
      </c>
      <c r="U570" s="34">
        <v>10.98015221950304</v>
      </c>
      <c r="V570" s="34">
        <v>5.9490385678082687</v>
      </c>
      <c r="W570" s="34">
        <v>5.3867013823746639</v>
      </c>
      <c r="X570" s="34">
        <v>3.3695483600823177</v>
      </c>
      <c r="Y570" s="28">
        <v>4.2615928640771719</v>
      </c>
      <c r="Z570" s="28">
        <v>4.0873057618102502</v>
      </c>
      <c r="AA570" s="28">
        <v>1.9527577729553081</v>
      </c>
      <c r="AB570" s="28">
        <v>2.2518050248427706</v>
      </c>
      <c r="AC570" s="48">
        <v>1.5171024561236548</v>
      </c>
      <c r="AD570" s="66">
        <v>1.2131318426396245</v>
      </c>
      <c r="AE570" s="66">
        <v>1.4957852314510043</v>
      </c>
    </row>
    <row r="571" spans="1:31" ht="11.1" customHeight="1" x14ac:dyDescent="0.2">
      <c r="A571" s="15" t="s">
        <v>85</v>
      </c>
      <c r="B571" s="16" t="s">
        <v>2</v>
      </c>
      <c r="C571" s="33">
        <v>0</v>
      </c>
      <c r="D571" s="33">
        <v>0</v>
      </c>
      <c r="E571" s="33">
        <v>0</v>
      </c>
      <c r="F571" s="33">
        <v>0</v>
      </c>
      <c r="G571" s="33">
        <v>233194</v>
      </c>
      <c r="H571" s="33">
        <v>192616</v>
      </c>
      <c r="I571" s="33">
        <v>308962</v>
      </c>
      <c r="J571" s="33">
        <v>346101</v>
      </c>
      <c r="K571" s="33">
        <v>211860</v>
      </c>
      <c r="L571" s="33">
        <v>168609</v>
      </c>
      <c r="M571" s="33">
        <v>264569</v>
      </c>
      <c r="N571" s="33">
        <v>247116</v>
      </c>
      <c r="O571" s="33">
        <v>211613</v>
      </c>
      <c r="P571" s="33">
        <v>196120</v>
      </c>
      <c r="Q571" s="33">
        <v>260348</v>
      </c>
      <c r="R571" s="33">
        <v>239092</v>
      </c>
      <c r="S571" s="33">
        <v>202277</v>
      </c>
      <c r="T571" s="40">
        <v>112610</v>
      </c>
      <c r="U571" s="33">
        <v>102349</v>
      </c>
      <c r="V571" s="33">
        <v>336642</v>
      </c>
      <c r="W571" s="33">
        <v>346044</v>
      </c>
      <c r="X571" s="33">
        <v>521062.26400000002</v>
      </c>
      <c r="Y571" s="27">
        <v>447894.288</v>
      </c>
      <c r="Z571" s="27">
        <v>405188.08799999999</v>
      </c>
      <c r="AA571" s="33">
        <v>683192.54099999997</v>
      </c>
      <c r="AB571" s="33">
        <v>598726</v>
      </c>
      <c r="AC571" s="9">
        <v>653454.30000000005</v>
      </c>
      <c r="AD571" s="64">
        <v>942482.10010000016</v>
      </c>
      <c r="AE571" s="64">
        <v>904130</v>
      </c>
    </row>
    <row r="572" spans="1:31" ht="11.1" customHeight="1" x14ac:dyDescent="0.2">
      <c r="A572" s="52" t="s">
        <v>86</v>
      </c>
      <c r="B572" s="16" t="s">
        <v>3</v>
      </c>
      <c r="C572" s="34">
        <v>0</v>
      </c>
      <c r="D572" s="34">
        <v>0</v>
      </c>
      <c r="E572" s="34">
        <v>0</v>
      </c>
      <c r="F572" s="34">
        <v>0</v>
      </c>
      <c r="G572" s="34">
        <v>1.875773621683644</v>
      </c>
      <c r="H572" s="34">
        <v>1.735982891912754</v>
      </c>
      <c r="I572" s="34">
        <v>2.5880087314909068</v>
      </c>
      <c r="J572" s="34">
        <v>3.6439953625097075</v>
      </c>
      <c r="K572" s="34">
        <v>2.1312349196594553</v>
      </c>
      <c r="L572" s="34">
        <v>2.0614321148118844</v>
      </c>
      <c r="M572" s="34">
        <v>3.8677020278699916</v>
      </c>
      <c r="N572" s="34">
        <v>4.1341637346257425</v>
      </c>
      <c r="O572" s="34">
        <v>3.8788651882626475</v>
      </c>
      <c r="P572" s="35">
        <v>4.621339740811929</v>
      </c>
      <c r="Q572" s="34">
        <v>4.5195510466571642</v>
      </c>
      <c r="R572" s="34">
        <v>4.3334630757470656</v>
      </c>
      <c r="S572" s="34">
        <v>4.2902566694511615</v>
      </c>
      <c r="T572" s="43">
        <v>2.5161271438527155</v>
      </c>
      <c r="U572" s="34">
        <v>1.9860591528359501</v>
      </c>
      <c r="V572" s="34">
        <v>5.5593388894739935</v>
      </c>
      <c r="W572" s="34">
        <v>4.2806227294933805</v>
      </c>
      <c r="X572" s="34">
        <v>3.9625813274818369</v>
      </c>
      <c r="Y572" s="28">
        <v>3.7392022645919543</v>
      </c>
      <c r="Z572" s="28">
        <v>3.834374291990291</v>
      </c>
      <c r="AA572" s="34">
        <v>6.3298739104535775</v>
      </c>
      <c r="AB572" s="34">
        <v>6.4810512984271655</v>
      </c>
      <c r="AC572" s="48">
        <v>5.1823201922390618</v>
      </c>
      <c r="AD572" s="66">
        <v>5.6788687846086185</v>
      </c>
      <c r="AE572" s="66">
        <f>AE571/AE566</f>
        <v>5.7447754840103444</v>
      </c>
    </row>
    <row r="573" spans="1:31" ht="11.1" customHeight="1" x14ac:dyDescent="0.2">
      <c r="A573" s="15" t="s">
        <v>143</v>
      </c>
      <c r="B573" s="16" t="s">
        <v>2</v>
      </c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7"/>
      <c r="R573" s="37"/>
      <c r="S573" s="37"/>
      <c r="T573" s="36"/>
      <c r="U573" s="37"/>
      <c r="V573" s="37"/>
      <c r="W573" s="37"/>
      <c r="X573" s="37"/>
      <c r="Y573" s="29"/>
      <c r="Z573" s="29"/>
      <c r="AA573" s="36"/>
      <c r="AB573" s="36"/>
      <c r="AC573" s="48"/>
      <c r="AD573" s="61"/>
      <c r="AE573" s="61"/>
    </row>
    <row r="574" spans="1:31" ht="11.1" customHeight="1" x14ac:dyDescent="0.2">
      <c r="A574" s="15"/>
      <c r="B574" s="16"/>
      <c r="C574" s="33">
        <v>167160</v>
      </c>
      <c r="D574" s="33">
        <v>7657</v>
      </c>
      <c r="E574" s="33">
        <v>205649</v>
      </c>
      <c r="F574" s="33">
        <v>189855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33">
        <v>0</v>
      </c>
      <c r="P574" s="33">
        <v>0</v>
      </c>
      <c r="Q574" s="37">
        <v>0</v>
      </c>
      <c r="R574" s="37">
        <v>0</v>
      </c>
      <c r="S574" s="37">
        <v>0</v>
      </c>
      <c r="T574" s="36">
        <v>0</v>
      </c>
      <c r="U574" s="37">
        <v>0</v>
      </c>
      <c r="V574" s="37">
        <v>0</v>
      </c>
      <c r="W574" s="37">
        <v>0</v>
      </c>
      <c r="X574" s="37">
        <v>0</v>
      </c>
      <c r="Y574" s="29">
        <v>0</v>
      </c>
      <c r="Z574" s="29">
        <v>0</v>
      </c>
      <c r="AA574" s="36">
        <v>0</v>
      </c>
      <c r="AB574" s="36"/>
      <c r="AC574" s="48"/>
      <c r="AD574" s="61"/>
      <c r="AE574" s="61"/>
    </row>
    <row r="575" spans="1:31" ht="11.1" customHeight="1" x14ac:dyDescent="0.2">
      <c r="A575" s="15" t="s">
        <v>87</v>
      </c>
      <c r="B575" s="16" t="s">
        <v>2</v>
      </c>
      <c r="C575" s="33">
        <v>1940186.2</v>
      </c>
      <c r="D575" s="33">
        <v>2243059.4</v>
      </c>
      <c r="E575" s="33">
        <v>1788142</v>
      </c>
      <c r="F575" s="33">
        <v>1758160.6</v>
      </c>
      <c r="G575" s="33">
        <v>1795741.2</v>
      </c>
      <c r="H575" s="33">
        <v>1727387</v>
      </c>
      <c r="I575" s="33">
        <v>1545243.2</v>
      </c>
      <c r="J575" s="33">
        <v>1482865.2</v>
      </c>
      <c r="K575" s="33">
        <v>1251506.8</v>
      </c>
      <c r="L575" s="33">
        <v>1006068</v>
      </c>
      <c r="M575" s="33">
        <v>862868.8</v>
      </c>
      <c r="N575" s="33">
        <v>832820.6</v>
      </c>
      <c r="O575" s="33">
        <v>795369.4</v>
      </c>
      <c r="P575" s="33">
        <v>610190.19999999995</v>
      </c>
      <c r="Q575" s="33">
        <v>861358.2</v>
      </c>
      <c r="R575" s="33">
        <v>730644.2</v>
      </c>
      <c r="S575" s="33">
        <v>710317.6</v>
      </c>
      <c r="T575" s="33">
        <v>633208.4</v>
      </c>
      <c r="U575" s="33">
        <v>690452.2</v>
      </c>
      <c r="V575" s="33">
        <v>734170.8</v>
      </c>
      <c r="W575" s="33">
        <v>812747.4</v>
      </c>
      <c r="X575" s="33">
        <v>1019547.264</v>
      </c>
      <c r="Y575" s="27">
        <v>1021617.888</v>
      </c>
      <c r="Z575" s="9">
        <v>895557.28799999994</v>
      </c>
      <c r="AA575" s="9">
        <v>960441.34100000001</v>
      </c>
      <c r="AB575" s="9">
        <v>866708</v>
      </c>
      <c r="AC575" s="9">
        <v>901713.10000000021</v>
      </c>
      <c r="AD575" s="67">
        <v>1287932.3001000001</v>
      </c>
      <c r="AE575" s="67">
        <f>AE571+AE569+3.6*AE567</f>
        <v>1259450.5321012828</v>
      </c>
    </row>
    <row r="576" spans="1:31" ht="11.1" customHeight="1" x14ac:dyDescent="0.2">
      <c r="A576" s="52" t="s">
        <v>88</v>
      </c>
      <c r="B576" s="16" t="s">
        <v>3</v>
      </c>
      <c r="C576" s="35">
        <v>16.278806642723286</v>
      </c>
      <c r="D576" s="35">
        <v>15.600895476867095</v>
      </c>
      <c r="E576" s="35">
        <v>13.64797493561297</v>
      </c>
      <c r="F576" s="35">
        <v>14.176177254778052</v>
      </c>
      <c r="G576" s="35">
        <v>14.444642547966641</v>
      </c>
      <c r="H576" s="35">
        <v>15.568355067660509</v>
      </c>
      <c r="I576" s="35">
        <v>12.94367234118419</v>
      </c>
      <c r="J576" s="35">
        <v>15.612650388259583</v>
      </c>
      <c r="K576" s="35">
        <v>12.589705439211091</v>
      </c>
      <c r="L576" s="35">
        <v>12.30029764060378</v>
      </c>
      <c r="M576" s="35">
        <v>12.614174024718491</v>
      </c>
      <c r="N576" s="35">
        <v>13.932795618127725</v>
      </c>
      <c r="O576" s="35">
        <v>14.579116961005935</v>
      </c>
      <c r="P576" s="35">
        <v>14.378422500071279</v>
      </c>
      <c r="Q576" s="35">
        <v>14.952879816079749</v>
      </c>
      <c r="R576" s="35">
        <v>13.2426834114431</v>
      </c>
      <c r="S576" s="35">
        <v>15.06570109715164</v>
      </c>
      <c r="T576" s="35">
        <v>14.148235884517785</v>
      </c>
      <c r="U576" s="34">
        <v>13.398068485336621</v>
      </c>
      <c r="V576" s="35">
        <v>12.124168344877447</v>
      </c>
      <c r="W576" s="35">
        <v>10.053822617287539</v>
      </c>
      <c r="X576" s="35">
        <v>7.7534667734288174</v>
      </c>
      <c r="Y576" s="30">
        <v>8.5288784043552024</v>
      </c>
      <c r="Z576" s="48">
        <v>8.4748341419941866</v>
      </c>
      <c r="AA576" s="48">
        <v>8.8986226020827548</v>
      </c>
      <c r="AB576" s="48">
        <v>9.3818858856258327</v>
      </c>
      <c r="AC576" s="48">
        <v>7.1511749264431828</v>
      </c>
      <c r="AD576" s="65">
        <v>7.7603580322119994</v>
      </c>
      <c r="AE576" s="65">
        <f>AE575/AE566</f>
        <v>8.0024559965261997</v>
      </c>
    </row>
    <row r="577" spans="1:31" ht="11.1" customHeight="1" x14ac:dyDescent="0.2">
      <c r="A577" s="15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3"/>
      <c r="P577" s="36"/>
      <c r="Q577" s="36"/>
      <c r="R577" s="36"/>
      <c r="S577" s="36"/>
      <c r="T577" s="40"/>
      <c r="U577" s="40"/>
      <c r="V577" s="40"/>
      <c r="W577" s="40"/>
      <c r="X577" s="40"/>
      <c r="Y577" s="29"/>
      <c r="Z577" s="29"/>
      <c r="AA577" s="36"/>
      <c r="AB577" s="6"/>
      <c r="AC577" s="6"/>
      <c r="AD577" s="61"/>
      <c r="AE577" s="61"/>
    </row>
    <row r="578" spans="1:31" ht="11.1" customHeight="1" x14ac:dyDescent="0.2">
      <c r="A578" s="13" t="s">
        <v>33</v>
      </c>
      <c r="B578" s="16">
        <v>232001</v>
      </c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3"/>
      <c r="P578" s="36"/>
      <c r="Q578" s="36"/>
      <c r="R578" s="33"/>
      <c r="S578" s="42"/>
      <c r="T578" s="42"/>
      <c r="U578" s="42"/>
      <c r="V578" s="42"/>
      <c r="W578" s="42"/>
      <c r="X578" s="42"/>
      <c r="Y578" s="29"/>
      <c r="Z578" s="29"/>
      <c r="AA578" s="36"/>
      <c r="AB578" s="6"/>
      <c r="AC578" s="6"/>
      <c r="AD578" s="61"/>
      <c r="AE578" s="61"/>
    </row>
    <row r="579" spans="1:31" ht="11.1" customHeight="1" x14ac:dyDescent="0.2">
      <c r="A579" s="53" t="s">
        <v>124</v>
      </c>
      <c r="B579" s="6" t="s">
        <v>5</v>
      </c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3"/>
      <c r="P579" s="33"/>
      <c r="Q579" s="39"/>
      <c r="R579" s="33"/>
      <c r="S579" s="33"/>
      <c r="T579" s="40"/>
      <c r="U579" s="40"/>
      <c r="V579" s="40"/>
      <c r="W579" s="40"/>
      <c r="X579" s="40"/>
      <c r="Y579" s="29"/>
      <c r="Z579" s="29"/>
      <c r="AA579" s="36"/>
      <c r="AB579" s="6"/>
      <c r="AC579" s="6"/>
      <c r="AD579" s="84"/>
      <c r="AE579" s="84"/>
    </row>
    <row r="580" spans="1:31" ht="11.1" customHeight="1" x14ac:dyDescent="0.2">
      <c r="A580" s="15" t="s">
        <v>80</v>
      </c>
      <c r="B580" s="16"/>
      <c r="C580" s="33">
        <v>118327</v>
      </c>
      <c r="D580" s="33">
        <v>110286</v>
      </c>
      <c r="E580" s="33">
        <v>116388</v>
      </c>
      <c r="F580" s="33">
        <v>101958</v>
      </c>
      <c r="G580" s="33">
        <v>102660</v>
      </c>
      <c r="H580" s="33">
        <v>96061</v>
      </c>
      <c r="I580" s="33">
        <v>115311</v>
      </c>
      <c r="J580" s="33">
        <v>106548</v>
      </c>
      <c r="K580" s="33">
        <v>124714</v>
      </c>
      <c r="L580" s="33">
        <v>120038</v>
      </c>
      <c r="M580" s="33">
        <v>134277</v>
      </c>
      <c r="N580" s="33">
        <v>130995</v>
      </c>
      <c r="O580" s="33">
        <v>122722</v>
      </c>
      <c r="P580" s="33">
        <v>130067</v>
      </c>
      <c r="Q580" s="33">
        <v>158577</v>
      </c>
      <c r="R580" s="33">
        <v>202147</v>
      </c>
      <c r="S580" s="33">
        <v>290518</v>
      </c>
      <c r="T580" s="33">
        <v>295386</v>
      </c>
      <c r="U580" s="33">
        <v>293491</v>
      </c>
      <c r="V580" s="33">
        <v>267645</v>
      </c>
      <c r="W580" s="33">
        <v>291859</v>
      </c>
      <c r="X580" s="33">
        <v>273563</v>
      </c>
      <c r="Y580" s="27">
        <v>284077</v>
      </c>
      <c r="Z580" s="27">
        <v>268044</v>
      </c>
      <c r="AA580" s="33">
        <v>277989</v>
      </c>
      <c r="AB580" s="9">
        <v>295166</v>
      </c>
      <c r="AC580" s="9">
        <v>349572</v>
      </c>
      <c r="AD580" s="72">
        <v>286415</v>
      </c>
      <c r="AE580" s="72">
        <v>172482</v>
      </c>
    </row>
    <row r="581" spans="1:31" ht="11.1" customHeight="1" x14ac:dyDescent="0.2">
      <c r="A581" s="15" t="s">
        <v>81</v>
      </c>
      <c r="B581" s="16" t="s">
        <v>2</v>
      </c>
      <c r="C581" s="33">
        <v>96585</v>
      </c>
      <c r="D581" s="33">
        <v>93873</v>
      </c>
      <c r="E581" s="33">
        <v>96405</v>
      </c>
      <c r="F581" s="33">
        <v>84654</v>
      </c>
      <c r="G581" s="33">
        <v>84897</v>
      </c>
      <c r="H581" s="33">
        <v>78701</v>
      </c>
      <c r="I581" s="33">
        <v>88670</v>
      </c>
      <c r="J581" s="33">
        <v>82479</v>
      </c>
      <c r="K581" s="33">
        <v>83463</v>
      </c>
      <c r="L581" s="33">
        <v>78703</v>
      </c>
      <c r="M581" s="33">
        <v>87538</v>
      </c>
      <c r="N581" s="33">
        <v>81878</v>
      </c>
      <c r="O581" s="33">
        <v>65673</v>
      </c>
      <c r="P581" s="33">
        <v>76224</v>
      </c>
      <c r="Q581" s="33">
        <v>80508</v>
      </c>
      <c r="R581" s="33">
        <v>99238</v>
      </c>
      <c r="S581" s="33">
        <v>164984</v>
      </c>
      <c r="T581" s="33">
        <v>164852</v>
      </c>
      <c r="U581" s="33">
        <v>164313</v>
      </c>
      <c r="V581" s="33">
        <v>145937</v>
      </c>
      <c r="W581" s="33">
        <v>157780</v>
      </c>
      <c r="X581" s="33">
        <v>155274</v>
      </c>
      <c r="Y581" s="27">
        <v>156374</v>
      </c>
      <c r="Z581" s="27">
        <v>155290</v>
      </c>
      <c r="AA581" s="33">
        <v>160421</v>
      </c>
      <c r="AB581" s="9">
        <v>173590</v>
      </c>
      <c r="AC581" s="9">
        <v>187554</v>
      </c>
      <c r="AD581" s="64">
        <v>160299</v>
      </c>
      <c r="AE581" s="64">
        <v>131455.56340900858</v>
      </c>
    </row>
    <row r="582" spans="1:31" ht="11.1" customHeight="1" x14ac:dyDescent="0.2">
      <c r="A582" s="52" t="s">
        <v>82</v>
      </c>
      <c r="B582" s="16" t="s">
        <v>3</v>
      </c>
      <c r="C582" s="34">
        <v>816.25495449052198</v>
      </c>
      <c r="D582" s="34">
        <v>851.1778466895164</v>
      </c>
      <c r="E582" s="34">
        <v>828.30704196308898</v>
      </c>
      <c r="F582" s="34">
        <v>830.28305772965336</v>
      </c>
      <c r="G582" s="34">
        <v>826.97253068381065</v>
      </c>
      <c r="H582" s="34">
        <v>819.28149821467605</v>
      </c>
      <c r="I582" s="34">
        <v>768.96393232215485</v>
      </c>
      <c r="J582" s="34">
        <v>774.10181326725979</v>
      </c>
      <c r="K582" s="34">
        <v>669.23521016084806</v>
      </c>
      <c r="L582" s="34">
        <v>655.65071060830735</v>
      </c>
      <c r="M582" s="34">
        <v>651.92102891783406</v>
      </c>
      <c r="N582" s="34">
        <v>625.04675750982858</v>
      </c>
      <c r="O582" s="34">
        <v>535.13632437541764</v>
      </c>
      <c r="P582" s="34">
        <v>586.03642737973507</v>
      </c>
      <c r="Q582" s="34">
        <v>507.69027034185285</v>
      </c>
      <c r="R582" s="34">
        <v>490.91997407826977</v>
      </c>
      <c r="S582" s="34">
        <v>567.89596513813262</v>
      </c>
      <c r="T582" s="34">
        <v>558.09009228602577</v>
      </c>
      <c r="U582" s="34">
        <v>559.85703139108182</v>
      </c>
      <c r="V582" s="34">
        <v>545.26331521231486</v>
      </c>
      <c r="W582" s="34">
        <v>540.60351059929621</v>
      </c>
      <c r="X582" s="34">
        <v>567.598688419121</v>
      </c>
      <c r="Y582" s="28">
        <v>550.46343068956651</v>
      </c>
      <c r="Z582" s="28">
        <v>579.34518213427646</v>
      </c>
      <c r="AA582" s="28">
        <v>577.07679080826938</v>
      </c>
      <c r="AB582" s="48">
        <v>588.10974163690935</v>
      </c>
      <c r="AC582" s="49">
        <v>536.5246644468092</v>
      </c>
      <c r="AD582" s="65">
        <v>559.67389976083655</v>
      </c>
      <c r="AE582" s="65">
        <v>762.14076488566093</v>
      </c>
    </row>
    <row r="583" spans="1:31" ht="11.1" customHeight="1" x14ac:dyDescent="0.2">
      <c r="A583" s="15" t="s">
        <v>83</v>
      </c>
      <c r="B583" s="16" t="s">
        <v>2</v>
      </c>
      <c r="C583" s="33">
        <v>753388</v>
      </c>
      <c r="D583" s="33">
        <v>646607</v>
      </c>
      <c r="E583" s="33">
        <v>706242</v>
      </c>
      <c r="F583" s="33">
        <v>712123</v>
      </c>
      <c r="G583" s="33">
        <v>674604</v>
      </c>
      <c r="H583" s="33">
        <v>700931</v>
      </c>
      <c r="I583" s="33">
        <v>646027</v>
      </c>
      <c r="J583" s="33">
        <v>589437</v>
      </c>
      <c r="K583" s="33">
        <v>442740</v>
      </c>
      <c r="L583" s="33">
        <v>520125</v>
      </c>
      <c r="M583" s="33">
        <v>595196</v>
      </c>
      <c r="N583" s="33">
        <v>636517</v>
      </c>
      <c r="O583" s="33">
        <v>482946</v>
      </c>
      <c r="P583" s="33">
        <v>420815</v>
      </c>
      <c r="Q583" s="33">
        <v>576107</v>
      </c>
      <c r="R583" s="33">
        <v>696377</v>
      </c>
      <c r="S583" s="33">
        <v>4474157</v>
      </c>
      <c r="T583" s="33">
        <v>4036359</v>
      </c>
      <c r="U583" s="33">
        <v>3870751</v>
      </c>
      <c r="V583" s="33">
        <v>3650849</v>
      </c>
      <c r="W583" s="33">
        <v>3794511</v>
      </c>
      <c r="X583" s="33">
        <v>3862936</v>
      </c>
      <c r="Y583" s="27">
        <v>3737122</v>
      </c>
      <c r="Z583" s="27">
        <v>3558878</v>
      </c>
      <c r="AA583" s="33">
        <v>2953683</v>
      </c>
      <c r="AB583" s="9">
        <v>2952824</v>
      </c>
      <c r="AC583" s="9">
        <v>3060777</v>
      </c>
      <c r="AD583" s="64">
        <v>2300469</v>
      </c>
      <c r="AE583" s="64">
        <v>1603362.6783705989</v>
      </c>
    </row>
    <row r="584" spans="1:31" ht="11.1" customHeight="1" x14ac:dyDescent="0.2">
      <c r="A584" s="52" t="s">
        <v>84</v>
      </c>
      <c r="B584" s="16" t="s">
        <v>3</v>
      </c>
      <c r="C584" s="34">
        <v>6.3669999239395914</v>
      </c>
      <c r="D584" s="34">
        <v>5.8630016502547919</v>
      </c>
      <c r="E584" s="34">
        <v>6.0679967006907924</v>
      </c>
      <c r="F584" s="34">
        <v>6.9844739990976681</v>
      </c>
      <c r="G584" s="34">
        <v>6.5712448860315602</v>
      </c>
      <c r="H584" s="34">
        <v>7.2967281206733219</v>
      </c>
      <c r="I584" s="34">
        <v>5.6024750457458525</v>
      </c>
      <c r="J584" s="34">
        <v>5.5321263655817097</v>
      </c>
      <c r="K584" s="34">
        <v>3.5500424972336706</v>
      </c>
      <c r="L584" s="34">
        <v>4.3330028824205664</v>
      </c>
      <c r="M584" s="34">
        <v>4.4325982856334294</v>
      </c>
      <c r="N584" s="34">
        <v>4.8590938585442194</v>
      </c>
      <c r="O584" s="34">
        <v>3.9352846270432358</v>
      </c>
      <c r="P584" s="35">
        <v>3.2353710010994332</v>
      </c>
      <c r="Q584" s="35">
        <v>3.6329795619793539</v>
      </c>
      <c r="R584" s="35">
        <v>3.4449039560319967</v>
      </c>
      <c r="S584" s="35">
        <v>15.400618894526328</v>
      </c>
      <c r="T584" s="35">
        <v>13.664692978001666</v>
      </c>
      <c r="U584" s="35">
        <v>13.188653144389436</v>
      </c>
      <c r="V584" s="35">
        <v>13.640639653272059</v>
      </c>
      <c r="W584" s="35">
        <v>13.001178651335062</v>
      </c>
      <c r="X584" s="35">
        <v>14.120827743517946</v>
      </c>
      <c r="Y584" s="28">
        <v>13.155313524150142</v>
      </c>
      <c r="Z584" s="28">
        <v>13.277215681007595</v>
      </c>
      <c r="AA584" s="34">
        <v>10.625179414</v>
      </c>
      <c r="AB584" s="48">
        <v>10.003943543633074</v>
      </c>
      <c r="AC584" s="48">
        <v>8.7557842161271502</v>
      </c>
      <c r="AD584" s="66">
        <v>8.0319431594015676</v>
      </c>
      <c r="AE584" s="66">
        <v>9.2958261057420426</v>
      </c>
    </row>
    <row r="585" spans="1:31" ht="11.1" customHeight="1" x14ac:dyDescent="0.2">
      <c r="A585" s="15" t="s">
        <v>85</v>
      </c>
      <c r="B585" s="16" t="s">
        <v>2</v>
      </c>
      <c r="C585" s="33"/>
      <c r="D585" s="33"/>
      <c r="E585" s="33"/>
      <c r="F585" s="33"/>
      <c r="G585" s="33"/>
      <c r="H585" s="33"/>
      <c r="I585" s="33">
        <v>16325</v>
      </c>
      <c r="J585" s="33">
        <v>15730</v>
      </c>
      <c r="K585" s="33">
        <v>42189</v>
      </c>
      <c r="L585" s="33">
        <v>20550</v>
      </c>
      <c r="M585" s="33">
        <v>20620</v>
      </c>
      <c r="N585" s="33">
        <v>10544</v>
      </c>
      <c r="O585" s="33">
        <v>12605</v>
      </c>
      <c r="P585" s="33">
        <v>15827</v>
      </c>
      <c r="Q585" s="33">
        <v>30424</v>
      </c>
      <c r="R585" s="33">
        <v>34996</v>
      </c>
      <c r="S585" s="33">
        <v>3461064</v>
      </c>
      <c r="T585" s="33">
        <v>3450451</v>
      </c>
      <c r="U585" s="33">
        <v>3606220</v>
      </c>
      <c r="V585" s="33">
        <v>3333331</v>
      </c>
      <c r="W585" s="33">
        <v>3809179</v>
      </c>
      <c r="X585" s="33">
        <v>2972543</v>
      </c>
      <c r="Y585" s="27">
        <v>1864838</v>
      </c>
      <c r="Z585" s="27">
        <v>1717152.16</v>
      </c>
      <c r="AA585" s="33">
        <v>4204988.8320000004</v>
      </c>
      <c r="AB585" s="9">
        <v>4267493.8020000001</v>
      </c>
      <c r="AC585" s="9">
        <v>4563353.1749999998</v>
      </c>
      <c r="AD585" s="64">
        <v>3234302</v>
      </c>
      <c r="AE585" s="64">
        <v>1984260.2826108541</v>
      </c>
    </row>
    <row r="586" spans="1:31" ht="11.1" customHeight="1" x14ac:dyDescent="0.2">
      <c r="A586" s="52" t="s">
        <v>86</v>
      </c>
      <c r="B586" s="16" t="s">
        <v>3</v>
      </c>
      <c r="C586" s="34">
        <v>0</v>
      </c>
      <c r="D586" s="34">
        <v>0</v>
      </c>
      <c r="E586" s="34">
        <v>0</v>
      </c>
      <c r="F586" s="34">
        <v>0</v>
      </c>
      <c r="G586" s="34">
        <v>0</v>
      </c>
      <c r="H586" s="34">
        <v>0</v>
      </c>
      <c r="I586" s="34">
        <v>0.14157365732670776</v>
      </c>
      <c r="J586" s="34">
        <v>0.14763299170326988</v>
      </c>
      <c r="K586" s="34">
        <v>0.33828599836425743</v>
      </c>
      <c r="L586" s="34">
        <v>0.17119578800046653</v>
      </c>
      <c r="M586" s="34">
        <v>0.15356315675804494</v>
      </c>
      <c r="N586" s="34">
        <v>8.0491621817626632E-2</v>
      </c>
      <c r="O586" s="34">
        <v>0.10271182021153502</v>
      </c>
      <c r="P586" s="35">
        <v>0.12168344007319305</v>
      </c>
      <c r="Q586" s="35">
        <v>0.19185632216525725</v>
      </c>
      <c r="R586" s="35">
        <v>0.1731215402652525</v>
      </c>
      <c r="S586" s="35">
        <v>11.913423608864166</v>
      </c>
      <c r="T586" s="35">
        <v>11.681159567481194</v>
      </c>
      <c r="U586" s="35">
        <v>12.28732737971522</v>
      </c>
      <c r="V586" s="35">
        <v>12.454299538567879</v>
      </c>
      <c r="W586" s="35">
        <v>13.051435796052203</v>
      </c>
      <c r="X586" s="35">
        <v>10.866027203971298</v>
      </c>
      <c r="Y586" s="28">
        <v>6.5645511604248146</v>
      </c>
      <c r="Z586" s="28">
        <v>6.4062324096043932</v>
      </c>
      <c r="AA586" s="34">
        <v>15.126457637</v>
      </c>
      <c r="AB586" s="49">
        <v>14.457945027543824</v>
      </c>
      <c r="AC586" s="48">
        <v>13.054115246644468</v>
      </c>
      <c r="AD586" s="66">
        <v>11.29236248101531</v>
      </c>
      <c r="AE586" s="66">
        <v>11.504158594003167</v>
      </c>
    </row>
    <row r="587" spans="1:31" ht="11.1" customHeight="1" x14ac:dyDescent="0.2">
      <c r="A587" s="15" t="s">
        <v>143</v>
      </c>
      <c r="B587" s="16" t="s">
        <v>2</v>
      </c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7"/>
      <c r="R587" s="37"/>
      <c r="S587" s="37"/>
      <c r="T587" s="33"/>
      <c r="U587" s="33"/>
      <c r="V587" s="33"/>
      <c r="W587" s="33"/>
      <c r="X587" s="33"/>
      <c r="Y587" s="29"/>
      <c r="Z587" s="29"/>
      <c r="AA587" s="36"/>
      <c r="AB587" s="49"/>
      <c r="AC587" s="48"/>
      <c r="AD587" s="61"/>
      <c r="AE587" s="61"/>
    </row>
    <row r="588" spans="1:31" ht="11.1" customHeight="1" x14ac:dyDescent="0.2">
      <c r="A588" s="15"/>
      <c r="B588" s="16"/>
      <c r="C588" s="33">
        <v>69294</v>
      </c>
      <c r="D588" s="33"/>
      <c r="E588" s="33">
        <v>12540</v>
      </c>
      <c r="F588" s="33">
        <v>2970</v>
      </c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7"/>
      <c r="R588" s="37"/>
      <c r="S588" s="37"/>
      <c r="T588" s="33"/>
      <c r="U588" s="33"/>
      <c r="V588" s="33"/>
      <c r="W588" s="33"/>
      <c r="X588" s="33"/>
      <c r="Y588" s="29"/>
      <c r="Z588" s="29"/>
      <c r="AA588" s="36"/>
      <c r="AB588" s="49"/>
      <c r="AC588" s="48"/>
      <c r="AD588" s="61"/>
      <c r="AE588" s="61"/>
    </row>
    <row r="589" spans="1:31" ht="11.1" customHeight="1" x14ac:dyDescent="0.2">
      <c r="A589" s="15" t="s">
        <v>87</v>
      </c>
      <c r="B589" s="16" t="s">
        <v>2</v>
      </c>
      <c r="C589" s="33">
        <v>1101094</v>
      </c>
      <c r="D589" s="33">
        <v>984549.8</v>
      </c>
      <c r="E589" s="33">
        <v>1053300</v>
      </c>
      <c r="F589" s="33">
        <v>1016877.4</v>
      </c>
      <c r="G589" s="33">
        <v>980233.2</v>
      </c>
      <c r="H589" s="33">
        <v>984254.60000000009</v>
      </c>
      <c r="I589" s="33">
        <v>981564</v>
      </c>
      <c r="J589" s="33">
        <v>902091.4</v>
      </c>
      <c r="K589" s="33">
        <v>785395.8</v>
      </c>
      <c r="L589" s="33">
        <v>824005.8</v>
      </c>
      <c r="M589" s="33">
        <v>930952.8</v>
      </c>
      <c r="N589" s="33">
        <v>941821.8</v>
      </c>
      <c r="O589" s="33">
        <v>731973.8</v>
      </c>
      <c r="P589" s="33">
        <v>711048.4</v>
      </c>
      <c r="Q589" s="33">
        <v>896359.8</v>
      </c>
      <c r="R589" s="33">
        <v>1088629.8</v>
      </c>
      <c r="S589" s="33">
        <v>8529163.4000000004</v>
      </c>
      <c r="T589" s="33">
        <v>8080277.2000000002</v>
      </c>
      <c r="U589" s="33">
        <v>8068497.7999999998</v>
      </c>
      <c r="V589" s="33">
        <v>7509553.2000000002</v>
      </c>
      <c r="W589" s="33">
        <v>8171698</v>
      </c>
      <c r="X589" s="33">
        <v>7394465.4000000004</v>
      </c>
      <c r="Y589" s="27">
        <v>6164906.4000000004</v>
      </c>
      <c r="Z589" s="27">
        <v>5835074.1600000001</v>
      </c>
      <c r="AA589" s="33">
        <v>7736187.432</v>
      </c>
      <c r="AB589" s="9">
        <v>7845241.8020000001</v>
      </c>
      <c r="AC589" s="9">
        <v>8299324.5750000002</v>
      </c>
      <c r="AD589" s="67">
        <v>6111847.4000000004</v>
      </c>
      <c r="AE589" s="67">
        <v>4060862.9892538837</v>
      </c>
    </row>
    <row r="590" spans="1:31" ht="11.1" customHeight="1" x14ac:dyDescent="0.2">
      <c r="A590" s="52" t="s">
        <v>88</v>
      </c>
      <c r="B590" s="16" t="s">
        <v>3</v>
      </c>
      <c r="C590" s="35">
        <v>9.3055177601054702</v>
      </c>
      <c r="D590" s="35">
        <v>8.9272418983370514</v>
      </c>
      <c r="E590" s="35">
        <v>9.049902051757913</v>
      </c>
      <c r="F590" s="35">
        <v>9.9734930069244196</v>
      </c>
      <c r="G590" s="35">
        <v>9.5483459964932784</v>
      </c>
      <c r="H590" s="35">
        <v>10.246141514246156</v>
      </c>
      <c r="I590" s="35">
        <v>8.5123188594323178</v>
      </c>
      <c r="J590" s="35">
        <v>8.4665258850471155</v>
      </c>
      <c r="K590" s="35">
        <v>6.2975752521769817</v>
      </c>
      <c r="L590" s="35">
        <v>6.86454122861094</v>
      </c>
      <c r="M590" s="35">
        <v>6.9330771464956769</v>
      </c>
      <c r="N590" s="35">
        <v>7.1897538073972296</v>
      </c>
      <c r="O590" s="35">
        <v>5.9644872150062751</v>
      </c>
      <c r="P590" s="35">
        <v>5.4667855797396729</v>
      </c>
      <c r="Q590" s="35">
        <v>5.6525208573752819</v>
      </c>
      <c r="R590" s="35">
        <v>5.3853374029790206</v>
      </c>
      <c r="S590" s="35">
        <v>29.358467977887774</v>
      </c>
      <c r="T590" s="35">
        <v>27.354976877712552</v>
      </c>
      <c r="U590" s="35">
        <v>27.49146583711255</v>
      </c>
      <c r="V590" s="35">
        <v>28.057887126604271</v>
      </c>
      <c r="W590" s="35">
        <v>27.998787085544731</v>
      </c>
      <c r="X590" s="35">
        <v>27.030210225798079</v>
      </c>
      <c r="Y590" s="30">
        <v>21.701533035057398</v>
      </c>
      <c r="Z590" s="30">
        <v>21.769090746295387</v>
      </c>
      <c r="AA590" s="34">
        <v>27.829113497000002</v>
      </c>
      <c r="AB590" s="48">
        <v>26.579083641069772</v>
      </c>
      <c r="AC590" s="48">
        <v>23.74138825478013</v>
      </c>
      <c r="AD590" s="65">
        <v>21.339131679555891</v>
      </c>
      <c r="AE590" s="65">
        <v>23.543691453333587</v>
      </c>
    </row>
    <row r="591" spans="1:31" ht="11.1" customHeight="1" x14ac:dyDescent="0.2">
      <c r="A591" s="15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3"/>
      <c r="P591" s="36"/>
      <c r="Q591" s="36"/>
      <c r="R591" s="36"/>
      <c r="S591" s="36"/>
      <c r="T591" s="36"/>
      <c r="U591" s="36"/>
      <c r="V591" s="36"/>
      <c r="W591" s="36"/>
      <c r="X591" s="36"/>
      <c r="Y591" s="29"/>
      <c r="Z591" s="29"/>
      <c r="AA591" s="36"/>
      <c r="AB591" s="6"/>
      <c r="AC591" s="6"/>
      <c r="AD591" s="61"/>
      <c r="AE591" s="61"/>
    </row>
    <row r="592" spans="1:31" ht="11.1" customHeight="1" x14ac:dyDescent="0.2">
      <c r="A592" s="13" t="s">
        <v>56</v>
      </c>
      <c r="B592" s="16">
        <v>232140</v>
      </c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3"/>
      <c r="P592" s="36"/>
      <c r="Q592" s="36"/>
      <c r="R592" s="33"/>
      <c r="S592" s="33"/>
      <c r="T592" s="33"/>
      <c r="U592" s="33"/>
      <c r="V592" s="33"/>
      <c r="W592" s="33"/>
      <c r="X592" s="33"/>
      <c r="Y592" s="29"/>
      <c r="Z592" s="29"/>
      <c r="AA592" s="36"/>
      <c r="AB592" s="6"/>
      <c r="AC592" s="6"/>
      <c r="AD592" s="61"/>
      <c r="AE592" s="61"/>
    </row>
    <row r="593" spans="1:31" ht="11.1" customHeight="1" x14ac:dyDescent="0.2">
      <c r="A593" s="53" t="s">
        <v>125</v>
      </c>
      <c r="B593" s="6" t="s">
        <v>5</v>
      </c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3"/>
      <c r="P593" s="33"/>
      <c r="Q593" s="39"/>
      <c r="R593" s="33"/>
      <c r="S593" s="33"/>
      <c r="T593" s="33"/>
      <c r="U593" s="33"/>
      <c r="V593" s="33"/>
      <c r="W593" s="33"/>
      <c r="X593" s="33"/>
      <c r="Y593" s="29"/>
      <c r="Z593" s="29"/>
      <c r="AA593" s="36"/>
      <c r="AB593" s="9"/>
      <c r="AC593" s="6"/>
      <c r="AD593" s="84"/>
      <c r="AE593" s="84"/>
    </row>
    <row r="594" spans="1:31" ht="11.1" customHeight="1" x14ac:dyDescent="0.2">
      <c r="A594" s="15" t="s">
        <v>80</v>
      </c>
      <c r="B594" s="16"/>
      <c r="C594" s="33">
        <v>116620</v>
      </c>
      <c r="D594" s="33">
        <v>113417</v>
      </c>
      <c r="E594" s="33">
        <v>120882</v>
      </c>
      <c r="F594" s="33">
        <v>109790</v>
      </c>
      <c r="G594" s="33">
        <v>117836</v>
      </c>
      <c r="H594" s="33">
        <v>107358</v>
      </c>
      <c r="I594" s="33">
        <v>121645</v>
      </c>
      <c r="J594" s="33">
        <v>103160</v>
      </c>
      <c r="K594" s="33">
        <v>115121</v>
      </c>
      <c r="L594" s="33">
        <v>116529</v>
      </c>
      <c r="M594" s="33">
        <v>125948</v>
      </c>
      <c r="N594" s="33">
        <v>138333</v>
      </c>
      <c r="O594" s="33">
        <v>132404</v>
      </c>
      <c r="P594" s="33">
        <v>132599</v>
      </c>
      <c r="Q594" s="33">
        <v>130835</v>
      </c>
      <c r="R594" s="33">
        <v>179626</v>
      </c>
      <c r="S594" s="33">
        <v>235582</v>
      </c>
      <c r="T594" s="33">
        <v>238880</v>
      </c>
      <c r="U594" s="33">
        <v>235535</v>
      </c>
      <c r="V594" s="33">
        <v>196141</v>
      </c>
      <c r="W594" s="33">
        <v>215141</v>
      </c>
      <c r="X594" s="33">
        <v>218575</v>
      </c>
      <c r="Y594" s="27">
        <v>251553</v>
      </c>
      <c r="Z594" s="27">
        <v>228551</v>
      </c>
      <c r="AA594" s="33">
        <v>245252</v>
      </c>
      <c r="AB594" s="9">
        <v>319108</v>
      </c>
      <c r="AC594" s="9">
        <v>303238</v>
      </c>
      <c r="AD594" s="72">
        <v>286381</v>
      </c>
      <c r="AE594" s="72">
        <v>244534</v>
      </c>
    </row>
    <row r="595" spans="1:31" ht="11.1" customHeight="1" x14ac:dyDescent="0.2">
      <c r="A595" s="15" t="s">
        <v>81</v>
      </c>
      <c r="B595" s="16" t="s">
        <v>2</v>
      </c>
      <c r="C595" s="33">
        <v>76760</v>
      </c>
      <c r="D595" s="33">
        <v>73364</v>
      </c>
      <c r="E595" s="33">
        <v>77253</v>
      </c>
      <c r="F595" s="33">
        <v>71752</v>
      </c>
      <c r="G595" s="33">
        <v>78726</v>
      </c>
      <c r="H595" s="33">
        <v>70722</v>
      </c>
      <c r="I595" s="33">
        <v>74666</v>
      </c>
      <c r="J595" s="33">
        <v>64386</v>
      </c>
      <c r="K595" s="33">
        <v>60198</v>
      </c>
      <c r="L595" s="33">
        <v>59328</v>
      </c>
      <c r="M595" s="33">
        <v>62951</v>
      </c>
      <c r="N595" s="33">
        <v>65394</v>
      </c>
      <c r="O595" s="33">
        <v>55650</v>
      </c>
      <c r="P595" s="33">
        <v>59292</v>
      </c>
      <c r="Q595" s="33">
        <v>57476</v>
      </c>
      <c r="R595" s="33">
        <v>78849</v>
      </c>
      <c r="S595" s="33">
        <v>104731</v>
      </c>
      <c r="T595" s="33">
        <v>97002</v>
      </c>
      <c r="U595" s="33">
        <v>98381</v>
      </c>
      <c r="V595" s="33">
        <v>87628</v>
      </c>
      <c r="W595" s="33">
        <v>94702</v>
      </c>
      <c r="X595" s="33">
        <v>94822</v>
      </c>
      <c r="Y595" s="27">
        <v>115658</v>
      </c>
      <c r="Z595" s="27">
        <v>107024</v>
      </c>
      <c r="AA595" s="33">
        <v>96489</v>
      </c>
      <c r="AB595" s="9">
        <v>125751</v>
      </c>
      <c r="AC595" s="9">
        <v>136421</v>
      </c>
      <c r="AD595" s="64">
        <v>140190.29258327026</v>
      </c>
      <c r="AE595" s="64">
        <v>152852.74987105391</v>
      </c>
    </row>
    <row r="596" spans="1:31" ht="11.1" customHeight="1" x14ac:dyDescent="0.2">
      <c r="A596" s="52" t="s">
        <v>82</v>
      </c>
      <c r="B596" s="16" t="s">
        <v>3</v>
      </c>
      <c r="C596" s="34">
        <v>658.20613959869661</v>
      </c>
      <c r="D596" s="34">
        <v>646.85188287470135</v>
      </c>
      <c r="E596" s="34">
        <v>639.07777832927979</v>
      </c>
      <c r="F596" s="34">
        <v>653.53857364058661</v>
      </c>
      <c r="G596" s="34">
        <v>668.09803455650228</v>
      </c>
      <c r="H596" s="34">
        <v>658.74923154306157</v>
      </c>
      <c r="I596" s="34">
        <v>613.80245797196756</v>
      </c>
      <c r="J596" s="34">
        <v>624.13726250484683</v>
      </c>
      <c r="K596" s="34">
        <v>522.91067659245493</v>
      </c>
      <c r="L596" s="34">
        <v>509.12648353628708</v>
      </c>
      <c r="M596" s="34">
        <v>499.81738495252011</v>
      </c>
      <c r="N596" s="34">
        <v>472.72884994903603</v>
      </c>
      <c r="O596" s="34">
        <v>420.30452252197819</v>
      </c>
      <c r="P596" s="34">
        <v>447.15269345922667</v>
      </c>
      <c r="Q596" s="34">
        <v>439.30141017311882</v>
      </c>
      <c r="R596" s="34">
        <v>438.96206562524355</v>
      </c>
      <c r="S596" s="34">
        <v>444.56282738069973</v>
      </c>
      <c r="T596" s="35">
        <v>406.06999330207634</v>
      </c>
      <c r="U596" s="35">
        <v>417.69163818540767</v>
      </c>
      <c r="V596" s="35">
        <v>446.76023880779644</v>
      </c>
      <c r="W596" s="35">
        <v>440.18573865511456</v>
      </c>
      <c r="X596" s="35">
        <v>433.81905524419534</v>
      </c>
      <c r="Y596" s="28">
        <v>459.77587228138799</v>
      </c>
      <c r="Z596" s="28">
        <v>468.27185179675433</v>
      </c>
      <c r="AA596" s="28">
        <v>393.42798427739632</v>
      </c>
      <c r="AB596" s="48">
        <v>394.07034608972509</v>
      </c>
      <c r="AC596" s="49">
        <v>449.88095159577625</v>
      </c>
      <c r="AD596" s="65">
        <v>489.5237204397996</v>
      </c>
      <c r="AE596" s="65">
        <v>625.07769827939637</v>
      </c>
    </row>
    <row r="597" spans="1:31" ht="11.1" customHeight="1" x14ac:dyDescent="0.2">
      <c r="A597" s="15" t="s">
        <v>83</v>
      </c>
      <c r="B597" s="16" t="s">
        <v>2</v>
      </c>
      <c r="C597" s="33">
        <v>1299375</v>
      </c>
      <c r="D597" s="33">
        <v>1153247</v>
      </c>
      <c r="E597" s="33">
        <v>1239076</v>
      </c>
      <c r="F597" s="33">
        <v>1272791</v>
      </c>
      <c r="G597" s="33">
        <v>1300122</v>
      </c>
      <c r="H597" s="33">
        <v>1325379</v>
      </c>
      <c r="I597" s="33">
        <v>1159460</v>
      </c>
      <c r="J597" s="33">
        <v>1026380</v>
      </c>
      <c r="K597" s="33">
        <v>925507</v>
      </c>
      <c r="L597" s="33">
        <v>852349</v>
      </c>
      <c r="M597" s="33">
        <v>1052447</v>
      </c>
      <c r="N597" s="33">
        <v>1165922</v>
      </c>
      <c r="O597" s="33">
        <v>1127631</v>
      </c>
      <c r="P597" s="33">
        <v>1080710</v>
      </c>
      <c r="Q597" s="33">
        <v>768075</v>
      </c>
      <c r="R597" s="33">
        <v>1380332</v>
      </c>
      <c r="S597" s="33">
        <v>1711612</v>
      </c>
      <c r="T597" s="33">
        <v>2634705</v>
      </c>
      <c r="U597" s="33">
        <v>2735745</v>
      </c>
      <c r="V597" s="33">
        <v>2570124</v>
      </c>
      <c r="W597" s="33">
        <v>2734861</v>
      </c>
      <c r="X597" s="33">
        <v>3055117</v>
      </c>
      <c r="Y597" s="27">
        <v>3349158</v>
      </c>
      <c r="Z597" s="27">
        <v>3010469</v>
      </c>
      <c r="AA597" s="33">
        <v>2652396</v>
      </c>
      <c r="AB597" s="9">
        <v>3283920</v>
      </c>
      <c r="AC597" s="9">
        <v>2792727</v>
      </c>
      <c r="AD597" s="64">
        <v>2639343.5888527962</v>
      </c>
      <c r="AE597" s="64">
        <v>2116064.9580892175</v>
      </c>
    </row>
    <row r="598" spans="1:31" ht="11.1" customHeight="1" x14ac:dyDescent="0.2">
      <c r="A598" s="52" t="s">
        <v>84</v>
      </c>
      <c r="B598" s="16" t="s">
        <v>3</v>
      </c>
      <c r="C598" s="34">
        <v>11.141956782713086</v>
      </c>
      <c r="D598" s="34">
        <v>10.16820229771551</v>
      </c>
      <c r="E598" s="34">
        <v>10.250293674823382</v>
      </c>
      <c r="F598" s="34">
        <v>11.592959285909464</v>
      </c>
      <c r="G598" s="34">
        <v>11.033317492107676</v>
      </c>
      <c r="H598" s="34">
        <v>12.345414407868999</v>
      </c>
      <c r="I598" s="34">
        <v>9.5315056105881872</v>
      </c>
      <c r="J598" s="34">
        <v>9.9493989918573096</v>
      </c>
      <c r="K598" s="34">
        <v>8.0394280800201532</v>
      </c>
      <c r="L598" s="34">
        <v>7.3144796574243323</v>
      </c>
      <c r="M598" s="34">
        <v>8.3562025597865794</v>
      </c>
      <c r="N598" s="34">
        <v>8.4283721165593164</v>
      </c>
      <c r="O598" s="34">
        <v>8.5165931542853688</v>
      </c>
      <c r="P598" s="35">
        <v>8.1502122942103643</v>
      </c>
      <c r="Q598" s="34">
        <v>5.8705621584438417</v>
      </c>
      <c r="R598" s="34">
        <v>7.6844777482101696</v>
      </c>
      <c r="S598" s="34">
        <v>7.2654617076007506</v>
      </c>
      <c r="T598" s="35">
        <v>11.02940807099799</v>
      </c>
      <c r="U598" s="35">
        <v>11.615025367779735</v>
      </c>
      <c r="V598" s="35">
        <v>13.103451088757577</v>
      </c>
      <c r="W598" s="35">
        <v>12.711947048679702</v>
      </c>
      <c r="X598" s="35">
        <v>13.977431087727325</v>
      </c>
      <c r="Y598" s="28">
        <v>13.31392589235668</v>
      </c>
      <c r="Z598" s="28">
        <v>13.171979120633907</v>
      </c>
      <c r="AA598" s="34">
        <v>10.814982141</v>
      </c>
      <c r="AB598" s="48">
        <v>10.290935984055555</v>
      </c>
      <c r="AC598" s="48">
        <v>9.2096867806805207</v>
      </c>
      <c r="AD598" s="66">
        <v>9.2161965662973326</v>
      </c>
      <c r="AE598" s="66">
        <v>8.6534590612725335</v>
      </c>
    </row>
    <row r="599" spans="1:31" ht="11.1" customHeight="1" x14ac:dyDescent="0.2">
      <c r="A599" s="15" t="s">
        <v>85</v>
      </c>
      <c r="B599" s="16" t="s">
        <v>2</v>
      </c>
      <c r="C599" s="33"/>
      <c r="D599" s="33"/>
      <c r="E599" s="33"/>
      <c r="F599" s="33"/>
      <c r="G599" s="33"/>
      <c r="H599" s="33"/>
      <c r="I599" s="33"/>
      <c r="J599" s="33"/>
      <c r="K599" s="33">
        <v>42189</v>
      </c>
      <c r="L599" s="33">
        <v>18972</v>
      </c>
      <c r="M599" s="33">
        <v>26750</v>
      </c>
      <c r="N599" s="33">
        <v>17284</v>
      </c>
      <c r="O599" s="33">
        <v>11466</v>
      </c>
      <c r="P599" s="33">
        <v>27631</v>
      </c>
      <c r="Q599" s="33">
        <v>37921</v>
      </c>
      <c r="R599" s="33">
        <v>42565</v>
      </c>
      <c r="S599" s="33">
        <v>40850</v>
      </c>
      <c r="T599" s="33">
        <v>2488582.2000000002</v>
      </c>
      <c r="U599" s="33">
        <v>2486699</v>
      </c>
      <c r="V599" s="33">
        <v>2287515</v>
      </c>
      <c r="W599" s="33">
        <v>2667263</v>
      </c>
      <c r="X599" s="33">
        <v>2266526</v>
      </c>
      <c r="Y599" s="27">
        <v>1647385</v>
      </c>
      <c r="Z599" s="27">
        <v>1416281.656</v>
      </c>
      <c r="AA599" s="33">
        <v>3672313.2779999999</v>
      </c>
      <c r="AB599" s="9">
        <v>3861190.6379999998</v>
      </c>
      <c r="AC599" s="9">
        <v>4313998.1550000003</v>
      </c>
      <c r="AD599" s="64">
        <v>3918782.2852405207</v>
      </c>
      <c r="AE599" s="64">
        <v>2872778.925150543</v>
      </c>
    </row>
    <row r="600" spans="1:31" ht="11.1" customHeight="1" x14ac:dyDescent="0.2">
      <c r="A600" s="52" t="s">
        <v>86</v>
      </c>
      <c r="B600" s="16" t="s">
        <v>3</v>
      </c>
      <c r="C600" s="34">
        <v>0</v>
      </c>
      <c r="D600" s="34">
        <v>0</v>
      </c>
      <c r="E600" s="34">
        <v>0</v>
      </c>
      <c r="F600" s="34">
        <v>0</v>
      </c>
      <c r="G600" s="34">
        <v>0</v>
      </c>
      <c r="H600" s="34">
        <v>0</v>
      </c>
      <c r="I600" s="34">
        <v>0</v>
      </c>
      <c r="J600" s="34">
        <v>0</v>
      </c>
      <c r="K600" s="34">
        <v>0.36647527384230505</v>
      </c>
      <c r="L600" s="34">
        <v>0.16280925778132482</v>
      </c>
      <c r="M600" s="34">
        <v>0.2123892400038111</v>
      </c>
      <c r="N600" s="34">
        <v>0.12494487938525153</v>
      </c>
      <c r="O600" s="34">
        <v>8.6598592187547202E-2</v>
      </c>
      <c r="P600" s="35">
        <v>0.20838015369648338</v>
      </c>
      <c r="Q600" s="34">
        <v>0.28983834600833108</v>
      </c>
      <c r="R600" s="34">
        <v>0.23696458196474898</v>
      </c>
      <c r="S600" s="34">
        <v>0.17340034467828611</v>
      </c>
      <c r="T600" s="35">
        <v>10.417708472873411</v>
      </c>
      <c r="U600" s="35">
        <v>10.557662343176174</v>
      </c>
      <c r="V600" s="35">
        <v>11.662604962756385</v>
      </c>
      <c r="W600" s="35">
        <v>12.39774380522541</v>
      </c>
      <c r="X600" s="35">
        <v>10.369557360173854</v>
      </c>
      <c r="Y600" s="28">
        <v>6.5488584910535748</v>
      </c>
      <c r="Z600" s="28">
        <v>6.1967860827561463</v>
      </c>
      <c r="AA600" s="34">
        <v>14.973632337</v>
      </c>
      <c r="AB600" s="49">
        <v>12.09994935257029</v>
      </c>
      <c r="AC600" s="48">
        <v>14.226443107394193</v>
      </c>
      <c r="AD600" s="66">
        <v>13.683806835092135</v>
      </c>
      <c r="AE600" s="66">
        <v>11.747973390819039</v>
      </c>
    </row>
    <row r="601" spans="1:31" ht="11.1" customHeight="1" x14ac:dyDescent="0.2">
      <c r="A601" s="15" t="s">
        <v>143</v>
      </c>
      <c r="B601" s="16" t="s">
        <v>2</v>
      </c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7"/>
      <c r="R601" s="37"/>
      <c r="S601" s="37"/>
      <c r="T601" s="33"/>
      <c r="U601" s="33"/>
      <c r="V601" s="33"/>
      <c r="W601" s="33"/>
      <c r="X601" s="33"/>
      <c r="Y601" s="29"/>
      <c r="Z601" s="29"/>
      <c r="AA601" s="36"/>
      <c r="AB601" s="49"/>
      <c r="AC601" s="48"/>
      <c r="AD601" s="61"/>
      <c r="AE601" s="61"/>
    </row>
    <row r="602" spans="1:31" ht="11.1" customHeight="1" x14ac:dyDescent="0.2">
      <c r="A602" s="15"/>
      <c r="B602" s="16"/>
      <c r="C602" s="33">
        <v>67112</v>
      </c>
      <c r="D602" s="33"/>
      <c r="E602" s="33">
        <v>53240</v>
      </c>
      <c r="F602" s="33">
        <v>43893</v>
      </c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7"/>
      <c r="R602" s="37"/>
      <c r="S602" s="37"/>
      <c r="T602" s="33"/>
      <c r="U602" s="33"/>
      <c r="V602" s="33"/>
      <c r="W602" s="33"/>
      <c r="X602" s="33"/>
      <c r="Y602" s="29"/>
      <c r="Z602" s="29"/>
      <c r="AA602" s="36"/>
      <c r="AB602" s="49"/>
      <c r="AC602" s="48"/>
      <c r="AD602" s="61"/>
      <c r="AE602" s="61"/>
    </row>
    <row r="603" spans="1:31" ht="11.1" customHeight="1" x14ac:dyDescent="0.2">
      <c r="A603" s="15" t="s">
        <v>87</v>
      </c>
      <c r="B603" s="16" t="s">
        <v>2</v>
      </c>
      <c r="C603" s="33">
        <v>1575711</v>
      </c>
      <c r="D603" s="33">
        <v>1417357.4</v>
      </c>
      <c r="E603" s="33">
        <v>1517186.8</v>
      </c>
      <c r="F603" s="33">
        <v>1531098.2</v>
      </c>
      <c r="G603" s="33">
        <v>1583535.6</v>
      </c>
      <c r="H603" s="33">
        <v>1579978.2</v>
      </c>
      <c r="I603" s="33">
        <v>1428257.6</v>
      </c>
      <c r="J603" s="33">
        <v>1258169.6000000001</v>
      </c>
      <c r="K603" s="33">
        <v>1184408.8</v>
      </c>
      <c r="L603" s="33">
        <v>1084901.8</v>
      </c>
      <c r="M603" s="33">
        <v>1305820.6000000001</v>
      </c>
      <c r="N603" s="33">
        <v>1418624.4</v>
      </c>
      <c r="O603" s="33">
        <v>1339437</v>
      </c>
      <c r="P603" s="33">
        <v>1321792.2</v>
      </c>
      <c r="Q603" s="33">
        <v>1012909.6</v>
      </c>
      <c r="R603" s="33">
        <v>1706753.4</v>
      </c>
      <c r="S603" s="33">
        <v>2129493.6</v>
      </c>
      <c r="T603" s="33">
        <v>5472494.4000000004</v>
      </c>
      <c r="U603" s="33">
        <v>5576615.5999999996</v>
      </c>
      <c r="V603" s="33">
        <v>5173099.8</v>
      </c>
      <c r="W603" s="33">
        <v>5743051</v>
      </c>
      <c r="X603" s="33">
        <v>5663002.2000000002</v>
      </c>
      <c r="Y603" s="27">
        <v>5412911.7999999998</v>
      </c>
      <c r="Z603" s="27">
        <v>4812037.0559999999</v>
      </c>
      <c r="AA603" s="33">
        <v>6672069.6780000003</v>
      </c>
      <c r="AB603" s="9">
        <v>7597814.2379999999</v>
      </c>
      <c r="AC603" s="9">
        <v>7597840.7549999999</v>
      </c>
      <c r="AD603" s="67">
        <v>7062810.92739309</v>
      </c>
      <c r="AE603" s="67">
        <v>5539113.7827755548</v>
      </c>
    </row>
    <row r="604" spans="1:31" ht="11.1" customHeight="1" x14ac:dyDescent="0.2">
      <c r="A604" s="52" t="s">
        <v>88</v>
      </c>
      <c r="B604" s="16" t="s">
        <v>3</v>
      </c>
      <c r="C604" s="34">
        <v>13.511498885268393</v>
      </c>
      <c r="D604" s="34">
        <v>12.496869076064433</v>
      </c>
      <c r="E604" s="34">
        <v>12.550973676808789</v>
      </c>
      <c r="F604" s="34">
        <v>13.945698151015575</v>
      </c>
      <c r="G604" s="34">
        <v>13.438470416511084</v>
      </c>
      <c r="H604" s="34">
        <v>14.716911641424019</v>
      </c>
      <c r="I604" s="34">
        <v>11.741194459287271</v>
      </c>
      <c r="J604" s="34">
        <v>12.196293136874759</v>
      </c>
      <c r="K604" s="34">
        <v>10.288381789595295</v>
      </c>
      <c r="L604" s="34">
        <v>9.3101442559362901</v>
      </c>
      <c r="M604" s="34">
        <v>10.367934385619463</v>
      </c>
      <c r="N604" s="34">
        <v>10.255140855761098</v>
      </c>
      <c r="O604" s="34">
        <v>10.116288027552038</v>
      </c>
      <c r="P604" s="35">
        <v>9.9683421443600633</v>
      </c>
      <c r="Q604" s="34">
        <v>7.7418855810754001</v>
      </c>
      <c r="R604" s="34">
        <v>9.5017057664257951</v>
      </c>
      <c r="S604" s="34">
        <v>9.0392882308495555</v>
      </c>
      <c r="T604" s="35">
        <v>22.908968519758876</v>
      </c>
      <c r="U604" s="35">
        <v>23.676377608423376</v>
      </c>
      <c r="V604" s="35">
        <v>26.374392911222028</v>
      </c>
      <c r="W604" s="35">
        <v>26.694358583440629</v>
      </c>
      <c r="X604" s="35">
        <v>25.908737046780281</v>
      </c>
      <c r="Y604" s="30">
        <v>21.517977523623252</v>
      </c>
      <c r="Z604" s="30">
        <v>21.054543869858367</v>
      </c>
      <c r="AA604" s="34">
        <v>27.204955221999999</v>
      </c>
      <c r="AB604" s="48">
        <v>23.809538582548853</v>
      </c>
      <c r="AC604" s="48">
        <v>25.055701313819508</v>
      </c>
      <c r="AD604" s="65">
        <v>24.662288794972746</v>
      </c>
      <c r="AE604" s="65">
        <v>22.651712165897401</v>
      </c>
    </row>
    <row r="605" spans="1:31" ht="11.1" customHeight="1" x14ac:dyDescent="0.2">
      <c r="A605" s="15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3"/>
      <c r="P605" s="36"/>
      <c r="Q605" s="36"/>
      <c r="R605" s="36"/>
      <c r="S605" s="36"/>
      <c r="T605" s="36"/>
      <c r="U605" s="36"/>
      <c r="V605" s="36"/>
      <c r="W605" s="36"/>
      <c r="X605" s="36"/>
      <c r="Y605" s="29"/>
      <c r="Z605" s="29"/>
      <c r="AA605" s="36"/>
      <c r="AB605" s="6"/>
      <c r="AC605" s="6"/>
      <c r="AD605" s="61"/>
      <c r="AE605" s="61"/>
    </row>
    <row r="606" spans="1:31" ht="11.1" customHeight="1" x14ac:dyDescent="0.2">
      <c r="A606" s="13" t="s">
        <v>34</v>
      </c>
      <c r="B606" s="16">
        <v>232212</v>
      </c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3"/>
      <c r="P606" s="36"/>
      <c r="Q606" s="36"/>
      <c r="R606" s="33"/>
      <c r="S606" s="33"/>
      <c r="T606" s="33"/>
      <c r="U606" s="33"/>
      <c r="V606" s="33"/>
      <c r="W606" s="33"/>
      <c r="X606" s="33"/>
      <c r="Y606" s="29"/>
      <c r="Z606" s="29"/>
      <c r="AA606" s="36"/>
      <c r="AB606" s="6"/>
      <c r="AC606" s="6"/>
      <c r="AD606" s="61"/>
      <c r="AE606" s="61"/>
    </row>
    <row r="607" spans="1:31" ht="11.1" customHeight="1" x14ac:dyDescent="0.2">
      <c r="A607" s="53" t="s">
        <v>126</v>
      </c>
      <c r="B607" s="6" t="s">
        <v>5</v>
      </c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3"/>
      <c r="P607" s="33"/>
      <c r="Q607" s="39"/>
      <c r="R607" s="33"/>
      <c r="S607" s="33"/>
      <c r="T607" s="33"/>
      <c r="U607" s="33"/>
      <c r="V607" s="33"/>
      <c r="W607" s="33"/>
      <c r="X607" s="33"/>
      <c r="Y607" s="29"/>
      <c r="Z607" s="29"/>
      <c r="AA607" s="36"/>
      <c r="AB607" s="6"/>
      <c r="AC607" s="6"/>
      <c r="AD607" s="84"/>
      <c r="AE607" s="84"/>
    </row>
    <row r="608" spans="1:31" ht="11.1" customHeight="1" x14ac:dyDescent="0.2">
      <c r="A608" s="15" t="s">
        <v>80</v>
      </c>
      <c r="B608" s="16"/>
      <c r="C608" s="33">
        <v>123117</v>
      </c>
      <c r="D608" s="33">
        <v>121959</v>
      </c>
      <c r="E608" s="33">
        <v>119602</v>
      </c>
      <c r="F608" s="33">
        <v>121900</v>
      </c>
      <c r="G608" s="33">
        <v>125700</v>
      </c>
      <c r="H608" s="33">
        <v>136567</v>
      </c>
      <c r="I608" s="33">
        <v>137041</v>
      </c>
      <c r="J608" s="33">
        <v>89446</v>
      </c>
      <c r="K608" s="33">
        <v>123750</v>
      </c>
      <c r="L608" s="33">
        <v>128142</v>
      </c>
      <c r="M608" s="33">
        <v>118735</v>
      </c>
      <c r="N608" s="33">
        <v>127820</v>
      </c>
      <c r="O608" s="33">
        <v>125434</v>
      </c>
      <c r="P608" s="33">
        <v>112041</v>
      </c>
      <c r="Q608" s="33">
        <v>56746</v>
      </c>
      <c r="R608" s="33">
        <v>98346</v>
      </c>
      <c r="S608" s="33">
        <v>117617</v>
      </c>
      <c r="T608" s="33">
        <v>121578</v>
      </c>
      <c r="U608" s="33">
        <v>121538</v>
      </c>
      <c r="V608" s="33">
        <v>120404</v>
      </c>
      <c r="W608" s="33">
        <v>124033</v>
      </c>
      <c r="X608" s="33">
        <v>117239</v>
      </c>
      <c r="Y608" s="27">
        <v>110391</v>
      </c>
      <c r="Z608" s="27">
        <v>98900</v>
      </c>
      <c r="AA608" s="33">
        <v>94084</v>
      </c>
      <c r="AB608" s="9">
        <v>101334</v>
      </c>
      <c r="AC608" s="9">
        <v>130290</v>
      </c>
      <c r="AD608" s="72">
        <v>100573</v>
      </c>
      <c r="AE608" s="72">
        <v>68056</v>
      </c>
    </row>
    <row r="609" spans="1:31" ht="11.1" customHeight="1" x14ac:dyDescent="0.2">
      <c r="A609" s="15" t="s">
        <v>81</v>
      </c>
      <c r="B609" s="16" t="s">
        <v>2</v>
      </c>
      <c r="C609" s="33">
        <v>21397</v>
      </c>
      <c r="D609" s="33">
        <v>21158</v>
      </c>
      <c r="E609" s="33">
        <v>20784</v>
      </c>
      <c r="F609" s="33">
        <v>21061</v>
      </c>
      <c r="G609" s="33">
        <v>21748</v>
      </c>
      <c r="H609" s="33">
        <v>21822</v>
      </c>
      <c r="I609" s="33">
        <v>27063</v>
      </c>
      <c r="J609" s="33">
        <v>15389</v>
      </c>
      <c r="K609" s="33">
        <v>20650</v>
      </c>
      <c r="L609" s="33">
        <v>21202</v>
      </c>
      <c r="M609" s="33">
        <v>21150</v>
      </c>
      <c r="N609" s="33">
        <v>21320</v>
      </c>
      <c r="O609" s="33">
        <v>20369</v>
      </c>
      <c r="P609" s="33">
        <v>19173</v>
      </c>
      <c r="Q609" s="33">
        <v>9798</v>
      </c>
      <c r="R609" s="33">
        <v>16121</v>
      </c>
      <c r="S609" s="33">
        <v>17990</v>
      </c>
      <c r="T609" s="33">
        <v>19863</v>
      </c>
      <c r="U609" s="33">
        <v>19980</v>
      </c>
      <c r="V609" s="33">
        <v>19984</v>
      </c>
      <c r="W609" s="33">
        <v>19713</v>
      </c>
      <c r="X609" s="33">
        <v>18755</v>
      </c>
      <c r="Y609" s="27">
        <v>18175</v>
      </c>
      <c r="Z609" s="27">
        <v>15986</v>
      </c>
      <c r="AA609" s="33">
        <v>17052</v>
      </c>
      <c r="AB609" s="9">
        <v>16460</v>
      </c>
      <c r="AC609" s="9">
        <v>17840</v>
      </c>
      <c r="AD609" s="64">
        <v>12721</v>
      </c>
      <c r="AE609" s="64">
        <v>10092</v>
      </c>
    </row>
    <row r="610" spans="1:31" ht="11.1" customHeight="1" x14ac:dyDescent="0.2">
      <c r="A610" s="52" t="s">
        <v>82</v>
      </c>
      <c r="B610" s="16" t="s">
        <v>3</v>
      </c>
      <c r="C610" s="34">
        <v>173.79403331790087</v>
      </c>
      <c r="D610" s="34">
        <v>173.48453168687837</v>
      </c>
      <c r="E610" s="34">
        <v>173.77635825487869</v>
      </c>
      <c r="F610" s="34">
        <v>172.77276456111568</v>
      </c>
      <c r="G610" s="34">
        <v>173.0151153540175</v>
      </c>
      <c r="H610" s="34">
        <v>159.78970029362875</v>
      </c>
      <c r="I610" s="34">
        <v>197.48104581840471</v>
      </c>
      <c r="J610" s="34">
        <v>172.04793953893969</v>
      </c>
      <c r="K610" s="34">
        <v>166.86868686868686</v>
      </c>
      <c r="L610" s="34">
        <v>165.45707106179083</v>
      </c>
      <c r="M610" s="34">
        <v>178.1277635069693</v>
      </c>
      <c r="N610" s="34">
        <v>166.79705836332343</v>
      </c>
      <c r="O610" s="34">
        <v>162.38818821053303</v>
      </c>
      <c r="P610" s="34">
        <v>171.1248560794709</v>
      </c>
      <c r="Q610" s="34">
        <v>172.66415253938604</v>
      </c>
      <c r="R610" s="34">
        <v>163.92125760071585</v>
      </c>
      <c r="S610" s="34">
        <v>152.95407976738056</v>
      </c>
      <c r="T610" s="35">
        <v>163.37659773972265</v>
      </c>
      <c r="U610" s="35">
        <v>164.39302934061774</v>
      </c>
      <c r="V610" s="35">
        <v>165.97455234045381</v>
      </c>
      <c r="W610" s="35">
        <v>158.93350963050156</v>
      </c>
      <c r="X610" s="35">
        <v>159.97236414503706</v>
      </c>
      <c r="Y610" s="28">
        <v>164.64204509425588</v>
      </c>
      <c r="Z610" s="28">
        <v>161.63801820020223</v>
      </c>
      <c r="AA610" s="28">
        <v>181.24229412014796</v>
      </c>
      <c r="AB610" s="48">
        <v>162.43314188722442</v>
      </c>
      <c r="AC610" s="49">
        <v>136.92532043902065</v>
      </c>
      <c r="AD610" s="65">
        <v>126.48523957722252</v>
      </c>
      <c r="AE610" s="65">
        <v>148.28964382273421</v>
      </c>
    </row>
    <row r="611" spans="1:31" ht="11.1" customHeight="1" x14ac:dyDescent="0.2">
      <c r="A611" s="15" t="s">
        <v>83</v>
      </c>
      <c r="B611" s="16" t="s">
        <v>2</v>
      </c>
      <c r="C611" s="33">
        <v>445013</v>
      </c>
      <c r="D611" s="33">
        <v>448440</v>
      </c>
      <c r="E611" s="33">
        <v>453145</v>
      </c>
      <c r="F611" s="33">
        <v>476221</v>
      </c>
      <c r="G611" s="33">
        <v>502981</v>
      </c>
      <c r="H611" s="33">
        <v>473418</v>
      </c>
      <c r="I611" s="33">
        <v>507624</v>
      </c>
      <c r="J611" s="33">
        <v>338453</v>
      </c>
      <c r="K611" s="33">
        <v>422602</v>
      </c>
      <c r="L611" s="33">
        <v>395714</v>
      </c>
      <c r="M611" s="33">
        <v>393787</v>
      </c>
      <c r="N611" s="33">
        <v>405959</v>
      </c>
      <c r="O611" s="33">
        <v>414525</v>
      </c>
      <c r="P611" s="33">
        <v>369098</v>
      </c>
      <c r="Q611" s="33">
        <v>186243</v>
      </c>
      <c r="R611" s="33">
        <v>360037</v>
      </c>
      <c r="S611" s="33">
        <v>395496</v>
      </c>
      <c r="T611" s="33">
        <v>382313</v>
      </c>
      <c r="U611" s="33">
        <v>377813</v>
      </c>
      <c r="V611" s="33">
        <v>366616</v>
      </c>
      <c r="W611" s="33">
        <v>371332</v>
      </c>
      <c r="X611" s="33">
        <v>0</v>
      </c>
      <c r="Y611" s="27">
        <v>339597</v>
      </c>
      <c r="Z611" s="27">
        <v>314424</v>
      </c>
      <c r="AA611" s="33">
        <v>305326</v>
      </c>
      <c r="AB611" s="9">
        <v>305744</v>
      </c>
      <c r="AC611" s="9">
        <v>353886</v>
      </c>
      <c r="AD611" s="64">
        <v>288349</v>
      </c>
      <c r="AE611" s="64">
        <v>226555</v>
      </c>
    </row>
    <row r="612" spans="1:31" ht="11.1" customHeight="1" x14ac:dyDescent="0.2">
      <c r="A612" s="52" t="s">
        <v>84</v>
      </c>
      <c r="B612" s="16" t="s">
        <v>3</v>
      </c>
      <c r="C612" s="34">
        <v>3.6145536359722867</v>
      </c>
      <c r="D612" s="34">
        <v>3.6769734090964996</v>
      </c>
      <c r="E612" s="34">
        <v>3.7887744352101134</v>
      </c>
      <c r="F612" s="34">
        <v>3.9066529942575881</v>
      </c>
      <c r="G612" s="34">
        <v>4.0014399363564044</v>
      </c>
      <c r="H612" s="34">
        <v>3.4665622002387106</v>
      </c>
      <c r="I612" s="34">
        <v>3.704176122474296</v>
      </c>
      <c r="J612" s="34">
        <v>3.7838807772287191</v>
      </c>
      <c r="K612" s="34">
        <v>3.4149656565656565</v>
      </c>
      <c r="L612" s="34">
        <v>3.0880897754054097</v>
      </c>
      <c r="M612" s="34">
        <v>3.3165199814713437</v>
      </c>
      <c r="N612" s="34">
        <v>3.1760209669848223</v>
      </c>
      <c r="O612" s="34">
        <v>3.3047259913580049</v>
      </c>
      <c r="P612" s="35">
        <v>3.2943119036781177</v>
      </c>
      <c r="Q612" s="34">
        <v>3.2820463116343004</v>
      </c>
      <c r="R612" s="34">
        <v>3.6609216439916215</v>
      </c>
      <c r="S612" s="34">
        <v>3.3625751379477458</v>
      </c>
      <c r="T612" s="35">
        <v>3.1445903041668721</v>
      </c>
      <c r="U612" s="35">
        <v>3.109</v>
      </c>
      <c r="V612" s="35">
        <v>3.0448822298262517</v>
      </c>
      <c r="W612" s="35">
        <v>2.9938161618279007</v>
      </c>
      <c r="X612" s="35">
        <v>0</v>
      </c>
      <c r="Y612" s="28">
        <v>3.0763105687963694</v>
      </c>
      <c r="Z612" s="28">
        <v>3.1792113245702729</v>
      </c>
      <c r="AA612" s="34">
        <v>3.2452489259999999</v>
      </c>
      <c r="AB612" s="48">
        <v>3.0171906763771292</v>
      </c>
      <c r="AC612" s="48">
        <v>2.7161409164172232</v>
      </c>
      <c r="AD612" s="66">
        <v>2.86706173625128</v>
      </c>
      <c r="AE612" s="66">
        <v>3.3289496884918304</v>
      </c>
    </row>
    <row r="613" spans="1:31" ht="11.1" customHeight="1" x14ac:dyDescent="0.2">
      <c r="A613" s="15" t="s">
        <v>85</v>
      </c>
      <c r="B613" s="16" t="s">
        <v>2</v>
      </c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7"/>
      <c r="R613" s="33"/>
      <c r="S613" s="33"/>
      <c r="T613" s="33"/>
      <c r="U613" s="33"/>
      <c r="V613" s="33"/>
      <c r="W613" s="33"/>
      <c r="X613" s="33">
        <v>430313</v>
      </c>
      <c r="Y613" s="27"/>
      <c r="Z613" s="27"/>
      <c r="AA613" s="33"/>
      <c r="AB613" s="9"/>
      <c r="AC613" s="9"/>
      <c r="AD613" s="64"/>
      <c r="AE613" s="64"/>
    </row>
    <row r="614" spans="1:31" ht="11.1" customHeight="1" x14ac:dyDescent="0.2">
      <c r="A614" s="52" t="s">
        <v>86</v>
      </c>
      <c r="B614" s="16" t="s">
        <v>3</v>
      </c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3"/>
      <c r="P614" s="35"/>
      <c r="Q614" s="34"/>
      <c r="R614" s="34"/>
      <c r="S614" s="34"/>
      <c r="T614" s="35"/>
      <c r="U614" s="35"/>
      <c r="V614" s="35"/>
      <c r="W614" s="35"/>
      <c r="X614" s="35">
        <v>3.6703912520577622</v>
      </c>
      <c r="Y614" s="28"/>
      <c r="Z614" s="28"/>
      <c r="AA614" s="34"/>
      <c r="AB614" s="49"/>
      <c r="AC614" s="48"/>
      <c r="AD614" s="66"/>
      <c r="AE614" s="66"/>
    </row>
    <row r="615" spans="1:31" ht="11.1" customHeight="1" x14ac:dyDescent="0.2">
      <c r="A615" s="15" t="s">
        <v>143</v>
      </c>
      <c r="B615" s="16" t="s">
        <v>2</v>
      </c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7"/>
      <c r="R615" s="37"/>
      <c r="S615" s="37"/>
      <c r="T615" s="33"/>
      <c r="U615" s="33"/>
      <c r="V615" s="33"/>
      <c r="W615" s="33"/>
      <c r="X615" s="33"/>
      <c r="Y615" s="29"/>
      <c r="Z615" s="29"/>
      <c r="AA615" s="36"/>
      <c r="AB615" s="49"/>
      <c r="AC615" s="48"/>
      <c r="AD615" s="61"/>
      <c r="AE615" s="61"/>
    </row>
    <row r="616" spans="1:31" ht="11.1" customHeight="1" x14ac:dyDescent="0.2">
      <c r="A616" s="15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3"/>
      <c r="P616" s="33"/>
      <c r="Q616" s="37"/>
      <c r="R616" s="37"/>
      <c r="S616" s="37"/>
      <c r="T616" s="33"/>
      <c r="U616" s="33"/>
      <c r="V616" s="33"/>
      <c r="W616" s="33"/>
      <c r="X616" s="33"/>
      <c r="Y616" s="29"/>
      <c r="Z616" s="29"/>
      <c r="AA616" s="36"/>
      <c r="AB616" s="49"/>
      <c r="AC616" s="48"/>
      <c r="AD616" s="61"/>
      <c r="AE616" s="61"/>
    </row>
    <row r="617" spans="1:31" ht="11.1" customHeight="1" x14ac:dyDescent="0.2">
      <c r="A617" s="15" t="s">
        <v>87</v>
      </c>
      <c r="B617" s="16" t="s">
        <v>2</v>
      </c>
      <c r="C617" s="33">
        <v>522042.2</v>
      </c>
      <c r="D617" s="33">
        <v>524608.80000000005</v>
      </c>
      <c r="E617" s="33">
        <v>527967.4</v>
      </c>
      <c r="F617" s="33">
        <v>552040.6</v>
      </c>
      <c r="G617" s="33">
        <v>581273.80000000005</v>
      </c>
      <c r="H617" s="33">
        <v>551977.19999999995</v>
      </c>
      <c r="I617" s="33">
        <v>605050.80000000005</v>
      </c>
      <c r="J617" s="33">
        <v>393853.4</v>
      </c>
      <c r="K617" s="33">
        <v>496942</v>
      </c>
      <c r="L617" s="33">
        <v>472041.2</v>
      </c>
      <c r="M617" s="33">
        <v>469927</v>
      </c>
      <c r="N617" s="33">
        <v>482711</v>
      </c>
      <c r="O617" s="33">
        <v>487853.4</v>
      </c>
      <c r="P617" s="33">
        <v>438120.8</v>
      </c>
      <c r="Q617" s="33">
        <v>221515.8</v>
      </c>
      <c r="R617" s="33">
        <v>418072.6</v>
      </c>
      <c r="S617" s="33">
        <v>460260</v>
      </c>
      <c r="T617" s="33">
        <v>453820</v>
      </c>
      <c r="U617" s="33">
        <v>449741</v>
      </c>
      <c r="V617" s="33">
        <v>438558.4</v>
      </c>
      <c r="W617" s="33">
        <v>442298.8</v>
      </c>
      <c r="X617" s="33">
        <v>497831</v>
      </c>
      <c r="Y617" s="27">
        <v>405027</v>
      </c>
      <c r="Z617" s="27">
        <v>371973.6</v>
      </c>
      <c r="AA617" s="33">
        <v>366713.2</v>
      </c>
      <c r="AB617" s="9">
        <v>365000</v>
      </c>
      <c r="AC617" s="9">
        <v>418110</v>
      </c>
      <c r="AD617" s="67">
        <v>334144.59999999998</v>
      </c>
      <c r="AE617" s="67">
        <f>AE611+3.6*AE609</f>
        <v>262886.2</v>
      </c>
    </row>
    <row r="618" spans="1:31" ht="11.1" customHeight="1" x14ac:dyDescent="0.2">
      <c r="A618" s="52" t="s">
        <v>88</v>
      </c>
      <c r="B618" s="16" t="s">
        <v>3</v>
      </c>
      <c r="C618" s="34">
        <v>4.2402121559167298</v>
      </c>
      <c r="D618" s="34">
        <v>4.3015177231692618</v>
      </c>
      <c r="E618" s="34">
        <v>4.4143693249276774</v>
      </c>
      <c r="F618" s="34">
        <v>4.5286349466776041</v>
      </c>
      <c r="G618" s="34">
        <v>4.6242943516308674</v>
      </c>
      <c r="H618" s="34">
        <v>4.0418051212957735</v>
      </c>
      <c r="I618" s="34">
        <v>4.4151078874205529</v>
      </c>
      <c r="J618" s="34">
        <v>4.4032533595689021</v>
      </c>
      <c r="K618" s="34">
        <v>4.0156929292929293</v>
      </c>
      <c r="L618" s="34">
        <v>3.6837352312278568</v>
      </c>
      <c r="M618" s="34">
        <v>3.9577799300964331</v>
      </c>
      <c r="N618" s="34">
        <v>3.7764903770927867</v>
      </c>
      <c r="O618" s="34">
        <v>3.889323468915924</v>
      </c>
      <c r="P618" s="35">
        <v>3.910361385564213</v>
      </c>
      <c r="Q618" s="34">
        <v>3.9036372607760899</v>
      </c>
      <c r="R618" s="34">
        <v>4.2510381713541978</v>
      </c>
      <c r="S618" s="34">
        <v>3.9132098251103158</v>
      </c>
      <c r="T618" s="35">
        <v>3.7327477010643375</v>
      </c>
      <c r="U618" s="35">
        <v>3.7</v>
      </c>
      <c r="V618" s="35">
        <v>3.6423906182518855</v>
      </c>
      <c r="W618" s="35">
        <v>3.565976796497706</v>
      </c>
      <c r="X618" s="35">
        <v>4.2462917629798955</v>
      </c>
      <c r="Y618" s="30">
        <v>3.6690219311356902</v>
      </c>
      <c r="Z618" s="30">
        <v>3.7611081900910008</v>
      </c>
      <c r="AA618" s="34">
        <v>3.897721185</v>
      </c>
      <c r="AB618" s="48">
        <v>3.6019499871711371</v>
      </c>
      <c r="AC618" s="48">
        <v>3.2090720699976973</v>
      </c>
      <c r="AD618" s="65">
        <v>3.3224085987292811</v>
      </c>
      <c r="AE618" s="65">
        <f>AE617/AE608</f>
        <v>3.8627924062536736</v>
      </c>
    </row>
    <row r="619" spans="1:31" ht="11.1" customHeight="1" x14ac:dyDescent="0.2">
      <c r="A619" s="15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3"/>
      <c r="P619" s="36"/>
      <c r="Q619" s="36"/>
      <c r="R619" s="36"/>
      <c r="S619" s="36"/>
      <c r="T619" s="36"/>
      <c r="U619" s="36"/>
      <c r="V619" s="36"/>
      <c r="W619" s="36"/>
      <c r="X619" s="36"/>
      <c r="Y619" s="29"/>
      <c r="Z619" s="29"/>
      <c r="AA619" s="36"/>
      <c r="AB619" s="6"/>
      <c r="AC619" s="6"/>
      <c r="AD619" s="61"/>
      <c r="AE619" s="61"/>
    </row>
    <row r="620" spans="1:31" ht="11.1" customHeight="1" x14ac:dyDescent="0.2">
      <c r="A620" s="13" t="s">
        <v>35</v>
      </c>
      <c r="B620" s="16">
        <v>232250</v>
      </c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3"/>
      <c r="P620" s="36"/>
      <c r="Q620" s="36"/>
      <c r="R620" s="33"/>
      <c r="S620" s="33"/>
      <c r="T620" s="33"/>
      <c r="U620" s="33"/>
      <c r="V620" s="33"/>
      <c r="W620" s="33"/>
      <c r="X620" s="33"/>
      <c r="Y620" s="29"/>
      <c r="Z620" s="29"/>
      <c r="AA620" s="36"/>
      <c r="AB620" s="6"/>
      <c r="AC620" s="6"/>
      <c r="AD620" s="61"/>
      <c r="AE620" s="61"/>
    </row>
    <row r="621" spans="1:31" ht="11.1" customHeight="1" x14ac:dyDescent="0.2">
      <c r="A621" s="53" t="s">
        <v>127</v>
      </c>
      <c r="B621" s="6" t="s">
        <v>5</v>
      </c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3"/>
      <c r="P621" s="33"/>
      <c r="Q621" s="39"/>
      <c r="R621" s="33"/>
      <c r="S621" s="33"/>
      <c r="T621" s="33"/>
      <c r="U621" s="33"/>
      <c r="V621" s="33"/>
      <c r="W621" s="33"/>
      <c r="X621" s="33"/>
      <c r="Y621" s="29"/>
      <c r="Z621" s="29"/>
      <c r="AA621" s="36"/>
      <c r="AB621" s="6"/>
      <c r="AC621" s="6"/>
      <c r="AD621" s="84"/>
      <c r="AE621" s="84"/>
    </row>
    <row r="622" spans="1:31" ht="11.1" customHeight="1" x14ac:dyDescent="0.2">
      <c r="A622" s="15" t="s">
        <v>80</v>
      </c>
      <c r="B622" s="16"/>
      <c r="C622" s="33">
        <v>73705</v>
      </c>
      <c r="D622" s="33">
        <v>77120</v>
      </c>
      <c r="E622" s="33">
        <v>83217</v>
      </c>
      <c r="F622" s="33">
        <v>62576</v>
      </c>
      <c r="G622" s="33">
        <v>73313</v>
      </c>
      <c r="H622" s="33">
        <v>64339</v>
      </c>
      <c r="I622" s="33">
        <v>77608</v>
      </c>
      <c r="J622" s="33">
        <v>70216</v>
      </c>
      <c r="K622" s="33">
        <v>78935</v>
      </c>
      <c r="L622" s="33">
        <v>78136</v>
      </c>
      <c r="M622" s="33">
        <v>84864</v>
      </c>
      <c r="N622" s="33">
        <v>100705</v>
      </c>
      <c r="O622" s="33">
        <v>113109</v>
      </c>
      <c r="P622" s="33">
        <v>123149</v>
      </c>
      <c r="Q622" s="33">
        <v>118782</v>
      </c>
      <c r="R622" s="33">
        <v>121571</v>
      </c>
      <c r="S622" s="33">
        <v>142864</v>
      </c>
      <c r="T622" s="33">
        <v>146953</v>
      </c>
      <c r="U622" s="33">
        <v>145815</v>
      </c>
      <c r="V622" s="33">
        <v>155500</v>
      </c>
      <c r="W622" s="33">
        <v>160264</v>
      </c>
      <c r="X622" s="33">
        <v>165874</v>
      </c>
      <c r="Y622" s="27">
        <v>260884</v>
      </c>
      <c r="Z622" s="27">
        <v>301082</v>
      </c>
      <c r="AA622" s="33">
        <v>185263</v>
      </c>
      <c r="AB622" s="9">
        <v>168202</v>
      </c>
      <c r="AC622" s="9">
        <v>185352</v>
      </c>
      <c r="AD622" s="72">
        <v>176038</v>
      </c>
      <c r="AE622" s="72">
        <v>174020</v>
      </c>
    </row>
    <row r="623" spans="1:31" ht="11.1" customHeight="1" x14ac:dyDescent="0.2">
      <c r="A623" s="15" t="s">
        <v>81</v>
      </c>
      <c r="B623" s="16" t="s">
        <v>2</v>
      </c>
      <c r="C623" s="33">
        <v>23834</v>
      </c>
      <c r="D623" s="33">
        <v>25603</v>
      </c>
      <c r="E623" s="33">
        <v>26429</v>
      </c>
      <c r="F623" s="33">
        <v>20279</v>
      </c>
      <c r="G623" s="33">
        <v>22494</v>
      </c>
      <c r="H623" s="33">
        <v>20670</v>
      </c>
      <c r="I623" s="33">
        <v>22370</v>
      </c>
      <c r="J623" s="33">
        <v>23130</v>
      </c>
      <c r="K623" s="33">
        <v>24129</v>
      </c>
      <c r="L623" s="33">
        <v>28697</v>
      </c>
      <c r="M623" s="33">
        <v>31710</v>
      </c>
      <c r="N623" s="33">
        <v>20448</v>
      </c>
      <c r="O623" s="33">
        <v>29819</v>
      </c>
      <c r="P623" s="33">
        <v>21527</v>
      </c>
      <c r="Q623" s="33">
        <v>21235</v>
      </c>
      <c r="R623" s="33">
        <v>20273</v>
      </c>
      <c r="S623" s="33">
        <v>38980</v>
      </c>
      <c r="T623" s="33">
        <v>50453</v>
      </c>
      <c r="U623" s="33">
        <v>47528</v>
      </c>
      <c r="V623" s="33">
        <v>44495</v>
      </c>
      <c r="W623" s="33">
        <v>47756</v>
      </c>
      <c r="X623" s="33">
        <v>43416</v>
      </c>
      <c r="Y623" s="27">
        <v>54112</v>
      </c>
      <c r="Z623" s="27">
        <v>51737</v>
      </c>
      <c r="AA623" s="33">
        <v>56099</v>
      </c>
      <c r="AB623" s="9">
        <v>51182</v>
      </c>
      <c r="AC623" s="9">
        <v>55759</v>
      </c>
      <c r="AD623" s="64">
        <v>51177</v>
      </c>
      <c r="AE623" s="64">
        <v>52871</v>
      </c>
    </row>
    <row r="624" spans="1:31" ht="11.1" customHeight="1" x14ac:dyDescent="0.2">
      <c r="A624" s="52" t="s">
        <v>82</v>
      </c>
      <c r="B624" s="16" t="s">
        <v>3</v>
      </c>
      <c r="C624" s="34">
        <v>323.37019198154809</v>
      </c>
      <c r="D624" s="34">
        <v>331.98910788381744</v>
      </c>
      <c r="E624" s="34">
        <v>317.59135753511902</v>
      </c>
      <c r="F624" s="34">
        <v>324.06993096394785</v>
      </c>
      <c r="G624" s="34">
        <v>306.82143685294557</v>
      </c>
      <c r="H624" s="34">
        <v>321.26703865462628</v>
      </c>
      <c r="I624" s="34">
        <v>288.2434800536027</v>
      </c>
      <c r="J624" s="34">
        <v>329.41209980631197</v>
      </c>
      <c r="K624" s="34">
        <v>305.68189016279217</v>
      </c>
      <c r="L624" s="34">
        <v>367.2698883997133</v>
      </c>
      <c r="M624" s="34">
        <v>373.65667420814481</v>
      </c>
      <c r="N624" s="34">
        <v>203.04850801846979</v>
      </c>
      <c r="O624" s="34">
        <v>263.63065715371897</v>
      </c>
      <c r="P624" s="34">
        <v>174.80450511169397</v>
      </c>
      <c r="Q624" s="34">
        <v>178.7728780454951</v>
      </c>
      <c r="R624" s="34">
        <v>166.75851971276043</v>
      </c>
      <c r="S624" s="34">
        <v>272.84690334863927</v>
      </c>
      <c r="T624" s="35">
        <v>343.32745843909277</v>
      </c>
      <c r="U624" s="35">
        <v>325.94726194150121</v>
      </c>
      <c r="V624" s="35">
        <v>286.14147909967846</v>
      </c>
      <c r="W624" s="35">
        <v>297.98332750960913</v>
      </c>
      <c r="X624" s="35">
        <v>261.74083943234024</v>
      </c>
      <c r="Y624" s="28">
        <v>207.41785621195626</v>
      </c>
      <c r="Z624" s="28">
        <v>171.83690821769486</v>
      </c>
      <c r="AA624" s="28">
        <v>302.80736034718211</v>
      </c>
      <c r="AB624" s="48">
        <v>304.28889073851678</v>
      </c>
      <c r="AC624" s="49">
        <v>300.82761448487202</v>
      </c>
      <c r="AD624" s="65">
        <v>290.71564094116042</v>
      </c>
      <c r="AE624" s="65">
        <v>303.82139983909894</v>
      </c>
    </row>
    <row r="625" spans="1:31" ht="11.1" customHeight="1" x14ac:dyDescent="0.2">
      <c r="A625" s="15" t="s">
        <v>83</v>
      </c>
      <c r="B625" s="16" t="s">
        <v>2</v>
      </c>
      <c r="C625" s="33">
        <v>1680320</v>
      </c>
      <c r="D625" s="33">
        <v>1621074</v>
      </c>
      <c r="E625" s="33">
        <v>1848520</v>
      </c>
      <c r="F625" s="33">
        <v>1612710</v>
      </c>
      <c r="G625" s="33">
        <v>1646363</v>
      </c>
      <c r="H625" s="33">
        <v>1482602</v>
      </c>
      <c r="I625" s="33">
        <v>1759988</v>
      </c>
      <c r="J625" s="33">
        <v>1691257</v>
      </c>
      <c r="K625" s="33">
        <v>1917265</v>
      </c>
      <c r="L625" s="33">
        <v>1904652</v>
      </c>
      <c r="M625" s="33">
        <v>2016432</v>
      </c>
      <c r="N625" s="33">
        <v>2074478</v>
      </c>
      <c r="O625" s="33">
        <v>2323415</v>
      </c>
      <c r="P625" s="33">
        <v>2484400</v>
      </c>
      <c r="Q625" s="33">
        <v>2301210</v>
      </c>
      <c r="R625" s="33">
        <v>2183260</v>
      </c>
      <c r="S625" s="33">
        <v>2228678</v>
      </c>
      <c r="T625" s="33">
        <v>1214448</v>
      </c>
      <c r="U625" s="33">
        <v>1317183</v>
      </c>
      <c r="V625" s="33">
        <v>1156945</v>
      </c>
      <c r="W625" s="33">
        <v>1339479</v>
      </c>
      <c r="X625" s="33">
        <v>1136292</v>
      </c>
      <c r="Y625" s="27">
        <v>1244092</v>
      </c>
      <c r="Z625" s="27">
        <v>1194729</v>
      </c>
      <c r="AA625" s="33">
        <v>1380105</v>
      </c>
      <c r="AB625" s="9">
        <v>1200704</v>
      </c>
      <c r="AC625" s="9">
        <v>1432577</v>
      </c>
      <c r="AD625" s="64">
        <v>1176806</v>
      </c>
      <c r="AE625" s="64">
        <v>1242833</v>
      </c>
    </row>
    <row r="626" spans="1:31" ht="11.1" customHeight="1" x14ac:dyDescent="0.2">
      <c r="A626" s="52" t="s">
        <v>84</v>
      </c>
      <c r="B626" s="16" t="s">
        <v>3</v>
      </c>
      <c r="C626" s="34">
        <v>22.797910589512245</v>
      </c>
      <c r="D626" s="34">
        <v>21.02015041493776</v>
      </c>
      <c r="E626" s="34">
        <v>22.213249696576419</v>
      </c>
      <c r="F626" s="34">
        <v>25.772021222193814</v>
      </c>
      <c r="G626" s="34">
        <v>22.456631156820755</v>
      </c>
      <c r="H626" s="34">
        <v>23.043597196101899</v>
      </c>
      <c r="I626" s="34">
        <v>22.677919802082261</v>
      </c>
      <c r="J626" s="34">
        <v>24.086490258630512</v>
      </c>
      <c r="K626" s="34">
        <v>24.289161968708431</v>
      </c>
      <c r="L626" s="34">
        <v>24.376113443227194</v>
      </c>
      <c r="M626" s="34">
        <v>23.760746606334841</v>
      </c>
      <c r="N626" s="34">
        <v>20.599553150290454</v>
      </c>
      <c r="O626" s="34">
        <v>20.541380438338241</v>
      </c>
      <c r="P626" s="35">
        <v>20.173935638941444</v>
      </c>
      <c r="Q626" s="34">
        <v>19.373389907561751</v>
      </c>
      <c r="R626" s="34">
        <v>17.958723708779232</v>
      </c>
      <c r="S626" s="34">
        <v>15.599997200134393</v>
      </c>
      <c r="T626" s="35">
        <v>8.2641933135084003</v>
      </c>
      <c r="U626" s="35">
        <v>9.033247608270754</v>
      </c>
      <c r="V626" s="35">
        <v>7.4401607717041802</v>
      </c>
      <c r="W626" s="35">
        <v>8.3579531273398899</v>
      </c>
      <c r="X626" s="35">
        <v>6.8503321798473538</v>
      </c>
      <c r="Y626" s="28">
        <v>4.7687554621977588</v>
      </c>
      <c r="Z626" s="28">
        <v>3.9681183199261332</v>
      </c>
      <c r="AA626" s="34">
        <v>7.449436747</v>
      </c>
      <c r="AB626" s="48">
        <v>7.1384644653452396</v>
      </c>
      <c r="AC626" s="48">
        <v>7.728953558634382</v>
      </c>
      <c r="AD626" s="66">
        <v>6.6849543848487256</v>
      </c>
      <c r="AE626" s="66">
        <v>7.1418974830479254</v>
      </c>
    </row>
    <row r="627" spans="1:31" ht="11.1" customHeight="1" x14ac:dyDescent="0.2">
      <c r="A627" s="15" t="s">
        <v>85</v>
      </c>
      <c r="B627" s="16" t="s">
        <v>2</v>
      </c>
      <c r="C627" s="33"/>
      <c r="D627" s="33"/>
      <c r="E627" s="33"/>
      <c r="F627" s="33"/>
      <c r="G627" s="33"/>
      <c r="H627" s="33"/>
      <c r="I627" s="33"/>
      <c r="J627" s="33"/>
      <c r="K627" s="33"/>
      <c r="L627" s="33">
        <v>56817</v>
      </c>
      <c r="M627" s="33">
        <v>117183</v>
      </c>
      <c r="N627" s="33">
        <v>96399</v>
      </c>
      <c r="O627" s="33">
        <v>51121</v>
      </c>
      <c r="P627" s="33">
        <v>62610</v>
      </c>
      <c r="Q627" s="33">
        <v>61513</v>
      </c>
      <c r="R627" s="33">
        <v>55154</v>
      </c>
      <c r="S627" s="33">
        <v>95716</v>
      </c>
      <c r="T627" s="33">
        <v>379756</v>
      </c>
      <c r="U627" s="33">
        <v>416418</v>
      </c>
      <c r="V627" s="33">
        <v>458705</v>
      </c>
      <c r="W627" s="33">
        <v>516634</v>
      </c>
      <c r="X627" s="33">
        <v>397414</v>
      </c>
      <c r="Y627" s="27">
        <v>462626.571</v>
      </c>
      <c r="Z627" s="27">
        <v>442655.4</v>
      </c>
      <c r="AA627" s="33">
        <v>445121.25599999999</v>
      </c>
      <c r="AB627" s="9">
        <v>445669.22399999999</v>
      </c>
      <c r="AC627" s="9">
        <v>449422.2</v>
      </c>
      <c r="AD627" s="64">
        <v>365974</v>
      </c>
      <c r="AE627" s="64">
        <v>372301.2</v>
      </c>
    </row>
    <row r="628" spans="1:31" ht="11.1" customHeight="1" x14ac:dyDescent="0.2">
      <c r="A628" s="52" t="s">
        <v>86</v>
      </c>
      <c r="B628" s="16" t="s">
        <v>3</v>
      </c>
      <c r="C628" s="34">
        <v>0</v>
      </c>
      <c r="D628" s="34">
        <v>0</v>
      </c>
      <c r="E628" s="34">
        <v>0</v>
      </c>
      <c r="F628" s="34">
        <v>0</v>
      </c>
      <c r="G628" s="34">
        <v>0</v>
      </c>
      <c r="H628" s="34">
        <v>0</v>
      </c>
      <c r="I628" s="34">
        <v>0</v>
      </c>
      <c r="J628" s="34">
        <v>0</v>
      </c>
      <c r="K628" s="34">
        <v>0</v>
      </c>
      <c r="L628" s="34">
        <v>0.72715521654551041</v>
      </c>
      <c r="M628" s="34">
        <v>1.3808328619909502</v>
      </c>
      <c r="N628" s="34">
        <v>0.95724144779305897</v>
      </c>
      <c r="O628" s="34">
        <v>0.45196226648630966</v>
      </c>
      <c r="P628" s="34">
        <v>0.50840851326441949</v>
      </c>
      <c r="Q628" s="34">
        <v>0.51786465962856321</v>
      </c>
      <c r="R628" s="34">
        <v>0.45367727500802002</v>
      </c>
      <c r="S628" s="34">
        <v>0.66997984096763352</v>
      </c>
      <c r="T628" s="35">
        <v>2.5842003906010764</v>
      </c>
      <c r="U628" s="35">
        <v>2.8559999999999999</v>
      </c>
      <c r="V628" s="35">
        <v>2.949871382636656</v>
      </c>
      <c r="W628" s="35">
        <v>3.2236434882443969</v>
      </c>
      <c r="X628" s="35">
        <v>2.3958787995707587</v>
      </c>
      <c r="Y628" s="28">
        <v>1.7733037326934575</v>
      </c>
      <c r="Z628" s="28">
        <v>1.4702154230408992</v>
      </c>
      <c r="AA628" s="34">
        <v>2.402645191</v>
      </c>
      <c r="AB628" s="49">
        <v>2.6496071628161375</v>
      </c>
      <c r="AC628" s="48">
        <v>2.4246957141007379</v>
      </c>
      <c r="AD628" s="66">
        <v>2.0789488633136028</v>
      </c>
      <c r="AE628" s="66">
        <v>2.139416159062177</v>
      </c>
    </row>
    <row r="629" spans="1:31" ht="11.1" customHeight="1" x14ac:dyDescent="0.2">
      <c r="A629" s="15" t="s">
        <v>143</v>
      </c>
      <c r="B629" s="16" t="s">
        <v>2</v>
      </c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7"/>
      <c r="R629" s="37"/>
      <c r="S629" s="37"/>
      <c r="T629" s="33"/>
      <c r="U629" s="33"/>
      <c r="V629" s="33"/>
      <c r="W629" s="33"/>
      <c r="X629" s="33"/>
      <c r="Y629" s="29"/>
      <c r="Z629" s="29"/>
      <c r="AA629" s="36"/>
      <c r="AB629" s="49"/>
      <c r="AC629" s="48"/>
      <c r="AD629" s="61"/>
      <c r="AE629" s="61"/>
    </row>
    <row r="630" spans="1:31" ht="11.1" customHeight="1" x14ac:dyDescent="0.2">
      <c r="A630" s="15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3"/>
      <c r="P630" s="33"/>
      <c r="Q630" s="37"/>
      <c r="R630" s="37"/>
      <c r="S630" s="37"/>
      <c r="T630" s="33"/>
      <c r="U630" s="33"/>
      <c r="V630" s="33"/>
      <c r="W630" s="33"/>
      <c r="X630" s="33"/>
      <c r="Y630" s="29"/>
      <c r="Z630" s="29"/>
      <c r="AA630" s="36"/>
      <c r="AB630" s="49"/>
      <c r="AC630" s="48"/>
      <c r="AD630" s="61"/>
      <c r="AE630" s="61"/>
    </row>
    <row r="631" spans="1:31" ht="11.1" customHeight="1" x14ac:dyDescent="0.2">
      <c r="A631" s="15" t="s">
        <v>87</v>
      </c>
      <c r="B631" s="16" t="s">
        <v>2</v>
      </c>
      <c r="C631" s="33">
        <v>1766122.4</v>
      </c>
      <c r="D631" s="33">
        <v>1713244.8</v>
      </c>
      <c r="E631" s="33">
        <v>1943664.4</v>
      </c>
      <c r="F631" s="33">
        <v>1685714.4</v>
      </c>
      <c r="G631" s="33">
        <v>1727341.4</v>
      </c>
      <c r="H631" s="33">
        <v>1557014</v>
      </c>
      <c r="I631" s="33">
        <v>1840520</v>
      </c>
      <c r="J631" s="33">
        <v>1774525</v>
      </c>
      <c r="K631" s="33">
        <v>2004129.4</v>
      </c>
      <c r="L631" s="33">
        <v>2064778.2</v>
      </c>
      <c r="M631" s="33">
        <v>2247771</v>
      </c>
      <c r="N631" s="33">
        <v>2244489.7999999998</v>
      </c>
      <c r="O631" s="33">
        <v>2481884.4</v>
      </c>
      <c r="P631" s="33">
        <v>2624507.2000000002</v>
      </c>
      <c r="Q631" s="33">
        <v>2439169</v>
      </c>
      <c r="R631" s="33">
        <v>2311396.7999999998</v>
      </c>
      <c r="S631" s="33">
        <v>2464722</v>
      </c>
      <c r="T631" s="33">
        <v>1775835</v>
      </c>
      <c r="U631" s="33">
        <v>1904702</v>
      </c>
      <c r="V631" s="33">
        <v>1775832</v>
      </c>
      <c r="W631" s="33">
        <v>2028034.6</v>
      </c>
      <c r="X631" s="33">
        <v>1690003.6</v>
      </c>
      <c r="Y631" s="27">
        <v>1901521.7709999999</v>
      </c>
      <c r="Z631" s="27">
        <v>1823637.6</v>
      </c>
      <c r="AA631" s="33">
        <v>2027182.656</v>
      </c>
      <c r="AB631" s="9">
        <v>1830628.4240000001</v>
      </c>
      <c r="AC631" s="9">
        <v>2082731.6</v>
      </c>
      <c r="AD631" s="67">
        <v>1727017.2</v>
      </c>
      <c r="AE631" s="67">
        <v>1805469.7999999998</v>
      </c>
    </row>
    <row r="632" spans="1:31" ht="11.1" customHeight="1" x14ac:dyDescent="0.2">
      <c r="A632" s="52" t="s">
        <v>88</v>
      </c>
      <c r="B632" s="16" t="s">
        <v>3</v>
      </c>
      <c r="C632" s="34">
        <v>23.962043280645815</v>
      </c>
      <c r="D632" s="34">
        <v>22.215311203319501</v>
      </c>
      <c r="E632" s="34">
        <v>23.356578583702849</v>
      </c>
      <c r="F632" s="34">
        <v>26.938672973664023</v>
      </c>
      <c r="G632" s="34">
        <v>23.561188329491358</v>
      </c>
      <c r="H632" s="34">
        <v>24.200158535258552</v>
      </c>
      <c r="I632" s="34">
        <v>23.715596330275229</v>
      </c>
      <c r="J632" s="34">
        <v>25.272373817933236</v>
      </c>
      <c r="K632" s="34">
        <v>25.389616773294481</v>
      </c>
      <c r="L632" s="34">
        <v>26.425440258011673</v>
      </c>
      <c r="M632" s="34">
        <v>26.486743495475114</v>
      </c>
      <c r="N632" s="34">
        <v>22.287769226950001</v>
      </c>
      <c r="O632" s="34">
        <v>21.942413070577938</v>
      </c>
      <c r="P632" s="35">
        <v>21.068033033154961</v>
      </c>
      <c r="Q632" s="34">
        <v>20.534836928154096</v>
      </c>
      <c r="R632" s="34">
        <v>19.012731654753189</v>
      </c>
      <c r="S632" s="34">
        <v>17.252225893157128</v>
      </c>
      <c r="T632" s="35">
        <v>12.084373915469572</v>
      </c>
      <c r="U632" s="35">
        <v>13.061999999999999</v>
      </c>
      <c r="V632" s="35">
        <v>11.420141479099678</v>
      </c>
      <c r="W632" s="35">
        <v>12.654336594618879</v>
      </c>
      <c r="X632" s="35">
        <v>10.188478001374538</v>
      </c>
      <c r="Y632" s="30">
        <v>7.2887634772542587</v>
      </c>
      <c r="Z632" s="30">
        <v>6.0569466125507336</v>
      </c>
      <c r="AA632" s="34">
        <v>10.942188435</v>
      </c>
      <c r="AB632" s="48">
        <v>10.883511634820039</v>
      </c>
      <c r="AC632" s="48">
        <v>11.23662868488066</v>
      </c>
      <c r="AD632" s="65">
        <v>9.810479555550506</v>
      </c>
      <c r="AE632" s="65">
        <v>10.375070681530858</v>
      </c>
    </row>
    <row r="633" spans="1:31" ht="11.1" customHeight="1" x14ac:dyDescent="0.2">
      <c r="A633" s="15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3"/>
      <c r="P633" s="36"/>
      <c r="Q633" s="36"/>
      <c r="R633" s="36"/>
      <c r="S633" s="36"/>
      <c r="T633" s="36"/>
      <c r="U633" s="36"/>
      <c r="V633" s="36"/>
      <c r="W633" s="36"/>
      <c r="X633" s="36"/>
      <c r="Y633" s="29"/>
      <c r="Z633" s="29"/>
      <c r="AA633" s="36"/>
      <c r="AB633" s="6"/>
      <c r="AC633" s="6"/>
      <c r="AD633" s="61"/>
      <c r="AE633" s="61"/>
    </row>
    <row r="634" spans="1:31" ht="11.1" customHeight="1" x14ac:dyDescent="0.2">
      <c r="A634" s="13" t="s">
        <v>36</v>
      </c>
      <c r="B634" s="16">
        <v>271211</v>
      </c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3"/>
      <c r="P634" s="36"/>
      <c r="Q634" s="36"/>
      <c r="R634" s="33"/>
      <c r="S634" s="33"/>
      <c r="T634" s="33"/>
      <c r="U634" s="33"/>
      <c r="V634" s="33"/>
      <c r="W634" s="33"/>
      <c r="X634" s="33"/>
      <c r="Y634" s="29"/>
      <c r="Z634" s="29"/>
      <c r="AA634" s="36"/>
      <c r="AB634" s="6"/>
      <c r="AC634" s="6"/>
      <c r="AD634" s="61"/>
      <c r="AE634" s="61"/>
    </row>
    <row r="635" spans="1:31" ht="11.1" customHeight="1" x14ac:dyDescent="0.2">
      <c r="A635" s="53" t="s">
        <v>128</v>
      </c>
      <c r="B635" s="6" t="s">
        <v>5</v>
      </c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3"/>
      <c r="P635" s="33"/>
      <c r="Q635" s="39"/>
      <c r="R635" s="33"/>
      <c r="S635" s="33"/>
      <c r="T635" s="33"/>
      <c r="U635" s="33"/>
      <c r="V635" s="33"/>
      <c r="W635" s="33"/>
      <c r="X635" s="33"/>
      <c r="Y635" s="29"/>
      <c r="Z635" s="29"/>
      <c r="AA635" s="36"/>
      <c r="AB635" s="6"/>
      <c r="AC635" s="6"/>
      <c r="AD635" s="84"/>
      <c r="AE635" s="84"/>
    </row>
    <row r="636" spans="1:31" ht="11.1" customHeight="1" x14ac:dyDescent="0.2">
      <c r="A636" s="15" t="s">
        <v>80</v>
      </c>
      <c r="B636" s="16"/>
      <c r="C636" s="33">
        <v>76845</v>
      </c>
      <c r="D636" s="33">
        <v>75388</v>
      </c>
      <c r="E636" s="33">
        <v>69138</v>
      </c>
      <c r="F636" s="33">
        <v>54322</v>
      </c>
      <c r="G636" s="33">
        <v>70014</v>
      </c>
      <c r="H636" s="33">
        <v>51791</v>
      </c>
      <c r="I636" s="33">
        <v>71596</v>
      </c>
      <c r="J636" s="33">
        <v>89078</v>
      </c>
      <c r="K636" s="33">
        <v>75871</v>
      </c>
      <c r="L636" s="33">
        <v>87551</v>
      </c>
      <c r="M636" s="33">
        <v>93923</v>
      </c>
      <c r="N636" s="33">
        <v>75850</v>
      </c>
      <c r="O636" s="33">
        <v>81511</v>
      </c>
      <c r="P636" s="33">
        <v>92106</v>
      </c>
      <c r="Q636" s="33">
        <v>78568</v>
      </c>
      <c r="R636" s="33">
        <v>78337</v>
      </c>
      <c r="S636" s="33">
        <v>91624</v>
      </c>
      <c r="T636" s="33">
        <v>83456</v>
      </c>
      <c r="U636" s="33">
        <v>82512</v>
      </c>
      <c r="V636" s="33">
        <v>82663</v>
      </c>
      <c r="W636" s="33">
        <v>92002</v>
      </c>
      <c r="X636" s="33">
        <v>83488</v>
      </c>
      <c r="Y636" s="27">
        <v>179064</v>
      </c>
      <c r="Z636" s="27">
        <v>188166</v>
      </c>
      <c r="AA636" s="33">
        <v>199931</v>
      </c>
      <c r="AB636" s="9">
        <v>349387</v>
      </c>
      <c r="AC636" s="9">
        <v>359887</v>
      </c>
      <c r="AD636" s="72">
        <v>324800</v>
      </c>
      <c r="AE636" s="72">
        <v>337007</v>
      </c>
    </row>
    <row r="637" spans="1:31" ht="11.1" customHeight="1" x14ac:dyDescent="0.2">
      <c r="A637" s="15" t="s">
        <v>81</v>
      </c>
      <c r="B637" s="16" t="s">
        <v>2</v>
      </c>
      <c r="C637" s="33">
        <v>16389</v>
      </c>
      <c r="D637" s="33">
        <v>14778</v>
      </c>
      <c r="E637" s="33">
        <v>14588</v>
      </c>
      <c r="F637" s="33">
        <v>11677</v>
      </c>
      <c r="G637" s="33">
        <v>13514</v>
      </c>
      <c r="H637" s="33">
        <v>12593</v>
      </c>
      <c r="I637" s="33">
        <v>14886</v>
      </c>
      <c r="J637" s="33">
        <v>26803</v>
      </c>
      <c r="K637" s="33">
        <v>18696</v>
      </c>
      <c r="L637" s="33">
        <v>35322</v>
      </c>
      <c r="M637" s="33">
        <v>38263</v>
      </c>
      <c r="N637" s="33">
        <v>20221</v>
      </c>
      <c r="O637" s="33">
        <v>34762</v>
      </c>
      <c r="P637" s="33">
        <v>30516</v>
      </c>
      <c r="Q637" s="33">
        <v>48434</v>
      </c>
      <c r="R637" s="33">
        <v>46910</v>
      </c>
      <c r="S637" s="33">
        <v>35068</v>
      </c>
      <c r="T637" s="33">
        <v>36238</v>
      </c>
      <c r="U637" s="33">
        <v>38177</v>
      </c>
      <c r="V637" s="33">
        <v>34605</v>
      </c>
      <c r="W637" s="33">
        <v>37925</v>
      </c>
      <c r="X637" s="33">
        <v>35787</v>
      </c>
      <c r="Y637" s="27">
        <v>33712</v>
      </c>
      <c r="Z637" s="27">
        <v>28841</v>
      </c>
      <c r="AA637" s="33">
        <v>30057</v>
      </c>
      <c r="AB637" s="9">
        <v>60048</v>
      </c>
      <c r="AC637" s="9">
        <v>63889</v>
      </c>
      <c r="AD637" s="64">
        <v>65865</v>
      </c>
      <c r="AE637" s="64">
        <v>69235</v>
      </c>
    </row>
    <row r="638" spans="1:31" ht="11.1" customHeight="1" x14ac:dyDescent="0.2">
      <c r="A638" s="52" t="s">
        <v>82</v>
      </c>
      <c r="B638" s="16" t="s">
        <v>3</v>
      </c>
      <c r="C638" s="34">
        <v>213.27347257466329</v>
      </c>
      <c r="D638" s="34">
        <v>196.02589271502094</v>
      </c>
      <c r="E638" s="34">
        <v>210.99829326853541</v>
      </c>
      <c r="F638" s="34">
        <v>214.95894849232354</v>
      </c>
      <c r="G638" s="34">
        <v>193.018539149313</v>
      </c>
      <c r="H638" s="34">
        <v>243.15035430866368</v>
      </c>
      <c r="I638" s="34">
        <v>207.91664338789877</v>
      </c>
      <c r="J638" s="34">
        <v>300.89359886840748</v>
      </c>
      <c r="K638" s="34">
        <v>246.4182625772693</v>
      </c>
      <c r="L638" s="34">
        <v>403.44484928784368</v>
      </c>
      <c r="M638" s="34">
        <v>407.38690203677481</v>
      </c>
      <c r="N638" s="34">
        <v>266.59195781147002</v>
      </c>
      <c r="O638" s="34">
        <v>426.47004698752318</v>
      </c>
      <c r="P638" s="34">
        <v>331.31392091720409</v>
      </c>
      <c r="Q638" s="34">
        <v>616.45962732919259</v>
      </c>
      <c r="R638" s="34">
        <v>598.82303381543841</v>
      </c>
      <c r="S638" s="34">
        <v>382.7381472103379</v>
      </c>
      <c r="T638" s="35">
        <v>434.21683282208591</v>
      </c>
      <c r="U638" s="35">
        <v>462.68421562924181</v>
      </c>
      <c r="V638" s="35">
        <v>418.62743912028355</v>
      </c>
      <c r="W638" s="35">
        <v>412.21929958044393</v>
      </c>
      <c r="X638" s="35">
        <v>428.64842851667305</v>
      </c>
      <c r="Y638" s="28">
        <v>188.267881874637</v>
      </c>
      <c r="Z638" s="28">
        <v>153.27423657834041</v>
      </c>
      <c r="AA638" s="28">
        <v>150.3368662188455</v>
      </c>
      <c r="AB638" s="48">
        <v>171.86672658112639</v>
      </c>
      <c r="AC638" s="49">
        <v>177.52516762205914</v>
      </c>
      <c r="AD638" s="65">
        <v>202.7863300492611</v>
      </c>
      <c r="AE638" s="65">
        <v>205.44083654048728</v>
      </c>
    </row>
    <row r="639" spans="1:31" ht="11.1" customHeight="1" x14ac:dyDescent="0.2">
      <c r="A639" s="15" t="s">
        <v>83</v>
      </c>
      <c r="B639" s="16" t="s">
        <v>2</v>
      </c>
      <c r="C639" s="33">
        <v>585389</v>
      </c>
      <c r="D639" s="33">
        <v>553623</v>
      </c>
      <c r="E639" s="33">
        <v>566973</v>
      </c>
      <c r="F639" s="33">
        <v>459846</v>
      </c>
      <c r="G639" s="33">
        <v>507504</v>
      </c>
      <c r="H639" s="33">
        <v>526606</v>
      </c>
      <c r="I639" s="33">
        <v>620028</v>
      </c>
      <c r="J639" s="33">
        <v>623841</v>
      </c>
      <c r="K639" s="33">
        <v>607561</v>
      </c>
      <c r="L639" s="33">
        <v>1295546</v>
      </c>
      <c r="M639" s="33">
        <v>1299113</v>
      </c>
      <c r="N639" s="33">
        <v>1588615</v>
      </c>
      <c r="O639" s="33">
        <v>1699818</v>
      </c>
      <c r="P639" s="33">
        <v>2305897</v>
      </c>
      <c r="Q639" s="33">
        <v>1392859</v>
      </c>
      <c r="R639" s="33">
        <v>1619451</v>
      </c>
      <c r="S639" s="33">
        <v>1750391</v>
      </c>
      <c r="T639" s="33">
        <v>1620809</v>
      </c>
      <c r="U639" s="33">
        <v>1446120</v>
      </c>
      <c r="V639" s="33">
        <v>1519250</v>
      </c>
      <c r="W639" s="33">
        <v>1690979</v>
      </c>
      <c r="X639" s="33">
        <v>1568461</v>
      </c>
      <c r="Y639" s="27">
        <v>1367897</v>
      </c>
      <c r="Z639" s="27">
        <v>1001908</v>
      </c>
      <c r="AA639" s="33">
        <v>1041979</v>
      </c>
      <c r="AB639" s="9">
        <v>2048250</v>
      </c>
      <c r="AC639" s="9">
        <v>2099789</v>
      </c>
      <c r="AD639" s="64">
        <v>2036730</v>
      </c>
      <c r="AE639" s="64">
        <v>2045932</v>
      </c>
    </row>
    <row r="640" spans="1:31" ht="11.1" customHeight="1" x14ac:dyDescent="0.2">
      <c r="A640" s="52" t="s">
        <v>84</v>
      </c>
      <c r="B640" s="16" t="s">
        <v>3</v>
      </c>
      <c r="C640" s="34">
        <v>7.6177890558917305</v>
      </c>
      <c r="D640" s="34">
        <v>7.3436488565819493</v>
      </c>
      <c r="E640" s="34">
        <v>8.2005988023952092</v>
      </c>
      <c r="F640" s="34">
        <v>8.465189057840286</v>
      </c>
      <c r="G640" s="34">
        <v>7.248607421372868</v>
      </c>
      <c r="H640" s="34">
        <v>10.167905620667684</v>
      </c>
      <c r="I640" s="34">
        <v>8.6600927426113188</v>
      </c>
      <c r="J640" s="34">
        <v>7.0033117043489979</v>
      </c>
      <c r="K640" s="34">
        <v>8.0078158980374585</v>
      </c>
      <c r="L640" s="34">
        <v>14.797615104339185</v>
      </c>
      <c r="M640" s="34">
        <v>13.831681270828232</v>
      </c>
      <c r="N640" s="34">
        <v>20.944166117336849</v>
      </c>
      <c r="O640" s="34">
        <v>20.853847946902871</v>
      </c>
      <c r="P640" s="35">
        <v>25.035252860834255</v>
      </c>
      <c r="Q640" s="34">
        <v>17.728069952143365</v>
      </c>
      <c r="R640" s="34">
        <v>20.672874886707429</v>
      </c>
      <c r="S640" s="34">
        <v>19.104066620099537</v>
      </c>
      <c r="T640" s="35">
        <v>19.42112011119632</v>
      </c>
      <c r="U640" s="35">
        <v>17.526</v>
      </c>
      <c r="V640" s="35">
        <v>18.378839384004937</v>
      </c>
      <c r="W640" s="35">
        <v>18.379806960718245</v>
      </c>
      <c r="X640" s="35">
        <v>18.786663951705634</v>
      </c>
      <c r="Y640" s="28">
        <v>7.6391513648751284</v>
      </c>
      <c r="Z640" s="28">
        <v>5.324596367037616</v>
      </c>
      <c r="AA640" s="34">
        <v>5.2116930339999996</v>
      </c>
      <c r="AB640" s="48">
        <v>5.862410450302959</v>
      </c>
      <c r="AC640" s="48">
        <v>5.8345786316260382</v>
      </c>
      <c r="AD640" s="66">
        <v>6.2707204433497541</v>
      </c>
      <c r="AE640" s="66">
        <v>6.0708887352488228</v>
      </c>
    </row>
    <row r="641" spans="1:31" ht="11.1" customHeight="1" x14ac:dyDescent="0.2">
      <c r="A641" s="15" t="s">
        <v>85</v>
      </c>
      <c r="B641" s="16" t="s">
        <v>2</v>
      </c>
      <c r="C641" s="33"/>
      <c r="D641" s="33"/>
      <c r="E641" s="33"/>
      <c r="F641" s="33"/>
      <c r="G641" s="33"/>
      <c r="H641" s="33"/>
      <c r="I641" s="33"/>
      <c r="J641" s="33"/>
      <c r="K641" s="33"/>
      <c r="L641" s="33">
        <v>15609</v>
      </c>
      <c r="M641" s="33">
        <v>37587</v>
      </c>
      <c r="N641" s="33">
        <v>11414</v>
      </c>
      <c r="O641" s="33">
        <v>76246</v>
      </c>
      <c r="P641" s="33">
        <v>56600</v>
      </c>
      <c r="Q641" s="33">
        <v>58052</v>
      </c>
      <c r="R641" s="33">
        <v>68840</v>
      </c>
      <c r="S641" s="33">
        <v>39521</v>
      </c>
      <c r="T641" s="33">
        <v>91981</v>
      </c>
      <c r="U641" s="33">
        <v>98085</v>
      </c>
      <c r="V641" s="33">
        <v>79570</v>
      </c>
      <c r="W641" s="33"/>
      <c r="X641" s="33">
        <v>80757</v>
      </c>
      <c r="Y641" s="27">
        <v>95620.415999999997</v>
      </c>
      <c r="Z641" s="27">
        <v>99524.687999999995</v>
      </c>
      <c r="AA641" s="33">
        <v>91339.415999999997</v>
      </c>
      <c r="AB641" s="9">
        <v>93154.559999999998</v>
      </c>
      <c r="AC641" s="9">
        <v>344425</v>
      </c>
      <c r="AD641" s="64">
        <v>73975</v>
      </c>
      <c r="AE641" s="64">
        <v>76608</v>
      </c>
    </row>
    <row r="642" spans="1:31" ht="11.1" customHeight="1" x14ac:dyDescent="0.2">
      <c r="A642" s="52" t="s">
        <v>86</v>
      </c>
      <c r="B642" s="16" t="s">
        <v>3</v>
      </c>
      <c r="C642" s="34">
        <v>0</v>
      </c>
      <c r="D642" s="34">
        <v>0</v>
      </c>
      <c r="E642" s="34">
        <v>0</v>
      </c>
      <c r="F642" s="34">
        <v>0</v>
      </c>
      <c r="G642" s="34">
        <v>0</v>
      </c>
      <c r="H642" s="34">
        <v>0</v>
      </c>
      <c r="I642" s="34">
        <v>0</v>
      </c>
      <c r="J642" s="34">
        <v>0</v>
      </c>
      <c r="K642" s="34">
        <v>0</v>
      </c>
      <c r="L642" s="34">
        <v>0.17828465694281048</v>
      </c>
      <c r="M642" s="34">
        <v>0.40018951694473132</v>
      </c>
      <c r="N642" s="34">
        <v>0.15048121292023731</v>
      </c>
      <c r="O642" s="34">
        <v>0.93540749101348286</v>
      </c>
      <c r="P642" s="35">
        <v>0.61450936963932856</v>
      </c>
      <c r="Q642" s="34">
        <v>0.73887587822014056</v>
      </c>
      <c r="R642" s="34">
        <v>0.87876737684619022</v>
      </c>
      <c r="S642" s="34">
        <v>0.43133895049332055</v>
      </c>
      <c r="T642" s="35">
        <v>1.1021496357361964</v>
      </c>
      <c r="U642" s="35">
        <v>1.1890000000000001</v>
      </c>
      <c r="V642" s="35">
        <v>0.9625830177951441</v>
      </c>
      <c r="W642" s="35"/>
      <c r="X642" s="35">
        <v>0.96728871215024914</v>
      </c>
      <c r="Y642" s="28">
        <v>0.53400134030290847</v>
      </c>
      <c r="Z642" s="28">
        <v>0.52891961353273176</v>
      </c>
      <c r="AA642" s="34">
        <v>0.45685469499999998</v>
      </c>
      <c r="AB642" s="49">
        <v>0.26662285660313634</v>
      </c>
      <c r="AC642" s="48">
        <v>0.95703651423919178</v>
      </c>
      <c r="AD642" s="66">
        <v>0.22775554187192118</v>
      </c>
      <c r="AE642" s="66">
        <v>0.22731872038266268</v>
      </c>
    </row>
    <row r="643" spans="1:31" ht="11.1" customHeight="1" x14ac:dyDescent="0.2">
      <c r="A643" s="15" t="s">
        <v>143</v>
      </c>
      <c r="B643" s="16" t="s">
        <v>2</v>
      </c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7"/>
      <c r="R643" s="37"/>
      <c r="S643" s="37"/>
      <c r="T643" s="33"/>
      <c r="U643" s="33"/>
      <c r="V643" s="33"/>
      <c r="W643" s="33"/>
      <c r="X643" s="33"/>
      <c r="Y643" s="29"/>
      <c r="Z643" s="29"/>
      <c r="AA643" s="36"/>
      <c r="AB643" s="49"/>
      <c r="AC643" s="48"/>
      <c r="AD643" s="61"/>
      <c r="AE643" s="61"/>
    </row>
    <row r="644" spans="1:31" ht="11.1" customHeight="1" x14ac:dyDescent="0.2">
      <c r="A644" s="15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3"/>
      <c r="P644" s="33"/>
      <c r="Q644" s="37"/>
      <c r="R644" s="37"/>
      <c r="S644" s="37"/>
      <c r="T644" s="33"/>
      <c r="U644" s="33"/>
      <c r="V644" s="33"/>
      <c r="W644" s="33"/>
      <c r="X644" s="33"/>
      <c r="Y644" s="29"/>
      <c r="Z644" s="29"/>
      <c r="AA644" s="36"/>
      <c r="AB644" s="49"/>
      <c r="AC644" s="48"/>
      <c r="AD644" s="61"/>
      <c r="AE644" s="61"/>
    </row>
    <row r="645" spans="1:31" ht="11.1" customHeight="1" x14ac:dyDescent="0.2">
      <c r="A645" s="15" t="s">
        <v>87</v>
      </c>
      <c r="B645" s="16" t="s">
        <v>2</v>
      </c>
      <c r="C645" s="33">
        <v>644389.4</v>
      </c>
      <c r="D645" s="33">
        <v>606823.80000000005</v>
      </c>
      <c r="E645" s="33">
        <v>619489.80000000005</v>
      </c>
      <c r="F645" s="33">
        <v>501883.2</v>
      </c>
      <c r="G645" s="33">
        <v>556154.4</v>
      </c>
      <c r="H645" s="33">
        <v>571940.80000000005</v>
      </c>
      <c r="I645" s="33">
        <v>673617.6</v>
      </c>
      <c r="J645" s="33">
        <v>720331.8</v>
      </c>
      <c r="K645" s="33">
        <v>674866.6</v>
      </c>
      <c r="L645" s="33">
        <v>1438314.2</v>
      </c>
      <c r="M645" s="33">
        <v>1474446.8</v>
      </c>
      <c r="N645" s="33">
        <v>1672824.6</v>
      </c>
      <c r="O645" s="33">
        <v>1901207.2</v>
      </c>
      <c r="P645" s="33">
        <v>2472354.6</v>
      </c>
      <c r="Q645" s="33">
        <v>1625273.4</v>
      </c>
      <c r="R645" s="33">
        <v>1857167</v>
      </c>
      <c r="S645" s="33">
        <v>1916156.8</v>
      </c>
      <c r="T645" s="33">
        <v>1843247</v>
      </c>
      <c r="U645" s="33">
        <v>1681642</v>
      </c>
      <c r="V645" s="33">
        <v>1723398</v>
      </c>
      <c r="W645" s="33">
        <v>1827509</v>
      </c>
      <c r="X645" s="33">
        <v>1778051.2</v>
      </c>
      <c r="Y645" s="27">
        <v>1584880.6159999999</v>
      </c>
      <c r="Z645" s="27">
        <v>1205260.2879999999</v>
      </c>
      <c r="AA645" s="33">
        <v>1241523.6159999999</v>
      </c>
      <c r="AB645" s="9">
        <v>2357577.36</v>
      </c>
      <c r="AC645" s="9">
        <v>2674214.4</v>
      </c>
      <c r="AD645" s="67">
        <v>2347819</v>
      </c>
      <c r="AE645" s="67">
        <v>2371786</v>
      </c>
    </row>
    <row r="646" spans="1:31" ht="11.1" customHeight="1" x14ac:dyDescent="0.2">
      <c r="A646" s="52" t="s">
        <v>88</v>
      </c>
      <c r="B646" s="16" t="s">
        <v>3</v>
      </c>
      <c r="C646" s="34">
        <v>8.3855735571605177</v>
      </c>
      <c r="D646" s="34">
        <v>8.0493420703560261</v>
      </c>
      <c r="E646" s="34">
        <v>8.9601926581619384</v>
      </c>
      <c r="F646" s="34">
        <v>9.2390412724126509</v>
      </c>
      <c r="G646" s="34">
        <v>7.9434741623103955</v>
      </c>
      <c r="H646" s="34">
        <v>11.043246896178873</v>
      </c>
      <c r="I646" s="34">
        <v>9.4085926588077538</v>
      </c>
      <c r="J646" s="34">
        <v>8.0865286602752651</v>
      </c>
      <c r="K646" s="34">
        <v>8.8949216433156284</v>
      </c>
      <c r="L646" s="34">
        <v>16.428301218718232</v>
      </c>
      <c r="M646" s="34">
        <v>15.698463635105353</v>
      </c>
      <c r="N646" s="34">
        <v>22.054378378378381</v>
      </c>
      <c r="O646" s="34">
        <v>23.324547607071437</v>
      </c>
      <c r="P646" s="35">
        <v>26.842492345775522</v>
      </c>
      <c r="Q646" s="34">
        <v>20.6862004887486</v>
      </c>
      <c r="R646" s="34">
        <v>23.7074051852892</v>
      </c>
      <c r="S646" s="34">
        <v>20.913262900550073</v>
      </c>
      <c r="T646" s="35">
        <v>22.086452741564418</v>
      </c>
      <c r="U646" s="35">
        <v>20.381</v>
      </c>
      <c r="V646" s="35">
        <v>20.848481182633101</v>
      </c>
      <c r="W646" s="35">
        <v>19.863796439207842</v>
      </c>
      <c r="X646" s="35">
        <v>21.297087006515905</v>
      </c>
      <c r="Y646" s="30">
        <v>8.8509170799267292</v>
      </c>
      <c r="Z646" s="30">
        <v>6.4053032322523729</v>
      </c>
      <c r="AA646" s="34">
        <v>6.2097604469999998</v>
      </c>
      <c r="AB646" s="48">
        <v>6.74775352259815</v>
      </c>
      <c r="AC646" s="48">
        <v>7.4307057493046429</v>
      </c>
      <c r="AD646" s="65">
        <v>7.2285067733990145</v>
      </c>
      <c r="AE646" s="65">
        <v>7.0377944671772399</v>
      </c>
    </row>
    <row r="647" spans="1:31" ht="11.1" customHeight="1" x14ac:dyDescent="0.2">
      <c r="A647" s="15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3"/>
      <c r="P647" s="36"/>
      <c r="Q647" s="36"/>
      <c r="R647" s="36"/>
      <c r="S647" s="36"/>
      <c r="T647" s="36"/>
      <c r="U647" s="36"/>
      <c r="V647" s="36"/>
      <c r="W647" s="36"/>
      <c r="X647" s="36"/>
      <c r="Y647" s="29"/>
      <c r="Z647" s="29"/>
      <c r="AA647" s="36"/>
      <c r="AB647" s="6"/>
      <c r="AC647" s="6"/>
      <c r="AD647" s="61"/>
      <c r="AE647" s="61"/>
    </row>
    <row r="648" spans="1:31" ht="11.1" customHeight="1" x14ac:dyDescent="0.2">
      <c r="A648" s="13" t="s">
        <v>37</v>
      </c>
      <c r="B648" s="16">
        <v>585101</v>
      </c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3"/>
      <c r="P648" s="36"/>
      <c r="Q648" s="36"/>
      <c r="R648" s="33"/>
      <c r="S648" s="33"/>
      <c r="T648" s="33"/>
      <c r="U648" s="33"/>
      <c r="V648" s="33"/>
      <c r="W648" s="33"/>
      <c r="X648" s="33"/>
      <c r="Y648" s="29"/>
      <c r="Z648" s="29"/>
      <c r="AA648" s="36"/>
      <c r="AB648" s="6"/>
      <c r="AC648" s="6"/>
      <c r="AD648" s="61"/>
      <c r="AE648" s="61"/>
    </row>
    <row r="649" spans="1:31" ht="11.1" customHeight="1" x14ac:dyDescent="0.2">
      <c r="A649" s="53" t="s">
        <v>129</v>
      </c>
      <c r="B649" s="6" t="s">
        <v>5</v>
      </c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3"/>
      <c r="P649" s="33"/>
      <c r="Q649" s="39"/>
      <c r="R649" s="33"/>
      <c r="S649" s="33"/>
      <c r="T649" s="33"/>
      <c r="U649" s="33"/>
      <c r="V649" s="33"/>
      <c r="W649" s="33"/>
      <c r="X649" s="33"/>
      <c r="Y649" s="29"/>
      <c r="Z649" s="29"/>
      <c r="AA649" s="36"/>
      <c r="AB649" s="6"/>
      <c r="AC649" s="6"/>
      <c r="AD649" s="84"/>
      <c r="AE649" s="84"/>
    </row>
    <row r="650" spans="1:31" ht="11.1" customHeight="1" x14ac:dyDescent="0.2">
      <c r="A650" s="15" t="s">
        <v>80</v>
      </c>
      <c r="B650" s="16"/>
      <c r="C650" s="33">
        <v>4503938</v>
      </c>
      <c r="D650" s="33">
        <v>3452447</v>
      </c>
      <c r="E650" s="33">
        <v>2687651</v>
      </c>
      <c r="F650" s="33">
        <v>1377637</v>
      </c>
      <c r="G650" s="33">
        <v>7906939</v>
      </c>
      <c r="H650" s="33">
        <v>3051148</v>
      </c>
      <c r="I650" s="33">
        <v>3241162</v>
      </c>
      <c r="J650" s="33">
        <v>3342813</v>
      </c>
      <c r="K650" s="33">
        <v>3661959</v>
      </c>
      <c r="L650" s="33">
        <v>3000301</v>
      </c>
      <c r="M650" s="33">
        <v>3065737</v>
      </c>
      <c r="N650" s="33">
        <v>2833923</v>
      </c>
      <c r="O650" s="33">
        <v>2879543</v>
      </c>
      <c r="P650" s="33">
        <v>2448730</v>
      </c>
      <c r="Q650" s="33">
        <v>2102304</v>
      </c>
      <c r="R650" s="33">
        <v>2166166</v>
      </c>
      <c r="S650" s="33">
        <v>2382388</v>
      </c>
      <c r="T650" s="33">
        <v>2434167</v>
      </c>
      <c r="U650" s="33">
        <v>2667471</v>
      </c>
      <c r="V650" s="33">
        <v>3127530</v>
      </c>
      <c r="W650" s="33">
        <v>3137828</v>
      </c>
      <c r="X650" s="33">
        <v>2923183</v>
      </c>
      <c r="Y650" s="27">
        <v>2748455</v>
      </c>
      <c r="Z650" s="27">
        <v>3132272</v>
      </c>
      <c r="AA650" s="33">
        <v>2837621</v>
      </c>
      <c r="AB650" s="9">
        <v>2523316</v>
      </c>
      <c r="AC650" s="9">
        <v>2791875</v>
      </c>
      <c r="AD650" s="72">
        <v>2920247</v>
      </c>
      <c r="AE650" s="72">
        <v>3188396</v>
      </c>
    </row>
    <row r="651" spans="1:31" ht="11.1" customHeight="1" x14ac:dyDescent="0.2">
      <c r="A651" s="15" t="s">
        <v>81</v>
      </c>
      <c r="B651" s="16" t="s">
        <v>2</v>
      </c>
      <c r="C651" s="33">
        <v>373827</v>
      </c>
      <c r="D651" s="33">
        <v>296676</v>
      </c>
      <c r="E651" s="33">
        <v>236900</v>
      </c>
      <c r="F651" s="33">
        <v>113672</v>
      </c>
      <c r="G651" s="33">
        <v>769371</v>
      </c>
      <c r="H651" s="33">
        <v>290724</v>
      </c>
      <c r="I651" s="33">
        <v>293347</v>
      </c>
      <c r="J651" s="33">
        <v>284469</v>
      </c>
      <c r="K651" s="33">
        <v>298475</v>
      </c>
      <c r="L651" s="33">
        <v>238154</v>
      </c>
      <c r="M651" s="33">
        <v>158421</v>
      </c>
      <c r="N651" s="33">
        <v>154171</v>
      </c>
      <c r="O651" s="33">
        <v>112115</v>
      </c>
      <c r="P651" s="33">
        <v>93782</v>
      </c>
      <c r="Q651" s="33">
        <v>84735</v>
      </c>
      <c r="R651" s="33">
        <v>89307</v>
      </c>
      <c r="S651" s="33">
        <v>105508</v>
      </c>
      <c r="T651" s="33">
        <v>108846</v>
      </c>
      <c r="U651" s="33">
        <v>115506</v>
      </c>
      <c r="V651" s="33">
        <v>132656</v>
      </c>
      <c r="W651" s="33">
        <v>132464</v>
      </c>
      <c r="X651" s="33">
        <v>125201</v>
      </c>
      <c r="Y651" s="27">
        <v>171734</v>
      </c>
      <c r="Z651" s="27">
        <v>140550</v>
      </c>
      <c r="AA651" s="33">
        <v>145622</v>
      </c>
      <c r="AB651" s="9">
        <v>149579</v>
      </c>
      <c r="AC651" s="9">
        <v>176844</v>
      </c>
      <c r="AD651" s="64">
        <v>183881</v>
      </c>
      <c r="AE651" s="64">
        <v>184775</v>
      </c>
    </row>
    <row r="652" spans="1:31" ht="11.1" customHeight="1" x14ac:dyDescent="0.2">
      <c r="A652" s="52" t="s">
        <v>82</v>
      </c>
      <c r="B652" s="16" t="s">
        <v>3</v>
      </c>
      <c r="C652" s="34">
        <v>83.000032416076778</v>
      </c>
      <c r="D652" s="34">
        <v>85.932093961181735</v>
      </c>
      <c r="E652" s="34">
        <v>88.143884752893882</v>
      </c>
      <c r="F652" s="34">
        <v>82.51230186181121</v>
      </c>
      <c r="G652" s="34">
        <v>97.303267421185367</v>
      </c>
      <c r="H652" s="34">
        <v>95.283480185163086</v>
      </c>
      <c r="I652" s="34">
        <v>90.506738015563556</v>
      </c>
      <c r="J652" s="34">
        <v>85.098687841647134</v>
      </c>
      <c r="K652" s="34">
        <v>81.506920203093486</v>
      </c>
      <c r="L652" s="34">
        <v>79.376702537512074</v>
      </c>
      <c r="M652" s="34">
        <v>51.674687032840716</v>
      </c>
      <c r="N652" s="34">
        <v>54.401972107216743</v>
      </c>
      <c r="O652" s="34">
        <v>38.934997671505513</v>
      </c>
      <c r="P652" s="34">
        <v>38.298219893577489</v>
      </c>
      <c r="Q652" s="34">
        <v>40.305778802685055</v>
      </c>
      <c r="R652" s="34">
        <v>41.228142256872282</v>
      </c>
      <c r="S652" s="34">
        <v>44.28665691734512</v>
      </c>
      <c r="T652" s="35">
        <v>44.715913082380958</v>
      </c>
      <c r="U652" s="35">
        <v>43.301689128016761</v>
      </c>
      <c r="V652" s="35">
        <v>42.415580346151756</v>
      </c>
      <c r="W652" s="35">
        <v>42.215188340469908</v>
      </c>
      <c r="X652" s="35">
        <v>42.95887902846065</v>
      </c>
      <c r="Y652" s="28">
        <v>62.483831825516518</v>
      </c>
      <c r="Z652" s="28">
        <v>44.871582033744197</v>
      </c>
      <c r="AA652" s="28">
        <v>51.31834025756082</v>
      </c>
      <c r="AB652" s="48">
        <v>59.278742733767785</v>
      </c>
      <c r="AC652" s="49">
        <v>63.342377434519811</v>
      </c>
      <c r="AD652" s="65">
        <v>62.967618834982112</v>
      </c>
      <c r="AE652" s="65">
        <v>57.952337162636006</v>
      </c>
    </row>
    <row r="653" spans="1:31" ht="11.1" customHeight="1" x14ac:dyDescent="0.2">
      <c r="A653" s="15" t="s">
        <v>83</v>
      </c>
      <c r="B653" s="16" t="s">
        <v>2</v>
      </c>
      <c r="C653" s="33"/>
      <c r="D653" s="33"/>
      <c r="E653" s="33">
        <v>4760</v>
      </c>
      <c r="F653" s="33"/>
      <c r="G653" s="33"/>
      <c r="H653" s="33">
        <v>14934</v>
      </c>
      <c r="I653" s="33">
        <v>37400</v>
      </c>
      <c r="J653" s="33">
        <v>27105</v>
      </c>
      <c r="K653" s="33">
        <v>28885</v>
      </c>
      <c r="L653" s="33">
        <v>23600</v>
      </c>
      <c r="M653" s="33">
        <v>21300</v>
      </c>
      <c r="N653" s="33">
        <v>18095</v>
      </c>
      <c r="O653" s="33">
        <v>6750</v>
      </c>
      <c r="P653" s="33">
        <v>25003</v>
      </c>
      <c r="Q653" s="33">
        <v>21250</v>
      </c>
      <c r="R653" s="33">
        <v>21679</v>
      </c>
      <c r="S653" s="33">
        <v>21293</v>
      </c>
      <c r="T653" s="33">
        <v>568</v>
      </c>
      <c r="U653" s="33">
        <v>0</v>
      </c>
      <c r="V653" s="33">
        <v>0</v>
      </c>
      <c r="W653" s="33">
        <v>0</v>
      </c>
      <c r="X653" s="33">
        <v>0</v>
      </c>
      <c r="Y653" s="27">
        <v>0</v>
      </c>
      <c r="Z653" s="27">
        <v>0</v>
      </c>
      <c r="AA653" s="33">
        <v>0</v>
      </c>
      <c r="AB653" s="9">
        <v>0</v>
      </c>
      <c r="AC653" s="9">
        <v>0</v>
      </c>
      <c r="AD653" s="64">
        <v>0</v>
      </c>
      <c r="AE653" s="64">
        <v>2657</v>
      </c>
    </row>
    <row r="654" spans="1:31" ht="11.1" customHeight="1" x14ac:dyDescent="0.2">
      <c r="A654" s="52" t="s">
        <v>84</v>
      </c>
      <c r="B654" s="16" t="s">
        <v>3</v>
      </c>
      <c r="C654" s="34">
        <v>0</v>
      </c>
      <c r="D654" s="34">
        <v>0</v>
      </c>
      <c r="E654" s="34">
        <v>1.7710632816537563E-3</v>
      </c>
      <c r="F654" s="34">
        <v>0</v>
      </c>
      <c r="G654" s="34">
        <v>0</v>
      </c>
      <c r="H654" s="34">
        <v>4.8945511656596141E-3</v>
      </c>
      <c r="I654" s="34">
        <v>1.1539071481153981E-2</v>
      </c>
      <c r="J654" s="34">
        <v>8.1084404063284429E-3</v>
      </c>
      <c r="K654" s="34">
        <v>7.8878545609057885E-3</v>
      </c>
      <c r="L654" s="34">
        <v>7.8658774569618176E-3</v>
      </c>
      <c r="M654" s="34">
        <v>6.9477584019764253E-3</v>
      </c>
      <c r="N654" s="34">
        <v>6.3851417275628168E-3</v>
      </c>
      <c r="O654" s="34">
        <v>2.3441219665759462E-3</v>
      </c>
      <c r="P654" s="34">
        <v>1.0210598963544367E-2</v>
      </c>
      <c r="Q654" s="34">
        <v>1.0107957745406944E-2</v>
      </c>
      <c r="R654" s="34">
        <v>1.0008004926676903E-2</v>
      </c>
      <c r="S654" s="34">
        <v>8.9376709419288543E-3</v>
      </c>
      <c r="T654" s="35">
        <v>2.3334471299627348E-4</v>
      </c>
      <c r="U654" s="35">
        <v>0</v>
      </c>
      <c r="V654" s="35">
        <v>0</v>
      </c>
      <c r="W654" s="35">
        <v>0</v>
      </c>
      <c r="X654" s="35">
        <v>0</v>
      </c>
      <c r="Y654" s="28">
        <v>0</v>
      </c>
      <c r="Z654" s="28">
        <v>0</v>
      </c>
      <c r="AA654" s="34">
        <v>0</v>
      </c>
      <c r="AB654" s="48">
        <v>0</v>
      </c>
      <c r="AC654" s="48">
        <v>0</v>
      </c>
      <c r="AD654" s="66">
        <v>0</v>
      </c>
      <c r="AE654" s="66">
        <v>8.3333437879109119E-4</v>
      </c>
    </row>
    <row r="655" spans="1:31" ht="11.1" customHeight="1" x14ac:dyDescent="0.2">
      <c r="A655" s="15" t="s">
        <v>85</v>
      </c>
      <c r="B655" s="16" t="s">
        <v>2</v>
      </c>
      <c r="C655" s="33">
        <v>18928761</v>
      </c>
      <c r="D655" s="33">
        <v>12918155</v>
      </c>
      <c r="E655" s="33">
        <v>10644312</v>
      </c>
      <c r="F655" s="33">
        <v>5876400</v>
      </c>
      <c r="G655" s="33">
        <v>31316964</v>
      </c>
      <c r="H655" s="33">
        <v>11527497</v>
      </c>
      <c r="I655" s="33">
        <v>12096326</v>
      </c>
      <c r="J655" s="33">
        <v>11985425</v>
      </c>
      <c r="K655" s="33">
        <v>12241089</v>
      </c>
      <c r="L655" s="33">
        <v>12063138</v>
      </c>
      <c r="M655" s="33">
        <v>10029778</v>
      </c>
      <c r="N655" s="33">
        <v>9172598</v>
      </c>
      <c r="O655" s="33">
        <v>9435223</v>
      </c>
      <c r="P655" s="33">
        <v>8013493</v>
      </c>
      <c r="Q655" s="33">
        <v>6871680</v>
      </c>
      <c r="R655" s="33">
        <v>7019242</v>
      </c>
      <c r="S655" s="33">
        <v>7936075</v>
      </c>
      <c r="T655" s="33">
        <v>8339008</v>
      </c>
      <c r="U655" s="33">
        <v>9207429</v>
      </c>
      <c r="V655" s="33">
        <v>10621104</v>
      </c>
      <c r="W655" s="33">
        <v>10733331</v>
      </c>
      <c r="X655" s="33">
        <v>12229930</v>
      </c>
      <c r="Y655" s="27">
        <v>9800656</v>
      </c>
      <c r="Z655" s="27">
        <v>11238802</v>
      </c>
      <c r="AA655" s="33">
        <v>10809958</v>
      </c>
      <c r="AB655" s="9">
        <v>8937898</v>
      </c>
      <c r="AC655" s="80">
        <v>9848130.0199999996</v>
      </c>
      <c r="AD655" s="64">
        <v>10432101</v>
      </c>
      <c r="AE655" s="64">
        <v>11257146.708999999</v>
      </c>
    </row>
    <row r="656" spans="1:31" ht="11.1" customHeight="1" x14ac:dyDescent="0.2">
      <c r="A656" s="52" t="s">
        <v>86</v>
      </c>
      <c r="B656" s="16" t="s">
        <v>3</v>
      </c>
      <c r="C656" s="34">
        <v>4.2027134920596154</v>
      </c>
      <c r="D656" s="34">
        <v>3.7417388304585124</v>
      </c>
      <c r="E656" s="34">
        <v>3.9604517104341301</v>
      </c>
      <c r="F656" s="34">
        <v>4.2655648766692531</v>
      </c>
      <c r="G656" s="34">
        <v>3.9606937653117091</v>
      </c>
      <c r="H656" s="34">
        <v>3.7780851666323625</v>
      </c>
      <c r="I656" s="34">
        <v>3.7320954645278452</v>
      </c>
      <c r="J656" s="34">
        <v>3.5854308930831609</v>
      </c>
      <c r="K656" s="34">
        <v>3.3427706317847905</v>
      </c>
      <c r="L656" s="34">
        <v>4.0206425955262493</v>
      </c>
      <c r="M656" s="34">
        <v>3.2715715666412351</v>
      </c>
      <c r="N656" s="34">
        <v>3.2367139121281698</v>
      </c>
      <c r="O656" s="34">
        <v>3.2766390361248297</v>
      </c>
      <c r="P656" s="35">
        <v>3.2725098316270067</v>
      </c>
      <c r="Q656" s="34">
        <v>3.2686424037627289</v>
      </c>
      <c r="R656" s="34">
        <v>3.240398935261656</v>
      </c>
      <c r="S656" s="34">
        <v>3.3311429540444295</v>
      </c>
      <c r="T656" s="35">
        <v>3.4258158951296274</v>
      </c>
      <c r="U656" s="35">
        <v>3.452</v>
      </c>
      <c r="V656" s="35">
        <v>3.3960038752625876</v>
      </c>
      <c r="W656" s="35">
        <v>3.4206243936888829</v>
      </c>
      <c r="X656" s="35">
        <v>3.2230858339366555</v>
      </c>
      <c r="Y656" s="28">
        <v>3.5658782843452048</v>
      </c>
      <c r="Z656" s="28">
        <v>3.5880670644184156</v>
      </c>
      <c r="AA656" s="49">
        <v>3.8095143784176955</v>
      </c>
      <c r="AB656" s="49">
        <v>3.5421239353295424</v>
      </c>
      <c r="AC656" s="81">
        <v>3.5274251246921868</v>
      </c>
      <c r="AD656" s="66">
        <v>3.5723351483624501</v>
      </c>
      <c r="AE656" s="66">
        <v>3.5306614074914155</v>
      </c>
    </row>
    <row r="657" spans="1:31" ht="11.1" customHeight="1" x14ac:dyDescent="0.2">
      <c r="A657" s="15" t="s">
        <v>143</v>
      </c>
      <c r="B657" s="16" t="s">
        <v>2</v>
      </c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7"/>
      <c r="R657" s="37"/>
      <c r="S657" s="37"/>
      <c r="T657" s="33"/>
      <c r="U657" s="33"/>
      <c r="V657" s="33"/>
      <c r="W657" s="33"/>
      <c r="X657" s="33"/>
      <c r="Y657" s="29"/>
      <c r="Z657" s="29"/>
      <c r="AA657" s="36"/>
      <c r="AB657" s="49"/>
      <c r="AC657" s="81"/>
      <c r="AD657" s="61"/>
      <c r="AE657" s="61"/>
    </row>
    <row r="658" spans="1:31" ht="11.1" customHeight="1" x14ac:dyDescent="0.2">
      <c r="A658" s="15"/>
      <c r="B658" s="16"/>
      <c r="C658" s="33"/>
      <c r="D658" s="33"/>
      <c r="E658" s="33">
        <v>250514</v>
      </c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7"/>
      <c r="R658" s="37"/>
      <c r="S658" s="37"/>
      <c r="T658" s="33"/>
      <c r="U658" s="33"/>
      <c r="V658" s="33"/>
      <c r="W658" s="33"/>
      <c r="X658" s="33"/>
      <c r="Y658" s="29"/>
      <c r="Z658" s="29"/>
      <c r="AA658" s="36"/>
      <c r="AB658" s="49"/>
      <c r="AC658" s="81"/>
      <c r="AD658" s="61"/>
      <c r="AE658" s="61"/>
    </row>
    <row r="659" spans="1:31" ht="11.1" customHeight="1" x14ac:dyDescent="0.2">
      <c r="A659" s="15" t="s">
        <v>87</v>
      </c>
      <c r="B659" s="16" t="s">
        <v>2</v>
      </c>
      <c r="C659" s="33">
        <v>20274538.199999999</v>
      </c>
      <c r="D659" s="33">
        <v>13986188.6</v>
      </c>
      <c r="E659" s="33">
        <v>11501912</v>
      </c>
      <c r="F659" s="33">
        <v>6285619.2000000002</v>
      </c>
      <c r="G659" s="33">
        <v>34086699.600000001</v>
      </c>
      <c r="H659" s="33">
        <v>12589037.4</v>
      </c>
      <c r="I659" s="33">
        <v>13189775.199999999</v>
      </c>
      <c r="J659" s="33">
        <v>13036618.4</v>
      </c>
      <c r="K659" s="33">
        <v>13344484</v>
      </c>
      <c r="L659" s="33">
        <v>12944092.4</v>
      </c>
      <c r="M659" s="33">
        <v>10621393.6</v>
      </c>
      <c r="N659" s="33">
        <v>9745708.5999999996</v>
      </c>
      <c r="O659" s="33">
        <v>9845587</v>
      </c>
      <c r="P659" s="33">
        <v>8376111.2000000002</v>
      </c>
      <c r="Q659" s="33">
        <v>7197976</v>
      </c>
      <c r="R659" s="33">
        <v>7362426.2000000002</v>
      </c>
      <c r="S659" s="33">
        <v>8337196.7999999998</v>
      </c>
      <c r="T659" s="33">
        <v>8731422</v>
      </c>
      <c r="U659" s="33">
        <v>9623251</v>
      </c>
      <c r="V659" s="33">
        <v>11098665.6</v>
      </c>
      <c r="W659" s="33">
        <v>11210201</v>
      </c>
      <c r="X659" s="33">
        <v>12680653.6</v>
      </c>
      <c r="Y659" s="33">
        <v>10418898.4</v>
      </c>
      <c r="Z659" s="33">
        <v>11744782</v>
      </c>
      <c r="AA659" s="33">
        <v>11334197.199999999</v>
      </c>
      <c r="AB659" s="33">
        <v>9476382.4000000004</v>
      </c>
      <c r="AC659" s="80">
        <v>10484768.42</v>
      </c>
      <c r="AD659" s="67">
        <v>11094072.6</v>
      </c>
      <c r="AE659" s="67">
        <v>11924993.708999999</v>
      </c>
    </row>
    <row r="660" spans="1:31" ht="11.1" customHeight="1" x14ac:dyDescent="0.2">
      <c r="A660" s="52" t="s">
        <v>88</v>
      </c>
      <c r="B660" s="16" t="s">
        <v>3</v>
      </c>
      <c r="C660" s="34">
        <v>4.5015136087574916</v>
      </c>
      <c r="D660" s="34">
        <v>4.0510943687187666</v>
      </c>
      <c r="E660" s="34">
        <v>4.2795407588262018</v>
      </c>
      <c r="F660" s="34">
        <v>4.562609163371774</v>
      </c>
      <c r="G660" s="34">
        <v>4.3109855280279765</v>
      </c>
      <c r="H660" s="34">
        <v>4.1260002464646099</v>
      </c>
      <c r="I660" s="34">
        <v>4.0694587928650279</v>
      </c>
      <c r="J660" s="34">
        <v>3.8998946097194191</v>
      </c>
      <c r="K660" s="34">
        <v>3.6440833990768331</v>
      </c>
      <c r="L660" s="34">
        <v>4.3142646021182545</v>
      </c>
      <c r="M660" s="34">
        <v>3.4645481983614381</v>
      </c>
      <c r="N660" s="34">
        <v>3.4389461534417132</v>
      </c>
      <c r="O660" s="34">
        <v>3.4191491497088253</v>
      </c>
      <c r="P660" s="34">
        <v>3.42059402220743</v>
      </c>
      <c r="Q660" s="34">
        <v>3.4238511651978021</v>
      </c>
      <c r="R660" s="34">
        <v>3.3988282523130731</v>
      </c>
      <c r="S660" s="34">
        <v>3.4995125898888007</v>
      </c>
      <c r="T660" s="35">
        <v>3.5870266912664577</v>
      </c>
      <c r="U660" s="35">
        <v>3.6080000000000001</v>
      </c>
      <c r="V660" s="35">
        <v>3.5486999645087338</v>
      </c>
      <c r="W660" s="35">
        <v>3.5725989442378614</v>
      </c>
      <c r="X660" s="30">
        <v>4.337960914523654</v>
      </c>
      <c r="Y660" s="30">
        <v>3.7908200789170645</v>
      </c>
      <c r="Z660" s="30">
        <v>3.7496047597398947</v>
      </c>
      <c r="AA660" s="30">
        <v>3.9942604033449145</v>
      </c>
      <c r="AB660" s="48">
        <v>3.7555274091711066</v>
      </c>
      <c r="AC660" s="81">
        <v>3.7554576834564584</v>
      </c>
      <c r="AD660" s="65">
        <v>3.7990185761683857</v>
      </c>
      <c r="AE660" s="65">
        <v>3.740123155655696</v>
      </c>
    </row>
    <row r="661" spans="1:31" ht="11.1" customHeight="1" x14ac:dyDescent="0.2">
      <c r="A661" s="15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3"/>
      <c r="P661" s="36"/>
      <c r="Q661" s="36"/>
      <c r="R661" s="36"/>
      <c r="S661" s="36"/>
      <c r="T661" s="36"/>
      <c r="U661" s="36"/>
      <c r="V661" s="36"/>
      <c r="W661" s="36"/>
      <c r="X661" s="36"/>
      <c r="Y661" s="29"/>
      <c r="Z661" s="29"/>
      <c r="AA661" s="36"/>
      <c r="AB661" s="6"/>
      <c r="AC661" s="6"/>
      <c r="AD661" s="61"/>
      <c r="AE661" s="61"/>
    </row>
    <row r="662" spans="1:31" ht="11.1" customHeight="1" x14ac:dyDescent="0.2">
      <c r="A662" s="13" t="s">
        <v>38</v>
      </c>
      <c r="B662" s="16">
        <v>585200</v>
      </c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3"/>
      <c r="P662" s="36"/>
      <c r="Q662" s="36"/>
      <c r="R662" s="33"/>
      <c r="S662" s="33"/>
      <c r="T662" s="33"/>
      <c r="U662" s="33"/>
      <c r="V662" s="33"/>
      <c r="W662" s="33"/>
      <c r="X662" s="33"/>
      <c r="Y662" s="29"/>
      <c r="Z662" s="29"/>
      <c r="AA662" s="36"/>
      <c r="AB662" s="6"/>
      <c r="AC662" s="6"/>
      <c r="AD662" s="61"/>
      <c r="AE662" s="61"/>
    </row>
    <row r="663" spans="1:31" ht="11.1" customHeight="1" x14ac:dyDescent="0.2">
      <c r="A663" s="53" t="s">
        <v>130</v>
      </c>
      <c r="B663" s="6" t="s">
        <v>5</v>
      </c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3"/>
      <c r="P663" s="33"/>
      <c r="Q663" s="39"/>
      <c r="R663" s="33"/>
      <c r="S663" s="33"/>
      <c r="T663" s="33"/>
      <c r="U663" s="33"/>
      <c r="V663" s="33"/>
      <c r="W663" s="33"/>
      <c r="X663" s="33"/>
      <c r="Y663" s="29"/>
      <c r="Z663" s="29"/>
      <c r="AA663" s="36"/>
      <c r="AB663" s="6"/>
      <c r="AC663" s="6"/>
      <c r="AD663" s="84"/>
      <c r="AE663" s="84"/>
    </row>
    <row r="664" spans="1:31" ht="11.1" customHeight="1" x14ac:dyDescent="0.2">
      <c r="A664" s="15" t="s">
        <v>80</v>
      </c>
      <c r="B664" s="16"/>
      <c r="C664" s="33">
        <v>6874029</v>
      </c>
      <c r="D664" s="33">
        <v>6788093</v>
      </c>
      <c r="E664" s="33">
        <v>6433684</v>
      </c>
      <c r="F664" s="33">
        <v>5619093</v>
      </c>
      <c r="G664" s="33">
        <v>6145306</v>
      </c>
      <c r="H664" s="33">
        <v>5393137</v>
      </c>
      <c r="I664" s="33">
        <v>5302886</v>
      </c>
      <c r="J664" s="33">
        <v>4832594</v>
      </c>
      <c r="K664" s="33">
        <v>4825255</v>
      </c>
      <c r="L664" s="33">
        <v>4067103</v>
      </c>
      <c r="M664" s="33">
        <v>4599348</v>
      </c>
      <c r="N664" s="33">
        <v>4241298</v>
      </c>
      <c r="O664" s="33">
        <v>4038821</v>
      </c>
      <c r="P664" s="33">
        <v>3654673</v>
      </c>
      <c r="Q664" s="33">
        <v>3313436</v>
      </c>
      <c r="R664" s="33">
        <v>3574687</v>
      </c>
      <c r="S664" s="33">
        <v>3830300</v>
      </c>
      <c r="T664" s="33">
        <v>3981158</v>
      </c>
      <c r="U664" s="33">
        <v>4233790</v>
      </c>
      <c r="V664" s="33">
        <v>4960589</v>
      </c>
      <c r="W664" s="33">
        <v>4230773</v>
      </c>
      <c r="X664" s="33">
        <v>3854876</v>
      </c>
      <c r="Y664" s="27">
        <v>3544344</v>
      </c>
      <c r="Z664" s="27">
        <v>4052558</v>
      </c>
      <c r="AA664" s="33">
        <v>3596442</v>
      </c>
      <c r="AB664" s="9">
        <v>3436800</v>
      </c>
      <c r="AC664" s="9">
        <v>3763867</v>
      </c>
      <c r="AD664" s="72">
        <v>3837793</v>
      </c>
      <c r="AE664" s="72">
        <v>3878620</v>
      </c>
    </row>
    <row r="665" spans="1:31" ht="11.1" customHeight="1" x14ac:dyDescent="0.2">
      <c r="A665" s="15" t="s">
        <v>81</v>
      </c>
      <c r="B665" s="16" t="s">
        <v>2</v>
      </c>
      <c r="C665" s="33">
        <v>297233</v>
      </c>
      <c r="D665" s="33">
        <v>300045</v>
      </c>
      <c r="E665" s="33">
        <v>213473</v>
      </c>
      <c r="F665" s="33">
        <v>164079</v>
      </c>
      <c r="G665" s="33">
        <v>244126</v>
      </c>
      <c r="H665" s="33">
        <v>363847</v>
      </c>
      <c r="I665" s="33">
        <v>350576</v>
      </c>
      <c r="J665" s="33">
        <v>280957</v>
      </c>
      <c r="K665" s="33">
        <v>291267</v>
      </c>
      <c r="L665" s="33">
        <v>256449</v>
      </c>
      <c r="M665" s="33">
        <v>302901</v>
      </c>
      <c r="N665" s="33">
        <v>273063</v>
      </c>
      <c r="O665" s="33">
        <v>228288</v>
      </c>
      <c r="P665" s="33">
        <v>205889</v>
      </c>
      <c r="Q665" s="33">
        <v>189261</v>
      </c>
      <c r="R665" s="33">
        <v>218575</v>
      </c>
      <c r="S665" s="33">
        <v>239188</v>
      </c>
      <c r="T665" s="33">
        <v>242714</v>
      </c>
      <c r="U665" s="33">
        <v>253291</v>
      </c>
      <c r="V665" s="33">
        <v>287328</v>
      </c>
      <c r="W665" s="33">
        <v>272273</v>
      </c>
      <c r="X665" s="33">
        <v>219938</v>
      </c>
      <c r="Y665" s="27">
        <v>159109</v>
      </c>
      <c r="Z665" s="27">
        <v>186525</v>
      </c>
      <c r="AA665" s="33">
        <v>159592</v>
      </c>
      <c r="AB665" s="9">
        <v>145605</v>
      </c>
      <c r="AC665" s="9">
        <v>163236.22510867065</v>
      </c>
      <c r="AD665" s="64">
        <v>162703</v>
      </c>
      <c r="AE665" s="64">
        <v>183031</v>
      </c>
    </row>
    <row r="666" spans="1:31" ht="11.1" customHeight="1" x14ac:dyDescent="0.2">
      <c r="A666" s="52" t="s">
        <v>82</v>
      </c>
      <c r="B666" s="16" t="s">
        <v>3</v>
      </c>
      <c r="C666" s="34">
        <v>43.239997969167717</v>
      </c>
      <c r="D666" s="34">
        <v>44.201663118050973</v>
      </c>
      <c r="E666" s="34">
        <v>33.18052300983387</v>
      </c>
      <c r="F666" s="34">
        <v>29.20026417074784</v>
      </c>
      <c r="G666" s="34">
        <v>39.725605201758874</v>
      </c>
      <c r="H666" s="34">
        <v>67.464816858907909</v>
      </c>
      <c r="I666" s="34">
        <v>66.11041610172272</v>
      </c>
      <c r="J666" s="34">
        <v>58.13792758092238</v>
      </c>
      <c r="K666" s="34">
        <v>60.36302744621787</v>
      </c>
      <c r="L666" s="34">
        <v>63.054464074305471</v>
      </c>
      <c r="M666" s="34">
        <v>65.857378045757784</v>
      </c>
      <c r="N666" s="34">
        <v>64.381941566001728</v>
      </c>
      <c r="O666" s="34">
        <v>56.523426019623052</v>
      </c>
      <c r="P666" s="34">
        <v>56.335819921508708</v>
      </c>
      <c r="Q666" s="34">
        <v>57.11925626449402</v>
      </c>
      <c r="R666" s="34">
        <v>61.145213552962822</v>
      </c>
      <c r="S666" s="34">
        <v>62.446283580920557</v>
      </c>
      <c r="T666" s="35">
        <v>60.965678830129328</v>
      </c>
      <c r="U666" s="35">
        <v>59.826066007052781</v>
      </c>
      <c r="V666" s="35">
        <v>57.922154002276748</v>
      </c>
      <c r="W666" s="35">
        <v>64.355379028844141</v>
      </c>
      <c r="X666" s="35">
        <v>57.054494100458747</v>
      </c>
      <c r="Y666" s="28">
        <v>44.890958665411709</v>
      </c>
      <c r="Z666" s="28">
        <v>46.026485000338056</v>
      </c>
      <c r="AA666" s="28">
        <v>44.374968371518293</v>
      </c>
      <c r="AB666" s="49">
        <f>1000*AB665/AB664</f>
        <v>42.36644553072626</v>
      </c>
      <c r="AC666" s="65">
        <v>43.369286191215217</v>
      </c>
      <c r="AD666" s="65">
        <v>42.394938966223556</v>
      </c>
      <c r="AE666" s="65">
        <f>1000*AE665/AE664</f>
        <v>47.189722117660402</v>
      </c>
    </row>
    <row r="667" spans="1:31" ht="11.1" customHeight="1" x14ac:dyDescent="0.2">
      <c r="A667" s="15" t="s">
        <v>83</v>
      </c>
      <c r="B667" s="16" t="s">
        <v>2</v>
      </c>
      <c r="C667" s="33"/>
      <c r="D667" s="33"/>
      <c r="E667" s="33"/>
      <c r="F667" s="33"/>
      <c r="G667" s="33"/>
      <c r="H667" s="33"/>
      <c r="I667" s="33"/>
      <c r="J667" s="33"/>
      <c r="K667" s="33">
        <v>14685</v>
      </c>
      <c r="L667" s="33">
        <v>18831</v>
      </c>
      <c r="M667" s="33">
        <v>34258</v>
      </c>
      <c r="N667" s="33">
        <v>26690</v>
      </c>
      <c r="O667" s="33">
        <v>23600</v>
      </c>
      <c r="P667" s="33">
        <v>54830</v>
      </c>
      <c r="Q667" s="33">
        <v>57037</v>
      </c>
      <c r="R667" s="33">
        <v>58583</v>
      </c>
      <c r="S667" s="33">
        <v>26824</v>
      </c>
      <c r="T667" s="33">
        <v>45199</v>
      </c>
      <c r="U667" s="33">
        <v>43848</v>
      </c>
      <c r="V667" s="33">
        <v>36123</v>
      </c>
      <c r="W667" s="33">
        <v>34494</v>
      </c>
      <c r="X667" s="33">
        <v>22072</v>
      </c>
      <c r="Y667" s="27">
        <v>14615</v>
      </c>
      <c r="Z667" s="27">
        <v>11723</v>
      </c>
      <c r="AA667" s="33">
        <v>10082</v>
      </c>
      <c r="AB667" s="9">
        <v>10668</v>
      </c>
      <c r="AC667" s="9">
        <v>4014.8667476292089</v>
      </c>
      <c r="AD667" s="64">
        <v>0</v>
      </c>
      <c r="AE667" s="64">
        <v>0</v>
      </c>
    </row>
    <row r="668" spans="1:31" ht="11.1" customHeight="1" x14ac:dyDescent="0.2">
      <c r="A668" s="52" t="s">
        <v>84</v>
      </c>
      <c r="B668" s="16" t="s">
        <v>3</v>
      </c>
      <c r="C668" s="34">
        <v>0</v>
      </c>
      <c r="D668" s="34">
        <v>0</v>
      </c>
      <c r="E668" s="34">
        <v>0</v>
      </c>
      <c r="F668" s="34">
        <v>0</v>
      </c>
      <c r="G668" s="34">
        <v>0</v>
      </c>
      <c r="H668" s="34">
        <v>0</v>
      </c>
      <c r="I668" s="34">
        <v>0</v>
      </c>
      <c r="J668" s="34">
        <v>0</v>
      </c>
      <c r="K668" s="34">
        <v>3.0433624751438006E-3</v>
      </c>
      <c r="L668" s="34">
        <v>4.6300769860020755E-3</v>
      </c>
      <c r="M668" s="34">
        <v>7.4484470407544722E-3</v>
      </c>
      <c r="N668" s="34">
        <v>6.2928848668497234E-3</v>
      </c>
      <c r="O668" s="34">
        <v>5.8432894154011776E-3</v>
      </c>
      <c r="P668" s="35">
        <v>1.5002710228794751E-2</v>
      </c>
      <c r="Q668" s="34">
        <v>1.7213852930915218E-2</v>
      </c>
      <c r="R668" s="34">
        <v>1.638828798157713E-2</v>
      </c>
      <c r="S668" s="34">
        <v>7.0031068062553848E-3</v>
      </c>
      <c r="T668" s="35">
        <v>1.1353229387027593E-2</v>
      </c>
      <c r="U668" s="35">
        <v>0.01</v>
      </c>
      <c r="V668" s="35">
        <v>7.2819981659436005E-3</v>
      </c>
      <c r="W668" s="35">
        <v>8.1531200090385371E-3</v>
      </c>
      <c r="X668" s="35">
        <v>5.7257354062750657E-3</v>
      </c>
      <c r="Y668" s="28">
        <v>4.1234710851994049E-3</v>
      </c>
      <c r="Z668" s="28">
        <v>2.8927408318400378E-3</v>
      </c>
      <c r="AA668" s="34">
        <v>2.803326176259759E-3</v>
      </c>
      <c r="AB668" s="48">
        <v>3.104050279329609E-3</v>
      </c>
      <c r="AC668" s="48">
        <v>1.0666866676291189E-3</v>
      </c>
      <c r="AD668" s="66">
        <v>0</v>
      </c>
      <c r="AE668" s="66">
        <v>0</v>
      </c>
    </row>
    <row r="669" spans="1:31" ht="11.1" customHeight="1" x14ac:dyDescent="0.2">
      <c r="A669" s="15" t="s">
        <v>85</v>
      </c>
      <c r="B669" s="16" t="s">
        <v>2</v>
      </c>
      <c r="C669" s="33"/>
      <c r="D669" s="33">
        <v>557154</v>
      </c>
      <c r="E669" s="33">
        <v>246511</v>
      </c>
      <c r="F669" s="33">
        <v>170292</v>
      </c>
      <c r="G669" s="33">
        <v>350207</v>
      </c>
      <c r="H669" s="33">
        <v>56942</v>
      </c>
      <c r="I669" s="33">
        <v>308577</v>
      </c>
      <c r="J669" s="33">
        <v>1587782</v>
      </c>
      <c r="K669" s="33">
        <v>1098955</v>
      </c>
      <c r="L669" s="33">
        <v>127794</v>
      </c>
      <c r="M669" s="33">
        <v>280048</v>
      </c>
      <c r="N669" s="33">
        <v>2420665</v>
      </c>
      <c r="O669" s="33">
        <v>2419645</v>
      </c>
      <c r="P669" s="33">
        <v>2003650</v>
      </c>
      <c r="Q669" s="33">
        <v>1701347</v>
      </c>
      <c r="R669" s="33">
        <v>2018632</v>
      </c>
      <c r="S669" s="33">
        <v>2406421</v>
      </c>
      <c r="T669" s="33">
        <v>2415548</v>
      </c>
      <c r="U669" s="33">
        <v>2525366</v>
      </c>
      <c r="V669" s="33">
        <v>2926978</v>
      </c>
      <c r="W669" s="33">
        <v>2531726</v>
      </c>
      <c r="X669" s="33">
        <v>19316</v>
      </c>
      <c r="Y669" s="27">
        <v>23049</v>
      </c>
      <c r="Z669" s="27">
        <v>2329</v>
      </c>
      <c r="AA669" s="33">
        <v>2500</v>
      </c>
      <c r="AB669" s="9">
        <v>23391</v>
      </c>
      <c r="AC669" s="9">
        <v>16950.315298198562</v>
      </c>
      <c r="AD669" s="64">
        <v>10978.2001</v>
      </c>
      <c r="AE669" s="64">
        <v>9473.4</v>
      </c>
    </row>
    <row r="670" spans="1:31" ht="11.1" customHeight="1" x14ac:dyDescent="0.2">
      <c r="A670" s="52" t="s">
        <v>86</v>
      </c>
      <c r="B670" s="16" t="s">
        <v>3</v>
      </c>
      <c r="C670" s="34">
        <v>0</v>
      </c>
      <c r="D670" s="34">
        <v>8.207813298963347E-2</v>
      </c>
      <c r="E670" s="34">
        <v>3.831568351818336E-2</v>
      </c>
      <c r="F670" s="34">
        <v>3.0305958630690043E-2</v>
      </c>
      <c r="G670" s="34">
        <v>5.6987723638171964E-2</v>
      </c>
      <c r="H670" s="34">
        <v>1.0558233547562393E-2</v>
      </c>
      <c r="I670" s="34">
        <v>5.8190389157903831E-2</v>
      </c>
      <c r="J670" s="34">
        <v>0.32855687856252769</v>
      </c>
      <c r="K670" s="34">
        <v>0.22775065773725947</v>
      </c>
      <c r="L670" s="34">
        <v>3.1421382738524205E-2</v>
      </c>
      <c r="M670" s="34">
        <v>6.08886303015123E-2</v>
      </c>
      <c r="N670" s="34">
        <v>0.57073683575169676</v>
      </c>
      <c r="O670" s="34">
        <v>0.59909686514950777</v>
      </c>
      <c r="P670" s="35">
        <v>0.54824330384688313</v>
      </c>
      <c r="Q670" s="34">
        <v>0.51346909975022903</v>
      </c>
      <c r="R670" s="34">
        <v>0.56470174871254464</v>
      </c>
      <c r="S670" s="34">
        <v>0.62825914419236095</v>
      </c>
      <c r="T670" s="35">
        <v>0.6067450726647875</v>
      </c>
      <c r="U670" s="35">
        <v>0.59599999999999997</v>
      </c>
      <c r="V670" s="35">
        <v>0.59004646424043594</v>
      </c>
      <c r="W670" s="35">
        <v>0.59840743050974377</v>
      </c>
      <c r="X670" s="28">
        <v>5.0107967156401397E-3</v>
      </c>
      <c r="Y670" s="28">
        <v>6.5030369512665814E-3</v>
      </c>
      <c r="Z670" s="28">
        <v>5.746987458291775E-4</v>
      </c>
      <c r="AA670" s="34">
        <v>6.9513146604338399E-4</v>
      </c>
      <c r="AB670" s="49">
        <v>6.8060405027932959E-3</v>
      </c>
      <c r="AC670" s="48">
        <v>4.5034309921680449E-3</v>
      </c>
      <c r="AD670" s="66">
        <v>2.8605503475565251E-3</v>
      </c>
      <c r="AE670" s="66">
        <v>2.4424666505097176E-3</v>
      </c>
    </row>
    <row r="671" spans="1:31" ht="11.1" customHeight="1" x14ac:dyDescent="0.2">
      <c r="A671" s="15" t="s">
        <v>143</v>
      </c>
      <c r="B671" s="16" t="s">
        <v>2</v>
      </c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7"/>
      <c r="R671" s="37"/>
      <c r="S671" s="37"/>
      <c r="T671" s="33"/>
      <c r="U671" s="33"/>
      <c r="V671" s="33"/>
      <c r="W671" s="33"/>
      <c r="X671" s="33"/>
      <c r="Y671" s="29"/>
      <c r="Z671" s="29"/>
      <c r="AA671" s="36"/>
      <c r="AB671" s="49"/>
      <c r="AC671" s="48"/>
      <c r="AD671" s="61"/>
      <c r="AE671" s="61"/>
    </row>
    <row r="672" spans="1:31" ht="11.1" customHeight="1" x14ac:dyDescent="0.2">
      <c r="A672" s="15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3"/>
      <c r="P672" s="33"/>
      <c r="Q672" s="37"/>
      <c r="R672" s="37"/>
      <c r="S672" s="37"/>
      <c r="T672" s="33"/>
      <c r="U672" s="33"/>
      <c r="V672" s="33"/>
      <c r="W672" s="33"/>
      <c r="X672" s="33"/>
      <c r="Y672" s="29"/>
      <c r="Z672" s="29"/>
      <c r="AA672" s="36"/>
      <c r="AB672" s="49"/>
      <c r="AC672" s="48"/>
      <c r="AD672" s="61"/>
      <c r="AE672" s="61"/>
    </row>
    <row r="673" spans="1:31" ht="11.1" customHeight="1" x14ac:dyDescent="0.2">
      <c r="A673" s="15" t="s">
        <v>87</v>
      </c>
      <c r="B673" s="16" t="s">
        <v>2</v>
      </c>
      <c r="C673" s="33">
        <v>1070038.8</v>
      </c>
      <c r="D673" s="33">
        <v>1637316</v>
      </c>
      <c r="E673" s="33">
        <v>1015013.8</v>
      </c>
      <c r="F673" s="33">
        <v>760976.4</v>
      </c>
      <c r="G673" s="33">
        <v>1229060.6000000001</v>
      </c>
      <c r="H673" s="33">
        <v>1366791.2</v>
      </c>
      <c r="I673" s="33">
        <v>1570650.6</v>
      </c>
      <c r="J673" s="33">
        <v>2599227.2000000002</v>
      </c>
      <c r="K673" s="33">
        <v>2162201.2000000002</v>
      </c>
      <c r="L673" s="33">
        <v>1069841.3999999999</v>
      </c>
      <c r="M673" s="33">
        <v>1404749.6</v>
      </c>
      <c r="N673" s="33">
        <v>3430381.8</v>
      </c>
      <c r="O673" s="33">
        <v>3265081.8</v>
      </c>
      <c r="P673" s="33">
        <v>2799680.4</v>
      </c>
      <c r="Q673" s="33">
        <v>2439723.6</v>
      </c>
      <c r="R673" s="33">
        <v>2864085</v>
      </c>
      <c r="S673" s="33">
        <v>3294322</v>
      </c>
      <c r="T673" s="33">
        <v>3334517</v>
      </c>
      <c r="U673" s="33">
        <v>3481062</v>
      </c>
      <c r="V673" s="33">
        <v>3997481.8</v>
      </c>
      <c r="W673" s="33">
        <v>3546403</v>
      </c>
      <c r="X673" s="33">
        <v>833164.80000000005</v>
      </c>
      <c r="Y673" s="33">
        <v>610456.4</v>
      </c>
      <c r="Z673" s="33">
        <v>685542</v>
      </c>
      <c r="AA673" s="33">
        <v>587113.20000000007</v>
      </c>
      <c r="AB673" s="9">
        <f>3.6*AB665+AB667+AB669</f>
        <v>558237</v>
      </c>
      <c r="AC673" s="9">
        <v>608615.59243704216</v>
      </c>
      <c r="AD673" s="67">
        <v>596709.00010000006</v>
      </c>
      <c r="AE673" s="67">
        <v>668385</v>
      </c>
    </row>
    <row r="674" spans="1:31" ht="11.1" customHeight="1" x14ac:dyDescent="0.2">
      <c r="A674" s="52" t="s">
        <v>88</v>
      </c>
      <c r="B674" s="16" t="s">
        <v>3</v>
      </c>
      <c r="C674" s="34">
        <v>0.1556639926890038</v>
      </c>
      <c r="D674" s="34">
        <v>0.24120412021461698</v>
      </c>
      <c r="E674" s="34">
        <v>0.1577655663535853</v>
      </c>
      <c r="F674" s="34">
        <v>0.13542690964538229</v>
      </c>
      <c r="G674" s="34">
        <v>0.19999990236450391</v>
      </c>
      <c r="H674" s="34">
        <v>0.25343157423963086</v>
      </c>
      <c r="I674" s="34">
        <v>0.29618788712410565</v>
      </c>
      <c r="J674" s="34">
        <v>0.53785341785384833</v>
      </c>
      <c r="K674" s="34">
        <v>0.44810091901878762</v>
      </c>
      <c r="L674" s="34">
        <v>0.26304753039202594</v>
      </c>
      <c r="M674" s="34">
        <v>0.30542363830699482</v>
      </c>
      <c r="N674" s="34">
        <v>0.80880471025615264</v>
      </c>
      <c r="O674" s="34">
        <v>0.80842448823555191</v>
      </c>
      <c r="P674" s="34">
        <v>0.76605496579310928</v>
      </c>
      <c r="Q674" s="34">
        <v>0.73631227523332277</v>
      </c>
      <c r="R674" s="34">
        <v>0.8012128054847879</v>
      </c>
      <c r="S674" s="34">
        <v>0.86006892410516145</v>
      </c>
      <c r="T674" s="35">
        <v>0.83757464536700121</v>
      </c>
      <c r="U674" s="35">
        <v>0.82199999999999995</v>
      </c>
      <c r="V674" s="35">
        <v>0.80584821681457586</v>
      </c>
      <c r="W674" s="35">
        <v>0.83823996229530628</v>
      </c>
      <c r="X674" s="30">
        <v>0.2161327108835667</v>
      </c>
      <c r="Y674" s="30">
        <v>0.17223395923194815</v>
      </c>
      <c r="Z674" s="30">
        <v>0.16916278557888623</v>
      </c>
      <c r="AA674" s="34">
        <v>0.16324834377976902</v>
      </c>
      <c r="AB674" s="48">
        <f>AB673/AB664</f>
        <v>0.16242929469273742</v>
      </c>
      <c r="AC674" s="48">
        <v>0.16169954794817196</v>
      </c>
      <c r="AD674" s="65">
        <v>0.15548233062596134</v>
      </c>
      <c r="AE674" s="65">
        <v>0.17232546627408718</v>
      </c>
    </row>
    <row r="675" spans="1:31" ht="11.1" customHeight="1" x14ac:dyDescent="0.2">
      <c r="A675" s="15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3"/>
      <c r="P675" s="36"/>
      <c r="Q675" s="36"/>
      <c r="R675" s="36"/>
      <c r="S675" s="36"/>
      <c r="T675" s="36"/>
      <c r="U675" s="36"/>
      <c r="V675" s="36"/>
      <c r="W675" s="36"/>
      <c r="X675" s="36"/>
      <c r="Y675" s="29"/>
      <c r="Z675" s="29"/>
      <c r="AA675" s="36"/>
      <c r="AB675" s="6"/>
      <c r="AC675" s="6"/>
      <c r="AD675" s="61"/>
      <c r="AE675" s="61"/>
    </row>
    <row r="676" spans="1:31" ht="11.1" customHeight="1" x14ac:dyDescent="0.25">
      <c r="A676" s="13" t="s">
        <v>39</v>
      </c>
      <c r="B676" s="16">
        <v>585300</v>
      </c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3"/>
      <c r="P676" s="36"/>
      <c r="Q676" s="36"/>
      <c r="R676" s="33"/>
      <c r="S676" s="82"/>
      <c r="T676" s="82"/>
      <c r="U676" s="82"/>
      <c r="V676" s="82"/>
      <c r="W676" s="82"/>
      <c r="X676" s="82"/>
      <c r="Y676" s="82"/>
      <c r="Z676" s="82"/>
      <c r="AA676" s="36"/>
      <c r="AB676" s="87"/>
      <c r="AC676" s="86"/>
      <c r="AD676" s="87"/>
      <c r="AE676" s="88"/>
    </row>
    <row r="677" spans="1:31" ht="11.1" customHeight="1" x14ac:dyDescent="0.25">
      <c r="A677" s="53" t="s">
        <v>131</v>
      </c>
      <c r="B677" s="6" t="s">
        <v>5</v>
      </c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3"/>
      <c r="P677" s="33"/>
      <c r="Q677" s="39"/>
      <c r="R677" s="33"/>
      <c r="S677" s="33"/>
      <c r="T677" s="33"/>
      <c r="U677" s="33"/>
      <c r="V677" s="33"/>
      <c r="W677" s="33"/>
      <c r="X677" s="33"/>
      <c r="Y677" s="29"/>
      <c r="Z677" s="29"/>
      <c r="AA677" s="36"/>
      <c r="AB677" s="87"/>
      <c r="AC677" s="87"/>
      <c r="AD677" s="87"/>
      <c r="AE677" s="88"/>
    </row>
    <row r="678" spans="1:31" ht="11.1" customHeight="1" x14ac:dyDescent="0.2">
      <c r="A678" s="15" t="s">
        <v>80</v>
      </c>
      <c r="B678" s="16"/>
      <c r="C678" s="33">
        <v>2243162</v>
      </c>
      <c r="D678" s="33">
        <v>2273578</v>
      </c>
      <c r="E678" s="33">
        <v>1490011</v>
      </c>
      <c r="F678" s="33">
        <v>1321508</v>
      </c>
      <c r="G678" s="33">
        <v>1337236</v>
      </c>
      <c r="H678" s="33">
        <v>1146942</v>
      </c>
      <c r="I678" s="33">
        <v>1206301</v>
      </c>
      <c r="J678" s="33">
        <v>1184023</v>
      </c>
      <c r="K678" s="33">
        <v>1750678</v>
      </c>
      <c r="L678" s="33">
        <v>1777415</v>
      </c>
      <c r="M678" s="33">
        <v>1086372</v>
      </c>
      <c r="N678" s="33">
        <v>1174625</v>
      </c>
      <c r="O678" s="33">
        <v>1169219</v>
      </c>
      <c r="P678" s="33">
        <v>1262349</v>
      </c>
      <c r="Q678" s="33">
        <v>1222855</v>
      </c>
      <c r="R678" s="33">
        <v>1211794</v>
      </c>
      <c r="S678" s="33">
        <v>1366490</v>
      </c>
      <c r="T678" s="33">
        <v>1779088</v>
      </c>
      <c r="U678" s="33">
        <v>1961315</v>
      </c>
      <c r="V678" s="33">
        <v>1475508</v>
      </c>
      <c r="W678" s="33">
        <v>1655755</v>
      </c>
      <c r="X678" s="33">
        <v>1585376</v>
      </c>
      <c r="Y678" s="27">
        <v>978271</v>
      </c>
      <c r="Z678" s="27">
        <v>956434</v>
      </c>
      <c r="AA678" s="33">
        <v>844022</v>
      </c>
      <c r="AB678" s="9">
        <v>851921</v>
      </c>
      <c r="AC678" s="9">
        <v>885818</v>
      </c>
      <c r="AD678" s="72">
        <v>861128</v>
      </c>
      <c r="AE678" s="72">
        <v>886102</v>
      </c>
    </row>
    <row r="679" spans="1:31" ht="11.1" customHeight="1" x14ac:dyDescent="0.2">
      <c r="A679" s="15" t="s">
        <v>81</v>
      </c>
      <c r="B679" s="16" t="s">
        <v>2</v>
      </c>
      <c r="C679" s="33">
        <v>69493</v>
      </c>
      <c r="D679" s="33">
        <v>71822</v>
      </c>
      <c r="E679" s="33">
        <v>44505</v>
      </c>
      <c r="F679" s="33">
        <v>38031</v>
      </c>
      <c r="G679" s="33">
        <v>69531</v>
      </c>
      <c r="H679" s="33">
        <v>50493</v>
      </c>
      <c r="I679" s="33">
        <v>50726</v>
      </c>
      <c r="J679" s="33">
        <v>64054</v>
      </c>
      <c r="K679" s="33">
        <v>59481</v>
      </c>
      <c r="L679" s="33">
        <v>53715</v>
      </c>
      <c r="M679" s="33">
        <v>46940</v>
      </c>
      <c r="N679" s="33">
        <v>58714</v>
      </c>
      <c r="O679" s="33">
        <v>49330</v>
      </c>
      <c r="P679" s="33">
        <v>56663</v>
      </c>
      <c r="Q679" s="33">
        <v>56636</v>
      </c>
      <c r="R679" s="33">
        <v>54886</v>
      </c>
      <c r="S679" s="33">
        <v>61689</v>
      </c>
      <c r="T679" s="33">
        <v>55891</v>
      </c>
      <c r="U679" s="33">
        <v>61521</v>
      </c>
      <c r="V679" s="33">
        <v>30103</v>
      </c>
      <c r="W679" s="33">
        <v>44241</v>
      </c>
      <c r="X679" s="33">
        <v>46854</v>
      </c>
      <c r="Y679" s="27">
        <v>36785</v>
      </c>
      <c r="Z679" s="27">
        <v>54426</v>
      </c>
      <c r="AA679" s="33">
        <v>51929</v>
      </c>
      <c r="AB679" s="9">
        <v>52972</v>
      </c>
      <c r="AC679" s="9">
        <v>59021</v>
      </c>
      <c r="AD679" s="64">
        <v>62565</v>
      </c>
      <c r="AE679" s="64">
        <v>64394</v>
      </c>
    </row>
    <row r="680" spans="1:31" ht="11.1" customHeight="1" x14ac:dyDescent="0.2">
      <c r="A680" s="52" t="s">
        <v>82</v>
      </c>
      <c r="B680" s="16" t="s">
        <v>3</v>
      </c>
      <c r="C680" s="34">
        <v>30.979929224906627</v>
      </c>
      <c r="D680" s="34">
        <v>31.58985528536958</v>
      </c>
      <c r="E680" s="34">
        <v>29.868907008069069</v>
      </c>
      <c r="F680" s="34">
        <v>28.778486395844748</v>
      </c>
      <c r="G680" s="34">
        <v>51.996057539581642</v>
      </c>
      <c r="H680" s="34">
        <v>44.024022138870144</v>
      </c>
      <c r="I680" s="34">
        <v>42.050864585207172</v>
      </c>
      <c r="J680" s="34">
        <v>54.09861126008532</v>
      </c>
      <c r="K680" s="34">
        <v>33.975979591906679</v>
      </c>
      <c r="L680" s="34">
        <v>30.220854443109797</v>
      </c>
      <c r="M680" s="34">
        <v>43.208035553199089</v>
      </c>
      <c r="N680" s="34">
        <v>49.985314462062362</v>
      </c>
      <c r="O680" s="34">
        <v>42.19055626020446</v>
      </c>
      <c r="P680" s="34">
        <v>44.886952815742717</v>
      </c>
      <c r="Q680" s="34">
        <v>46.314567140012514</v>
      </c>
      <c r="R680" s="34">
        <v>45.293176893102292</v>
      </c>
      <c r="S680" s="34">
        <v>45.144128387328117</v>
      </c>
      <c r="T680" s="35">
        <v>31.415534251256823</v>
      </c>
      <c r="U680" s="35">
        <v>31.367220461782019</v>
      </c>
      <c r="V680" s="35">
        <v>20.401787045546346</v>
      </c>
      <c r="W680" s="35">
        <v>26.71953278111798</v>
      </c>
      <c r="X680" s="35">
        <v>29.553872393678219</v>
      </c>
      <c r="Y680" s="28">
        <v>37.602055054274324</v>
      </c>
      <c r="Z680" s="28">
        <v>56.905128843182069</v>
      </c>
      <c r="AA680" s="28">
        <v>61.525647435730349</v>
      </c>
      <c r="AB680" s="48">
        <v>62.179474387883381</v>
      </c>
      <c r="AC680" s="65">
        <v>66.628810884402895</v>
      </c>
      <c r="AD680" s="65">
        <v>72.654704062578389</v>
      </c>
      <c r="AE680" s="65">
        <f>1000*AE679/AE678</f>
        <v>72.671092041322552</v>
      </c>
    </row>
    <row r="681" spans="1:31" ht="11.1" customHeight="1" x14ac:dyDescent="0.2">
      <c r="A681" s="15" t="s">
        <v>83</v>
      </c>
      <c r="B681" s="16" t="s">
        <v>2</v>
      </c>
      <c r="C681" s="33"/>
      <c r="D681" s="33"/>
      <c r="E681" s="33"/>
      <c r="F681" s="33"/>
      <c r="G681" s="33">
        <v>55987</v>
      </c>
      <c r="H681" s="33">
        <v>97989</v>
      </c>
      <c r="I681" s="33">
        <v>88679</v>
      </c>
      <c r="J681" s="33">
        <v>22499</v>
      </c>
      <c r="K681" s="33">
        <v>9810</v>
      </c>
      <c r="L681" s="33">
        <v>167844</v>
      </c>
      <c r="M681" s="33">
        <v>27343</v>
      </c>
      <c r="N681" s="33">
        <v>61763</v>
      </c>
      <c r="O681" s="33">
        <v>49452</v>
      </c>
      <c r="P681" s="33">
        <v>78404</v>
      </c>
      <c r="Q681" s="33">
        <v>33889</v>
      </c>
      <c r="R681" s="33">
        <v>91477</v>
      </c>
      <c r="S681" s="33">
        <v>77506</v>
      </c>
      <c r="T681" s="33">
        <v>72347</v>
      </c>
      <c r="U681" s="33">
        <v>45957</v>
      </c>
      <c r="V681" s="33">
        <v>14800</v>
      </c>
      <c r="W681" s="33">
        <v>1134548</v>
      </c>
      <c r="X681" s="33">
        <v>753176</v>
      </c>
      <c r="Y681" s="27">
        <v>12061</v>
      </c>
      <c r="Z681" s="27">
        <v>12281</v>
      </c>
      <c r="AA681" s="33">
        <v>10452</v>
      </c>
      <c r="AB681" s="9">
        <v>9640</v>
      </c>
      <c r="AC681" s="9">
        <v>7472</v>
      </c>
      <c r="AD681" s="64">
        <v>7805</v>
      </c>
      <c r="AE681" s="64">
        <v>7357</v>
      </c>
    </row>
    <row r="682" spans="1:31" ht="11.1" customHeight="1" x14ac:dyDescent="0.2">
      <c r="A682" s="52" t="s">
        <v>84</v>
      </c>
      <c r="B682" s="16" t="s">
        <v>3</v>
      </c>
      <c r="C682" s="34">
        <v>0</v>
      </c>
      <c r="D682" s="34">
        <v>0</v>
      </c>
      <c r="E682" s="34">
        <v>0</v>
      </c>
      <c r="F682" s="34">
        <v>0</v>
      </c>
      <c r="G682" s="34">
        <v>4.1867703232638068E-2</v>
      </c>
      <c r="H682" s="34">
        <v>8.5435008919369948E-2</v>
      </c>
      <c r="I682" s="34">
        <v>7.3513161308827568E-2</v>
      </c>
      <c r="J682" s="34">
        <v>1.9002164653896082E-2</v>
      </c>
      <c r="K682" s="34">
        <v>5.6035433129336181E-3</v>
      </c>
      <c r="L682" s="34">
        <v>9.4431519932036134E-2</v>
      </c>
      <c r="M682" s="34">
        <v>2.5169094932490896E-2</v>
      </c>
      <c r="N682" s="34">
        <v>5.258103650101096E-2</v>
      </c>
      <c r="O682" s="34">
        <v>4.2294899415763858E-2</v>
      </c>
      <c r="P682" s="35">
        <v>6.210960677277045E-2</v>
      </c>
      <c r="Q682" s="34">
        <v>2.7713015852247405E-2</v>
      </c>
      <c r="R682" s="34">
        <v>7.5488903229426779E-2</v>
      </c>
      <c r="S682" s="34">
        <v>5.6719039290444861E-2</v>
      </c>
      <c r="T682" s="35">
        <v>4.0665217234897882E-2</v>
      </c>
      <c r="U682" s="35">
        <v>2.3431728202761924E-2</v>
      </c>
      <c r="V682" s="35">
        <v>1.0030443752253461E-2</v>
      </c>
      <c r="W682" s="35">
        <v>0.68521490196315271</v>
      </c>
      <c r="X682" s="35">
        <v>0.47507720565972994</v>
      </c>
      <c r="Y682" s="28">
        <v>1.2328894549669775E-2</v>
      </c>
      <c r="Z682" s="28">
        <v>1.2840405088066715E-2</v>
      </c>
      <c r="AA682" s="34">
        <v>6.684382E-3</v>
      </c>
      <c r="AB682" s="48">
        <v>1.1315603207339648E-2</v>
      </c>
      <c r="AC682" s="48">
        <v>8.43514130442145E-3</v>
      </c>
      <c r="AD682" s="66">
        <v>9.0636932024042889E-3</v>
      </c>
      <c r="AE682" s="66">
        <f>AE681/AE678</f>
        <v>8.3026559019164833E-3</v>
      </c>
    </row>
    <row r="683" spans="1:31" ht="11.1" customHeight="1" x14ac:dyDescent="0.2">
      <c r="A683" s="15" t="s">
        <v>85</v>
      </c>
      <c r="B683" s="16" t="s">
        <v>2</v>
      </c>
      <c r="C683" s="33">
        <v>8048058</v>
      </c>
      <c r="D683" s="33">
        <v>8307181</v>
      </c>
      <c r="E683" s="33">
        <v>6374970</v>
      </c>
      <c r="F683" s="33">
        <v>5176871</v>
      </c>
      <c r="G683" s="33">
        <v>6192668</v>
      </c>
      <c r="H683" s="33">
        <v>4199044</v>
      </c>
      <c r="I683" s="33">
        <v>4539435</v>
      </c>
      <c r="J683" s="33">
        <v>4312900</v>
      </c>
      <c r="K683" s="33">
        <v>3983363</v>
      </c>
      <c r="L683" s="33">
        <v>3997255</v>
      </c>
      <c r="M683" s="33">
        <v>3860754</v>
      </c>
      <c r="N683" s="33">
        <v>4026306</v>
      </c>
      <c r="O683" s="33">
        <v>3146280</v>
      </c>
      <c r="P683" s="33">
        <v>3639437</v>
      </c>
      <c r="Q683" s="33">
        <v>3553779</v>
      </c>
      <c r="R683" s="33">
        <v>3487095</v>
      </c>
      <c r="S683" s="33">
        <v>3608963</v>
      </c>
      <c r="T683" s="33">
        <v>3857400</v>
      </c>
      <c r="U683" s="33">
        <v>4065780</v>
      </c>
      <c r="V683" s="33">
        <v>2023960</v>
      </c>
      <c r="W683" s="33">
        <v>2153276</v>
      </c>
      <c r="X683" s="33">
        <v>2368533.75</v>
      </c>
      <c r="Y683" s="27">
        <v>3501770</v>
      </c>
      <c r="Z683" s="27">
        <v>3574592</v>
      </c>
      <c r="AA683" s="33">
        <v>3634686</v>
      </c>
      <c r="AB683" s="9">
        <v>3425785</v>
      </c>
      <c r="AC683" s="9">
        <v>3523340</v>
      </c>
      <c r="AD683" s="64">
        <v>3652083</v>
      </c>
      <c r="AE683" s="64">
        <v>3404333</v>
      </c>
    </row>
    <row r="684" spans="1:31" ht="11.1" customHeight="1" x14ac:dyDescent="0.2">
      <c r="A684" s="52" t="s">
        <v>86</v>
      </c>
      <c r="B684" s="16" t="s">
        <v>3</v>
      </c>
      <c r="C684" s="34">
        <v>3.5878184455692455</v>
      </c>
      <c r="D684" s="34">
        <v>3.6537919525963041</v>
      </c>
      <c r="E684" s="34">
        <v>4.2784717696714987</v>
      </c>
      <c r="F684" s="34">
        <v>3.9173966408073202</v>
      </c>
      <c r="G684" s="34">
        <v>4.6309462204128513</v>
      </c>
      <c r="H684" s="34">
        <v>3.6610778923432918</v>
      </c>
      <c r="I684" s="34">
        <v>3.7631030729477968</v>
      </c>
      <c r="J684" s="34">
        <v>3.6425812674247036</v>
      </c>
      <c r="K684" s="34">
        <v>2.2753259023075629</v>
      </c>
      <c r="L684" s="34">
        <v>2.2489148566879429</v>
      </c>
      <c r="M684" s="34">
        <v>3.5538047740552958</v>
      </c>
      <c r="N684" s="34">
        <v>3.4277373629881875</v>
      </c>
      <c r="O684" s="34">
        <v>2.6909244547001032</v>
      </c>
      <c r="P684" s="35">
        <v>2.8830672024931299</v>
      </c>
      <c r="Q684" s="34">
        <v>2.9061327794382819</v>
      </c>
      <c r="R684" s="34">
        <v>2.8776301912701334</v>
      </c>
      <c r="S684" s="34">
        <v>2.6410460376585267</v>
      </c>
      <c r="T684" s="35">
        <v>2.1681895443058465</v>
      </c>
      <c r="U684" s="35">
        <v>2.0729867461371581</v>
      </c>
      <c r="V684" s="35">
        <v>1.3717038470818186</v>
      </c>
      <c r="W684" s="35">
        <v>1.3004798415224474</v>
      </c>
      <c r="X684" s="35">
        <v>1.4939886500111015</v>
      </c>
      <c r="Y684" s="28">
        <v>3.5795500428817784</v>
      </c>
      <c r="Z684" s="28">
        <v>3.7374162775476405</v>
      </c>
      <c r="AA684" s="34">
        <v>2.3390172950000001</v>
      </c>
      <c r="AB684" s="49">
        <v>4.0212472752755239</v>
      </c>
      <c r="AC684" s="48">
        <v>3.9774987638544261</v>
      </c>
      <c r="AD684" s="66">
        <v>4.2410454659469901</v>
      </c>
      <c r="AE684" s="66">
        <f>AE683/AE678</f>
        <v>3.8419200046947193</v>
      </c>
    </row>
    <row r="685" spans="1:31" ht="11.1" customHeight="1" x14ac:dyDescent="0.2">
      <c r="A685" s="15" t="s">
        <v>143</v>
      </c>
      <c r="B685" s="16" t="s">
        <v>2</v>
      </c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7"/>
      <c r="R685" s="37"/>
      <c r="S685" s="37"/>
      <c r="T685" s="33"/>
      <c r="U685" s="33"/>
      <c r="V685" s="33"/>
      <c r="W685" s="33"/>
      <c r="X685" s="33"/>
      <c r="Y685" s="29"/>
      <c r="Z685" s="29"/>
      <c r="AA685" s="36"/>
      <c r="AB685" s="49"/>
      <c r="AC685" s="48"/>
      <c r="AD685" s="61"/>
      <c r="AE685" s="61"/>
    </row>
    <row r="686" spans="1:31" ht="11.1" customHeight="1" x14ac:dyDescent="0.2">
      <c r="A686" s="15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3"/>
      <c r="P686" s="33"/>
      <c r="Q686" s="37"/>
      <c r="R686" s="37"/>
      <c r="S686" s="37"/>
      <c r="T686" s="33"/>
      <c r="U686" s="33"/>
      <c r="V686" s="33"/>
      <c r="W686" s="33"/>
      <c r="X686" s="33"/>
      <c r="Y686" s="29"/>
      <c r="Z686" s="29"/>
      <c r="AA686" s="36"/>
      <c r="AB686" s="49"/>
      <c r="AC686" s="48"/>
      <c r="AD686" s="61"/>
      <c r="AE686" s="61"/>
    </row>
    <row r="687" spans="1:31" ht="11.1" customHeight="1" x14ac:dyDescent="0.2">
      <c r="A687" s="15" t="s">
        <v>87</v>
      </c>
      <c r="B687" s="16" t="s">
        <v>2</v>
      </c>
      <c r="C687" s="33">
        <v>8298232.7999999998</v>
      </c>
      <c r="D687" s="33">
        <v>8565740.1999999993</v>
      </c>
      <c r="E687" s="33">
        <v>6535188</v>
      </c>
      <c r="F687" s="33">
        <v>5313782.5999999996</v>
      </c>
      <c r="G687" s="33">
        <v>6498966.5999999996</v>
      </c>
      <c r="H687" s="33">
        <v>4478807.8</v>
      </c>
      <c r="I687" s="33">
        <v>4810727.5999999996</v>
      </c>
      <c r="J687" s="33">
        <v>4565993.4000000004</v>
      </c>
      <c r="K687" s="33">
        <v>4207304.5999999996</v>
      </c>
      <c r="L687" s="33">
        <v>4358473</v>
      </c>
      <c r="M687" s="33">
        <v>4057081</v>
      </c>
      <c r="N687" s="33">
        <v>4299439.4000000004</v>
      </c>
      <c r="O687" s="33">
        <v>3373320</v>
      </c>
      <c r="P687" s="33">
        <v>3921827.8</v>
      </c>
      <c r="Q687" s="33">
        <v>3791557.6</v>
      </c>
      <c r="R687" s="33">
        <v>3776161.6</v>
      </c>
      <c r="S687" s="33">
        <v>3908549</v>
      </c>
      <c r="T687" s="33">
        <v>4130954.6</v>
      </c>
      <c r="U687" s="33">
        <v>4333212.5999999996</v>
      </c>
      <c r="V687" s="33">
        <v>2147130.7999999998</v>
      </c>
      <c r="W687" s="33">
        <v>3447092</v>
      </c>
      <c r="X687" s="33">
        <v>3290384.15</v>
      </c>
      <c r="Y687" s="9">
        <v>3646257</v>
      </c>
      <c r="Z687" s="9">
        <v>3782806.6</v>
      </c>
      <c r="AA687" s="9">
        <v>3832082.4</v>
      </c>
      <c r="AB687" s="9">
        <v>3626124.2</v>
      </c>
      <c r="AC687" s="9">
        <v>3743287.6</v>
      </c>
      <c r="AD687" s="67">
        <v>3885122</v>
      </c>
      <c r="AE687" s="67">
        <f>AE683+AE681+3.6*AE679</f>
        <v>3643508.4</v>
      </c>
    </row>
    <row r="688" spans="1:31" ht="11.1" customHeight="1" x14ac:dyDescent="0.2">
      <c r="A688" s="52" t="s">
        <v>88</v>
      </c>
      <c r="B688" s="16" t="s">
        <v>3</v>
      </c>
      <c r="C688" s="34">
        <v>3.6993461907789094</v>
      </c>
      <c r="D688" s="34">
        <v>3.7675154316236341</v>
      </c>
      <c r="E688" s="34">
        <v>4.3859998349005478</v>
      </c>
      <c r="F688" s="34">
        <v>4.0209991918323613</v>
      </c>
      <c r="G688" s="34">
        <v>4.8599997307879832</v>
      </c>
      <c r="H688" s="34">
        <v>3.9049993809625945</v>
      </c>
      <c r="I688" s="34">
        <v>3.9879993467633699</v>
      </c>
      <c r="J688" s="34">
        <v>3.8563384326149075</v>
      </c>
      <c r="K688" s="34">
        <v>2.4032429721513604</v>
      </c>
      <c r="L688" s="34">
        <v>2.4521414526151744</v>
      </c>
      <c r="M688" s="34">
        <v>3.7345227969793036</v>
      </c>
      <c r="N688" s="34">
        <v>3.6602655315526236</v>
      </c>
      <c r="O688" s="34">
        <v>2.8851053566526033</v>
      </c>
      <c r="P688" s="34">
        <v>3.106769839402574</v>
      </c>
      <c r="Q688" s="34">
        <v>3.1005782369945742</v>
      </c>
      <c r="R688" s="34">
        <v>3.1161745313147287</v>
      </c>
      <c r="S688" s="34">
        <v>2.8602836464225865</v>
      </c>
      <c r="T688" s="35">
        <v>2.3219506848452691</v>
      </c>
      <c r="U688" s="35">
        <v>2.2093404680023352</v>
      </c>
      <c r="V688" s="35">
        <v>1.4551807241980388</v>
      </c>
      <c r="W688" s="35">
        <v>2.0818853030792601</v>
      </c>
      <c r="X688" s="35">
        <v>2.0754597962880728</v>
      </c>
      <c r="Y688" s="48">
        <v>3.7272463356268357</v>
      </c>
      <c r="Z688" s="48">
        <v>3.9551151464711629</v>
      </c>
      <c r="AA688" s="48">
        <v>4.5402636424169041</v>
      </c>
      <c r="AB688" s="48">
        <v>4.2564089862792445</v>
      </c>
      <c r="AC688" s="48">
        <v>4.2257976243426985</v>
      </c>
      <c r="AD688" s="65">
        <v>4.5116660937746769</v>
      </c>
      <c r="AE688" s="65">
        <f>AE687/AE678</f>
        <v>4.1118385919453964</v>
      </c>
    </row>
    <row r="689" spans="1:31" ht="11.1" customHeight="1" x14ac:dyDescent="0.2">
      <c r="A689" s="15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3"/>
      <c r="P689" s="36"/>
      <c r="Q689" s="36"/>
      <c r="R689" s="36"/>
      <c r="S689" s="36"/>
      <c r="T689" s="36"/>
      <c r="U689" s="36"/>
      <c r="V689" s="36"/>
      <c r="W689" s="36"/>
      <c r="X689" s="36"/>
      <c r="Y689" s="29"/>
      <c r="Z689" s="29"/>
      <c r="AA689" s="36"/>
      <c r="AB689" s="6"/>
      <c r="AC689" s="6"/>
      <c r="AD689" s="61"/>
      <c r="AE689" s="61"/>
    </row>
    <row r="690" spans="1:31" ht="11.1" customHeight="1" x14ac:dyDescent="0.2">
      <c r="A690" s="13" t="s">
        <v>71</v>
      </c>
      <c r="B690" s="16">
        <v>593000</v>
      </c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3"/>
      <c r="P690" s="36"/>
      <c r="Q690" s="36"/>
      <c r="R690" s="33"/>
      <c r="S690" s="33"/>
      <c r="T690" s="33"/>
      <c r="U690" s="33"/>
      <c r="V690" s="33"/>
      <c r="W690" s="33"/>
      <c r="X690" s="33"/>
      <c r="Y690" s="29"/>
      <c r="Z690" s="29"/>
      <c r="AA690" s="36"/>
      <c r="AB690" s="6"/>
      <c r="AC690" s="6"/>
      <c r="AD690" s="61"/>
      <c r="AE690" s="61"/>
    </row>
    <row r="691" spans="1:31" ht="11.1" customHeight="1" x14ac:dyDescent="0.2">
      <c r="A691" s="53" t="s">
        <v>132</v>
      </c>
      <c r="B691" s="6" t="s">
        <v>40</v>
      </c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3"/>
      <c r="P691" s="33"/>
      <c r="Q691" s="39"/>
      <c r="R691" s="33"/>
      <c r="S691" s="33"/>
      <c r="T691" s="33"/>
      <c r="U691" s="33"/>
      <c r="V691" s="33"/>
      <c r="W691" s="33"/>
      <c r="X691" s="33"/>
      <c r="Y691" s="29"/>
      <c r="Z691" s="29"/>
      <c r="AA691" s="36"/>
      <c r="AB691" s="6"/>
      <c r="AC691" s="6"/>
      <c r="AD691" s="84"/>
      <c r="AE691" s="84"/>
    </row>
    <row r="692" spans="1:31" ht="11.1" customHeight="1" x14ac:dyDescent="0.2">
      <c r="A692" s="15" t="s">
        <v>80</v>
      </c>
      <c r="B692" s="16"/>
      <c r="C692" s="33">
        <v>3763037</v>
      </c>
      <c r="D692" s="33">
        <v>582635</v>
      </c>
      <c r="E692" s="33">
        <v>997189</v>
      </c>
      <c r="F692" s="33">
        <v>1271739</v>
      </c>
      <c r="G692" s="33">
        <v>716339</v>
      </c>
      <c r="H692" s="33">
        <v>500090</v>
      </c>
      <c r="I692" s="33">
        <v>505557</v>
      </c>
      <c r="J692" s="33">
        <v>1069703</v>
      </c>
      <c r="K692" s="33">
        <v>1079167</v>
      </c>
      <c r="L692" s="33">
        <v>1296461</v>
      </c>
      <c r="M692" s="33">
        <v>1686333</v>
      </c>
      <c r="N692" s="33">
        <v>1531002</v>
      </c>
      <c r="O692" s="33">
        <v>1408805</v>
      </c>
      <c r="P692" s="33">
        <v>1370882</v>
      </c>
      <c r="Q692" s="33">
        <v>1913263</v>
      </c>
      <c r="R692" s="33">
        <v>1668480</v>
      </c>
      <c r="S692" s="33">
        <v>840368</v>
      </c>
      <c r="T692" s="33">
        <v>894936</v>
      </c>
      <c r="U692" s="57">
        <v>800157</v>
      </c>
      <c r="V692" s="57">
        <v>728056</v>
      </c>
      <c r="W692" s="57">
        <v>1037320</v>
      </c>
      <c r="X692" s="57">
        <v>772606</v>
      </c>
      <c r="Y692" s="27">
        <v>1073476</v>
      </c>
      <c r="Z692" s="27">
        <v>1232946</v>
      </c>
      <c r="AA692" s="33"/>
      <c r="AB692" s="9">
        <v>1455550</v>
      </c>
      <c r="AC692" s="9">
        <v>491953</v>
      </c>
      <c r="AD692" s="72">
        <v>1676442</v>
      </c>
      <c r="AE692" s="72">
        <v>1482048</v>
      </c>
    </row>
    <row r="693" spans="1:31" ht="11.1" customHeight="1" x14ac:dyDescent="0.2">
      <c r="A693" s="15" t="s">
        <v>81</v>
      </c>
      <c r="B693" s="16" t="s">
        <v>2</v>
      </c>
      <c r="C693" s="33">
        <v>69006</v>
      </c>
      <c r="D693" s="33">
        <v>33852</v>
      </c>
      <c r="E693" s="33">
        <v>24488</v>
      </c>
      <c r="F693" s="33">
        <v>13088</v>
      </c>
      <c r="G693" s="33">
        <v>21210</v>
      </c>
      <c r="H693" s="33">
        <v>25925</v>
      </c>
      <c r="I693" s="33">
        <v>26049</v>
      </c>
      <c r="J693" s="33">
        <v>65840</v>
      </c>
      <c r="K693" s="33">
        <v>84998</v>
      </c>
      <c r="L693" s="33">
        <v>36057</v>
      </c>
      <c r="M693" s="33">
        <v>36736</v>
      </c>
      <c r="N693" s="33">
        <v>32654</v>
      </c>
      <c r="O693" s="33">
        <v>34828</v>
      </c>
      <c r="P693" s="33">
        <v>36793</v>
      </c>
      <c r="Q693" s="33">
        <v>42949</v>
      </c>
      <c r="R693" s="33">
        <v>36927</v>
      </c>
      <c r="S693" s="33">
        <v>25038</v>
      </c>
      <c r="T693" s="33">
        <v>23410</v>
      </c>
      <c r="U693" s="33">
        <v>21280</v>
      </c>
      <c r="V693" s="33">
        <v>25858</v>
      </c>
      <c r="W693" s="33">
        <v>30511</v>
      </c>
      <c r="X693" s="33">
        <v>17522</v>
      </c>
      <c r="Y693" s="27">
        <v>19222</v>
      </c>
      <c r="Z693" s="27">
        <v>18521</v>
      </c>
      <c r="AA693" s="33"/>
      <c r="AB693" s="9">
        <v>14605</v>
      </c>
      <c r="AC693" s="9">
        <v>13846</v>
      </c>
      <c r="AD693" s="64">
        <v>40835.894589437157</v>
      </c>
      <c r="AE693" s="64">
        <v>46241.220751410292</v>
      </c>
    </row>
    <row r="694" spans="1:31" ht="11.1" customHeight="1" x14ac:dyDescent="0.2">
      <c r="A694" s="52" t="s">
        <v>82</v>
      </c>
      <c r="B694" s="16" t="s">
        <v>3</v>
      </c>
      <c r="C694" s="34">
        <v>18.337847860650854</v>
      </c>
      <c r="D694" s="34">
        <v>58.101555862589784</v>
      </c>
      <c r="E694" s="34">
        <v>24.557029810798152</v>
      </c>
      <c r="F694" s="34">
        <v>10.291419858949045</v>
      </c>
      <c r="G694" s="34">
        <v>29.608886295455086</v>
      </c>
      <c r="H694" s="34">
        <v>51.840668679637666</v>
      </c>
      <c r="I694" s="34">
        <v>51.52534729021653</v>
      </c>
      <c r="J694" s="34">
        <v>61.549794662630653</v>
      </c>
      <c r="K694" s="34">
        <v>78.762601154408912</v>
      </c>
      <c r="L694" s="34">
        <v>27.811866303729925</v>
      </c>
      <c r="M694" s="34">
        <v>21.784546705781125</v>
      </c>
      <c r="N694" s="34">
        <v>21.32851557346104</v>
      </c>
      <c r="O694" s="34">
        <v>24.721661266108509</v>
      </c>
      <c r="P694" s="34">
        <v>26.838925596805559</v>
      </c>
      <c r="Q694" s="34">
        <v>22.448037724034805</v>
      </c>
      <c r="R694" s="34">
        <v>22.132120253164558</v>
      </c>
      <c r="S694" s="34">
        <v>29.794090208099309</v>
      </c>
      <c r="T694" s="35">
        <v>26.158295118310136</v>
      </c>
      <c r="U694" s="35">
        <v>26.594780774273048</v>
      </c>
      <c r="V694" s="35">
        <v>35.516498730866857</v>
      </c>
      <c r="W694" s="35">
        <v>29.413295800717233</v>
      </c>
      <c r="X694" s="35">
        <v>22.679088694625722</v>
      </c>
      <c r="Y694" s="28">
        <v>17.90631555805626</v>
      </c>
      <c r="Z694" s="28">
        <v>15.021744666838613</v>
      </c>
      <c r="AA694" s="28"/>
      <c r="AB694" s="48">
        <v>10.034007763388409</v>
      </c>
      <c r="AC694" s="49">
        <v>28.144965067801191</v>
      </c>
      <c r="AD694" s="65">
        <v>24.358668292393748</v>
      </c>
      <c r="AE694" s="65">
        <v>31.200892785800654</v>
      </c>
    </row>
    <row r="695" spans="1:31" ht="11.1" customHeight="1" x14ac:dyDescent="0.2">
      <c r="A695" s="15" t="s">
        <v>83</v>
      </c>
      <c r="B695" s="16" t="s">
        <v>2</v>
      </c>
      <c r="C695" s="33">
        <v>3135119</v>
      </c>
      <c r="D695" s="33">
        <v>234773</v>
      </c>
      <c r="E695" s="33">
        <v>508043</v>
      </c>
      <c r="F695" s="33">
        <v>691361</v>
      </c>
      <c r="G695" s="33">
        <v>291881</v>
      </c>
      <c r="H695" s="33">
        <v>346375</v>
      </c>
      <c r="I695" s="33">
        <v>470657</v>
      </c>
      <c r="J695" s="33">
        <v>575083</v>
      </c>
      <c r="K695" s="33">
        <v>633846</v>
      </c>
      <c r="L695" s="33">
        <v>533728</v>
      </c>
      <c r="M695" s="33">
        <v>376957</v>
      </c>
      <c r="N695" s="33">
        <v>349252</v>
      </c>
      <c r="O695" s="33">
        <v>453165</v>
      </c>
      <c r="P695" s="33">
        <v>432494</v>
      </c>
      <c r="Q695" s="33">
        <v>588615</v>
      </c>
      <c r="R695" s="33">
        <v>525212</v>
      </c>
      <c r="S695" s="33">
        <v>130932</v>
      </c>
      <c r="T695" s="33">
        <v>216575</v>
      </c>
      <c r="U695" s="33">
        <v>109786</v>
      </c>
      <c r="V695" s="33">
        <v>140467</v>
      </c>
      <c r="W695" s="33">
        <v>127680</v>
      </c>
      <c r="X695" s="33">
        <v>55426</v>
      </c>
      <c r="Y695" s="27">
        <v>55897</v>
      </c>
      <c r="Z695" s="27">
        <v>35791</v>
      </c>
      <c r="AA695" s="33"/>
      <c r="AB695" s="9">
        <v>12395</v>
      </c>
      <c r="AC695" s="9">
        <v>12744</v>
      </c>
      <c r="AD695" s="64">
        <v>80261.617195748971</v>
      </c>
      <c r="AE695" s="64">
        <v>71235.83510097109</v>
      </c>
    </row>
    <row r="696" spans="1:31" ht="11.1" customHeight="1" x14ac:dyDescent="0.2">
      <c r="A696" s="52" t="s">
        <v>84</v>
      </c>
      <c r="B696" s="16" t="s">
        <v>3</v>
      </c>
      <c r="C696" s="34">
        <v>0.8331353106546654</v>
      </c>
      <c r="D696" s="34">
        <v>0.40295038918018999</v>
      </c>
      <c r="E696" s="34">
        <v>0.50947513460337013</v>
      </c>
      <c r="F696" s="34">
        <v>0.54363434635565944</v>
      </c>
      <c r="G696" s="34">
        <v>0.40746210942026051</v>
      </c>
      <c r="H696" s="34">
        <v>0.69262532744106065</v>
      </c>
      <c r="I696" s="34">
        <v>0.93096723020351813</v>
      </c>
      <c r="J696" s="34">
        <v>0.53760997211375494</v>
      </c>
      <c r="K696" s="34">
        <v>0.58734746336757893</v>
      </c>
      <c r="L696" s="34">
        <v>0.41168072159517333</v>
      </c>
      <c r="M696" s="34">
        <v>0.22353651384394424</v>
      </c>
      <c r="N696" s="34">
        <v>0.228119884885846</v>
      </c>
      <c r="O696" s="34">
        <v>0.32166623485862134</v>
      </c>
      <c r="P696" s="34">
        <v>0.3154859426267177</v>
      </c>
      <c r="Q696" s="34">
        <v>0.30764981082057197</v>
      </c>
      <c r="R696" s="34">
        <v>0.31478471423091675</v>
      </c>
      <c r="S696" s="34">
        <v>0.1558031719437199</v>
      </c>
      <c r="T696" s="35">
        <v>0.24200054529038947</v>
      </c>
      <c r="U696" s="35">
        <v>0.13720557340621903</v>
      </c>
      <c r="V696" s="35">
        <v>0.19293433472150495</v>
      </c>
      <c r="W696" s="35">
        <v>0.12308641499248062</v>
      </c>
      <c r="X696" s="35">
        <v>7.173902351263127E-2</v>
      </c>
      <c r="Y696" s="28">
        <v>5.2071029068185969E-2</v>
      </c>
      <c r="Z696" s="28">
        <v>2.9028846356612535E-2</v>
      </c>
      <c r="AA696" s="34"/>
      <c r="AB696" s="48">
        <v>8.5156813575624334E-3</v>
      </c>
      <c r="AC696" s="48">
        <v>2.5904913680778449E-2</v>
      </c>
      <c r="AD696" s="66">
        <v>4.7876167022628265E-2</v>
      </c>
      <c r="AE696" s="66">
        <v>4.8065808328050838E-2</v>
      </c>
    </row>
    <row r="697" spans="1:31" ht="11.1" customHeight="1" x14ac:dyDescent="0.2">
      <c r="A697" s="15" t="s">
        <v>85</v>
      </c>
      <c r="B697" s="16" t="s">
        <v>2</v>
      </c>
      <c r="C697" s="33">
        <v>311040</v>
      </c>
      <c r="D697" s="33">
        <v>87505</v>
      </c>
      <c r="E697" s="33">
        <v>155850</v>
      </c>
      <c r="F697" s="33">
        <v>56764</v>
      </c>
      <c r="G697" s="33">
        <v>57772</v>
      </c>
      <c r="H697" s="33"/>
      <c r="I697" s="33"/>
      <c r="J697" s="33">
        <v>527445</v>
      </c>
      <c r="K697" s="33">
        <v>869921</v>
      </c>
      <c r="L697" s="33">
        <v>603253</v>
      </c>
      <c r="M697" s="33">
        <v>695618</v>
      </c>
      <c r="N697" s="33">
        <v>440586</v>
      </c>
      <c r="O697" s="33">
        <v>367911</v>
      </c>
      <c r="P697" s="33">
        <v>410020</v>
      </c>
      <c r="Q697" s="33">
        <v>572405</v>
      </c>
      <c r="R697" s="33">
        <v>501138</v>
      </c>
      <c r="S697" s="33">
        <v>182275</v>
      </c>
      <c r="T697" s="33">
        <v>163277</v>
      </c>
      <c r="U697" s="33">
        <v>167509</v>
      </c>
      <c r="V697" s="33">
        <v>102133</v>
      </c>
      <c r="W697" s="33">
        <v>232751</v>
      </c>
      <c r="X697" s="33">
        <v>81655</v>
      </c>
      <c r="Y697" s="27">
        <v>67193.092000000004</v>
      </c>
      <c r="Z697" s="27">
        <v>77100.846000000005</v>
      </c>
      <c r="AA697" s="33"/>
      <c r="AB697" s="9">
        <v>92715.12</v>
      </c>
      <c r="AC697" s="9">
        <v>79518.200000000026</v>
      </c>
      <c r="AD697" s="64">
        <v>228666.23673915287</v>
      </c>
      <c r="AE697" s="64">
        <v>216992.64709796672</v>
      </c>
    </row>
    <row r="698" spans="1:31" ht="11.1" customHeight="1" x14ac:dyDescent="0.2">
      <c r="A698" s="52" t="s">
        <v>86</v>
      </c>
      <c r="B698" s="16" t="s">
        <v>3</v>
      </c>
      <c r="C698" s="34">
        <v>8.2656641430844294E-2</v>
      </c>
      <c r="D698" s="34">
        <v>0.15018836836098071</v>
      </c>
      <c r="E698" s="34">
        <v>0.15628932930467546</v>
      </c>
      <c r="F698" s="34">
        <v>4.4634944748883222E-2</v>
      </c>
      <c r="G698" s="34">
        <v>8.0648966480953849E-2</v>
      </c>
      <c r="H698" s="34">
        <v>0</v>
      </c>
      <c r="I698" s="34">
        <v>0</v>
      </c>
      <c r="J698" s="34">
        <v>0.49307611551991531</v>
      </c>
      <c r="K698" s="34">
        <v>0.80610415255470191</v>
      </c>
      <c r="L698" s="34">
        <v>0.46530747936112232</v>
      </c>
      <c r="M698" s="34">
        <v>0.41250334305264735</v>
      </c>
      <c r="N698" s="34">
        <v>0.28777624065807883</v>
      </c>
      <c r="O698" s="34">
        <v>0.2611511174364089</v>
      </c>
      <c r="P698" s="34">
        <v>0.29909211733759727</v>
      </c>
      <c r="Q698" s="34">
        <v>0.29917737394179472</v>
      </c>
      <c r="R698" s="34">
        <v>0.30035601265822787</v>
      </c>
      <c r="S698" s="34">
        <v>0.21689902518896484</v>
      </c>
      <c r="T698" s="35">
        <v>0.18244544861308518</v>
      </c>
      <c r="U698" s="35">
        <v>0.20934516601117031</v>
      </c>
      <c r="V698" s="35">
        <v>0.14028179151054315</v>
      </c>
      <c r="W698" s="35">
        <v>0.22437724135271661</v>
      </c>
      <c r="X698" s="35">
        <v>0.10568776323248849</v>
      </c>
      <c r="Y698" s="28">
        <v>6.2593939687519806E-2</v>
      </c>
      <c r="Z698" s="28">
        <v>6.2533838464944938E-2</v>
      </c>
      <c r="AA698" s="34"/>
      <c r="AB698" s="49">
        <v>6.3697653807838955E-2</v>
      </c>
      <c r="AC698" s="48">
        <v>0.16163779873280584</v>
      </c>
      <c r="AD698" s="66">
        <v>0.1363997303450718</v>
      </c>
      <c r="AE698" s="66">
        <v>0.1464140480591497</v>
      </c>
    </row>
    <row r="699" spans="1:31" ht="11.1" customHeight="1" x14ac:dyDescent="0.2">
      <c r="A699" s="15" t="s">
        <v>143</v>
      </c>
      <c r="B699" s="16" t="s">
        <v>2</v>
      </c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7"/>
      <c r="R699" s="37"/>
      <c r="S699" s="37"/>
      <c r="T699" s="33"/>
      <c r="U699" s="33"/>
      <c r="V699" s="33"/>
      <c r="W699" s="33"/>
      <c r="X699" s="33"/>
      <c r="Y699" s="29"/>
      <c r="Z699" s="29"/>
      <c r="AA699" s="36"/>
      <c r="AB699" s="49"/>
      <c r="AC699" s="48"/>
      <c r="AD699" s="61"/>
      <c r="AE699" s="61"/>
    </row>
    <row r="700" spans="1:31" ht="11.1" customHeight="1" x14ac:dyDescent="0.2">
      <c r="A700" s="15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3"/>
      <c r="P700" s="33"/>
      <c r="Q700" s="37"/>
      <c r="R700" s="37"/>
      <c r="S700" s="37"/>
      <c r="T700" s="33"/>
      <c r="U700" s="33"/>
      <c r="V700" s="33"/>
      <c r="W700" s="33"/>
      <c r="X700" s="33"/>
      <c r="Y700" s="29"/>
      <c r="Z700" s="29"/>
      <c r="AA700" s="36"/>
      <c r="AB700" s="49"/>
      <c r="AC700" s="48"/>
      <c r="AD700" s="61"/>
      <c r="AE700" s="61"/>
    </row>
    <row r="701" spans="1:31" ht="11.1" customHeight="1" x14ac:dyDescent="0.2">
      <c r="A701" s="15" t="s">
        <v>87</v>
      </c>
      <c r="B701" s="16" t="s">
        <v>2</v>
      </c>
      <c r="C701" s="33">
        <v>3694580.6</v>
      </c>
      <c r="D701" s="33">
        <v>444145.2</v>
      </c>
      <c r="E701" s="33">
        <v>752049.8</v>
      </c>
      <c r="F701" s="33">
        <v>795241.8</v>
      </c>
      <c r="G701" s="33">
        <v>426009</v>
      </c>
      <c r="H701" s="33">
        <v>439705</v>
      </c>
      <c r="I701" s="33">
        <v>564433.4</v>
      </c>
      <c r="J701" s="33">
        <v>1339552</v>
      </c>
      <c r="K701" s="33">
        <v>1809759.8</v>
      </c>
      <c r="L701" s="33">
        <v>1266786.2</v>
      </c>
      <c r="M701" s="33">
        <v>1204824.6000000001</v>
      </c>
      <c r="N701" s="33">
        <v>907392.4</v>
      </c>
      <c r="O701" s="33">
        <v>946456.8</v>
      </c>
      <c r="P701" s="33">
        <v>974968.8</v>
      </c>
      <c r="Q701" s="33">
        <v>1315636.3999999999</v>
      </c>
      <c r="R701" s="33">
        <v>1159287.2</v>
      </c>
      <c r="S701" s="33">
        <v>403344</v>
      </c>
      <c r="T701" s="33">
        <v>464128</v>
      </c>
      <c r="U701" s="33">
        <v>353903</v>
      </c>
      <c r="V701" s="33">
        <v>335688.8</v>
      </c>
      <c r="W701" s="33">
        <v>470271</v>
      </c>
      <c r="X701" s="33">
        <v>200160.2</v>
      </c>
      <c r="Y701" s="27">
        <v>192289.29200000002</v>
      </c>
      <c r="Z701" s="27">
        <v>179567.446</v>
      </c>
      <c r="AA701" s="33"/>
      <c r="AB701" s="9">
        <v>157688.12</v>
      </c>
      <c r="AC701" s="9">
        <v>142107.80000000002</v>
      </c>
      <c r="AD701" s="67">
        <v>455937.07445687556</v>
      </c>
      <c r="AE701" s="67">
        <v>454696.87690401485</v>
      </c>
    </row>
    <row r="702" spans="1:31" ht="11.1" customHeight="1" x14ac:dyDescent="0.2">
      <c r="A702" s="52" t="s">
        <v>88</v>
      </c>
      <c r="B702" s="16" t="s">
        <v>3</v>
      </c>
      <c r="C702" s="34">
        <v>0.98180820438385275</v>
      </c>
      <c r="D702" s="34">
        <v>0.76230435864649393</v>
      </c>
      <c r="E702" s="34">
        <v>0.75416977122691886</v>
      </c>
      <c r="F702" s="34">
        <v>0.6253184025967593</v>
      </c>
      <c r="G702" s="34">
        <v>0.59470306656485272</v>
      </c>
      <c r="H702" s="34">
        <v>0.87925173468775619</v>
      </c>
      <c r="I702" s="34">
        <v>1.1164584804482978</v>
      </c>
      <c r="J702" s="34">
        <v>1.2522653484191406</v>
      </c>
      <c r="K702" s="34">
        <v>1.676996980078153</v>
      </c>
      <c r="L702" s="34">
        <v>0.9771109196497233</v>
      </c>
      <c r="M702" s="34">
        <v>0.7144642250374037</v>
      </c>
      <c r="N702" s="34">
        <v>0.59267878160838461</v>
      </c>
      <c r="O702" s="34">
        <v>0.67181533285302086</v>
      </c>
      <c r="P702" s="34">
        <v>0.71119819211281499</v>
      </c>
      <c r="Q702" s="34">
        <v>0.6876401205688919</v>
      </c>
      <c r="R702" s="34">
        <v>0.69481635980053702</v>
      </c>
      <c r="S702" s="34">
        <v>0.47996115987281762</v>
      </c>
      <c r="T702" s="35">
        <v>0.51861585632939111</v>
      </c>
      <c r="U702" s="35">
        <v>0.4422919502047723</v>
      </c>
      <c r="V702" s="35">
        <v>0.46107552166316873</v>
      </c>
      <c r="W702" s="35">
        <v>0.45335190683684878</v>
      </c>
      <c r="X702" s="35">
        <v>0.25907150604577239</v>
      </c>
      <c r="Y702" s="30">
        <v>0.1791277047647083</v>
      </c>
      <c r="Z702" s="30">
        <v>0.14564096562217649</v>
      </c>
      <c r="AA702" s="34"/>
      <c r="AB702" s="48">
        <v>0.10833576311359967</v>
      </c>
      <c r="AC702" s="48">
        <v>0.28886458665766857</v>
      </c>
      <c r="AD702" s="65">
        <v>0.27196710322031753</v>
      </c>
      <c r="AE702" s="65">
        <v>0.3068030704160829</v>
      </c>
    </row>
    <row r="703" spans="1:31" ht="11.1" customHeight="1" x14ac:dyDescent="0.2">
      <c r="A703" s="15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3"/>
      <c r="P703" s="36"/>
      <c r="Q703" s="36"/>
      <c r="R703" s="36"/>
      <c r="S703" s="36"/>
      <c r="T703" s="36"/>
      <c r="U703" s="36"/>
      <c r="V703" s="36"/>
      <c r="W703" s="36"/>
      <c r="X703" s="36"/>
      <c r="Y703" s="32"/>
      <c r="Z703" s="32"/>
      <c r="AA703" s="36"/>
      <c r="AB703" s="6"/>
      <c r="AC703" s="6"/>
      <c r="AD703" s="61"/>
      <c r="AE703" s="61"/>
    </row>
    <row r="704" spans="1:31" ht="11.1" customHeight="1" x14ac:dyDescent="0.2">
      <c r="A704" s="13" t="s">
        <v>41</v>
      </c>
      <c r="B704" s="16">
        <v>596001</v>
      </c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3"/>
      <c r="P704" s="36"/>
      <c r="Q704" s="36"/>
      <c r="R704" s="33"/>
      <c r="S704" s="33"/>
      <c r="T704" s="35"/>
      <c r="U704" s="35"/>
      <c r="V704" s="35"/>
      <c r="W704" s="35"/>
      <c r="X704" s="35"/>
      <c r="Y704" s="30"/>
      <c r="Z704" s="30"/>
      <c r="AA704" s="36"/>
      <c r="AB704" s="6"/>
      <c r="AC704" s="6"/>
      <c r="AD704" s="61"/>
      <c r="AE704" s="61"/>
    </row>
    <row r="705" spans="1:31" ht="11.1" customHeight="1" x14ac:dyDescent="0.2">
      <c r="A705" s="53" t="s">
        <v>133</v>
      </c>
      <c r="B705" s="6" t="s">
        <v>42</v>
      </c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3"/>
      <c r="P705" s="33"/>
      <c r="Q705" s="39"/>
      <c r="R705" s="33"/>
      <c r="S705" s="33"/>
      <c r="T705" s="44"/>
      <c r="U705" s="44"/>
      <c r="V705" s="44"/>
      <c r="W705" s="44"/>
      <c r="X705" s="44"/>
      <c r="Y705" s="44"/>
      <c r="Z705" s="44"/>
      <c r="AA705" s="36"/>
      <c r="AB705" s="6"/>
      <c r="AC705" s="6"/>
      <c r="AD705" s="63"/>
      <c r="AE705" s="63"/>
    </row>
    <row r="706" spans="1:31" ht="11.1" customHeight="1" x14ac:dyDescent="0.2">
      <c r="A706" s="15" t="s">
        <v>80</v>
      </c>
      <c r="B706" s="16"/>
      <c r="C706" s="33">
        <v>1408491</v>
      </c>
      <c r="D706" s="33">
        <v>1399834</v>
      </c>
      <c r="E706" s="33">
        <v>1428853</v>
      </c>
      <c r="F706" s="33">
        <v>1125926</v>
      </c>
      <c r="G706" s="33">
        <v>1067048</v>
      </c>
      <c r="H706" s="33">
        <v>1326231</v>
      </c>
      <c r="I706" s="33">
        <v>1358828</v>
      </c>
      <c r="J706" s="33">
        <v>1252518</v>
      </c>
      <c r="K706" s="33">
        <v>1537955</v>
      </c>
      <c r="L706" s="33">
        <v>1839702</v>
      </c>
      <c r="M706" s="33">
        <v>2542989</v>
      </c>
      <c r="N706" s="33">
        <v>1827774</v>
      </c>
      <c r="O706" s="33">
        <v>1996629</v>
      </c>
      <c r="P706" s="33">
        <v>1712802</v>
      </c>
      <c r="Q706" s="33">
        <v>1167993</v>
      </c>
      <c r="R706" s="33">
        <v>1251455</v>
      </c>
      <c r="S706" s="33">
        <v>1205674</v>
      </c>
      <c r="T706" s="33">
        <v>1435921</v>
      </c>
      <c r="U706" s="33">
        <v>1179054</v>
      </c>
      <c r="V706" s="33">
        <v>1517215</v>
      </c>
      <c r="W706" s="33">
        <v>1246966</v>
      </c>
      <c r="X706" s="33">
        <v>974066</v>
      </c>
      <c r="Y706" s="27">
        <v>937124</v>
      </c>
      <c r="Z706" s="27">
        <v>955964</v>
      </c>
      <c r="AA706" s="33">
        <v>832639</v>
      </c>
      <c r="AB706" s="9">
        <v>793510</v>
      </c>
      <c r="AC706" s="9">
        <v>992236</v>
      </c>
      <c r="AD706" s="64">
        <v>1057219</v>
      </c>
      <c r="AE706" s="64">
        <v>1194703</v>
      </c>
    </row>
    <row r="707" spans="1:31" ht="11.1" customHeight="1" x14ac:dyDescent="0.2">
      <c r="A707" s="15" t="s">
        <v>81</v>
      </c>
      <c r="B707" s="16" t="s">
        <v>2</v>
      </c>
      <c r="C707" s="33">
        <v>107415</v>
      </c>
      <c r="D707" s="33">
        <v>104988</v>
      </c>
      <c r="E707" s="33">
        <v>99776</v>
      </c>
      <c r="F707" s="33">
        <v>82595</v>
      </c>
      <c r="G707" s="33">
        <v>84128</v>
      </c>
      <c r="H707" s="33">
        <v>85035</v>
      </c>
      <c r="I707" s="33">
        <v>91697</v>
      </c>
      <c r="J707" s="33">
        <v>108895</v>
      </c>
      <c r="K707" s="33">
        <v>119336</v>
      </c>
      <c r="L707" s="33">
        <v>111216</v>
      </c>
      <c r="M707" s="33">
        <v>102035</v>
      </c>
      <c r="N707" s="33">
        <v>107915</v>
      </c>
      <c r="O707" s="33">
        <v>109335</v>
      </c>
      <c r="P707" s="33">
        <v>100103</v>
      </c>
      <c r="Q707" s="33">
        <v>94434</v>
      </c>
      <c r="R707" s="33">
        <v>94518</v>
      </c>
      <c r="S707" s="33">
        <v>107516</v>
      </c>
      <c r="T707" s="33">
        <v>106785</v>
      </c>
      <c r="U707" s="33">
        <v>93775</v>
      </c>
      <c r="V707" s="33">
        <v>91869</v>
      </c>
      <c r="W707" s="33">
        <v>78119</v>
      </c>
      <c r="X707" s="33">
        <v>68438</v>
      </c>
      <c r="Y707" s="27">
        <v>62005</v>
      </c>
      <c r="Z707" s="27">
        <v>62707</v>
      </c>
      <c r="AA707" s="33">
        <v>56879</v>
      </c>
      <c r="AB707" s="9">
        <v>53366</v>
      </c>
      <c r="AC707" s="9">
        <v>64959</v>
      </c>
      <c r="AD707" s="64">
        <v>68034</v>
      </c>
      <c r="AE707" s="64">
        <v>81405</v>
      </c>
    </row>
    <row r="708" spans="1:31" ht="11.1" customHeight="1" x14ac:dyDescent="0.2">
      <c r="A708" s="52" t="s">
        <v>82</v>
      </c>
      <c r="B708" s="16" t="s">
        <v>3</v>
      </c>
      <c r="C708" s="34">
        <v>76.262468130786772</v>
      </c>
      <c r="D708" s="34">
        <v>75.000321466688192</v>
      </c>
      <c r="E708" s="34">
        <v>69.829436618042578</v>
      </c>
      <c r="F708" s="34">
        <v>73.35739648964497</v>
      </c>
      <c r="G708" s="34">
        <v>78.841814051476604</v>
      </c>
      <c r="H708" s="34">
        <v>64.117789434872208</v>
      </c>
      <c r="I708" s="34">
        <v>67.482418672561948</v>
      </c>
      <c r="J708" s="34">
        <v>86.940866318887231</v>
      </c>
      <c r="K708" s="34">
        <v>77.593947807315558</v>
      </c>
      <c r="L708" s="34">
        <v>60.453269062054616</v>
      </c>
      <c r="M708" s="34">
        <v>40.12404300608457</v>
      </c>
      <c r="N708" s="34">
        <v>59.041763368994197</v>
      </c>
      <c r="O708" s="34">
        <v>54.759797638920404</v>
      </c>
      <c r="P708" s="34">
        <v>58.443999948622199</v>
      </c>
      <c r="Q708" s="34">
        <v>80.851511952554503</v>
      </c>
      <c r="R708" s="34">
        <v>75.526487168935361</v>
      </c>
      <c r="S708" s="34">
        <v>89.175017459114159</v>
      </c>
      <c r="T708" s="35">
        <v>74.366904585976528</v>
      </c>
      <c r="U708" s="35">
        <v>79.534101067465954</v>
      </c>
      <c r="V708" s="35">
        <v>60.551075490289776</v>
      </c>
      <c r="W708" s="35">
        <v>62.647257423217631</v>
      </c>
      <c r="X708" s="35">
        <v>70.260126110551028</v>
      </c>
      <c r="Y708" s="28">
        <v>66.165203324213238</v>
      </c>
      <c r="Z708" s="28">
        <v>65.595566360239502</v>
      </c>
      <c r="AA708" s="28">
        <v>68.31171732287342</v>
      </c>
      <c r="AB708" s="48">
        <v>67.253090698289881</v>
      </c>
      <c r="AC708" s="49">
        <v>65.467288024220039</v>
      </c>
      <c r="AD708" s="65">
        <v>64.351851413945454</v>
      </c>
      <c r="AE708" s="65">
        <v>68.138273696475196</v>
      </c>
    </row>
    <row r="709" spans="1:31" ht="11.1" customHeight="1" x14ac:dyDescent="0.2">
      <c r="A709" s="15" t="s">
        <v>83</v>
      </c>
      <c r="B709" s="16" t="s">
        <v>2</v>
      </c>
      <c r="C709" s="33">
        <v>1301418</v>
      </c>
      <c r="D709" s="33">
        <v>1140709</v>
      </c>
      <c r="E709" s="33">
        <v>1264738</v>
      </c>
      <c r="F709" s="33">
        <v>868814</v>
      </c>
      <c r="G709" s="33">
        <v>1133284</v>
      </c>
      <c r="H709" s="33">
        <v>628355</v>
      </c>
      <c r="I709" s="33">
        <v>935978</v>
      </c>
      <c r="J709" s="33">
        <v>874294</v>
      </c>
      <c r="K709" s="33">
        <v>744816</v>
      </c>
      <c r="L709" s="33">
        <v>493427</v>
      </c>
      <c r="M709" s="33">
        <v>394051</v>
      </c>
      <c r="N709" s="33">
        <v>658864</v>
      </c>
      <c r="O709" s="33">
        <v>647833</v>
      </c>
      <c r="P709" s="33">
        <v>1197773</v>
      </c>
      <c r="Q709" s="33">
        <v>789851</v>
      </c>
      <c r="R709" s="33">
        <v>899805</v>
      </c>
      <c r="S709" s="33">
        <v>318209</v>
      </c>
      <c r="T709" s="33">
        <v>457110</v>
      </c>
      <c r="U709" s="33">
        <v>152445</v>
      </c>
      <c r="V709" s="33">
        <v>98248</v>
      </c>
      <c r="W709" s="33">
        <v>836113</v>
      </c>
      <c r="X709" s="33">
        <v>596</v>
      </c>
      <c r="Y709" s="27">
        <v>35360</v>
      </c>
      <c r="Z709" s="27">
        <v>29498</v>
      </c>
      <c r="AA709" s="33">
        <v>18290</v>
      </c>
      <c r="AB709" s="9">
        <v>21236</v>
      </c>
      <c r="AC709" s="9">
        <v>16307</v>
      </c>
      <c r="AD709" s="64">
        <v>70047</v>
      </c>
      <c r="AE709" s="64">
        <v>42225</v>
      </c>
    </row>
    <row r="710" spans="1:31" ht="11.1" customHeight="1" x14ac:dyDescent="0.2">
      <c r="A710" s="52" t="s">
        <v>84</v>
      </c>
      <c r="B710" s="16" t="s">
        <v>3</v>
      </c>
      <c r="C710" s="34">
        <v>0.92398034492233172</v>
      </c>
      <c r="D710" s="34">
        <v>0.81488876538218102</v>
      </c>
      <c r="E710" s="34">
        <v>0.88514213848450474</v>
      </c>
      <c r="F710" s="34">
        <v>0.77164396239184463</v>
      </c>
      <c r="G710" s="34">
        <v>1.0620740585240775</v>
      </c>
      <c r="H710" s="34">
        <v>0.47379001094077877</v>
      </c>
      <c r="I710" s="34">
        <v>0.68881271213133666</v>
      </c>
      <c r="J710" s="34">
        <v>0.6980290902006997</v>
      </c>
      <c r="K710" s="34">
        <v>0.48428985243391387</v>
      </c>
      <c r="L710" s="34">
        <v>0.26821028623113963</v>
      </c>
      <c r="M710" s="34">
        <v>0.15495584133474427</v>
      </c>
      <c r="N710" s="34">
        <v>0.36047345021868132</v>
      </c>
      <c r="O710" s="34">
        <v>0.32446338303210059</v>
      </c>
      <c r="P710" s="34">
        <v>0.69930616615347252</v>
      </c>
      <c r="Q710" s="34">
        <v>0.67624634736680789</v>
      </c>
      <c r="R710" s="34">
        <v>0.71900707576381095</v>
      </c>
      <c r="S710" s="34">
        <v>0.26392623545004701</v>
      </c>
      <c r="T710" s="35">
        <v>0.31833924011139891</v>
      </c>
      <c r="U710" s="35">
        <v>0.12929433257509834</v>
      </c>
      <c r="V710" s="35">
        <v>6.4755489498851515E-2</v>
      </c>
      <c r="W710" s="35">
        <v>0.67051788100076504</v>
      </c>
      <c r="X710" s="35">
        <v>6.1186818962986086E-4</v>
      </c>
      <c r="Y710" s="28">
        <v>3.7732466567924845E-2</v>
      </c>
      <c r="Z710" s="28">
        <v>3.0856810507508652E-2</v>
      </c>
      <c r="AA710" s="34">
        <v>2.1966302E-2</v>
      </c>
      <c r="AB710" s="48">
        <v>2.6762107597887864E-2</v>
      </c>
      <c r="AC710" s="48">
        <v>1.6434598220584618E-2</v>
      </c>
      <c r="AD710" s="66">
        <v>6.6255903459926463E-2</v>
      </c>
      <c r="AE710" s="66">
        <v>3.5343512153229714E-2</v>
      </c>
    </row>
    <row r="711" spans="1:31" ht="11.1" customHeight="1" x14ac:dyDescent="0.2">
      <c r="A711" s="15" t="s">
        <v>85</v>
      </c>
      <c r="B711" s="16" t="s">
        <v>2</v>
      </c>
      <c r="C711" s="33">
        <v>4390115</v>
      </c>
      <c r="D711" s="33">
        <v>4300718</v>
      </c>
      <c r="E711" s="33">
        <v>4317889</v>
      </c>
      <c r="F711" s="33">
        <v>3169445</v>
      </c>
      <c r="G711" s="33">
        <v>3617641</v>
      </c>
      <c r="H711" s="33">
        <v>3792614</v>
      </c>
      <c r="I711" s="33">
        <v>3188881</v>
      </c>
      <c r="J711" s="33">
        <v>4014102</v>
      </c>
      <c r="K711" s="33">
        <v>4313082</v>
      </c>
      <c r="L711" s="33">
        <v>4240571</v>
      </c>
      <c r="M711" s="33">
        <v>3544501</v>
      </c>
      <c r="N711" s="33">
        <v>3953797</v>
      </c>
      <c r="O711" s="33">
        <v>3967612</v>
      </c>
      <c r="P711" s="33">
        <v>2135794</v>
      </c>
      <c r="Q711" s="33">
        <v>1933914</v>
      </c>
      <c r="R711" s="33">
        <v>2297000</v>
      </c>
      <c r="S711" s="33">
        <v>2737846</v>
      </c>
      <c r="T711" s="33">
        <v>2656112</v>
      </c>
      <c r="U711" s="33">
        <v>2253491</v>
      </c>
      <c r="V711" s="33">
        <v>3140600</v>
      </c>
      <c r="W711" s="33">
        <v>1803789</v>
      </c>
      <c r="X711" s="33">
        <v>1594874.4</v>
      </c>
      <c r="Y711" s="27">
        <v>1332442</v>
      </c>
      <c r="Z711" s="27">
        <v>1473702.8019999999</v>
      </c>
      <c r="AA711" s="33">
        <v>1256975.3219999999</v>
      </c>
      <c r="AB711" s="9">
        <v>1048630.1059999999</v>
      </c>
      <c r="AC711" s="9">
        <v>1199284.5000000002</v>
      </c>
      <c r="AD711" s="64">
        <v>1311263</v>
      </c>
      <c r="AE711" s="64">
        <v>1746694.8</v>
      </c>
    </row>
    <row r="712" spans="1:31" ht="11.1" customHeight="1" x14ac:dyDescent="0.2">
      <c r="A712" s="52" t="s">
        <v>86</v>
      </c>
      <c r="B712" s="16" t="s">
        <v>3</v>
      </c>
      <c r="C712" s="34">
        <v>3.1168924757062699</v>
      </c>
      <c r="D712" s="34">
        <v>3.0723057162492124</v>
      </c>
      <c r="E712" s="34">
        <v>3.0219266782517167</v>
      </c>
      <c r="F712" s="34">
        <v>2.8149674134889859</v>
      </c>
      <c r="G712" s="34">
        <v>3.3903263958134966</v>
      </c>
      <c r="H712" s="34">
        <v>2.8596933716675301</v>
      </c>
      <c r="I712" s="34">
        <v>2.3467878200920205</v>
      </c>
      <c r="J712" s="34">
        <v>3.2048257989106745</v>
      </c>
      <c r="K712" s="34">
        <v>2.8044266574769745</v>
      </c>
      <c r="L712" s="34">
        <v>2.305031467052816</v>
      </c>
      <c r="M712" s="34">
        <v>1.3938326119381563</v>
      </c>
      <c r="N712" s="34">
        <v>2.1631760819444854</v>
      </c>
      <c r="O712" s="34">
        <v>1.9871553503430031</v>
      </c>
      <c r="P712" s="34">
        <v>1.2469590764139695</v>
      </c>
      <c r="Q712" s="34">
        <v>1.6557582108796884</v>
      </c>
      <c r="R712" s="34">
        <v>1.8354635204621821</v>
      </c>
      <c r="S712" s="34">
        <v>2.2708012281926955</v>
      </c>
      <c r="T712" s="35">
        <v>1.8497619297997592</v>
      </c>
      <c r="U712" s="35">
        <v>1.9112703913476397</v>
      </c>
      <c r="V712" s="35">
        <v>2.0699768984619844</v>
      </c>
      <c r="W712" s="35">
        <v>1.4465422473427503</v>
      </c>
      <c r="X712" s="35">
        <v>1.6373371003607557</v>
      </c>
      <c r="Y712" s="28">
        <v>1.4218417199858291</v>
      </c>
      <c r="Z712" s="28">
        <v>1.5415881790527677</v>
      </c>
      <c r="AA712" s="34">
        <v>1.5096282089999999</v>
      </c>
      <c r="AB712" s="49">
        <v>1.3215083691446861</v>
      </c>
      <c r="AC712" s="48">
        <v>1.208668603033956</v>
      </c>
      <c r="AD712" s="66">
        <v>1.2402945841873823</v>
      </c>
      <c r="AE712" s="66">
        <v>1.4620326558148762</v>
      </c>
    </row>
    <row r="713" spans="1:31" ht="11.1" customHeight="1" x14ac:dyDescent="0.2">
      <c r="A713" s="15" t="s">
        <v>143</v>
      </c>
      <c r="B713" s="16" t="s">
        <v>2</v>
      </c>
      <c r="C713" s="33">
        <v>58116</v>
      </c>
      <c r="D713" s="33">
        <v>48514</v>
      </c>
      <c r="E713" s="33">
        <v>34502</v>
      </c>
      <c r="F713" s="33">
        <v>31590</v>
      </c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7"/>
      <c r="R713" s="37"/>
      <c r="S713" s="37"/>
      <c r="T713" s="33"/>
      <c r="U713" s="33"/>
      <c r="V713" s="33"/>
      <c r="W713" s="33"/>
      <c r="X713" s="33"/>
      <c r="Y713" s="29"/>
      <c r="Z713" s="29"/>
      <c r="AA713" s="36"/>
      <c r="AB713" s="49"/>
      <c r="AC713" s="48"/>
      <c r="AD713" s="61"/>
      <c r="AE713" s="61"/>
    </row>
    <row r="714" spans="1:31" ht="11.1" customHeight="1" x14ac:dyDescent="0.2">
      <c r="A714" s="15"/>
      <c r="B714" s="16"/>
      <c r="C714" s="36"/>
      <c r="D714" s="36"/>
      <c r="E714" s="33">
        <v>30900</v>
      </c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7"/>
      <c r="R714" s="37"/>
      <c r="S714" s="37"/>
      <c r="T714" s="33"/>
      <c r="U714" s="33"/>
      <c r="V714" s="33"/>
      <c r="W714" s="33"/>
      <c r="X714" s="33"/>
      <c r="Y714" s="29"/>
      <c r="Z714" s="29"/>
      <c r="AA714" s="36"/>
      <c r="AB714" s="49"/>
      <c r="AC714" s="48"/>
      <c r="AD714" s="61"/>
      <c r="AE714" s="61"/>
    </row>
    <row r="715" spans="1:31" ht="11.1" customHeight="1" x14ac:dyDescent="0.2">
      <c r="A715" s="15" t="s">
        <v>87</v>
      </c>
      <c r="B715" s="16" t="s">
        <v>2</v>
      </c>
      <c r="C715" s="33">
        <v>6078227</v>
      </c>
      <c r="D715" s="33">
        <v>5819383.7999999998</v>
      </c>
      <c r="E715" s="33">
        <v>5941820.5999999996</v>
      </c>
      <c r="F715" s="33">
        <v>4335601</v>
      </c>
      <c r="G715" s="33">
        <v>5053785.8</v>
      </c>
      <c r="H715" s="33">
        <v>4727095</v>
      </c>
      <c r="I715" s="33">
        <v>4454968.2</v>
      </c>
      <c r="J715" s="33">
        <v>5280418</v>
      </c>
      <c r="K715" s="33">
        <v>5487507.5999999996</v>
      </c>
      <c r="L715" s="33">
        <v>5134375.5999999996</v>
      </c>
      <c r="M715" s="33">
        <v>4305878</v>
      </c>
      <c r="N715" s="33">
        <v>5001155</v>
      </c>
      <c r="O715" s="33">
        <v>5009051</v>
      </c>
      <c r="P715" s="33">
        <v>3693937.8</v>
      </c>
      <c r="Q715" s="33">
        <v>3063727.4</v>
      </c>
      <c r="R715" s="33">
        <v>3537069.8</v>
      </c>
      <c r="S715" s="33">
        <v>3443113</v>
      </c>
      <c r="T715" s="33">
        <v>3497648</v>
      </c>
      <c r="U715" s="33">
        <v>2743526</v>
      </c>
      <c r="V715" s="33">
        <v>3569576.4</v>
      </c>
      <c r="W715" s="33">
        <v>2921130</v>
      </c>
      <c r="X715" s="33">
        <v>1841847.2</v>
      </c>
      <c r="Y715" s="27">
        <v>1591020</v>
      </c>
      <c r="Z715" s="27">
        <v>1728946.0020000001</v>
      </c>
      <c r="AA715" s="33">
        <v>1480029.7220000001</v>
      </c>
      <c r="AB715" s="9">
        <v>1261983.706</v>
      </c>
      <c r="AC715" s="9">
        <v>1449443.9000000001</v>
      </c>
      <c r="AD715" s="67">
        <v>1626232.4</v>
      </c>
      <c r="AE715" s="67">
        <v>2081977.8</v>
      </c>
    </row>
    <row r="716" spans="1:31" ht="11.1" customHeight="1" x14ac:dyDescent="0.2">
      <c r="A716" s="52" t="s">
        <v>88</v>
      </c>
      <c r="B716" s="16" t="s">
        <v>3</v>
      </c>
      <c r="C716" s="34">
        <v>4.3154177058994341</v>
      </c>
      <c r="D716" s="34">
        <v>4.157195638911471</v>
      </c>
      <c r="E716" s="34">
        <v>4.1584547885611745</v>
      </c>
      <c r="F716" s="34">
        <v>3.8506980032435525</v>
      </c>
      <c r="G716" s="34">
        <v>4.7362309849228899</v>
      </c>
      <c r="H716" s="34">
        <v>3.5643074245738489</v>
      </c>
      <c r="I716" s="34">
        <v>3.2785372394445802</v>
      </c>
      <c r="J716" s="34">
        <v>4.2158420078593677</v>
      </c>
      <c r="K716" s="34">
        <v>3.5680547220172238</v>
      </c>
      <c r="L716" s="34">
        <v>2.7908735219073524</v>
      </c>
      <c r="M716" s="34">
        <v>1.6932350080948049</v>
      </c>
      <c r="N716" s="34">
        <v>2.7361998802915459</v>
      </c>
      <c r="O716" s="34">
        <v>2.5087540048752173</v>
      </c>
      <c r="P716" s="34">
        <v>2.1566636423824819</v>
      </c>
      <c r="Q716" s="34">
        <v>2.6230700012756927</v>
      </c>
      <c r="R716" s="34">
        <v>2.8263659500341602</v>
      </c>
      <c r="S716" s="34">
        <v>2.8557578582601932</v>
      </c>
      <c r="T716" s="35">
        <v>2.4358220264206736</v>
      </c>
      <c r="U716" s="35">
        <v>2.327</v>
      </c>
      <c r="V716" s="35">
        <v>2.3527162597258791</v>
      </c>
      <c r="W716" s="35">
        <v>2.342589934288505</v>
      </c>
      <c r="X716" s="35">
        <v>1.8908854225483693</v>
      </c>
      <c r="Y716" s="30">
        <v>1.6977689185209215</v>
      </c>
      <c r="Z716" s="30">
        <v>1.8085890284571386</v>
      </c>
      <c r="AA716" s="34">
        <v>1.7775166929999999</v>
      </c>
      <c r="AB716" s="48">
        <v>1.5903816032564178</v>
      </c>
      <c r="AC716" s="48">
        <v>1.4607854381417325</v>
      </c>
      <c r="AD716" s="65">
        <v>1.5382171527375121</v>
      </c>
      <c r="AE716" s="65">
        <v>1.7426739532754165</v>
      </c>
    </row>
    <row r="717" spans="1:31" ht="11.1" customHeight="1" x14ac:dyDescent="0.2">
      <c r="A717" s="15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3"/>
      <c r="P717" s="36"/>
      <c r="Q717" s="36"/>
      <c r="R717" s="36"/>
      <c r="S717" s="36"/>
      <c r="T717" s="36"/>
      <c r="U717" s="36"/>
      <c r="V717" s="36"/>
      <c r="W717" s="36"/>
      <c r="X717" s="36"/>
      <c r="Y717" s="29"/>
      <c r="Z717" s="29"/>
      <c r="AA717" s="36"/>
      <c r="AB717" s="6"/>
      <c r="AC717" s="6"/>
      <c r="AD717" s="61"/>
      <c r="AE717" s="61"/>
    </row>
    <row r="718" spans="1:31" ht="11.1" customHeight="1" x14ac:dyDescent="0.2">
      <c r="A718" s="13" t="s">
        <v>44</v>
      </c>
      <c r="B718" s="16">
        <v>596600</v>
      </c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3" t="s">
        <v>45</v>
      </c>
      <c r="P718" s="36"/>
      <c r="Q718" s="36"/>
      <c r="R718" s="33"/>
      <c r="S718" s="33"/>
      <c r="T718" s="33"/>
      <c r="U718" s="33"/>
      <c r="V718" s="33"/>
      <c r="W718" s="33"/>
      <c r="X718" s="33"/>
      <c r="Y718" s="29"/>
      <c r="Z718" s="29"/>
      <c r="AA718" s="36"/>
      <c r="AB718" s="6"/>
      <c r="AC718" s="6"/>
      <c r="AD718" s="61"/>
      <c r="AE718" s="61"/>
    </row>
    <row r="719" spans="1:31" ht="10.5" customHeight="1" x14ac:dyDescent="0.2">
      <c r="A719" s="53" t="s">
        <v>134</v>
      </c>
      <c r="B719" s="6" t="s">
        <v>66</v>
      </c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3" t="s">
        <v>5</v>
      </c>
      <c r="P719" s="33"/>
      <c r="Q719" s="39"/>
      <c r="R719" s="33"/>
      <c r="S719" s="33"/>
      <c r="T719" s="33"/>
      <c r="U719" s="33"/>
      <c r="V719" s="33"/>
      <c r="W719" s="33"/>
      <c r="X719" s="33" t="s">
        <v>67</v>
      </c>
      <c r="Y719" s="29"/>
      <c r="Z719" s="29"/>
      <c r="AA719" s="36"/>
      <c r="AB719" s="6"/>
      <c r="AC719" s="6"/>
      <c r="AD719" s="63"/>
      <c r="AE719" s="63"/>
    </row>
    <row r="720" spans="1:31" ht="11.1" customHeight="1" x14ac:dyDescent="0.2">
      <c r="A720" s="15" t="s">
        <v>80</v>
      </c>
      <c r="B720" s="16" t="s">
        <v>43</v>
      </c>
      <c r="C720" s="33">
        <v>2403</v>
      </c>
      <c r="D720" s="33">
        <v>1817</v>
      </c>
      <c r="E720" s="33">
        <v>2335</v>
      </c>
      <c r="F720" s="33">
        <v>2451</v>
      </c>
      <c r="G720" s="33">
        <v>1568</v>
      </c>
      <c r="H720" s="33">
        <v>1747</v>
      </c>
      <c r="I720" s="33">
        <v>1627</v>
      </c>
      <c r="J720" s="33">
        <v>2010</v>
      </c>
      <c r="K720" s="33">
        <v>4542</v>
      </c>
      <c r="L720" s="33">
        <v>8812</v>
      </c>
      <c r="M720" s="33">
        <v>4226</v>
      </c>
      <c r="N720" s="33">
        <v>6854</v>
      </c>
      <c r="O720" s="33">
        <v>212882</v>
      </c>
      <c r="P720" s="33">
        <v>225718</v>
      </c>
      <c r="Q720" s="33">
        <v>224291</v>
      </c>
      <c r="R720" s="33">
        <v>229530</v>
      </c>
      <c r="S720" s="33">
        <v>248148</v>
      </c>
      <c r="T720" s="33">
        <v>250105</v>
      </c>
      <c r="U720" s="33"/>
      <c r="V720" s="33"/>
      <c r="W720" s="33"/>
      <c r="X720" s="33">
        <v>4341</v>
      </c>
      <c r="Y720" s="27">
        <v>3794</v>
      </c>
      <c r="Z720" s="27">
        <v>4244</v>
      </c>
      <c r="AA720" s="33">
        <v>3623</v>
      </c>
      <c r="AB720" s="9">
        <v>3143</v>
      </c>
      <c r="AC720" s="9">
        <v>3287</v>
      </c>
      <c r="AD720" s="64">
        <v>3379</v>
      </c>
      <c r="AE720" s="64">
        <v>3162</v>
      </c>
    </row>
    <row r="721" spans="1:31" ht="11.1" customHeight="1" x14ac:dyDescent="0.2">
      <c r="A721" s="15" t="s">
        <v>81</v>
      </c>
      <c r="B721" s="16" t="s">
        <v>2</v>
      </c>
      <c r="C721" s="33">
        <v>11958</v>
      </c>
      <c r="D721" s="33">
        <v>10121</v>
      </c>
      <c r="E721" s="33">
        <v>10444</v>
      </c>
      <c r="F721" s="33">
        <v>15587</v>
      </c>
      <c r="G721" s="33">
        <v>9033</v>
      </c>
      <c r="H721" s="33">
        <v>14706</v>
      </c>
      <c r="I721" s="33">
        <v>12355</v>
      </c>
      <c r="J721" s="33">
        <v>14822</v>
      </c>
      <c r="K721" s="33">
        <v>14923</v>
      </c>
      <c r="L721" s="33">
        <v>22264</v>
      </c>
      <c r="M721" s="33">
        <v>26705</v>
      </c>
      <c r="N721" s="33">
        <v>28520</v>
      </c>
      <c r="O721" s="33">
        <v>29875</v>
      </c>
      <c r="P721" s="33">
        <v>29040</v>
      </c>
      <c r="Q721" s="33">
        <v>30199</v>
      </c>
      <c r="R721" s="33">
        <v>19240</v>
      </c>
      <c r="S721" s="33">
        <v>32090</v>
      </c>
      <c r="T721" s="33">
        <v>32063</v>
      </c>
      <c r="U721" s="33"/>
      <c r="V721" s="33"/>
      <c r="W721" s="33"/>
      <c r="X721" s="33">
        <v>28726</v>
      </c>
      <c r="Y721" s="27">
        <v>23002</v>
      </c>
      <c r="Z721" s="27">
        <v>24244</v>
      </c>
      <c r="AA721" s="33">
        <v>22979</v>
      </c>
      <c r="AB721" s="9">
        <v>19226</v>
      </c>
      <c r="AC721" s="9">
        <v>19884</v>
      </c>
      <c r="AD721" s="64">
        <v>19630</v>
      </c>
      <c r="AE721" s="64">
        <v>18674</v>
      </c>
    </row>
    <row r="722" spans="1:31" ht="11.1" customHeight="1" x14ac:dyDescent="0.2">
      <c r="A722" s="52" t="s">
        <v>82</v>
      </c>
      <c r="B722" s="16" t="s">
        <v>3</v>
      </c>
      <c r="C722" s="35">
        <v>4976.2796504369535</v>
      </c>
      <c r="D722" s="35">
        <v>5570.170610897083</v>
      </c>
      <c r="E722" s="35">
        <v>4472.8051391862955</v>
      </c>
      <c r="F722" s="35">
        <v>6359.4451244390048</v>
      </c>
      <c r="G722" s="35">
        <v>5760.841836734694</v>
      </c>
      <c r="H722" s="35">
        <v>8417.8591871780191</v>
      </c>
      <c r="I722" s="35">
        <v>7593.7307928703131</v>
      </c>
      <c r="J722" s="35">
        <v>7374.1293532338304</v>
      </c>
      <c r="K722" s="35">
        <v>3285.5570233377366</v>
      </c>
      <c r="L722" s="35">
        <v>2526.5546981389016</v>
      </c>
      <c r="M722" s="35">
        <v>6319.2143871273074</v>
      </c>
      <c r="N722" s="35">
        <v>4161.0738255033557</v>
      </c>
      <c r="O722" s="34">
        <v>140.33596076699769</v>
      </c>
      <c r="P722" s="34">
        <v>128.65611072222862</v>
      </c>
      <c r="Q722" s="34">
        <v>134.64204983704207</v>
      </c>
      <c r="R722" s="34">
        <v>83.823465342221056</v>
      </c>
      <c r="S722" s="34">
        <v>129.31798765252995</v>
      </c>
      <c r="T722" s="35">
        <v>128.19815677415485</v>
      </c>
      <c r="U722" s="35"/>
      <c r="V722" s="35"/>
      <c r="W722" s="35"/>
      <c r="X722" s="35">
        <v>6617.3692697535134</v>
      </c>
      <c r="Y722" s="35">
        <v>6062.7306273062732</v>
      </c>
      <c r="Z722" s="35">
        <v>5712.5353440150802</v>
      </c>
      <c r="AA722" s="35">
        <v>6342.5338117582114</v>
      </c>
      <c r="AB722" s="35">
        <v>6117.0855870187715</v>
      </c>
      <c r="AC722" s="49">
        <v>6049.2850623669001</v>
      </c>
      <c r="AD722" s="69">
        <v>5809.4110683634208</v>
      </c>
      <c r="AE722" s="69">
        <v>5905.755850727388</v>
      </c>
    </row>
    <row r="723" spans="1:31" ht="11.1" customHeight="1" x14ac:dyDescent="0.2">
      <c r="A723" s="15" t="s">
        <v>83</v>
      </c>
      <c r="B723" s="16" t="s">
        <v>2</v>
      </c>
      <c r="C723" s="33">
        <v>64704</v>
      </c>
      <c r="D723" s="33">
        <v>13618</v>
      </c>
      <c r="E723" s="33">
        <v>154881</v>
      </c>
      <c r="F723" s="33">
        <v>142114</v>
      </c>
      <c r="G723" s="33">
        <v>13598</v>
      </c>
      <c r="H723" s="33">
        <v>17592</v>
      </c>
      <c r="I723" s="33">
        <v>12013</v>
      </c>
      <c r="J723" s="33">
        <v>9968</v>
      </c>
      <c r="K723" s="33">
        <v>53188</v>
      </c>
      <c r="L723" s="33">
        <v>4785</v>
      </c>
      <c r="M723" s="33">
        <v>35731</v>
      </c>
      <c r="N723" s="33">
        <v>79552</v>
      </c>
      <c r="O723" s="33">
        <v>130820</v>
      </c>
      <c r="P723" s="33">
        <v>138024</v>
      </c>
      <c r="Q723" s="33">
        <v>128781</v>
      </c>
      <c r="R723" s="33">
        <v>120446</v>
      </c>
      <c r="S723" s="33">
        <v>10556</v>
      </c>
      <c r="T723" s="33">
        <v>86200</v>
      </c>
      <c r="U723" s="33"/>
      <c r="V723" s="33"/>
      <c r="W723" s="33"/>
      <c r="X723" s="33">
        <v>0</v>
      </c>
      <c r="Y723" s="27">
        <v>0</v>
      </c>
      <c r="Z723" s="27">
        <v>0</v>
      </c>
      <c r="AA723" s="33">
        <v>0</v>
      </c>
      <c r="AB723" s="9">
        <v>0</v>
      </c>
      <c r="AC723" s="9">
        <v>0</v>
      </c>
      <c r="AD723" s="64">
        <v>0</v>
      </c>
      <c r="AE723" s="64">
        <v>0</v>
      </c>
    </row>
    <row r="724" spans="1:31" ht="11.1" customHeight="1" x14ac:dyDescent="0.2">
      <c r="A724" s="52" t="s">
        <v>84</v>
      </c>
      <c r="B724" s="16" t="s">
        <v>3</v>
      </c>
      <c r="C724" s="34">
        <v>26.926342072409486</v>
      </c>
      <c r="D724" s="34">
        <v>7.494771601541002</v>
      </c>
      <c r="E724" s="34">
        <v>66.330192719486078</v>
      </c>
      <c r="F724" s="34">
        <v>57.982048143614854</v>
      </c>
      <c r="G724" s="34">
        <v>8.6721938775510203</v>
      </c>
      <c r="H724" s="34">
        <v>10.06983400114482</v>
      </c>
      <c r="I724" s="34">
        <v>7.3835279655808232</v>
      </c>
      <c r="J724" s="34">
        <v>4.9592039800995025</v>
      </c>
      <c r="K724" s="34">
        <v>11.710259797446058</v>
      </c>
      <c r="L724" s="34">
        <v>0.54300953245574213</v>
      </c>
      <c r="M724" s="34">
        <v>8.4550402271651688</v>
      </c>
      <c r="N724" s="34">
        <v>11.60665304931427</v>
      </c>
      <c r="O724" s="34">
        <v>0.61451884142388746</v>
      </c>
      <c r="P724" s="34">
        <v>0.61148867170540233</v>
      </c>
      <c r="Q724" s="34">
        <v>0.57416927117004246</v>
      </c>
      <c r="R724" s="34">
        <v>0.52475057726658825</v>
      </c>
      <c r="S724" s="34">
        <v>4.2539129874107386E-2</v>
      </c>
      <c r="T724" s="35">
        <v>0.34465524479718518</v>
      </c>
      <c r="U724" s="35"/>
      <c r="V724" s="35"/>
      <c r="W724" s="35"/>
      <c r="X724" s="35">
        <v>0</v>
      </c>
      <c r="Y724" s="28">
        <v>0</v>
      </c>
      <c r="Z724" s="28">
        <v>0</v>
      </c>
      <c r="AA724" s="34">
        <v>0</v>
      </c>
      <c r="AB724" s="48">
        <v>0</v>
      </c>
      <c r="AC724" s="48">
        <v>0</v>
      </c>
      <c r="AD724" s="66">
        <v>0</v>
      </c>
      <c r="AE724" s="66">
        <v>0</v>
      </c>
    </row>
    <row r="725" spans="1:31" ht="11.1" customHeight="1" x14ac:dyDescent="0.2">
      <c r="A725" s="15" t="s">
        <v>85</v>
      </c>
      <c r="B725" s="16" t="s">
        <v>2</v>
      </c>
      <c r="C725" s="33">
        <v>341399</v>
      </c>
      <c r="D725" s="33">
        <v>269846</v>
      </c>
      <c r="E725" s="33">
        <v>252116</v>
      </c>
      <c r="F725" s="33">
        <v>356992</v>
      </c>
      <c r="G725" s="33">
        <v>233937</v>
      </c>
      <c r="H725" s="33">
        <v>273744</v>
      </c>
      <c r="I725" s="33">
        <v>335002</v>
      </c>
      <c r="J725" s="33">
        <v>462820</v>
      </c>
      <c r="K725" s="33">
        <v>444531</v>
      </c>
      <c r="L725" s="33">
        <v>743761</v>
      </c>
      <c r="M725" s="33">
        <v>443059</v>
      </c>
      <c r="N725" s="33">
        <v>378990</v>
      </c>
      <c r="O725" s="33">
        <v>836161</v>
      </c>
      <c r="P725" s="33">
        <v>539461</v>
      </c>
      <c r="Q725" s="33">
        <v>504257</v>
      </c>
      <c r="R725" s="33">
        <v>608421</v>
      </c>
      <c r="S725" s="33">
        <v>886176</v>
      </c>
      <c r="T725" s="33">
        <v>772433</v>
      </c>
      <c r="U725" s="33"/>
      <c r="V725" s="33"/>
      <c r="W725" s="33"/>
      <c r="X725" s="33">
        <v>779720.66700000002</v>
      </c>
      <c r="Y725" s="27">
        <v>678727</v>
      </c>
      <c r="Z725" s="27">
        <v>721913.59199999995</v>
      </c>
      <c r="AA725" s="33">
        <v>619888.80000000005</v>
      </c>
      <c r="AB725" s="9">
        <v>558961.60800000001</v>
      </c>
      <c r="AC725" s="9">
        <v>574320.60000000009</v>
      </c>
      <c r="AD725" s="64">
        <v>555408</v>
      </c>
      <c r="AE725" s="64">
        <v>513068.4</v>
      </c>
    </row>
    <row r="726" spans="1:31" ht="11.1" customHeight="1" x14ac:dyDescent="0.2">
      <c r="A726" s="52" t="s">
        <v>86</v>
      </c>
      <c r="B726" s="16" t="s">
        <v>3</v>
      </c>
      <c r="C726" s="34">
        <v>142.07199334165625</v>
      </c>
      <c r="D726" s="34">
        <v>148.51183269124931</v>
      </c>
      <c r="E726" s="34">
        <v>107.97259100642398</v>
      </c>
      <c r="F726" s="34">
        <v>145.65157078743371</v>
      </c>
      <c r="G726" s="34">
        <v>149.19451530612244</v>
      </c>
      <c r="H726" s="34">
        <v>156.69376073268461</v>
      </c>
      <c r="I726" s="34">
        <v>205.90165949600492</v>
      </c>
      <c r="J726" s="34">
        <v>230.25870646766168</v>
      </c>
      <c r="K726" s="34">
        <v>97.871202113606344</v>
      </c>
      <c r="L726" s="34">
        <v>84.403200181570583</v>
      </c>
      <c r="M726" s="34">
        <v>104.84122101277804</v>
      </c>
      <c r="N726" s="34">
        <v>55.294718412605775</v>
      </c>
      <c r="O726" s="34">
        <v>3.9278144699880686</v>
      </c>
      <c r="P726" s="34">
        <v>2.3899777598596477</v>
      </c>
      <c r="Q726" s="34">
        <v>2.2482266341493862</v>
      </c>
      <c r="R726" s="34">
        <v>2.6507253953731538</v>
      </c>
      <c r="S726" s="34">
        <v>3.5711591469606847</v>
      </c>
      <c r="T726" s="35">
        <v>3.0884348573599087</v>
      </c>
      <c r="U726" s="35"/>
      <c r="V726" s="35"/>
      <c r="W726" s="35"/>
      <c r="X726" s="35">
        <v>179.61775328265378</v>
      </c>
      <c r="Y726" s="28">
        <v>178.89483394833948</v>
      </c>
      <c r="Z726" s="28">
        <v>170.1021658812441</v>
      </c>
      <c r="AA726" s="34">
        <v>171.09820590699999</v>
      </c>
      <c r="AB726" s="49">
        <v>177.84333693923003</v>
      </c>
      <c r="AC726" s="48">
        <v>174.72485549132952</v>
      </c>
      <c r="AD726" s="66">
        <v>164.37052382361645</v>
      </c>
      <c r="AE726" s="66">
        <v>162.26072106261861</v>
      </c>
    </row>
    <row r="727" spans="1:31" ht="11.1" customHeight="1" x14ac:dyDescent="0.2">
      <c r="A727" s="15" t="s">
        <v>143</v>
      </c>
      <c r="B727" s="16" t="s">
        <v>2</v>
      </c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7"/>
      <c r="R727" s="37"/>
      <c r="S727" s="37"/>
      <c r="T727" s="33"/>
      <c r="U727" s="33"/>
      <c r="V727" s="33"/>
      <c r="W727" s="33"/>
      <c r="X727" s="33"/>
      <c r="Y727" s="29"/>
      <c r="Z727" s="29"/>
      <c r="AA727" s="36"/>
      <c r="AB727" s="49"/>
      <c r="AC727" s="48"/>
      <c r="AD727" s="61"/>
      <c r="AE727" s="61"/>
    </row>
    <row r="728" spans="1:31" ht="11.1" customHeight="1" x14ac:dyDescent="0.2">
      <c r="A728" s="15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3"/>
      <c r="P728" s="33"/>
      <c r="Q728" s="37"/>
      <c r="R728" s="37"/>
      <c r="S728" s="37"/>
      <c r="T728" s="33"/>
      <c r="U728" s="33"/>
      <c r="V728" s="33"/>
      <c r="W728" s="33"/>
      <c r="X728" s="33"/>
      <c r="Y728" s="29"/>
      <c r="Z728" s="29"/>
      <c r="AA728" s="36"/>
      <c r="AB728" s="49"/>
      <c r="AC728" s="48"/>
      <c r="AD728" s="61"/>
      <c r="AE728" s="61"/>
    </row>
    <row r="729" spans="1:31" ht="11.1" customHeight="1" x14ac:dyDescent="0.2">
      <c r="A729" s="15" t="s">
        <v>87</v>
      </c>
      <c r="B729" s="16" t="s">
        <v>2</v>
      </c>
      <c r="C729" s="33">
        <v>449151.8</v>
      </c>
      <c r="D729" s="33">
        <v>319899.59999999998</v>
      </c>
      <c r="E729" s="33">
        <v>444595.4</v>
      </c>
      <c r="F729" s="33">
        <v>555219.19999999995</v>
      </c>
      <c r="G729" s="33">
        <v>280053.8</v>
      </c>
      <c r="H729" s="33">
        <v>344277.6</v>
      </c>
      <c r="I729" s="33">
        <v>391493</v>
      </c>
      <c r="J729" s="33">
        <v>526147.19999999995</v>
      </c>
      <c r="K729" s="33">
        <v>551441.80000000005</v>
      </c>
      <c r="L729" s="33">
        <v>828696.4</v>
      </c>
      <c r="M729" s="33">
        <v>574928</v>
      </c>
      <c r="N729" s="33">
        <v>561214</v>
      </c>
      <c r="O729" s="33">
        <v>1074531</v>
      </c>
      <c r="P729" s="33">
        <v>782029</v>
      </c>
      <c r="Q729" s="33">
        <v>741754.4</v>
      </c>
      <c r="R729" s="33">
        <v>798131</v>
      </c>
      <c r="S729" s="33">
        <v>1012256</v>
      </c>
      <c r="T729" s="33">
        <v>974059.8</v>
      </c>
      <c r="U729" s="33"/>
      <c r="V729" s="33"/>
      <c r="W729" s="33"/>
      <c r="X729" s="33">
        <v>883134.26699999999</v>
      </c>
      <c r="Y729" s="27">
        <v>761534.2</v>
      </c>
      <c r="Z729" s="27">
        <v>809191.99199999997</v>
      </c>
      <c r="AA729" s="33">
        <v>702613.2</v>
      </c>
      <c r="AB729" s="9">
        <v>628175.20799999998</v>
      </c>
      <c r="AC729" s="9">
        <v>645903.00000000012</v>
      </c>
      <c r="AD729" s="67">
        <v>626076</v>
      </c>
      <c r="AE729" s="67">
        <v>580294.80000000005</v>
      </c>
    </row>
    <row r="730" spans="1:31" ht="11.1" customHeight="1" x14ac:dyDescent="0.2">
      <c r="A730" s="52" t="s">
        <v>88</v>
      </c>
      <c r="B730" s="16" t="s">
        <v>3</v>
      </c>
      <c r="C730" s="34">
        <v>186.91294215563877</v>
      </c>
      <c r="D730" s="34">
        <v>176.0592184920198</v>
      </c>
      <c r="E730" s="34">
        <v>190.40488222698073</v>
      </c>
      <c r="F730" s="34">
        <v>226.52762137902894</v>
      </c>
      <c r="G730" s="34">
        <v>178.60573979591837</v>
      </c>
      <c r="H730" s="34">
        <v>197.06788780767027</v>
      </c>
      <c r="I730" s="34">
        <v>240.62261831591886</v>
      </c>
      <c r="J730" s="34">
        <v>261.76477611940294</v>
      </c>
      <c r="K730" s="34">
        <v>121.40946719506826</v>
      </c>
      <c r="L730" s="34">
        <v>94.04180662732638</v>
      </c>
      <c r="M730" s="34">
        <v>136.04543303360151</v>
      </c>
      <c r="N730" s="34">
        <v>81.881237233732122</v>
      </c>
      <c r="O730" s="34">
        <v>5.0475427701731475</v>
      </c>
      <c r="P730" s="34">
        <v>3.4646284301650732</v>
      </c>
      <c r="Q730" s="34">
        <v>3.3071072847327803</v>
      </c>
      <c r="R730" s="34">
        <v>3.477240447871738</v>
      </c>
      <c r="S730" s="34">
        <v>4.0792430323839</v>
      </c>
      <c r="T730" s="35">
        <v>3.8946034665440519</v>
      </c>
      <c r="U730" s="35"/>
      <c r="V730" s="35"/>
      <c r="W730" s="35"/>
      <c r="X730" s="35">
        <v>203.44028265376642</v>
      </c>
      <c r="Y730" s="30">
        <v>200.72066420664206</v>
      </c>
      <c r="Z730" s="30">
        <v>190.6672931196984</v>
      </c>
      <c r="AA730" s="34">
        <v>193.93132762900001</v>
      </c>
      <c r="AB730" s="48">
        <v>199.8648450524976</v>
      </c>
      <c r="AC730" s="48">
        <v>196.50228171585036</v>
      </c>
      <c r="AD730" s="65">
        <v>185.28440366972478</v>
      </c>
      <c r="AE730" s="65">
        <v>183.5214421252372</v>
      </c>
    </row>
    <row r="731" spans="1:31" ht="11.1" customHeight="1" x14ac:dyDescent="0.2">
      <c r="A731" s="15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3"/>
      <c r="P731" s="36"/>
      <c r="Q731" s="36"/>
      <c r="R731" s="36"/>
      <c r="S731" s="36"/>
      <c r="T731" s="36"/>
      <c r="U731" s="36"/>
      <c r="V731" s="36"/>
      <c r="W731" s="36"/>
      <c r="X731" s="36"/>
      <c r="Y731" s="29"/>
      <c r="Z731" s="29"/>
      <c r="AA731" s="36"/>
      <c r="AB731" s="6"/>
      <c r="AC731" s="6"/>
      <c r="AD731" s="61"/>
      <c r="AE731" s="61"/>
    </row>
    <row r="732" spans="1:31" ht="11.1" customHeight="1" x14ac:dyDescent="0.2">
      <c r="A732" s="13" t="s">
        <v>46</v>
      </c>
      <c r="B732" s="16">
        <v>597001</v>
      </c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3"/>
      <c r="P732" s="36"/>
      <c r="Q732" s="36"/>
      <c r="R732" s="33"/>
      <c r="S732" s="33"/>
      <c r="T732" s="33"/>
      <c r="U732" s="33"/>
      <c r="V732" s="33"/>
      <c r="W732" s="33"/>
      <c r="X732" s="33"/>
      <c r="Y732" s="29"/>
      <c r="Z732" s="29"/>
      <c r="AA732" s="36"/>
      <c r="AB732" s="6"/>
      <c r="AC732" s="6"/>
      <c r="AD732" s="61"/>
      <c r="AE732" s="61" t="s">
        <v>166</v>
      </c>
    </row>
    <row r="733" spans="1:31" ht="11.1" customHeight="1" x14ac:dyDescent="0.2">
      <c r="A733" s="53" t="s">
        <v>135</v>
      </c>
      <c r="B733" s="6" t="s">
        <v>5</v>
      </c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3"/>
      <c r="P733" s="33"/>
      <c r="Q733" s="39"/>
      <c r="R733" s="33"/>
      <c r="S733" s="33"/>
      <c r="T733" s="33"/>
      <c r="U733" s="33"/>
      <c r="V733" s="33"/>
      <c r="W733" s="33"/>
      <c r="X733" s="33"/>
      <c r="Y733" s="29"/>
      <c r="Z733" s="29"/>
      <c r="AA733" s="36"/>
      <c r="AB733" s="6"/>
      <c r="AC733" s="6"/>
      <c r="AD733" s="63"/>
      <c r="AE733" s="63" t="s">
        <v>167</v>
      </c>
    </row>
    <row r="734" spans="1:31" ht="11.1" customHeight="1" x14ac:dyDescent="0.2">
      <c r="A734" s="15" t="s">
        <v>80</v>
      </c>
      <c r="B734" s="16"/>
      <c r="C734" s="33">
        <v>171974</v>
      </c>
      <c r="D734" s="33">
        <v>173693</v>
      </c>
      <c r="E734" s="33">
        <v>178443</v>
      </c>
      <c r="F734" s="33">
        <v>105297</v>
      </c>
      <c r="G734" s="33">
        <v>54532</v>
      </c>
      <c r="H734" s="33">
        <v>85295</v>
      </c>
      <c r="I734" s="33">
        <v>117472</v>
      </c>
      <c r="J734" s="33">
        <v>78140</v>
      </c>
      <c r="K734" s="33">
        <v>168808</v>
      </c>
      <c r="L734" s="33">
        <v>141868</v>
      </c>
      <c r="M734" s="33">
        <v>126278</v>
      </c>
      <c r="N734" s="33">
        <v>25965</v>
      </c>
      <c r="O734" s="33">
        <v>12693</v>
      </c>
      <c r="P734" s="33">
        <v>1356</v>
      </c>
      <c r="Q734" s="33">
        <v>2386</v>
      </c>
      <c r="R734" s="33">
        <v>2948</v>
      </c>
      <c r="S734" s="33">
        <v>2271</v>
      </c>
      <c r="T734" s="33">
        <v>5068</v>
      </c>
      <c r="U734" s="33">
        <v>2273</v>
      </c>
      <c r="V734" s="33"/>
      <c r="W734" s="33"/>
      <c r="X734" s="33">
        <v>216</v>
      </c>
      <c r="Y734" s="27">
        <v>252</v>
      </c>
      <c r="Z734" s="27">
        <v>5789</v>
      </c>
      <c r="AA734" s="33">
        <v>4859</v>
      </c>
      <c r="AB734" s="9">
        <v>4890</v>
      </c>
      <c r="AC734" s="9">
        <v>4882</v>
      </c>
      <c r="AD734" s="64">
        <v>7001</v>
      </c>
      <c r="AE734" s="64">
        <v>98356</v>
      </c>
    </row>
    <row r="735" spans="1:31" ht="11.1" customHeight="1" x14ac:dyDescent="0.2">
      <c r="A735" s="15" t="s">
        <v>81</v>
      </c>
      <c r="B735" s="16" t="s">
        <v>2</v>
      </c>
      <c r="C735" s="33">
        <v>16731</v>
      </c>
      <c r="D735" s="33">
        <v>17143</v>
      </c>
      <c r="E735" s="33">
        <v>18681</v>
      </c>
      <c r="F735" s="33">
        <v>12619</v>
      </c>
      <c r="G735" s="33">
        <v>8166</v>
      </c>
      <c r="H735" s="33">
        <v>8847</v>
      </c>
      <c r="I735" s="33">
        <v>16419</v>
      </c>
      <c r="J735" s="33">
        <v>9292</v>
      </c>
      <c r="K735" s="33">
        <v>9348</v>
      </c>
      <c r="L735" s="33">
        <v>12063</v>
      </c>
      <c r="M735" s="33">
        <v>9605</v>
      </c>
      <c r="N735" s="33">
        <v>6980</v>
      </c>
      <c r="O735" s="33">
        <v>3129</v>
      </c>
      <c r="P735" s="33">
        <v>314</v>
      </c>
      <c r="Q735" s="33">
        <v>677</v>
      </c>
      <c r="R735" s="33">
        <v>851</v>
      </c>
      <c r="S735" s="33">
        <v>694</v>
      </c>
      <c r="T735" s="33">
        <v>1251</v>
      </c>
      <c r="U735" s="33">
        <v>771</v>
      </c>
      <c r="V735" s="33"/>
      <c r="W735" s="33"/>
      <c r="X735" s="33">
        <v>206</v>
      </c>
      <c r="Y735" s="27">
        <v>204</v>
      </c>
      <c r="Z735" s="27">
        <v>1729</v>
      </c>
      <c r="AA735" s="33">
        <v>670</v>
      </c>
      <c r="AB735" s="9">
        <v>677</v>
      </c>
      <c r="AC735" s="9">
        <v>703</v>
      </c>
      <c r="AD735" s="64">
        <v>1928</v>
      </c>
      <c r="AE735" s="64">
        <v>7484</v>
      </c>
    </row>
    <row r="736" spans="1:31" ht="11.1" customHeight="1" x14ac:dyDescent="0.2">
      <c r="A736" s="52" t="s">
        <v>82</v>
      </c>
      <c r="B736" s="16" t="s">
        <v>3</v>
      </c>
      <c r="C736" s="34">
        <v>97.287962133810922</v>
      </c>
      <c r="D736" s="34">
        <v>98.697126539353917</v>
      </c>
      <c r="E736" s="34">
        <v>104.68889225130714</v>
      </c>
      <c r="F736" s="34">
        <v>119.84197080638575</v>
      </c>
      <c r="G736" s="34">
        <v>149.74693757793588</v>
      </c>
      <c r="H736" s="34">
        <v>103.72237528577291</v>
      </c>
      <c r="I736" s="34">
        <v>139.76947698174885</v>
      </c>
      <c r="J736" s="34">
        <v>118.91476836447401</v>
      </c>
      <c r="K736" s="34">
        <v>55.376522439694803</v>
      </c>
      <c r="L736" s="34">
        <v>85.029745961034195</v>
      </c>
      <c r="M736" s="34">
        <v>76.062338649646023</v>
      </c>
      <c r="N736" s="34">
        <v>268.82341613710764</v>
      </c>
      <c r="O736" s="34">
        <v>246.51382651855354</v>
      </c>
      <c r="P736" s="34">
        <v>231.56342182890856</v>
      </c>
      <c r="Q736" s="34">
        <v>283.73847443419947</v>
      </c>
      <c r="R736" s="34">
        <v>288.67028493894168</v>
      </c>
      <c r="S736" s="34">
        <v>305.59225011008368</v>
      </c>
      <c r="T736" s="35">
        <v>246.84293606945542</v>
      </c>
      <c r="U736" s="35">
        <v>339.19929608446984</v>
      </c>
      <c r="V736" s="35"/>
      <c r="W736" s="35"/>
      <c r="X736" s="35">
        <v>953.7037037037037</v>
      </c>
      <c r="Y736" s="28">
        <v>809.52380952380952</v>
      </c>
      <c r="Z736" s="28">
        <v>298.66989117291416</v>
      </c>
      <c r="AA736" s="28">
        <v>137.88845441448856</v>
      </c>
      <c r="AB736" s="48">
        <v>138.44580777096115</v>
      </c>
      <c r="AC736" s="49">
        <v>143.99836132732486</v>
      </c>
      <c r="AD736" s="65">
        <v>275.38923010998428</v>
      </c>
      <c r="AE736" s="65">
        <f>1000*AE735/AE734</f>
        <v>76.090934970921964</v>
      </c>
    </row>
    <row r="737" spans="1:31" ht="11.1" customHeight="1" x14ac:dyDescent="0.2">
      <c r="A737" s="15" t="s">
        <v>83</v>
      </c>
      <c r="B737" s="16" t="s">
        <v>2</v>
      </c>
      <c r="C737" s="33">
        <v>186011</v>
      </c>
      <c r="D737" s="33">
        <v>160533</v>
      </c>
      <c r="E737" s="33">
        <v>132520</v>
      </c>
      <c r="F737" s="33">
        <v>79014</v>
      </c>
      <c r="G737" s="33">
        <v>64906</v>
      </c>
      <c r="H737" s="33">
        <v>48878</v>
      </c>
      <c r="I737" s="33">
        <v>150469</v>
      </c>
      <c r="J737" s="33">
        <v>93867</v>
      </c>
      <c r="K737" s="33">
        <v>84083</v>
      </c>
      <c r="L737" s="33">
        <v>89446</v>
      </c>
      <c r="M737" s="33">
        <v>51932</v>
      </c>
      <c r="N737" s="33">
        <v>24324</v>
      </c>
      <c r="O737" s="33">
        <v>6425</v>
      </c>
      <c r="P737" s="33">
        <v>802</v>
      </c>
      <c r="Q737" s="33">
        <v>1399</v>
      </c>
      <c r="R737" s="33">
        <v>10306</v>
      </c>
      <c r="S737" s="33">
        <v>7738</v>
      </c>
      <c r="T737" s="33">
        <v>44951</v>
      </c>
      <c r="U737" s="33">
        <v>6100</v>
      </c>
      <c r="V737" s="33"/>
      <c r="W737" s="33"/>
      <c r="X737" s="33">
        <v>0</v>
      </c>
      <c r="Y737" s="27">
        <v>0</v>
      </c>
      <c r="Z737" s="27">
        <v>5621</v>
      </c>
      <c r="AA737" s="33">
        <v>0</v>
      </c>
      <c r="AB737" s="9">
        <v>0</v>
      </c>
      <c r="AC737" s="9">
        <v>5105</v>
      </c>
      <c r="AD737" s="64">
        <v>5161</v>
      </c>
      <c r="AE737" s="64">
        <v>56061</v>
      </c>
    </row>
    <row r="738" spans="1:31" ht="11.1" customHeight="1" x14ac:dyDescent="0.2">
      <c r="A738" s="52" t="s">
        <v>84</v>
      </c>
      <c r="B738" s="16" t="s">
        <v>3</v>
      </c>
      <c r="C738" s="34">
        <v>1.0816228034470328</v>
      </c>
      <c r="D738" s="34">
        <v>0.92423413724214565</v>
      </c>
      <c r="E738" s="34">
        <v>0.74264611108309098</v>
      </c>
      <c r="F738" s="34">
        <v>0.75039174905267958</v>
      </c>
      <c r="G738" s="34">
        <v>1.1902369251081935</v>
      </c>
      <c r="H738" s="34">
        <v>0.57304648572600969</v>
      </c>
      <c r="I738" s="34">
        <v>1.2808924679923726</v>
      </c>
      <c r="J738" s="34">
        <v>1.2012669567443051</v>
      </c>
      <c r="K738" s="34">
        <v>0.49809843135396425</v>
      </c>
      <c r="L738" s="34">
        <v>0.63048749541827609</v>
      </c>
      <c r="M738" s="34">
        <v>0.41125136603367174</v>
      </c>
      <c r="N738" s="34">
        <v>0.93679953783939918</v>
      </c>
      <c r="O738" s="34">
        <v>0.50618451114787677</v>
      </c>
      <c r="P738" s="34">
        <v>0.59144542772861353</v>
      </c>
      <c r="Q738" s="34">
        <v>0.58633696563285831</v>
      </c>
      <c r="R738" s="34">
        <v>3.4959294436906379</v>
      </c>
      <c r="S738" s="34">
        <v>3.4073095552619992</v>
      </c>
      <c r="T738" s="35">
        <v>8.8695737963693766</v>
      </c>
      <c r="U738" s="35">
        <v>2.6840000000000002</v>
      </c>
      <c r="V738" s="35"/>
      <c r="W738" s="35"/>
      <c r="X738" s="35">
        <v>0</v>
      </c>
      <c r="Y738" s="28">
        <v>0</v>
      </c>
      <c r="Z738" s="28">
        <v>0.97097944377267231</v>
      </c>
      <c r="AA738" s="34">
        <v>0</v>
      </c>
      <c r="AB738" s="48">
        <v>0</v>
      </c>
      <c r="AC738" s="48">
        <v>1.0456780008193363</v>
      </c>
      <c r="AD738" s="66">
        <v>0.73718040279960007</v>
      </c>
      <c r="AE738" s="66">
        <v>0.56998047907600957</v>
      </c>
    </row>
    <row r="739" spans="1:31" ht="11.1" customHeight="1" x14ac:dyDescent="0.2">
      <c r="A739" s="15" t="s">
        <v>85</v>
      </c>
      <c r="B739" s="16" t="s">
        <v>2</v>
      </c>
      <c r="C739" s="33">
        <v>1139124</v>
      </c>
      <c r="D739" s="33">
        <v>1046221</v>
      </c>
      <c r="E739" s="33">
        <v>1136298</v>
      </c>
      <c r="F739" s="33">
        <v>779093</v>
      </c>
      <c r="G739" s="33">
        <v>362102</v>
      </c>
      <c r="H739" s="33">
        <v>607504</v>
      </c>
      <c r="I739" s="33">
        <v>698613</v>
      </c>
      <c r="J739" s="33">
        <v>475906</v>
      </c>
      <c r="K739" s="33">
        <v>527514</v>
      </c>
      <c r="L739" s="33">
        <v>434723</v>
      </c>
      <c r="M739" s="33">
        <v>263212</v>
      </c>
      <c r="N739" s="33">
        <v>213323</v>
      </c>
      <c r="O739" s="33">
        <v>166394</v>
      </c>
      <c r="P739" s="33">
        <v>23664</v>
      </c>
      <c r="Q739" s="33">
        <v>31153</v>
      </c>
      <c r="R739" s="33">
        <v>35041</v>
      </c>
      <c r="S739" s="33">
        <v>26152</v>
      </c>
      <c r="T739" s="33">
        <v>11798</v>
      </c>
      <c r="U739" s="33">
        <v>22970</v>
      </c>
      <c r="V739" s="33"/>
      <c r="W739" s="33"/>
      <c r="X739" s="33">
        <v>10137</v>
      </c>
      <c r="Y739" s="27">
        <v>9761</v>
      </c>
      <c r="Z739" s="27">
        <v>65619.168000000005</v>
      </c>
      <c r="AA739" s="33">
        <v>59591.519999999997</v>
      </c>
      <c r="AB739" s="9">
        <v>59831.256000000001</v>
      </c>
      <c r="AC739" s="9">
        <v>61423.200000000012</v>
      </c>
      <c r="AD739" s="64">
        <v>63715</v>
      </c>
      <c r="AE739" s="64">
        <v>291931.80000000005</v>
      </c>
    </row>
    <row r="740" spans="1:31" ht="11.1" customHeight="1" x14ac:dyDescent="0.2">
      <c r="A740" s="52" t="s">
        <v>86</v>
      </c>
      <c r="B740" s="16" t="s">
        <v>3</v>
      </c>
      <c r="C740" s="34">
        <v>6.6238152278832843</v>
      </c>
      <c r="D740" s="34">
        <v>6.0233918465338272</v>
      </c>
      <c r="E740" s="34">
        <v>6.3678485566819658</v>
      </c>
      <c r="F740" s="34">
        <v>7.3990047199825257</v>
      </c>
      <c r="G740" s="34">
        <v>6.6401745763955109</v>
      </c>
      <c r="H740" s="34">
        <v>7.1223870097895539</v>
      </c>
      <c r="I740" s="34">
        <v>5.9470597248706074</v>
      </c>
      <c r="J740" s="34">
        <v>6.0904274379319174</v>
      </c>
      <c r="K740" s="34">
        <v>3.1249348372115064</v>
      </c>
      <c r="L740" s="34">
        <v>3.0642780612964162</v>
      </c>
      <c r="M740" s="34">
        <v>2.084385245252538</v>
      </c>
      <c r="N740" s="34">
        <v>8.2157904871942993</v>
      </c>
      <c r="O740" s="34">
        <v>13.109115260379737</v>
      </c>
      <c r="P740" s="34">
        <v>17.451327433628318</v>
      </c>
      <c r="Q740" s="34">
        <v>13.056580050293379</v>
      </c>
      <c r="R740" s="34">
        <v>11.886363636363637</v>
      </c>
      <c r="S740" s="34">
        <v>11.515631880228973</v>
      </c>
      <c r="T740" s="35">
        <v>2.3279400157853196</v>
      </c>
      <c r="U740" s="35">
        <v>10.106</v>
      </c>
      <c r="V740" s="35"/>
      <c r="W740" s="35"/>
      <c r="X740" s="35">
        <v>46.930555555555557</v>
      </c>
      <c r="Y740" s="28">
        <v>38.734126984126981</v>
      </c>
      <c r="Z740" s="28">
        <v>11.335147348419417</v>
      </c>
      <c r="AA740" s="34">
        <v>12.264153117999999</v>
      </c>
      <c r="AB740" s="49">
        <v>12.235430674846626</v>
      </c>
      <c r="AC740" s="48">
        <v>12.581564932404754</v>
      </c>
      <c r="AD740" s="66">
        <v>9.1008427367518934</v>
      </c>
      <c r="AE740" s="66">
        <v>2.9681137907194279</v>
      </c>
    </row>
    <row r="741" spans="1:31" ht="11.1" customHeight="1" x14ac:dyDescent="0.2">
      <c r="A741" s="15" t="s">
        <v>143</v>
      </c>
      <c r="B741" s="16" t="s">
        <v>2</v>
      </c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7"/>
      <c r="R741" s="37"/>
      <c r="S741" s="37"/>
      <c r="T741" s="33"/>
      <c r="U741" s="33"/>
      <c r="V741" s="33"/>
      <c r="W741" s="33"/>
      <c r="X741" s="33"/>
      <c r="Y741" s="29"/>
      <c r="Z741" s="29"/>
      <c r="AA741" s="36"/>
      <c r="AB741" s="49"/>
      <c r="AC741" s="48"/>
      <c r="AD741" s="61"/>
      <c r="AE741" s="61"/>
    </row>
    <row r="742" spans="1:31" ht="11.1" customHeight="1" x14ac:dyDescent="0.2">
      <c r="A742" s="15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3"/>
      <c r="P742" s="33"/>
      <c r="Q742" s="37"/>
      <c r="R742" s="37"/>
      <c r="S742" s="37"/>
      <c r="T742" s="33"/>
      <c r="U742" s="33"/>
      <c r="V742" s="33"/>
      <c r="W742" s="33"/>
      <c r="X742" s="33"/>
      <c r="Y742" s="29"/>
      <c r="Z742" s="29"/>
      <c r="AA742" s="36"/>
      <c r="AB742" s="49"/>
      <c r="AC742" s="48"/>
      <c r="AD742" s="61"/>
      <c r="AE742" s="61"/>
    </row>
    <row r="743" spans="1:31" ht="11.1" customHeight="1" x14ac:dyDescent="0.2">
      <c r="A743" s="15" t="s">
        <v>87</v>
      </c>
      <c r="B743" s="16" t="s">
        <v>2</v>
      </c>
      <c r="C743" s="33">
        <v>1385366.6</v>
      </c>
      <c r="D743" s="33">
        <v>1268468.8</v>
      </c>
      <c r="E743" s="33">
        <v>1336069.6000000001</v>
      </c>
      <c r="F743" s="33">
        <v>903535.4</v>
      </c>
      <c r="G743" s="33">
        <v>456405.6</v>
      </c>
      <c r="H743" s="33">
        <v>688231.2</v>
      </c>
      <c r="I743" s="33">
        <v>908190.4</v>
      </c>
      <c r="J743" s="33">
        <v>603224.19999999995</v>
      </c>
      <c r="K743" s="33">
        <v>645249.80000000005</v>
      </c>
      <c r="L743" s="33">
        <v>567595.80000000005</v>
      </c>
      <c r="M743" s="33">
        <v>349722</v>
      </c>
      <c r="N743" s="33">
        <v>262775</v>
      </c>
      <c r="O743" s="33">
        <v>184083.4</v>
      </c>
      <c r="P743" s="33">
        <v>25596.400000000001</v>
      </c>
      <c r="Q743" s="33">
        <v>34989.199999999997</v>
      </c>
      <c r="R743" s="33">
        <v>48411</v>
      </c>
      <c r="S743" s="33">
        <v>36388</v>
      </c>
      <c r="T743" s="33">
        <v>61253</v>
      </c>
      <c r="U743" s="33">
        <v>31846</v>
      </c>
      <c r="V743" s="33"/>
      <c r="W743" s="33"/>
      <c r="X743" s="33">
        <v>10878.6</v>
      </c>
      <c r="Y743" s="27">
        <v>10495.4</v>
      </c>
      <c r="Z743" s="27">
        <v>77464.567999999999</v>
      </c>
      <c r="AA743" s="33">
        <v>62003.519999999997</v>
      </c>
      <c r="AB743" s="9">
        <v>62268.455999999998</v>
      </c>
      <c r="AC743" s="9">
        <v>69059.000000000015</v>
      </c>
      <c r="AD743" s="67">
        <v>75816.800000000003</v>
      </c>
      <c r="AE743" s="67">
        <v>374935.20000000007</v>
      </c>
    </row>
    <row r="744" spans="1:31" ht="11.1" customHeight="1" x14ac:dyDescent="0.2">
      <c r="A744" s="52" t="s">
        <v>88</v>
      </c>
      <c r="B744" s="16" t="s">
        <v>3</v>
      </c>
      <c r="C744" s="34">
        <v>8.055674695012037</v>
      </c>
      <c r="D744" s="34">
        <v>7.3029356393176466</v>
      </c>
      <c r="E744" s="34">
        <v>7.4873746798697631</v>
      </c>
      <c r="F744" s="34">
        <v>8.5808275639381932</v>
      </c>
      <c r="G744" s="34">
        <v>8.3695004767842729</v>
      </c>
      <c r="H744" s="34">
        <v>8.068834046544346</v>
      </c>
      <c r="I744" s="34">
        <v>7.7311223099972759</v>
      </c>
      <c r="J744" s="34">
        <v>7.719787560788328</v>
      </c>
      <c r="K744" s="34">
        <v>3.8223887493483724</v>
      </c>
      <c r="L744" s="34">
        <v>4.0008726421744161</v>
      </c>
      <c r="M744" s="34">
        <v>2.7694610304249356</v>
      </c>
      <c r="N744" s="34">
        <v>10.120354323127287</v>
      </c>
      <c r="O744" s="34">
        <v>14.502749546994407</v>
      </c>
      <c r="P744" s="34">
        <v>18.876401179941006</v>
      </c>
      <c r="Q744" s="34">
        <v>14.664375523889353</v>
      </c>
      <c r="R744" s="34">
        <v>16.422000000000001</v>
      </c>
      <c r="S744" s="34">
        <v>16.023</v>
      </c>
      <c r="T744" s="35">
        <v>12.086227308603</v>
      </c>
      <c r="U744" s="35">
        <v>14.01</v>
      </c>
      <c r="V744" s="35"/>
      <c r="W744" s="35"/>
      <c r="X744" s="35">
        <v>50.363888888888887</v>
      </c>
      <c r="Y744" s="30">
        <v>41.648412698412699</v>
      </c>
      <c r="Z744" s="30">
        <v>13.381338400414579</v>
      </c>
      <c r="AA744" s="34">
        <v>12.760551553999999</v>
      </c>
      <c r="AB744" s="48">
        <v>12.733835582822085</v>
      </c>
      <c r="AC744" s="48">
        <v>14.14563703400246</v>
      </c>
      <c r="AD744" s="65">
        <v>10.829424367947437</v>
      </c>
      <c r="AE744" s="65">
        <v>3.8120216356907566</v>
      </c>
    </row>
    <row r="745" spans="1:31" ht="11.1" customHeight="1" x14ac:dyDescent="0.2">
      <c r="A745" s="15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3"/>
      <c r="P745" s="36"/>
      <c r="Q745" s="36"/>
      <c r="R745" s="36"/>
      <c r="S745" s="36"/>
      <c r="T745" s="36"/>
      <c r="U745" s="36"/>
      <c r="V745" s="36"/>
      <c r="W745" s="36"/>
      <c r="X745" s="36"/>
      <c r="Y745" s="29"/>
      <c r="Z745" s="29"/>
      <c r="AA745" s="36"/>
      <c r="AB745" s="6"/>
      <c r="AC745" s="6"/>
      <c r="AD745" s="61"/>
      <c r="AE745" s="61"/>
    </row>
    <row r="746" spans="1:31" ht="11.1" customHeight="1" x14ac:dyDescent="0.2">
      <c r="A746" s="13" t="s">
        <v>57</v>
      </c>
      <c r="B746" s="16">
        <v>621410</v>
      </c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3"/>
      <c r="P746" s="36"/>
      <c r="Q746" s="36"/>
      <c r="R746" s="36"/>
      <c r="S746" s="36"/>
      <c r="T746" s="36"/>
      <c r="U746" s="36"/>
      <c r="V746" s="36"/>
      <c r="W746" s="36"/>
      <c r="X746" s="36"/>
      <c r="Y746" s="29"/>
      <c r="Z746" s="29"/>
      <c r="AA746" s="36"/>
      <c r="AB746" s="6"/>
      <c r="AC746" s="6"/>
      <c r="AD746" s="61"/>
      <c r="AE746" s="61"/>
    </row>
    <row r="747" spans="1:31" ht="11.1" customHeight="1" x14ac:dyDescent="0.2">
      <c r="A747" s="55" t="s">
        <v>136</v>
      </c>
      <c r="B747" s="6" t="s">
        <v>5</v>
      </c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3"/>
      <c r="P747" s="36"/>
      <c r="Q747" s="36"/>
      <c r="R747" s="36"/>
      <c r="S747" s="36"/>
      <c r="T747" s="36"/>
      <c r="U747" s="36"/>
      <c r="V747" s="36"/>
      <c r="W747" s="36"/>
      <c r="X747" s="36"/>
      <c r="Y747" s="29"/>
      <c r="Z747" s="29"/>
      <c r="AA747" s="36"/>
      <c r="AB747" s="6"/>
      <c r="AC747" s="6"/>
      <c r="AD747" s="63"/>
      <c r="AE747" s="63"/>
    </row>
    <row r="748" spans="1:31" ht="11.1" customHeight="1" x14ac:dyDescent="0.2">
      <c r="A748" s="15" t="s">
        <v>80</v>
      </c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3"/>
      <c r="P748" s="36"/>
      <c r="Q748" s="36"/>
      <c r="R748" s="36"/>
      <c r="S748" s="36"/>
      <c r="T748" s="36"/>
      <c r="U748" s="36"/>
      <c r="V748" s="36"/>
      <c r="W748" s="36"/>
      <c r="X748" s="33">
        <v>613249</v>
      </c>
      <c r="Y748" s="27">
        <v>612944</v>
      </c>
      <c r="Z748" s="27">
        <v>603785</v>
      </c>
      <c r="AA748" s="33">
        <v>586352</v>
      </c>
      <c r="AB748" s="9">
        <v>567427</v>
      </c>
      <c r="AC748" s="9">
        <v>522141</v>
      </c>
      <c r="AD748" s="64">
        <v>471929</v>
      </c>
      <c r="AE748" s="64">
        <v>713283</v>
      </c>
    </row>
    <row r="749" spans="1:31" ht="11.1" customHeight="1" x14ac:dyDescent="0.2">
      <c r="A749" s="15" t="s">
        <v>81</v>
      </c>
      <c r="B749" s="16" t="s">
        <v>2</v>
      </c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3"/>
      <c r="P749" s="36"/>
      <c r="Q749" s="36"/>
      <c r="R749" s="36"/>
      <c r="S749" s="36"/>
      <c r="T749" s="36"/>
      <c r="U749" s="36"/>
      <c r="V749" s="36"/>
      <c r="W749" s="36"/>
      <c r="X749" s="33">
        <v>279329</v>
      </c>
      <c r="Y749" s="27">
        <v>309683.99999999994</v>
      </c>
      <c r="Z749" s="27">
        <v>298693</v>
      </c>
      <c r="AA749" s="33">
        <v>286694</v>
      </c>
      <c r="AB749" s="9">
        <v>310815</v>
      </c>
      <c r="AC749" s="9">
        <v>332558</v>
      </c>
      <c r="AD749" s="64">
        <v>265537</v>
      </c>
      <c r="AE749" s="64">
        <v>459384</v>
      </c>
    </row>
    <row r="750" spans="1:31" ht="11.1" customHeight="1" x14ac:dyDescent="0.2">
      <c r="A750" s="52" t="s">
        <v>82</v>
      </c>
      <c r="B750" s="16" t="s">
        <v>3</v>
      </c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3"/>
      <c r="P750" s="36"/>
      <c r="Q750" s="36"/>
      <c r="R750" s="36"/>
      <c r="S750" s="36"/>
      <c r="T750" s="36"/>
      <c r="U750" s="36"/>
      <c r="V750" s="36"/>
      <c r="W750" s="36"/>
      <c r="X750" s="34">
        <v>455.49034731406005</v>
      </c>
      <c r="Y750" s="28">
        <v>505.24028296222809</v>
      </c>
      <c r="Z750" s="28">
        <v>494.70092831057411</v>
      </c>
      <c r="AA750" s="28">
        <v>488.94520697465003</v>
      </c>
      <c r="AB750" s="48">
        <v>547.76209098262859</v>
      </c>
      <c r="AC750" s="49">
        <v>636.91225167148332</v>
      </c>
      <c r="AD750" s="65">
        <v>562.6630277012008</v>
      </c>
      <c r="AE750" s="65">
        <f>1000*AE749/AE748</f>
        <v>644.04170574652699</v>
      </c>
    </row>
    <row r="751" spans="1:31" ht="11.1" customHeight="1" x14ac:dyDescent="0.2">
      <c r="A751" s="15" t="s">
        <v>83</v>
      </c>
      <c r="B751" s="16" t="s">
        <v>2</v>
      </c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3"/>
      <c r="P751" s="36"/>
      <c r="Q751" s="36"/>
      <c r="R751" s="36"/>
      <c r="S751" s="36"/>
      <c r="T751" s="36"/>
      <c r="U751" s="36"/>
      <c r="V751" s="36"/>
      <c r="W751" s="36"/>
      <c r="X751" s="36">
        <v>0</v>
      </c>
      <c r="Y751" s="27">
        <v>0</v>
      </c>
      <c r="Z751" s="27">
        <v>3427762</v>
      </c>
      <c r="AA751" s="33">
        <v>0</v>
      </c>
      <c r="AB751" s="9">
        <v>0</v>
      </c>
      <c r="AC751" s="9">
        <v>0</v>
      </c>
      <c r="AD751" s="64">
        <v>0</v>
      </c>
      <c r="AE751" s="64">
        <v>0</v>
      </c>
    </row>
    <row r="752" spans="1:31" ht="11.1" customHeight="1" x14ac:dyDescent="0.2">
      <c r="A752" s="52" t="s">
        <v>84</v>
      </c>
      <c r="B752" s="16" t="s">
        <v>3</v>
      </c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3"/>
      <c r="P752" s="36"/>
      <c r="Q752" s="36"/>
      <c r="R752" s="36"/>
      <c r="S752" s="36"/>
      <c r="T752" s="36"/>
      <c r="U752" s="36"/>
      <c r="V752" s="36"/>
      <c r="W752" s="36"/>
      <c r="X752" s="36">
        <v>0</v>
      </c>
      <c r="Y752" s="28">
        <v>0</v>
      </c>
      <c r="Z752" s="28">
        <v>5.6771234793842176</v>
      </c>
      <c r="AA752" s="34">
        <v>0</v>
      </c>
      <c r="AB752" s="48">
        <v>0</v>
      </c>
      <c r="AC752" s="48">
        <v>0</v>
      </c>
      <c r="AD752" s="66">
        <v>0</v>
      </c>
      <c r="AE752" s="66">
        <v>0</v>
      </c>
    </row>
    <row r="753" spans="1:31" ht="11.1" customHeight="1" x14ac:dyDescent="0.2">
      <c r="A753" s="15" t="s">
        <v>85</v>
      </c>
      <c r="B753" s="16" t="s">
        <v>2</v>
      </c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3"/>
      <c r="P753" s="36"/>
      <c r="Q753" s="36"/>
      <c r="R753" s="36"/>
      <c r="S753" s="36"/>
      <c r="T753" s="36"/>
      <c r="U753" s="36"/>
      <c r="V753" s="36"/>
      <c r="W753" s="36"/>
      <c r="X753" s="33">
        <v>10094040.73</v>
      </c>
      <c r="Y753" s="27">
        <v>5450570</v>
      </c>
      <c r="Z753" s="27">
        <v>1786683.483</v>
      </c>
      <c r="AA753" s="33">
        <v>6251108.8169999998</v>
      </c>
      <c r="AB753" s="9">
        <v>8555094.966</v>
      </c>
      <c r="AC753" s="9">
        <v>8961343.0050000008</v>
      </c>
      <c r="AD753" s="64">
        <v>9186116</v>
      </c>
      <c r="AE753" s="64">
        <v>12427436.5</v>
      </c>
    </row>
    <row r="754" spans="1:31" ht="11.1" customHeight="1" x14ac:dyDescent="0.2">
      <c r="A754" s="52" t="s">
        <v>86</v>
      </c>
      <c r="B754" s="16" t="s">
        <v>3</v>
      </c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3"/>
      <c r="P754" s="36"/>
      <c r="Q754" s="36"/>
      <c r="R754" s="36"/>
      <c r="S754" s="36"/>
      <c r="T754" s="36"/>
      <c r="U754" s="36"/>
      <c r="V754" s="36"/>
      <c r="W754" s="36"/>
      <c r="X754" s="34">
        <v>16.459938344783279</v>
      </c>
      <c r="Y754" s="28">
        <v>8.8924436816413905</v>
      </c>
      <c r="Z754" s="28">
        <v>2.9591385725051138</v>
      </c>
      <c r="AA754" s="34">
        <v>10.661017301999999</v>
      </c>
      <c r="AB754" s="49">
        <v>15.076996628641217</v>
      </c>
      <c r="AC754" s="48">
        <v>17.162687865921274</v>
      </c>
      <c r="AD754" s="66">
        <v>19.465038173115023</v>
      </c>
      <c r="AE754" s="66">
        <v>17.42286932395697</v>
      </c>
    </row>
    <row r="755" spans="1:31" ht="11.1" customHeight="1" x14ac:dyDescent="0.2">
      <c r="A755" s="15" t="s">
        <v>143</v>
      </c>
      <c r="B755" s="16" t="s">
        <v>2</v>
      </c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3"/>
      <c r="P755" s="36"/>
      <c r="Q755" s="36"/>
      <c r="R755" s="36"/>
      <c r="S755" s="36"/>
      <c r="T755" s="36"/>
      <c r="U755" s="36"/>
      <c r="V755" s="36"/>
      <c r="W755" s="36"/>
      <c r="X755" s="36"/>
      <c r="Y755" s="29"/>
      <c r="Z755" s="29"/>
      <c r="AA755" s="36"/>
      <c r="AB755" s="49"/>
      <c r="AC755" s="48"/>
      <c r="AD755" s="61"/>
      <c r="AE755" s="61"/>
    </row>
    <row r="756" spans="1:31" ht="11.1" customHeight="1" x14ac:dyDescent="0.2">
      <c r="A756" s="15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3"/>
      <c r="P756" s="36"/>
      <c r="Q756" s="36"/>
      <c r="R756" s="36"/>
      <c r="S756" s="36"/>
      <c r="T756" s="36"/>
      <c r="U756" s="36"/>
      <c r="V756" s="36"/>
      <c r="W756" s="36"/>
      <c r="X756" s="36"/>
      <c r="Y756" s="29"/>
      <c r="Z756" s="29"/>
      <c r="AA756" s="36"/>
      <c r="AB756" s="49"/>
      <c r="AC756" s="48"/>
      <c r="AD756" s="61"/>
      <c r="AE756" s="61"/>
    </row>
    <row r="757" spans="1:31" ht="11.1" customHeight="1" x14ac:dyDescent="0.2">
      <c r="A757" s="15" t="s">
        <v>87</v>
      </c>
      <c r="B757" s="16" t="s">
        <v>2</v>
      </c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3"/>
      <c r="P757" s="36"/>
      <c r="Q757" s="36"/>
      <c r="R757" s="36"/>
      <c r="S757" s="36"/>
      <c r="T757" s="36"/>
      <c r="U757" s="36"/>
      <c r="V757" s="36"/>
      <c r="W757" s="36"/>
      <c r="X757" s="33">
        <v>11099625.130000001</v>
      </c>
      <c r="Y757" s="27">
        <v>6565432.4000000004</v>
      </c>
      <c r="Z757" s="27">
        <v>6289740.2829999998</v>
      </c>
      <c r="AA757" s="33">
        <v>7283207.2170000002</v>
      </c>
      <c r="AB757" s="9">
        <v>9674028.966</v>
      </c>
      <c r="AC757" s="9">
        <v>10158551.805000002</v>
      </c>
      <c r="AD757" s="67">
        <v>10142049.199999999</v>
      </c>
      <c r="AE757" s="67">
        <v>14081218.9</v>
      </c>
    </row>
    <row r="758" spans="1:31" ht="11.1" customHeight="1" x14ac:dyDescent="0.2">
      <c r="A758" s="52" t="s">
        <v>88</v>
      </c>
      <c r="B758" s="16" t="s">
        <v>3</v>
      </c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3"/>
      <c r="P758" s="36"/>
      <c r="Q758" s="36"/>
      <c r="R758" s="36"/>
      <c r="S758" s="36"/>
      <c r="T758" s="36"/>
      <c r="U758" s="36"/>
      <c r="V758" s="36"/>
      <c r="W758" s="36"/>
      <c r="X758" s="35">
        <v>18.099703595113894</v>
      </c>
      <c r="Y758" s="30">
        <v>10.711308700305413</v>
      </c>
      <c r="Z758" s="30">
        <v>10.417185393807397</v>
      </c>
      <c r="AA758" s="34">
        <v>12.421220047</v>
      </c>
      <c r="AB758" s="48">
        <v>17.048940156178681</v>
      </c>
      <c r="AC758" s="48">
        <v>19.455571971938618</v>
      </c>
      <c r="AD758" s="65">
        <v>21.490625072839347</v>
      </c>
      <c r="AE758" s="65">
        <v>19.741419464644469</v>
      </c>
    </row>
    <row r="759" spans="1:31" ht="11.1" customHeight="1" x14ac:dyDescent="0.2">
      <c r="A759" s="52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3"/>
      <c r="P759" s="36"/>
      <c r="Q759" s="36"/>
      <c r="R759" s="36"/>
      <c r="S759" s="36"/>
      <c r="T759" s="36"/>
      <c r="U759" s="36"/>
      <c r="V759" s="36"/>
      <c r="W759" s="36"/>
      <c r="X759" s="36"/>
      <c r="Y759" s="29"/>
      <c r="Z759" s="29"/>
      <c r="AA759" s="36"/>
      <c r="AB759" s="6"/>
      <c r="AC759" s="6"/>
      <c r="AD759" s="61"/>
      <c r="AE759" s="61"/>
    </row>
    <row r="760" spans="1:31" ht="11.1" customHeight="1" x14ac:dyDescent="0.2">
      <c r="A760" s="13" t="s">
        <v>47</v>
      </c>
      <c r="B760" s="16">
        <v>622000</v>
      </c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3"/>
      <c r="P760" s="36"/>
      <c r="Q760" s="36"/>
      <c r="R760" s="33"/>
      <c r="S760" s="33"/>
      <c r="T760" s="33"/>
      <c r="U760" s="33"/>
      <c r="V760" s="33"/>
      <c r="W760" s="33"/>
      <c r="X760" s="33"/>
      <c r="Y760" s="29"/>
      <c r="Z760" s="29"/>
      <c r="AA760" s="36"/>
      <c r="AB760" s="6"/>
      <c r="AC760" s="6"/>
      <c r="AD760" s="61"/>
      <c r="AE760" s="61"/>
    </row>
    <row r="761" spans="1:31" ht="11.1" customHeight="1" x14ac:dyDescent="0.25">
      <c r="A761" s="53" t="s">
        <v>137</v>
      </c>
      <c r="B761" s="6" t="s">
        <v>5</v>
      </c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>
        <f>3.6*U763</f>
        <v>3058171.2</v>
      </c>
      <c r="V761" s="36"/>
      <c r="W761" s="36"/>
      <c r="X761" s="36"/>
      <c r="Y761" s="29"/>
      <c r="Z761" s="29"/>
      <c r="AA761" s="36"/>
      <c r="AB761" s="6"/>
      <c r="AC761" s="6"/>
      <c r="AD761" s="75"/>
      <c r="AE761" s="75"/>
    </row>
    <row r="762" spans="1:31" ht="11.1" customHeight="1" x14ac:dyDescent="0.25">
      <c r="A762" s="15" t="s">
        <v>80</v>
      </c>
      <c r="B762" s="16"/>
      <c r="C762" s="33">
        <v>663705</v>
      </c>
      <c r="D762" s="33">
        <v>698305</v>
      </c>
      <c r="E762" s="33">
        <v>693595</v>
      </c>
      <c r="F762" s="33">
        <v>563625</v>
      </c>
      <c r="G762" s="33">
        <v>669000</v>
      </c>
      <c r="H762" s="33">
        <v>623000</v>
      </c>
      <c r="I762" s="33">
        <v>662000</v>
      </c>
      <c r="J762" s="33">
        <v>737000</v>
      </c>
      <c r="K762" s="33">
        <v>726000</v>
      </c>
      <c r="L762" s="33">
        <v>792000</v>
      </c>
      <c r="M762" s="33">
        <v>785000</v>
      </c>
      <c r="N762" s="33">
        <v>770000</v>
      </c>
      <c r="O762" s="33">
        <v>807000</v>
      </c>
      <c r="P762" s="33">
        <v>873000</v>
      </c>
      <c r="Q762" s="33">
        <v>883000</v>
      </c>
      <c r="R762" s="33">
        <v>941000</v>
      </c>
      <c r="S762" s="33">
        <v>955000</v>
      </c>
      <c r="T762" s="33">
        <v>990000</v>
      </c>
      <c r="U762" s="33">
        <v>1008000</v>
      </c>
      <c r="V762" s="33">
        <v>1023000</v>
      </c>
      <c r="W762" s="33">
        <v>924000</v>
      </c>
      <c r="X762" s="33">
        <v>815580</v>
      </c>
      <c r="Y762" s="27">
        <v>760582</v>
      </c>
      <c r="Z762" s="27">
        <v>746279</v>
      </c>
      <c r="AA762" s="33">
        <v>661118</v>
      </c>
      <c r="AB762" s="9">
        <v>662614</v>
      </c>
      <c r="AC762" s="9">
        <v>689030</v>
      </c>
      <c r="AD762" s="76">
        <v>674817</v>
      </c>
      <c r="AE762" s="76">
        <v>863625</v>
      </c>
    </row>
    <row r="763" spans="1:31" ht="11.1" customHeight="1" x14ac:dyDescent="0.25">
      <c r="A763" s="15" t="s">
        <v>81</v>
      </c>
      <c r="B763" s="16" t="s">
        <v>2</v>
      </c>
      <c r="C763" s="33">
        <v>493029</v>
      </c>
      <c r="D763" s="33">
        <v>524568</v>
      </c>
      <c r="E763" s="33">
        <v>549197</v>
      </c>
      <c r="F763" s="33">
        <v>478638</v>
      </c>
      <c r="G763" s="33">
        <v>910210</v>
      </c>
      <c r="H763" s="33">
        <v>847098</v>
      </c>
      <c r="I763" s="33">
        <v>608255</v>
      </c>
      <c r="J763" s="33">
        <v>681883</v>
      </c>
      <c r="K763" s="33">
        <v>668293</v>
      </c>
      <c r="L763" s="33">
        <v>738343</v>
      </c>
      <c r="M763" s="33">
        <v>713383</v>
      </c>
      <c r="N763" s="33">
        <v>692461</v>
      </c>
      <c r="O763" s="33">
        <v>660789</v>
      </c>
      <c r="P763" s="33">
        <v>1202485</v>
      </c>
      <c r="Q763" s="33">
        <v>1301725</v>
      </c>
      <c r="R763" s="33">
        <v>1455845</v>
      </c>
      <c r="S763" s="33">
        <v>767855</v>
      </c>
      <c r="T763" s="33">
        <v>792064</v>
      </c>
      <c r="U763" s="33">
        <v>849492</v>
      </c>
      <c r="V763" s="33">
        <v>880550</v>
      </c>
      <c r="W763" s="33">
        <v>713418</v>
      </c>
      <c r="X763" s="33">
        <v>624434</v>
      </c>
      <c r="Y763" s="27">
        <v>559751</v>
      </c>
      <c r="Z763" s="27">
        <v>503448</v>
      </c>
      <c r="AA763" s="33">
        <v>521645</v>
      </c>
      <c r="AB763" s="9">
        <v>502384</v>
      </c>
      <c r="AC763" s="9">
        <v>526090</v>
      </c>
      <c r="AD763" s="76">
        <v>509873</v>
      </c>
      <c r="AE763" s="76">
        <v>648063</v>
      </c>
    </row>
    <row r="764" spans="1:31" ht="11.1" customHeight="1" x14ac:dyDescent="0.2">
      <c r="A764" s="52" t="s">
        <v>82</v>
      </c>
      <c r="B764" s="16" t="s">
        <v>3</v>
      </c>
      <c r="C764" s="34">
        <v>742.84358261577052</v>
      </c>
      <c r="D764" s="34">
        <v>751.20183873808719</v>
      </c>
      <c r="E764" s="34">
        <v>791.8122247132693</v>
      </c>
      <c r="F764" s="34">
        <v>849.21357285429144</v>
      </c>
      <c r="G764" s="34">
        <v>1618.2287860928436</v>
      </c>
      <c r="H764" s="34">
        <v>1616.454249332598</v>
      </c>
      <c r="I764" s="34">
        <v>988.09423246868016</v>
      </c>
      <c r="J764" s="34">
        <v>1059.1254968414937</v>
      </c>
      <c r="K764" s="34">
        <v>1078.8890377720054</v>
      </c>
      <c r="L764" s="34">
        <v>1076.2782154909148</v>
      </c>
      <c r="M764" s="35">
        <v>908.76815286624208</v>
      </c>
      <c r="N764" s="35">
        <v>899.3</v>
      </c>
      <c r="O764" s="35">
        <v>818.82156133828994</v>
      </c>
      <c r="P764" s="35">
        <v>1377.4169530355098</v>
      </c>
      <c r="Q764" s="35">
        <v>1474.20724801812</v>
      </c>
      <c r="R764" s="35">
        <v>1547.125398512221</v>
      </c>
      <c r="S764" s="35">
        <v>804.03664921465963</v>
      </c>
      <c r="T764" s="35">
        <v>800.06464646464644</v>
      </c>
      <c r="U764" s="35">
        <v>842.75</v>
      </c>
      <c r="V764" s="35">
        <v>860.75268817204301</v>
      </c>
      <c r="W764" s="35">
        <v>772.09740259740261</v>
      </c>
      <c r="X764" s="35">
        <v>765.63182029966401</v>
      </c>
      <c r="Y764" s="28">
        <v>735.95089023931678</v>
      </c>
      <c r="Z764" s="28">
        <v>674.61096989195732</v>
      </c>
      <c r="AA764" s="28">
        <v>789.03463526934672</v>
      </c>
      <c r="AB764" s="48">
        <v>758.18500665545855</v>
      </c>
      <c r="AC764" s="49">
        <v>763.52263326705656</v>
      </c>
      <c r="AD764" s="65">
        <v>755.57225144002007</v>
      </c>
      <c r="AE764" s="65">
        <f>1000*AE763/AE762</f>
        <v>750.39861050803302</v>
      </c>
    </row>
    <row r="765" spans="1:31" ht="11.1" customHeight="1" x14ac:dyDescent="0.25">
      <c r="A765" s="15" t="s">
        <v>83</v>
      </c>
      <c r="B765" s="16" t="s">
        <v>2</v>
      </c>
      <c r="C765" s="33">
        <v>5539825</v>
      </c>
      <c r="D765" s="33">
        <v>5711611</v>
      </c>
      <c r="E765" s="33">
        <v>5351416</v>
      </c>
      <c r="F765" s="33">
        <v>4936696</v>
      </c>
      <c r="G765" s="33">
        <v>3084049</v>
      </c>
      <c r="H765" s="33">
        <v>3410374</v>
      </c>
      <c r="I765" s="33">
        <v>4183615</v>
      </c>
      <c r="J765" s="33">
        <v>5062880</v>
      </c>
      <c r="K765" s="33">
        <v>5487530</v>
      </c>
      <c r="L765" s="33">
        <v>7323375</v>
      </c>
      <c r="M765" s="33">
        <v>5008073</v>
      </c>
      <c r="N765" s="33">
        <v>4524156</v>
      </c>
      <c r="O765" s="33">
        <v>4181352</v>
      </c>
      <c r="P765" s="33">
        <v>7494825</v>
      </c>
      <c r="Q765" s="33">
        <v>8122485</v>
      </c>
      <c r="R765" s="33">
        <v>9035485</v>
      </c>
      <c r="S765" s="33">
        <v>8549149</v>
      </c>
      <c r="T765" s="33">
        <v>6315428</v>
      </c>
      <c r="U765" s="33">
        <v>4845129</v>
      </c>
      <c r="V765" s="33">
        <v>4718476</v>
      </c>
      <c r="W765" s="33">
        <v>4530112</v>
      </c>
      <c r="X765" s="33">
        <v>5214521</v>
      </c>
      <c r="Y765" s="27">
        <v>804565</v>
      </c>
      <c r="Z765" s="27">
        <v>444743</v>
      </c>
      <c r="AA765" s="33">
        <v>6047</v>
      </c>
      <c r="AB765" s="9">
        <v>337531</v>
      </c>
      <c r="AC765" s="9">
        <v>870128</v>
      </c>
      <c r="AD765" s="76">
        <v>853483</v>
      </c>
      <c r="AE765" s="76">
        <v>1161841</v>
      </c>
    </row>
    <row r="766" spans="1:31" ht="11.1" customHeight="1" x14ac:dyDescent="0.25">
      <c r="A766" s="52" t="s">
        <v>84</v>
      </c>
      <c r="B766" s="16" t="s">
        <v>3</v>
      </c>
      <c r="C766" s="35">
        <v>8.3468182400313395</v>
      </c>
      <c r="D766" s="35">
        <v>8.1792497547633189</v>
      </c>
      <c r="E766" s="35">
        <v>7.7154766109905637</v>
      </c>
      <c r="F766" s="35">
        <v>8.7588307828786878</v>
      </c>
      <c r="G766" s="35">
        <v>4.6099387144992523</v>
      </c>
      <c r="H766" s="35">
        <v>5.4741155698234349</v>
      </c>
      <c r="I766" s="35">
        <v>6.3196601208459215</v>
      </c>
      <c r="J766" s="35">
        <v>6.8695793758480326</v>
      </c>
      <c r="K766" s="35">
        <v>7.5585812672176305</v>
      </c>
      <c r="L766" s="35">
        <v>9.2466856060606055</v>
      </c>
      <c r="M766" s="35">
        <v>6.3797108280254777</v>
      </c>
      <c r="N766" s="35">
        <v>5.8755272727272727</v>
      </c>
      <c r="O766" s="35">
        <v>5.1813531598513007</v>
      </c>
      <c r="P766" s="35">
        <v>8.5851374570446737</v>
      </c>
      <c r="Q766" s="35">
        <v>9.1987372593431491</v>
      </c>
      <c r="R766" s="35">
        <v>9.6020031880977683</v>
      </c>
      <c r="S766" s="35">
        <v>8.951988481675393</v>
      </c>
      <c r="T766" s="35">
        <v>6.3792202020202025</v>
      </c>
      <c r="U766" s="35">
        <v>4.8066755952380955</v>
      </c>
      <c r="V766" s="35">
        <v>4.6123910068426195</v>
      </c>
      <c r="W766" s="35">
        <v>4.9027186147186148</v>
      </c>
      <c r="X766" s="35">
        <v>6.3936352043944185</v>
      </c>
      <c r="Y766" s="28">
        <v>1.0578280842828256</v>
      </c>
      <c r="Z766" s="28">
        <v>0.59594736016958805</v>
      </c>
      <c r="AA766" s="34">
        <v>9.1466269999999992E-3</v>
      </c>
      <c r="AB766" s="48">
        <v>0.50939310065890553</v>
      </c>
      <c r="AC766" s="48">
        <v>1.2628303557174578</v>
      </c>
      <c r="AD766" s="73">
        <v>1.2647621503311268</v>
      </c>
      <c r="AE766" s="73">
        <f>AE765/AE762</f>
        <v>1.3453072803589521</v>
      </c>
    </row>
    <row r="767" spans="1:31" ht="11.1" customHeight="1" x14ac:dyDescent="0.25">
      <c r="A767" s="15" t="s">
        <v>85</v>
      </c>
      <c r="B767" s="16" t="s">
        <v>2</v>
      </c>
      <c r="C767" s="33"/>
      <c r="D767" s="33"/>
      <c r="E767" s="33"/>
      <c r="F767" s="33"/>
      <c r="G767" s="33">
        <v>1239146</v>
      </c>
      <c r="H767" s="33"/>
      <c r="I767" s="33">
        <v>2052165</v>
      </c>
      <c r="J767" s="33">
        <v>1327612</v>
      </c>
      <c r="K767" s="33">
        <v>1177277</v>
      </c>
      <c r="L767" s="33">
        <v>1260519</v>
      </c>
      <c r="M767" s="33">
        <v>607304</v>
      </c>
      <c r="N767" s="33">
        <v>181200</v>
      </c>
      <c r="O767" s="33">
        <v>172638</v>
      </c>
      <c r="P767" s="33">
        <v>314212</v>
      </c>
      <c r="Q767" s="33">
        <v>392415</v>
      </c>
      <c r="R767" s="33">
        <v>502554</v>
      </c>
      <c r="S767" s="33">
        <v>831492</v>
      </c>
      <c r="T767" s="33">
        <v>1860154</v>
      </c>
      <c r="U767" s="33">
        <v>4380000</v>
      </c>
      <c r="V767" s="33">
        <v>4271219</v>
      </c>
      <c r="W767" s="33">
        <v>4725725</v>
      </c>
      <c r="X767" s="33">
        <v>3597602.6409999998</v>
      </c>
      <c r="Y767" s="27">
        <v>4547092</v>
      </c>
      <c r="Z767" s="27">
        <v>4921008.0939999996</v>
      </c>
      <c r="AA767" s="33">
        <v>5314625.8080000002</v>
      </c>
      <c r="AB767" s="9">
        <v>5019559.3380000005</v>
      </c>
      <c r="AC767" s="9">
        <v>5053972.307</v>
      </c>
      <c r="AD767" s="76">
        <v>4832418</v>
      </c>
      <c r="AE767" s="76">
        <v>5046951.2059999993</v>
      </c>
    </row>
    <row r="768" spans="1:31" ht="11.1" customHeight="1" x14ac:dyDescent="0.2">
      <c r="A768" s="52" t="s">
        <v>86</v>
      </c>
      <c r="B768" s="16" t="s">
        <v>3</v>
      </c>
      <c r="C768" s="34">
        <v>0</v>
      </c>
      <c r="D768" s="34">
        <v>0</v>
      </c>
      <c r="E768" s="34">
        <v>0</v>
      </c>
      <c r="F768" s="34">
        <v>0</v>
      </c>
      <c r="G768" s="34">
        <v>2.2030319677566745</v>
      </c>
      <c r="H768" s="34">
        <v>0</v>
      </c>
      <c r="I768" s="34">
        <v>3.3336880100847326</v>
      </c>
      <c r="J768" s="34">
        <v>2.0620952848402574</v>
      </c>
      <c r="K768" s="34">
        <v>1.9005903843390746</v>
      </c>
      <c r="L768" s="34">
        <v>1.8374510761426499</v>
      </c>
      <c r="M768" s="34">
        <v>0.75277190033678043</v>
      </c>
      <c r="N768" s="35">
        <v>0.23532467532467533</v>
      </c>
      <c r="O768" s="35">
        <v>0.21392565055762081</v>
      </c>
      <c r="P768" s="35">
        <v>0.35992210767468502</v>
      </c>
      <c r="Q768" s="35">
        <v>0.4444110985277463</v>
      </c>
      <c r="R768" s="35">
        <v>0.53406376195536664</v>
      </c>
      <c r="S768" s="35">
        <v>0.87067225130890047</v>
      </c>
      <c r="T768" s="35">
        <v>1.8789434343434344</v>
      </c>
      <c r="U768" s="35">
        <v>4.3452380952380949</v>
      </c>
      <c r="V768" s="35">
        <v>4.1751896383186704</v>
      </c>
      <c r="W768" s="35">
        <v>5.1144209956709954</v>
      </c>
      <c r="X768" s="35">
        <v>4.4110971835994013</v>
      </c>
      <c r="Y768" s="28">
        <v>5.9784375649173924</v>
      </c>
      <c r="Z768" s="28">
        <v>6.5940594522959906</v>
      </c>
      <c r="AA768" s="34">
        <v>8.0388460269999999</v>
      </c>
      <c r="AB768" s="49">
        <v>7.5753898016039507</v>
      </c>
      <c r="AC768" s="48">
        <v>7.3349089401042047</v>
      </c>
      <c r="AD768" s="66">
        <v>7.1610792259234728</v>
      </c>
      <c r="AE768" s="66">
        <f>AE767/AE762</f>
        <v>5.8439151321464751</v>
      </c>
    </row>
    <row r="769" spans="1:31" ht="11.1" customHeight="1" x14ac:dyDescent="0.2">
      <c r="A769" s="15" t="s">
        <v>143</v>
      </c>
      <c r="B769" s="16" t="s">
        <v>2</v>
      </c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7"/>
      <c r="R769" s="37"/>
      <c r="S769" s="37"/>
      <c r="T769" s="33"/>
      <c r="U769" s="33"/>
      <c r="V769" s="33"/>
      <c r="W769" s="33"/>
      <c r="X769" s="33"/>
      <c r="Y769" s="29"/>
      <c r="Z769" s="29"/>
      <c r="AA769" s="36"/>
      <c r="AB769" s="49"/>
      <c r="AC769" s="48"/>
      <c r="AD769" s="61"/>
      <c r="AE769" s="61"/>
    </row>
    <row r="770" spans="1:31" ht="11.1" customHeight="1" x14ac:dyDescent="0.2">
      <c r="A770" s="15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3"/>
      <c r="P770" s="33"/>
      <c r="Q770" s="37"/>
      <c r="R770" s="37"/>
      <c r="S770" s="37"/>
      <c r="T770" s="33"/>
      <c r="U770" s="33"/>
      <c r="V770" s="33"/>
      <c r="W770" s="33"/>
      <c r="X770" s="33"/>
      <c r="Y770" s="29"/>
      <c r="Z770" s="29"/>
      <c r="AA770" s="36"/>
      <c r="AB770" s="49"/>
      <c r="AC770" s="48"/>
      <c r="AD770" s="61"/>
      <c r="AE770" s="61"/>
    </row>
    <row r="771" spans="1:31" ht="11.1" customHeight="1" x14ac:dyDescent="0.2">
      <c r="A771" s="15" t="s">
        <v>87</v>
      </c>
      <c r="B771" s="16" t="s">
        <v>2</v>
      </c>
      <c r="C771" s="33">
        <v>7314729.4000000004</v>
      </c>
      <c r="D771" s="33">
        <v>7600055.7999999998</v>
      </c>
      <c r="E771" s="33">
        <v>7328525.2000000002</v>
      </c>
      <c r="F771" s="33">
        <v>6659792.7999999998</v>
      </c>
      <c r="G771" s="33">
        <v>7599951</v>
      </c>
      <c r="H771" s="33">
        <v>6459926.8000000007</v>
      </c>
      <c r="I771" s="33">
        <v>8425498</v>
      </c>
      <c r="J771" s="33">
        <v>8845270.8000000007</v>
      </c>
      <c r="K771" s="33">
        <v>9070661.8000000007</v>
      </c>
      <c r="L771" s="33">
        <v>11241928.800000001</v>
      </c>
      <c r="M771" s="33">
        <v>8183555.8000000007</v>
      </c>
      <c r="N771" s="33">
        <v>7198215.5999999996</v>
      </c>
      <c r="O771" s="33">
        <v>6732830.4000000004</v>
      </c>
      <c r="P771" s="33">
        <v>12137983</v>
      </c>
      <c r="Q771" s="33">
        <v>13201110</v>
      </c>
      <c r="R771" s="33">
        <v>14779081</v>
      </c>
      <c r="S771" s="33">
        <v>12144919</v>
      </c>
      <c r="T771" s="33">
        <v>11027012.4</v>
      </c>
      <c r="U771" s="33">
        <v>12283300.199999999</v>
      </c>
      <c r="V771" s="33">
        <v>12159675</v>
      </c>
      <c r="W771" s="33">
        <v>11824141.800000001</v>
      </c>
      <c r="X771" s="33">
        <v>11060086.041000001</v>
      </c>
      <c r="Y771" s="27">
        <v>7366760.5999999996</v>
      </c>
      <c r="Z771" s="27">
        <v>7178163.8940000003</v>
      </c>
      <c r="AA771" s="33">
        <v>7198594.8080000002</v>
      </c>
      <c r="AB771" s="9">
        <v>7165672.7379999999</v>
      </c>
      <c r="AC771" s="9">
        <v>7818024.307</v>
      </c>
      <c r="AD771" s="9">
        <v>7521443.7999999998</v>
      </c>
      <c r="AE771" s="9">
        <f>3.6*AE763+AE765+AE767</f>
        <v>8541819.0059999991</v>
      </c>
    </row>
    <row r="772" spans="1:31" ht="11.1" customHeight="1" x14ac:dyDescent="0.2">
      <c r="A772" s="52" t="s">
        <v>88</v>
      </c>
      <c r="B772" s="16" t="s">
        <v>3</v>
      </c>
      <c r="C772" s="35">
        <v>11.021055137448114</v>
      </c>
      <c r="D772" s="35">
        <v>10.883576374220434</v>
      </c>
      <c r="E772" s="35">
        <v>10.566000619958333</v>
      </c>
      <c r="F772" s="35">
        <v>11.815999645154136</v>
      </c>
      <c r="G772" s="35">
        <v>11.360165919282512</v>
      </c>
      <c r="H772" s="35">
        <v>10.369063884430178</v>
      </c>
      <c r="I772" s="35">
        <v>12.72733836858006</v>
      </c>
      <c r="J772" s="35">
        <v>12.001724287652648</v>
      </c>
      <c r="K772" s="35">
        <v>12.494024517906338</v>
      </c>
      <c r="L772" s="35">
        <v>14.194354545454546</v>
      </c>
      <c r="M772" s="35">
        <v>10.424911847133759</v>
      </c>
      <c r="N772" s="35">
        <v>9.348331948051948</v>
      </c>
      <c r="O772" s="35">
        <v>8.343036431226766</v>
      </c>
      <c r="P772" s="35">
        <v>13.903760595647194</v>
      </c>
      <c r="Q772" s="35">
        <v>14.950294450736127</v>
      </c>
      <c r="R772" s="35">
        <v>15.70571838469713</v>
      </c>
      <c r="S772" s="35">
        <v>12.717192670157068</v>
      </c>
      <c r="T772" s="35">
        <v>11.138396363636364</v>
      </c>
      <c r="U772" s="35">
        <v>12.18581369047619</v>
      </c>
      <c r="V772" s="35">
        <v>11.886290322580646</v>
      </c>
      <c r="W772" s="35">
        <v>12.796690259740261</v>
      </c>
      <c r="X772" s="35">
        <v>13.561006941072613</v>
      </c>
      <c r="Y772" s="30">
        <v>9.6856888540617572</v>
      </c>
      <c r="Z772" s="30">
        <v>9.6186063040766268</v>
      </c>
      <c r="AA772" s="34">
        <v>10.888517342</v>
      </c>
      <c r="AB772" s="48">
        <v>10.814248926222506</v>
      </c>
      <c r="AC772" s="48">
        <v>11.346420775583066</v>
      </c>
      <c r="AD772" s="48">
        <v>11.145901481438671</v>
      </c>
      <c r="AE772" s="48">
        <f>AE771/AE762</f>
        <v>9.8906574103343452</v>
      </c>
    </row>
    <row r="773" spans="1:31" ht="11.1" customHeight="1" x14ac:dyDescent="0.2">
      <c r="A773" s="15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3"/>
      <c r="P773" s="36"/>
      <c r="Q773" s="36"/>
      <c r="R773" s="36"/>
      <c r="S773" s="36"/>
      <c r="T773" s="36"/>
      <c r="U773" s="36"/>
      <c r="V773" s="36"/>
      <c r="W773" s="36"/>
      <c r="X773" s="36"/>
      <c r="Y773" s="29"/>
      <c r="Z773" s="29"/>
      <c r="AA773" s="36"/>
      <c r="AB773" s="6"/>
      <c r="AC773" s="6"/>
      <c r="AD773" s="61"/>
      <c r="AE773" s="61"/>
    </row>
    <row r="774" spans="1:31" ht="11.1" customHeight="1" x14ac:dyDescent="0.2">
      <c r="A774" s="13" t="s">
        <v>48</v>
      </c>
      <c r="B774" s="16">
        <v>623000</v>
      </c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9"/>
      <c r="P774" s="6"/>
      <c r="Q774" s="6"/>
      <c r="R774" s="6"/>
      <c r="S774" s="6"/>
      <c r="T774" s="6"/>
      <c r="U774" s="6"/>
      <c r="V774" s="6"/>
      <c r="W774" s="6"/>
      <c r="X774" s="6"/>
      <c r="Y774" s="6"/>
      <c r="AB774" s="6"/>
      <c r="AC774" s="6"/>
      <c r="AD774" s="61"/>
      <c r="AE774" s="61"/>
    </row>
    <row r="775" spans="1:31" ht="11.1" customHeight="1" x14ac:dyDescent="0.25">
      <c r="A775" s="53" t="s">
        <v>138</v>
      </c>
      <c r="B775" s="6" t="s">
        <v>5</v>
      </c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9"/>
      <c r="P775" s="6"/>
      <c r="Q775" s="6"/>
      <c r="R775" s="6"/>
      <c r="S775" s="6"/>
      <c r="T775" s="6"/>
      <c r="U775" s="6"/>
      <c r="V775" s="6"/>
      <c r="W775" s="6"/>
      <c r="X775" s="6"/>
      <c r="Y775" s="6"/>
      <c r="AB775" s="6"/>
      <c r="AC775" s="6"/>
      <c r="AD775" s="75"/>
      <c r="AE775" s="75"/>
    </row>
    <row r="776" spans="1:31" ht="11.1" customHeight="1" x14ac:dyDescent="0.2">
      <c r="A776" s="15" t="s">
        <v>80</v>
      </c>
      <c r="B776" s="16"/>
      <c r="C776" s="33">
        <f t="shared" ref="C776:N776" si="10">C777+C762</f>
        <v>833207</v>
      </c>
      <c r="D776" s="33">
        <f t="shared" si="10"/>
        <v>867350</v>
      </c>
      <c r="E776" s="33">
        <f t="shared" si="10"/>
        <v>856715</v>
      </c>
      <c r="F776" s="33">
        <f t="shared" si="10"/>
        <v>682402</v>
      </c>
      <c r="G776" s="33">
        <f t="shared" si="10"/>
        <v>782196</v>
      </c>
      <c r="H776" s="33">
        <f t="shared" si="10"/>
        <v>742261</v>
      </c>
      <c r="I776" s="33">
        <f t="shared" si="10"/>
        <v>782140</v>
      </c>
      <c r="J776" s="33">
        <f t="shared" si="10"/>
        <v>975004</v>
      </c>
      <c r="K776" s="33">
        <f t="shared" si="10"/>
        <v>1098962</v>
      </c>
      <c r="L776" s="33">
        <f t="shared" si="10"/>
        <v>1042651</v>
      </c>
      <c r="M776" s="33">
        <f t="shared" si="10"/>
        <v>978626</v>
      </c>
      <c r="N776" s="33">
        <f t="shared" si="10"/>
        <v>935300</v>
      </c>
      <c r="O776" s="33">
        <f t="shared" ref="O776:AB776" si="11">O777+O762</f>
        <v>986229</v>
      </c>
      <c r="P776" s="33">
        <f t="shared" si="11"/>
        <v>1071573</v>
      </c>
      <c r="Q776" s="33">
        <f t="shared" si="11"/>
        <v>1098361</v>
      </c>
      <c r="R776" s="33">
        <f t="shared" si="11"/>
        <v>1153194</v>
      </c>
      <c r="S776" s="33">
        <f t="shared" si="11"/>
        <v>1144816</v>
      </c>
      <c r="T776" s="33">
        <f t="shared" si="11"/>
        <v>1167662</v>
      </c>
      <c r="U776" s="33">
        <f t="shared" si="11"/>
        <v>1185823</v>
      </c>
      <c r="V776" s="33">
        <f t="shared" si="11"/>
        <v>1168027</v>
      </c>
      <c r="W776" s="33">
        <f t="shared" si="11"/>
        <v>1057990</v>
      </c>
      <c r="X776" s="33">
        <f t="shared" si="11"/>
        <v>941420</v>
      </c>
      <c r="Y776" s="27">
        <f t="shared" si="11"/>
        <v>901499</v>
      </c>
      <c r="Z776" s="27">
        <f t="shared" si="11"/>
        <v>867828</v>
      </c>
      <c r="AA776" s="33">
        <f t="shared" si="11"/>
        <v>892613</v>
      </c>
      <c r="AB776" s="9">
        <f t="shared" si="11"/>
        <v>710036</v>
      </c>
      <c r="AC776" s="9">
        <v>741382</v>
      </c>
      <c r="AD776" s="64">
        <v>476720</v>
      </c>
      <c r="AE776" s="64">
        <v>154859</v>
      </c>
    </row>
    <row r="777" spans="1:31" ht="11.1" customHeight="1" x14ac:dyDescent="0.2">
      <c r="A777" s="15" t="s">
        <v>81</v>
      </c>
      <c r="B777" s="16" t="s">
        <v>2</v>
      </c>
      <c r="C777" s="33">
        <v>169502</v>
      </c>
      <c r="D777" s="33">
        <v>169045</v>
      </c>
      <c r="E777" s="33">
        <v>163120</v>
      </c>
      <c r="F777" s="33">
        <v>118777</v>
      </c>
      <c r="G777" s="33">
        <v>113196</v>
      </c>
      <c r="H777" s="33">
        <v>119261</v>
      </c>
      <c r="I777" s="33">
        <v>120140</v>
      </c>
      <c r="J777" s="33">
        <v>238004</v>
      </c>
      <c r="K777" s="33">
        <v>372962</v>
      </c>
      <c r="L777" s="33">
        <v>250651</v>
      </c>
      <c r="M777" s="33">
        <v>193626</v>
      </c>
      <c r="N777" s="33">
        <v>165300</v>
      </c>
      <c r="O777" s="33">
        <v>179229</v>
      </c>
      <c r="P777" s="33">
        <v>198573</v>
      </c>
      <c r="Q777" s="33">
        <v>215361</v>
      </c>
      <c r="R777" s="33">
        <v>212194</v>
      </c>
      <c r="S777" s="33">
        <v>189816</v>
      </c>
      <c r="T777" s="33">
        <v>177662</v>
      </c>
      <c r="U777" s="33">
        <v>177823</v>
      </c>
      <c r="V777" s="33">
        <v>145027</v>
      </c>
      <c r="W777" s="33">
        <v>133990</v>
      </c>
      <c r="X777" s="33">
        <v>125840</v>
      </c>
      <c r="Y777" s="27">
        <v>140917</v>
      </c>
      <c r="Z777" s="27">
        <v>121549</v>
      </c>
      <c r="AA777" s="33">
        <v>231495</v>
      </c>
      <c r="AB777" s="9">
        <v>47422</v>
      </c>
      <c r="AC777" s="9">
        <v>52352</v>
      </c>
      <c r="AD777" s="64">
        <v>59478</v>
      </c>
      <c r="AE777" s="64">
        <v>21628</v>
      </c>
    </row>
    <row r="778" spans="1:31" ht="11.1" customHeight="1" x14ac:dyDescent="0.2">
      <c r="A778" s="52" t="s">
        <v>82</v>
      </c>
      <c r="B778" s="16" t="s">
        <v>3</v>
      </c>
      <c r="C778" s="65">
        <f t="shared" ref="C778:N778" si="12">1000*C777/C776</f>
        <v>203.43324047925665</v>
      </c>
      <c r="D778" s="65">
        <f t="shared" si="12"/>
        <v>194.89825330028248</v>
      </c>
      <c r="E778" s="65">
        <f t="shared" si="12"/>
        <v>190.40170885300245</v>
      </c>
      <c r="F778" s="65">
        <f t="shared" si="12"/>
        <v>174.05722726486735</v>
      </c>
      <c r="G778" s="65">
        <f t="shared" si="12"/>
        <v>144.71564671770247</v>
      </c>
      <c r="H778" s="65">
        <f t="shared" si="12"/>
        <v>160.67259360251987</v>
      </c>
      <c r="I778" s="65">
        <f t="shared" si="12"/>
        <v>153.60421407932083</v>
      </c>
      <c r="J778" s="65">
        <f t="shared" si="12"/>
        <v>244.10566520752735</v>
      </c>
      <c r="K778" s="65">
        <f t="shared" si="12"/>
        <v>339.37661174817691</v>
      </c>
      <c r="L778" s="65">
        <f t="shared" si="12"/>
        <v>240.39779370086444</v>
      </c>
      <c r="M778" s="65">
        <f t="shared" si="12"/>
        <v>197.8549517384578</v>
      </c>
      <c r="N778" s="65">
        <f t="shared" si="12"/>
        <v>176.7347375173741</v>
      </c>
      <c r="O778" s="65">
        <f>1000*O777/O776</f>
        <v>181.73162622474089</v>
      </c>
      <c r="P778" s="65">
        <f t="shared" ref="P778:AB778" si="13">1000*P777/P776</f>
        <v>185.30982023623216</v>
      </c>
      <c r="Q778" s="65">
        <f t="shared" si="13"/>
        <v>196.07487884220217</v>
      </c>
      <c r="R778" s="65">
        <f t="shared" si="13"/>
        <v>184.00546655636433</v>
      </c>
      <c r="S778" s="65">
        <f t="shared" si="13"/>
        <v>165.80481055470923</v>
      </c>
      <c r="T778" s="65">
        <f t="shared" si="13"/>
        <v>152.15190697307955</v>
      </c>
      <c r="U778" s="65">
        <f t="shared" si="13"/>
        <v>149.95745570797666</v>
      </c>
      <c r="V778" s="65">
        <f t="shared" si="13"/>
        <v>124.164081823451</v>
      </c>
      <c r="W778" s="65">
        <f t="shared" si="13"/>
        <v>126.64580950670612</v>
      </c>
      <c r="X778" s="65">
        <f t="shared" si="13"/>
        <v>133.670412780693</v>
      </c>
      <c r="Y778" s="65">
        <f t="shared" si="13"/>
        <v>156.31409463571231</v>
      </c>
      <c r="Z778" s="65">
        <f t="shared" si="13"/>
        <v>140.06116419382641</v>
      </c>
      <c r="AA778" s="65">
        <f t="shared" si="13"/>
        <v>259.34531538303833</v>
      </c>
      <c r="AB778" s="65">
        <f t="shared" si="13"/>
        <v>66.788162853714454</v>
      </c>
      <c r="AC778" s="65">
        <v>70.614069400120314</v>
      </c>
      <c r="AD778" s="65">
        <v>124.7650612518879</v>
      </c>
      <c r="AE778" s="65">
        <v>139.66253172240553</v>
      </c>
    </row>
    <row r="779" spans="1:31" ht="11.1" customHeight="1" x14ac:dyDescent="0.2">
      <c r="A779" s="15" t="s">
        <v>83</v>
      </c>
      <c r="B779" s="16" t="s">
        <v>2</v>
      </c>
      <c r="C779" s="33">
        <v>1220664</v>
      </c>
      <c r="D779" s="33">
        <v>1202374</v>
      </c>
      <c r="E779" s="33">
        <v>1174967</v>
      </c>
      <c r="F779" s="33">
        <v>977559</v>
      </c>
      <c r="G779" s="33">
        <v>892754</v>
      </c>
      <c r="H779" s="33">
        <v>779065</v>
      </c>
      <c r="I779" s="33">
        <v>299964</v>
      </c>
      <c r="J779" s="33">
        <v>624683</v>
      </c>
      <c r="K779" s="33">
        <v>1647656</v>
      </c>
      <c r="L779" s="33">
        <v>1814246</v>
      </c>
      <c r="M779" s="33">
        <v>548147</v>
      </c>
      <c r="N779" s="33">
        <v>563750</v>
      </c>
      <c r="O779" s="33">
        <v>469516</v>
      </c>
      <c r="P779" s="33">
        <v>690174</v>
      </c>
      <c r="Q779" s="33">
        <v>576217</v>
      </c>
      <c r="R779" s="33">
        <v>605799</v>
      </c>
      <c r="S779" s="33">
        <v>570803</v>
      </c>
      <c r="T779" s="33">
        <v>563967</v>
      </c>
      <c r="U779" s="33">
        <v>599517</v>
      </c>
      <c r="V779" s="33">
        <v>392434</v>
      </c>
      <c r="W779" s="33">
        <v>506586</v>
      </c>
      <c r="X779" s="33">
        <v>132564</v>
      </c>
      <c r="Y779" s="27">
        <v>122566</v>
      </c>
      <c r="Z779" s="27">
        <v>127339</v>
      </c>
      <c r="AA779" s="33">
        <v>626381</v>
      </c>
      <c r="AB779" s="9">
        <v>59859</v>
      </c>
      <c r="AC779" s="9">
        <v>200039</v>
      </c>
      <c r="AD779" s="64">
        <v>190380</v>
      </c>
      <c r="AE779" s="64">
        <v>110586</v>
      </c>
    </row>
    <row r="780" spans="1:31" ht="11.1" customHeight="1" x14ac:dyDescent="0.2">
      <c r="A780" s="52" t="s">
        <v>84</v>
      </c>
      <c r="B780" s="16" t="s">
        <v>3</v>
      </c>
      <c r="C780" s="48">
        <f t="shared" ref="C780:N780" si="14">C779/C776</f>
        <v>1.4650188968647646</v>
      </c>
      <c r="D780" s="48">
        <f t="shared" si="14"/>
        <v>1.3862616014296421</v>
      </c>
      <c r="E780" s="48">
        <f t="shared" si="14"/>
        <v>1.3714794301488826</v>
      </c>
      <c r="F780" s="48">
        <f t="shared" si="14"/>
        <v>1.432526575244504</v>
      </c>
      <c r="G780" s="48">
        <f t="shared" si="14"/>
        <v>1.1413430904786013</v>
      </c>
      <c r="H780" s="48">
        <f t="shared" si="14"/>
        <v>1.0495836370225569</v>
      </c>
      <c r="I780" s="48">
        <f t="shared" si="14"/>
        <v>0.38351701741376226</v>
      </c>
      <c r="J780" s="48">
        <f t="shared" si="14"/>
        <v>0.64069788431637209</v>
      </c>
      <c r="K780" s="48">
        <f t="shared" si="14"/>
        <v>1.4992838696879418</v>
      </c>
      <c r="L780" s="48">
        <f t="shared" si="14"/>
        <v>1.7400318994562898</v>
      </c>
      <c r="M780" s="48">
        <f t="shared" si="14"/>
        <v>0.56011898314575737</v>
      </c>
      <c r="N780" s="48">
        <f t="shared" si="14"/>
        <v>0.60274778146049401</v>
      </c>
      <c r="O780" s="48">
        <f t="shared" ref="O780:AB780" si="15">O779/O776</f>
        <v>0.47607198733762646</v>
      </c>
      <c r="P780" s="48">
        <f t="shared" si="15"/>
        <v>0.64407557861200315</v>
      </c>
      <c r="Q780" s="48">
        <f t="shared" si="15"/>
        <v>0.52461531318027499</v>
      </c>
      <c r="R780" s="48">
        <f t="shared" si="15"/>
        <v>0.52532271239704686</v>
      </c>
      <c r="S780" s="48">
        <f t="shared" si="15"/>
        <v>0.49859802798004221</v>
      </c>
      <c r="T780" s="48">
        <f t="shared" si="15"/>
        <v>0.48298822775769018</v>
      </c>
      <c r="U780" s="48">
        <f t="shared" si="15"/>
        <v>0.50557039288325489</v>
      </c>
      <c r="V780" s="48">
        <f t="shared" si="15"/>
        <v>0.33598024703196072</v>
      </c>
      <c r="W780" s="48">
        <f t="shared" si="15"/>
        <v>0.47881927050350193</v>
      </c>
      <c r="X780" s="48">
        <f t="shared" si="15"/>
        <v>0.14081281468420045</v>
      </c>
      <c r="Y780" s="48">
        <f t="shared" si="15"/>
        <v>0.13595799884414736</v>
      </c>
      <c r="Z780" s="48">
        <f t="shared" si="15"/>
        <v>0.14673299317376254</v>
      </c>
      <c r="AA780" s="48">
        <f t="shared" si="15"/>
        <v>0.70173860340371474</v>
      </c>
      <c r="AB780" s="48">
        <f t="shared" si="15"/>
        <v>8.4304176126280925E-2</v>
      </c>
      <c r="AC780" s="48">
        <v>0.26981906763315</v>
      </c>
      <c r="AD780" s="66">
        <v>0.39935391844269175</v>
      </c>
      <c r="AE780" s="66">
        <f>AE779/AE776</f>
        <v>0.71410767214046322</v>
      </c>
    </row>
    <row r="781" spans="1:31" ht="11.1" customHeight="1" x14ac:dyDescent="0.2">
      <c r="A781" s="15" t="s">
        <v>85</v>
      </c>
      <c r="B781" s="16" t="s">
        <v>2</v>
      </c>
      <c r="C781" s="34">
        <v>7.2014725489964722</v>
      </c>
      <c r="D781" s="34">
        <v>7.1127451270371793</v>
      </c>
      <c r="E781" s="34">
        <v>7.2030836194212853</v>
      </c>
      <c r="F781" s="34"/>
      <c r="G781" s="34"/>
      <c r="H781" s="34"/>
      <c r="I781" s="33"/>
      <c r="J781" s="33">
        <v>547207</v>
      </c>
      <c r="K781" s="33">
        <v>633226</v>
      </c>
      <c r="L781" s="33">
        <v>651353</v>
      </c>
      <c r="M781" s="33">
        <v>459043</v>
      </c>
      <c r="N781" s="33">
        <v>173510</v>
      </c>
      <c r="O781" s="33">
        <v>113020</v>
      </c>
      <c r="P781" s="33">
        <v>118943</v>
      </c>
      <c r="Q781" s="33">
        <v>132363</v>
      </c>
      <c r="R781" s="33">
        <v>128612</v>
      </c>
      <c r="S781" s="33">
        <v>83441</v>
      </c>
      <c r="T781" s="33">
        <v>83531</v>
      </c>
      <c r="U781" s="33">
        <v>78339</v>
      </c>
      <c r="V781" s="33">
        <v>61597</v>
      </c>
      <c r="W781" s="33">
        <v>51647</v>
      </c>
      <c r="X781" s="33">
        <v>237614</v>
      </c>
      <c r="Y781" s="27">
        <v>257913.64799999999</v>
      </c>
      <c r="Z781" s="27">
        <v>244587.804</v>
      </c>
      <c r="AA781" s="33">
        <v>146889.67199999999</v>
      </c>
      <c r="AB781" s="9">
        <v>258817.38</v>
      </c>
      <c r="AC781" s="9">
        <v>224980.2</v>
      </c>
      <c r="AD781" s="64">
        <v>110192.4001</v>
      </c>
      <c r="AE781" s="64">
        <v>109474.20000000001</v>
      </c>
    </row>
    <row r="782" spans="1:31" ht="11.1" customHeight="1" x14ac:dyDescent="0.2">
      <c r="A782" s="52" t="s">
        <v>86</v>
      </c>
      <c r="B782" s="16" t="s">
        <v>3</v>
      </c>
      <c r="C782" s="74">
        <f t="shared" ref="C782:N782" si="16">C781/C776</f>
        <v>8.6430773493219244E-6</v>
      </c>
      <c r="D782" s="74">
        <f t="shared" si="16"/>
        <v>8.2005477915918362E-6</v>
      </c>
      <c r="E782" s="74">
        <f t="shared" si="16"/>
        <v>8.4077944467194873E-6</v>
      </c>
      <c r="F782" s="74">
        <f t="shared" si="16"/>
        <v>0</v>
      </c>
      <c r="G782" s="74">
        <f t="shared" si="16"/>
        <v>0</v>
      </c>
      <c r="H782" s="74">
        <f t="shared" si="16"/>
        <v>0</v>
      </c>
      <c r="I782" s="65">
        <f t="shared" si="16"/>
        <v>0</v>
      </c>
      <c r="J782" s="65">
        <f t="shared" si="16"/>
        <v>0.56123564621273347</v>
      </c>
      <c r="K782" s="65">
        <f t="shared" si="16"/>
        <v>0.5762037267894613</v>
      </c>
      <c r="L782" s="65">
        <f t="shared" si="16"/>
        <v>0.62470855540348591</v>
      </c>
      <c r="M782" s="65">
        <f t="shared" si="16"/>
        <v>0.4690688782027046</v>
      </c>
      <c r="N782" s="65">
        <f t="shared" si="16"/>
        <v>0.18551266973163691</v>
      </c>
      <c r="O782" s="65">
        <f t="shared" ref="O782:AB782" si="17">O781/O776</f>
        <v>0.11459813086007407</v>
      </c>
      <c r="P782" s="65">
        <f t="shared" si="17"/>
        <v>0.11099850406831825</v>
      </c>
      <c r="Q782" s="65">
        <f t="shared" si="17"/>
        <v>0.12050955924327247</v>
      </c>
      <c r="R782" s="65">
        <f t="shared" si="17"/>
        <v>0.11152676826275544</v>
      </c>
      <c r="S782" s="65">
        <f t="shared" si="17"/>
        <v>7.2885948484297913E-2</v>
      </c>
      <c r="T782" s="65">
        <f t="shared" si="17"/>
        <v>7.1536968746092625E-2</v>
      </c>
      <c r="U782" s="65">
        <f t="shared" si="17"/>
        <v>6.6062979044933356E-2</v>
      </c>
      <c r="V782" s="65">
        <f t="shared" si="17"/>
        <v>5.2735938467175843E-2</v>
      </c>
      <c r="W782" s="65">
        <f t="shared" si="17"/>
        <v>4.8816151381393016E-2</v>
      </c>
      <c r="X782" s="65">
        <f t="shared" si="17"/>
        <v>0.25239956661213908</v>
      </c>
      <c r="Y782" s="65">
        <f t="shared" si="17"/>
        <v>0.28609421419213998</v>
      </c>
      <c r="Z782" s="65">
        <f t="shared" si="17"/>
        <v>0.28183903261936699</v>
      </c>
      <c r="AA782" s="65">
        <f t="shared" si="17"/>
        <v>0.164561430317506</v>
      </c>
      <c r="AB782" s="65">
        <f t="shared" si="17"/>
        <v>0.36451303877549873</v>
      </c>
      <c r="AC782" s="65">
        <v>0.30346056418958112</v>
      </c>
      <c r="AD782" s="66">
        <v>0.2311470047407283</v>
      </c>
      <c r="AE782" s="66">
        <f>AE781/AE776</f>
        <v>0.70692823794548598</v>
      </c>
    </row>
    <row r="783" spans="1:31" ht="11.1" customHeight="1" x14ac:dyDescent="0.2">
      <c r="A783" s="15" t="s">
        <v>143</v>
      </c>
      <c r="B783" s="16" t="s">
        <v>2</v>
      </c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5"/>
      <c r="U783" s="35"/>
      <c r="V783" s="35"/>
      <c r="W783" s="35"/>
      <c r="X783" s="35"/>
      <c r="Y783" s="28"/>
      <c r="Z783" s="28"/>
      <c r="AA783" s="34"/>
      <c r="AB783" s="49"/>
      <c r="AC783" s="48"/>
      <c r="AD783" s="66"/>
      <c r="AE783" s="61"/>
    </row>
    <row r="784" spans="1:31" ht="11.1" customHeight="1" x14ac:dyDescent="0.2">
      <c r="A784" s="15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3"/>
      <c r="P784" s="33"/>
      <c r="Q784" s="37"/>
      <c r="R784" s="37"/>
      <c r="S784" s="37"/>
      <c r="T784" s="33"/>
      <c r="U784" s="33"/>
      <c r="V784" s="33"/>
      <c r="W784" s="33"/>
      <c r="X784" s="33"/>
      <c r="Y784" s="29"/>
      <c r="Z784" s="29"/>
      <c r="AA784" s="36"/>
      <c r="AB784" s="49"/>
      <c r="AC784" s="48"/>
      <c r="AD784" s="61"/>
      <c r="AE784" s="61"/>
    </row>
    <row r="785" spans="1:31" ht="11.1" customHeight="1" x14ac:dyDescent="0.2">
      <c r="A785" s="15" t="s">
        <v>87</v>
      </c>
      <c r="B785" s="16" t="s">
        <v>2</v>
      </c>
      <c r="C785" s="33">
        <f t="shared" ref="C785:N785" si="18">3.6*C777+C779+C781</f>
        <v>1830878.4014725492</v>
      </c>
      <c r="D785" s="33">
        <f t="shared" si="18"/>
        <v>1810943.1127451269</v>
      </c>
      <c r="E785" s="33">
        <f t="shared" si="18"/>
        <v>1762206.2030836195</v>
      </c>
      <c r="F785" s="33">
        <f t="shared" si="18"/>
        <v>1405156.2</v>
      </c>
      <c r="G785" s="33">
        <f t="shared" si="18"/>
        <v>1300259.6000000001</v>
      </c>
      <c r="H785" s="33">
        <f t="shared" si="18"/>
        <v>1208404.6000000001</v>
      </c>
      <c r="I785" s="33">
        <f t="shared" si="18"/>
        <v>732468</v>
      </c>
      <c r="J785" s="33">
        <f t="shared" si="18"/>
        <v>2028704.4</v>
      </c>
      <c r="K785" s="33">
        <f t="shared" si="18"/>
        <v>3623545.2</v>
      </c>
      <c r="L785" s="33">
        <f t="shared" si="18"/>
        <v>3367942.6</v>
      </c>
      <c r="M785" s="33">
        <f t="shared" si="18"/>
        <v>1704243.6</v>
      </c>
      <c r="N785" s="33">
        <f t="shared" si="18"/>
        <v>1332340</v>
      </c>
      <c r="O785" s="33">
        <f t="shared" ref="O785:AB785" si="19">3.6*O777+O779+O781</f>
        <v>1227760.3999999999</v>
      </c>
      <c r="P785" s="33">
        <f t="shared" si="19"/>
        <v>1523979.8</v>
      </c>
      <c r="Q785" s="33">
        <f t="shared" si="19"/>
        <v>1483879.6</v>
      </c>
      <c r="R785" s="33">
        <f t="shared" si="19"/>
        <v>1498309.4</v>
      </c>
      <c r="S785" s="33">
        <f t="shared" si="19"/>
        <v>1337581.6000000001</v>
      </c>
      <c r="T785" s="33">
        <f t="shared" si="19"/>
        <v>1287081.2000000002</v>
      </c>
      <c r="U785" s="33">
        <f t="shared" si="19"/>
        <v>1318018.8</v>
      </c>
      <c r="V785" s="33">
        <f t="shared" si="19"/>
        <v>976128.2</v>
      </c>
      <c r="W785" s="33">
        <f t="shared" si="19"/>
        <v>1040597</v>
      </c>
      <c r="X785" s="33">
        <f t="shared" si="19"/>
        <v>823202</v>
      </c>
      <c r="Y785" s="27">
        <f t="shared" si="19"/>
        <v>887780.848</v>
      </c>
      <c r="Z785" s="27">
        <f t="shared" si="19"/>
        <v>809503.20400000003</v>
      </c>
      <c r="AA785" s="33">
        <f t="shared" si="19"/>
        <v>1606652.672</v>
      </c>
      <c r="AB785" s="9">
        <f t="shared" si="19"/>
        <v>489395.58</v>
      </c>
      <c r="AC785" s="9">
        <v>613486.4</v>
      </c>
      <c r="AD785" s="67">
        <v>514693.20010000002</v>
      </c>
      <c r="AE785" s="9">
        <f>3.6*AE777+AE779+AE781</f>
        <v>297921</v>
      </c>
    </row>
    <row r="786" spans="1:31" ht="11.1" customHeight="1" x14ac:dyDescent="0.2">
      <c r="A786" s="52" t="s">
        <v>88</v>
      </c>
      <c r="B786" s="16" t="s">
        <v>3</v>
      </c>
      <c r="C786" s="34">
        <f t="shared" ref="C786:N786" si="20">C785/C776</f>
        <v>2.1973872056674382</v>
      </c>
      <c r="D786" s="34">
        <f t="shared" si="20"/>
        <v>2.0879035138584503</v>
      </c>
      <c r="E786" s="34">
        <f t="shared" si="20"/>
        <v>2.0569339898141381</v>
      </c>
      <c r="F786" s="34">
        <f t="shared" si="20"/>
        <v>2.0591325933980262</v>
      </c>
      <c r="G786" s="34">
        <f t="shared" si="20"/>
        <v>1.6623194186623302</v>
      </c>
      <c r="H786" s="34">
        <f t="shared" si="20"/>
        <v>1.6280049739916285</v>
      </c>
      <c r="I786" s="34">
        <f t="shared" si="20"/>
        <v>0.93649218809931722</v>
      </c>
      <c r="J786" s="34">
        <f t="shared" si="20"/>
        <v>2.0807139252762039</v>
      </c>
      <c r="K786" s="34">
        <f t="shared" si="20"/>
        <v>3.2972433987708403</v>
      </c>
      <c r="L786" s="34">
        <f t="shared" si="20"/>
        <v>3.2301725121828877</v>
      </c>
      <c r="M786" s="34">
        <f t="shared" si="20"/>
        <v>1.7414656876069101</v>
      </c>
      <c r="N786" s="34">
        <f t="shared" si="20"/>
        <v>1.4245055062546776</v>
      </c>
      <c r="O786" s="34">
        <f t="shared" ref="O786:AB786" si="21">O785/O776</f>
        <v>1.2449039726067677</v>
      </c>
      <c r="P786" s="34">
        <f t="shared" si="21"/>
        <v>1.4221894355307572</v>
      </c>
      <c r="Q786" s="34">
        <f t="shared" si="21"/>
        <v>1.3509944362554753</v>
      </c>
      <c r="R786" s="34">
        <f t="shared" si="21"/>
        <v>1.2992691602627138</v>
      </c>
      <c r="S786" s="34">
        <f t="shared" si="21"/>
        <v>1.1683812944612935</v>
      </c>
      <c r="T786" s="35">
        <f t="shared" si="21"/>
        <v>1.1022720616068693</v>
      </c>
      <c r="U786" s="35">
        <f t="shared" si="21"/>
        <v>1.1114802124769043</v>
      </c>
      <c r="V786" s="35">
        <f t="shared" si="21"/>
        <v>0.83570688006356009</v>
      </c>
      <c r="W786" s="35">
        <f t="shared" si="21"/>
        <v>0.98356033610903693</v>
      </c>
      <c r="X786" s="35">
        <f t="shared" si="21"/>
        <v>0.87442586730683436</v>
      </c>
      <c r="Y786" s="30">
        <f t="shared" si="21"/>
        <v>0.98478295372485158</v>
      </c>
      <c r="Z786" s="30">
        <f t="shared" si="21"/>
        <v>0.93279221689090464</v>
      </c>
      <c r="AA786" s="34">
        <f t="shared" si="21"/>
        <v>1.7999431691001588</v>
      </c>
      <c r="AB786" s="48">
        <f t="shared" si="21"/>
        <v>0.68925460117515169</v>
      </c>
      <c r="AC786" s="48">
        <v>0.82749028166316418</v>
      </c>
      <c r="AD786" s="69">
        <v>1.0796551436902164</v>
      </c>
      <c r="AE786" s="48">
        <f>AE785/AE776</f>
        <v>1.9238210242866092</v>
      </c>
    </row>
    <row r="787" spans="1:31" ht="11.1" customHeight="1" x14ac:dyDescent="0.2">
      <c r="A787" s="15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3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6"/>
      <c r="AC787" s="6"/>
      <c r="AD787" s="48"/>
      <c r="AE787" s="48"/>
    </row>
    <row r="788" spans="1:31" ht="11.1" customHeight="1" x14ac:dyDescent="0.2">
      <c r="A788" s="13" t="s">
        <v>49</v>
      </c>
      <c r="B788" s="16">
        <v>634111</v>
      </c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3"/>
      <c r="P788" s="36"/>
      <c r="Q788" s="36"/>
      <c r="R788" s="33"/>
      <c r="S788" s="33"/>
      <c r="T788" s="33"/>
      <c r="U788" s="33"/>
      <c r="V788" s="33"/>
      <c r="W788" s="33"/>
      <c r="X788" s="33"/>
      <c r="Y788" s="19"/>
      <c r="Z788" s="47" t="s">
        <v>76</v>
      </c>
      <c r="AA788" s="36"/>
      <c r="AB788" s="6"/>
      <c r="AC788" s="6"/>
      <c r="AD788" s="61"/>
      <c r="AE788" s="61"/>
    </row>
    <row r="789" spans="1:31" ht="11.1" customHeight="1" x14ac:dyDescent="0.25">
      <c r="A789" s="53" t="s">
        <v>139</v>
      </c>
      <c r="B789" s="16" t="s">
        <v>77</v>
      </c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3"/>
      <c r="P789" s="33"/>
      <c r="Q789" s="39"/>
      <c r="R789" s="33"/>
      <c r="S789" s="36"/>
      <c r="T789" s="36"/>
      <c r="U789" s="36"/>
      <c r="V789" s="36"/>
      <c r="W789" s="36"/>
      <c r="X789" s="36"/>
      <c r="Y789" s="36"/>
      <c r="Z789" s="36"/>
      <c r="AA789" s="36"/>
      <c r="AB789" s="6"/>
      <c r="AC789" s="6"/>
      <c r="AD789" s="75"/>
      <c r="AE789" s="75"/>
    </row>
    <row r="790" spans="1:31" ht="11.1" customHeight="1" x14ac:dyDescent="0.2">
      <c r="A790" s="15" t="s">
        <v>80</v>
      </c>
      <c r="B790" s="16"/>
      <c r="C790" s="33">
        <v>27153</v>
      </c>
      <c r="D790" s="33">
        <v>22799</v>
      </c>
      <c r="E790" s="33">
        <v>23222</v>
      </c>
      <c r="F790" s="33">
        <v>14775</v>
      </c>
      <c r="G790" s="33">
        <v>6663</v>
      </c>
      <c r="H790" s="33">
        <v>5148</v>
      </c>
      <c r="I790" s="33">
        <v>5566</v>
      </c>
      <c r="J790" s="33">
        <v>7269</v>
      </c>
      <c r="K790" s="33">
        <v>64957</v>
      </c>
      <c r="L790" s="33">
        <v>102251</v>
      </c>
      <c r="M790" s="33">
        <v>78407</v>
      </c>
      <c r="N790" s="33">
        <v>78312</v>
      </c>
      <c r="O790" s="33">
        <v>83947</v>
      </c>
      <c r="P790" s="33">
        <v>51968</v>
      </c>
      <c r="Q790" s="33">
        <v>55088</v>
      </c>
      <c r="R790" s="33">
        <v>56857</v>
      </c>
      <c r="S790" s="33">
        <v>62441</v>
      </c>
      <c r="T790" s="33">
        <v>59579</v>
      </c>
      <c r="U790" s="33">
        <v>60917</v>
      </c>
      <c r="V790" s="33">
        <v>94281</v>
      </c>
      <c r="W790" s="33">
        <v>117962</v>
      </c>
      <c r="X790" s="33">
        <v>98113</v>
      </c>
      <c r="Y790" s="27">
        <v>106318</v>
      </c>
      <c r="Z790" s="27">
        <v>379495</v>
      </c>
      <c r="AA790" s="33">
        <v>340736</v>
      </c>
      <c r="AB790" s="9">
        <v>448797</v>
      </c>
      <c r="AC790" s="9">
        <v>534104</v>
      </c>
      <c r="AD790" s="64">
        <v>590106</v>
      </c>
      <c r="AE790" s="64">
        <v>646187</v>
      </c>
    </row>
    <row r="791" spans="1:31" ht="11.1" customHeight="1" x14ac:dyDescent="0.2">
      <c r="A791" s="15" t="s">
        <v>81</v>
      </c>
      <c r="B791" s="16" t="s">
        <v>2</v>
      </c>
      <c r="C791" s="33">
        <v>94510</v>
      </c>
      <c r="D791" s="33">
        <v>79141</v>
      </c>
      <c r="E791" s="33">
        <v>79404</v>
      </c>
      <c r="F791" s="33">
        <v>51105</v>
      </c>
      <c r="G791" s="33">
        <v>23550</v>
      </c>
      <c r="H791" s="33">
        <v>18501</v>
      </c>
      <c r="I791" s="33">
        <v>19817</v>
      </c>
      <c r="J791" s="33">
        <v>24812</v>
      </c>
      <c r="K791" s="33">
        <v>231450</v>
      </c>
      <c r="L791" s="33">
        <v>355112</v>
      </c>
      <c r="M791" s="33">
        <v>270512</v>
      </c>
      <c r="N791" s="33">
        <v>272475</v>
      </c>
      <c r="O791" s="33">
        <v>289399</v>
      </c>
      <c r="P791" s="33">
        <v>174952</v>
      </c>
      <c r="Q791" s="33">
        <v>183405</v>
      </c>
      <c r="R791" s="33">
        <v>179599</v>
      </c>
      <c r="S791" s="33">
        <v>185190</v>
      </c>
      <c r="T791" s="33">
        <v>172848</v>
      </c>
      <c r="U791" s="33">
        <v>167593</v>
      </c>
      <c r="V791" s="33">
        <v>238418</v>
      </c>
      <c r="W791" s="33">
        <v>214041</v>
      </c>
      <c r="X791" s="33">
        <v>188117</v>
      </c>
      <c r="Y791" s="27">
        <v>182491</v>
      </c>
      <c r="Z791" s="27">
        <v>183711</v>
      </c>
      <c r="AA791" s="33">
        <v>179734</v>
      </c>
      <c r="AB791" s="9">
        <v>197469</v>
      </c>
      <c r="AC791" s="9">
        <v>230066</v>
      </c>
      <c r="AD791" s="64">
        <v>261703</v>
      </c>
      <c r="AE791" s="64">
        <v>273418</v>
      </c>
    </row>
    <row r="792" spans="1:31" ht="11.1" customHeight="1" x14ac:dyDescent="0.2">
      <c r="A792" s="52" t="s">
        <v>82</v>
      </c>
      <c r="B792" s="16" t="s">
        <v>3</v>
      </c>
      <c r="C792" s="35">
        <v>3480.6467057047103</v>
      </c>
      <c r="D792" s="35">
        <v>3471.2487389797798</v>
      </c>
      <c r="E792" s="35">
        <v>3419.3437257772803</v>
      </c>
      <c r="F792" s="35">
        <v>3458.8832487309646</v>
      </c>
      <c r="G792" s="35">
        <v>3534.443944169293</v>
      </c>
      <c r="H792" s="35">
        <v>3593.8228438228439</v>
      </c>
      <c r="I792" s="35">
        <v>3560.3665109593962</v>
      </c>
      <c r="J792" s="35">
        <v>3413.3993671756775</v>
      </c>
      <c r="K792" s="35">
        <v>3563.1263759102176</v>
      </c>
      <c r="L792" s="35">
        <v>3472.9440298872382</v>
      </c>
      <c r="M792" s="35">
        <v>3450.1001186118588</v>
      </c>
      <c r="N792" s="35">
        <v>3479.3518234753296</v>
      </c>
      <c r="O792" s="35">
        <v>3447.4013365575897</v>
      </c>
      <c r="P792" s="35">
        <v>3366.5332512315272</v>
      </c>
      <c r="Q792" s="35">
        <v>3329.3094684867847</v>
      </c>
      <c r="R792" s="35">
        <v>3158.7843185535644</v>
      </c>
      <c r="S792" s="35">
        <v>2965.8397527265738</v>
      </c>
      <c r="T792" s="35">
        <v>2901.1564477416541</v>
      </c>
      <c r="U792" s="35">
        <v>2751.169624242822</v>
      </c>
      <c r="V792" s="35">
        <v>2528.8021976856417</v>
      </c>
      <c r="W792" s="35">
        <v>1814.4911073057426</v>
      </c>
      <c r="X792" s="35">
        <v>1917.3504020873891</v>
      </c>
      <c r="Y792" s="35">
        <v>1716.4638160988732</v>
      </c>
      <c r="Z792" s="35">
        <v>484.09333456303773</v>
      </c>
      <c r="AA792" s="28">
        <v>527.48755634861004</v>
      </c>
      <c r="AB792" s="48">
        <v>439.99625665946962</v>
      </c>
      <c r="AC792" s="49">
        <v>430.75131435076315</v>
      </c>
      <c r="AD792" s="65">
        <v>443.48472986209259</v>
      </c>
      <c r="AE792" s="65">
        <v>423.12519440966781</v>
      </c>
    </row>
    <row r="793" spans="1:31" ht="11.1" customHeight="1" x14ac:dyDescent="0.2">
      <c r="A793" s="15" t="s">
        <v>83</v>
      </c>
      <c r="B793" s="16" t="s">
        <v>2</v>
      </c>
      <c r="C793" s="33"/>
      <c r="D793" s="33"/>
      <c r="E793" s="33"/>
      <c r="F793" s="33"/>
      <c r="G793" s="33"/>
      <c r="H793" s="33">
        <v>3973</v>
      </c>
      <c r="I793" s="33">
        <v>1758</v>
      </c>
      <c r="J793" s="33"/>
      <c r="K793" s="33"/>
      <c r="L793" s="33"/>
      <c r="M793" s="33"/>
      <c r="N793" s="33"/>
      <c r="O793" s="33">
        <v>136402</v>
      </c>
      <c r="P793" s="33">
        <v>99333</v>
      </c>
      <c r="Q793" s="33">
        <v>90874</v>
      </c>
      <c r="R793" s="33">
        <v>94355</v>
      </c>
      <c r="S793" s="33">
        <v>84418</v>
      </c>
      <c r="T793" s="33">
        <v>81961</v>
      </c>
      <c r="U793" s="33">
        <v>87595</v>
      </c>
      <c r="V793" s="33">
        <v>74936</v>
      </c>
      <c r="W793" s="33">
        <v>73717</v>
      </c>
      <c r="X793" s="33">
        <v>67605</v>
      </c>
      <c r="Y793" s="27">
        <v>66169</v>
      </c>
      <c r="Z793" s="27">
        <v>77507</v>
      </c>
      <c r="AA793" s="33">
        <v>46715</v>
      </c>
      <c r="AB793" s="9">
        <v>44393</v>
      </c>
      <c r="AC793" s="9">
        <v>34676</v>
      </c>
      <c r="AD793" s="64">
        <v>38275</v>
      </c>
      <c r="AE793" s="64">
        <v>66656</v>
      </c>
    </row>
    <row r="794" spans="1:31" ht="11.1" customHeight="1" x14ac:dyDescent="0.2">
      <c r="A794" s="52" t="s">
        <v>84</v>
      </c>
      <c r="B794" s="16" t="s">
        <v>3</v>
      </c>
      <c r="C794" s="34">
        <v>0</v>
      </c>
      <c r="D794" s="34">
        <v>0</v>
      </c>
      <c r="E794" s="34">
        <v>0</v>
      </c>
      <c r="F794" s="34">
        <v>0</v>
      </c>
      <c r="G794" s="34">
        <v>0</v>
      </c>
      <c r="H794" s="34">
        <v>0.77175602175602176</v>
      </c>
      <c r="I794" s="34">
        <v>0.31584620912684153</v>
      </c>
      <c r="J794" s="34">
        <v>0</v>
      </c>
      <c r="K794" s="34">
        <v>0</v>
      </c>
      <c r="L794" s="34">
        <v>0</v>
      </c>
      <c r="M794" s="34">
        <v>0</v>
      </c>
      <c r="N794" s="34">
        <v>0</v>
      </c>
      <c r="O794" s="34">
        <v>1.6248585416989292</v>
      </c>
      <c r="P794" s="34">
        <v>1.9114262623152709</v>
      </c>
      <c r="Q794" s="34">
        <v>1.6496151611966308</v>
      </c>
      <c r="R794" s="34">
        <v>1.6595142198849746</v>
      </c>
      <c r="S794" s="34">
        <v>1.3519642542560177</v>
      </c>
      <c r="T794" s="35">
        <v>1.3756692794440994</v>
      </c>
      <c r="U794" s="35">
        <v>1.4379401480703251</v>
      </c>
      <c r="V794" s="35">
        <v>0.79481549835067511</v>
      </c>
      <c r="W794" s="35">
        <v>0.62492158491717675</v>
      </c>
      <c r="X794" s="35">
        <v>0.68905241914934823</v>
      </c>
      <c r="Y794" s="28">
        <v>0.62236874282811938</v>
      </c>
      <c r="Z794" s="28">
        <v>0.20423720997641603</v>
      </c>
      <c r="AA794" s="34">
        <v>0.13710027699999999</v>
      </c>
      <c r="AB794" s="48">
        <v>9.891554533564173E-2</v>
      </c>
      <c r="AC794" s="48">
        <v>6.4923685274777945E-2</v>
      </c>
      <c r="AD794" s="66">
        <v>6.4861228321691361E-2</v>
      </c>
      <c r="AE794" s="66">
        <v>0.10315280251691848</v>
      </c>
    </row>
    <row r="795" spans="1:31" ht="11.1" customHeight="1" x14ac:dyDescent="0.2">
      <c r="A795" s="15" t="s">
        <v>85</v>
      </c>
      <c r="B795" s="16" t="s">
        <v>2</v>
      </c>
      <c r="C795" s="33">
        <v>2450235</v>
      </c>
      <c r="D795" s="33">
        <v>1960205</v>
      </c>
      <c r="E795" s="33">
        <v>2050421</v>
      </c>
      <c r="F795" s="33">
        <v>1325122</v>
      </c>
      <c r="G795" s="33">
        <v>602500</v>
      </c>
      <c r="H795" s="33">
        <v>441502</v>
      </c>
      <c r="I795" s="33">
        <v>499510</v>
      </c>
      <c r="J795" s="33">
        <v>625120</v>
      </c>
      <c r="K795" s="33">
        <v>5352100</v>
      </c>
      <c r="L795" s="33">
        <v>8352122</v>
      </c>
      <c r="M795" s="33">
        <v>6618112</v>
      </c>
      <c r="N795" s="33">
        <v>6212501</v>
      </c>
      <c r="O795" s="33">
        <v>6390908</v>
      </c>
      <c r="P795" s="33">
        <v>3952167</v>
      </c>
      <c r="Q795" s="33">
        <v>4161428</v>
      </c>
      <c r="R795" s="33">
        <v>4295096</v>
      </c>
      <c r="S795" s="33">
        <v>4261439</v>
      </c>
      <c r="T795" s="33">
        <v>4034840</v>
      </c>
      <c r="U795" s="33">
        <v>4015836</v>
      </c>
      <c r="V795" s="33">
        <v>4762038</v>
      </c>
      <c r="W795" s="33">
        <v>5461175</v>
      </c>
      <c r="X795" s="33">
        <v>3584933</v>
      </c>
      <c r="Y795" s="27">
        <v>3472692.8820000002</v>
      </c>
      <c r="Z795" s="27">
        <v>2684865.7930000001</v>
      </c>
      <c r="AA795" s="33">
        <v>2658786.8569999998</v>
      </c>
      <c r="AB795" s="9">
        <v>2628450.4810000001</v>
      </c>
      <c r="AC795" s="9">
        <v>3345673.2</v>
      </c>
      <c r="AD795" s="64">
        <v>3516621.0001000003</v>
      </c>
      <c r="AE795" s="64">
        <v>3776161.8000000003</v>
      </c>
    </row>
    <row r="796" spans="1:31" ht="11.1" customHeight="1" x14ac:dyDescent="0.2">
      <c r="A796" s="52" t="s">
        <v>86</v>
      </c>
      <c r="B796" s="16" t="s">
        <v>3</v>
      </c>
      <c r="C796" s="34">
        <v>90.238095238095241</v>
      </c>
      <c r="D796" s="34">
        <v>85.977674459406117</v>
      </c>
      <c r="E796" s="34">
        <v>88.296486090775986</v>
      </c>
      <c r="F796" s="34">
        <v>89.686768189509309</v>
      </c>
      <c r="G796" s="34">
        <v>90.424733603481911</v>
      </c>
      <c r="H796" s="34">
        <v>85.761849261849264</v>
      </c>
      <c r="I796" s="34">
        <v>89.743083003952563</v>
      </c>
      <c r="J796" s="34">
        <v>85.998074012931625</v>
      </c>
      <c r="K796" s="34">
        <v>82.394507135489633</v>
      </c>
      <c r="L796" s="34">
        <v>81.682545891971714</v>
      </c>
      <c r="M796" s="34">
        <v>84.407157524200642</v>
      </c>
      <c r="N796" s="34">
        <v>79.330128205128204</v>
      </c>
      <c r="O796" s="34">
        <v>76.130272672043077</v>
      </c>
      <c r="P796" s="34">
        <v>76.050011545566505</v>
      </c>
      <c r="Q796" s="34">
        <v>75.541460935230901</v>
      </c>
      <c r="R796" s="34">
        <v>75.542079251455405</v>
      </c>
      <c r="S796" s="34">
        <v>68.247449592415236</v>
      </c>
      <c r="T796" s="35">
        <v>67.722519679752935</v>
      </c>
      <c r="U796" s="35">
        <v>65.923075660324699</v>
      </c>
      <c r="V796" s="35">
        <v>50.50898908581793</v>
      </c>
      <c r="W796" s="35">
        <v>46.296052966209459</v>
      </c>
      <c r="X796" s="35">
        <v>36.538817485960067</v>
      </c>
      <c r="Y796" s="28">
        <v>32.663263812336574</v>
      </c>
      <c r="Z796" s="28">
        <v>7.074838385222467</v>
      </c>
      <c r="AA796" s="34">
        <v>7.8030699930000003</v>
      </c>
      <c r="AB796" s="49">
        <v>5.8566578675882415</v>
      </c>
      <c r="AC796" s="48">
        <v>6.264085646241182</v>
      </c>
      <c r="AD796" s="66">
        <v>5.9593039218377717</v>
      </c>
      <c r="AE796" s="66">
        <v>5.8437600880240552</v>
      </c>
    </row>
    <row r="797" spans="1:31" ht="11.1" customHeight="1" x14ac:dyDescent="0.2">
      <c r="A797" s="15" t="s">
        <v>143</v>
      </c>
      <c r="B797" s="16" t="s">
        <v>2</v>
      </c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7"/>
      <c r="R797" s="37"/>
      <c r="S797" s="37"/>
      <c r="T797" s="33"/>
      <c r="U797" s="33"/>
      <c r="V797" s="33"/>
      <c r="W797" s="33"/>
      <c r="X797" s="33"/>
      <c r="Y797" s="29"/>
      <c r="Z797" s="29"/>
      <c r="AA797" s="36"/>
      <c r="AB797" s="49"/>
      <c r="AC797" s="48"/>
      <c r="AD797" s="61"/>
      <c r="AE797" s="61"/>
    </row>
    <row r="798" spans="1:31" ht="11.1" customHeight="1" x14ac:dyDescent="0.2">
      <c r="A798" s="15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3"/>
      <c r="P798" s="33"/>
      <c r="Q798" s="37"/>
      <c r="R798" s="37"/>
      <c r="S798" s="37"/>
      <c r="T798" s="33"/>
      <c r="U798" s="33"/>
      <c r="V798" s="33"/>
      <c r="W798" s="33"/>
      <c r="X798" s="33"/>
      <c r="Y798" s="29"/>
      <c r="Z798" s="29"/>
      <c r="AA798" s="36"/>
      <c r="AB798" s="49"/>
      <c r="AC798" s="48"/>
      <c r="AD798" s="61"/>
      <c r="AE798" s="61"/>
    </row>
    <row r="799" spans="1:31" ht="11.1" customHeight="1" x14ac:dyDescent="0.2">
      <c r="A799" s="15" t="s">
        <v>87</v>
      </c>
      <c r="B799" s="16" t="s">
        <v>2</v>
      </c>
      <c r="C799" s="33">
        <v>2790471</v>
      </c>
      <c r="D799" s="33">
        <v>2245112.6</v>
      </c>
      <c r="E799" s="33">
        <v>2336275.4</v>
      </c>
      <c r="F799" s="33">
        <v>1509100</v>
      </c>
      <c r="G799" s="33">
        <v>687280</v>
      </c>
      <c r="H799" s="33">
        <v>512078.6</v>
      </c>
      <c r="I799" s="33">
        <v>572609.19999999995</v>
      </c>
      <c r="J799" s="33">
        <v>714443.2</v>
      </c>
      <c r="K799" s="33">
        <v>6185320</v>
      </c>
      <c r="L799" s="33">
        <v>9630525.1999999993</v>
      </c>
      <c r="M799" s="33">
        <v>7591955.2000000002</v>
      </c>
      <c r="N799" s="33">
        <v>7193411</v>
      </c>
      <c r="O799" s="33">
        <v>7569146.4000000004</v>
      </c>
      <c r="P799" s="33">
        <v>4681327.2</v>
      </c>
      <c r="Q799" s="33">
        <v>4912560</v>
      </c>
      <c r="R799" s="33">
        <v>5036007.4000000004</v>
      </c>
      <c r="S799" s="33">
        <v>5012541</v>
      </c>
      <c r="T799" s="33">
        <v>4739054</v>
      </c>
      <c r="U799" s="33">
        <v>4706766</v>
      </c>
      <c r="V799" s="33">
        <v>5695278.7999999998</v>
      </c>
      <c r="W799" s="33">
        <v>6305440</v>
      </c>
      <c r="X799" s="33">
        <v>4329759.2</v>
      </c>
      <c r="Y799" s="27">
        <v>4195829.4819999998</v>
      </c>
      <c r="Z799" s="27">
        <v>3423732.3930000002</v>
      </c>
      <c r="AA799" s="33">
        <v>3352544.2570000002</v>
      </c>
      <c r="AB799" s="9">
        <v>3383731.8810000001</v>
      </c>
      <c r="AC799" s="9">
        <v>4208586.8</v>
      </c>
      <c r="AD799" s="67">
        <v>4497026.8001000006</v>
      </c>
      <c r="AE799" s="67">
        <v>4827122.6000000006</v>
      </c>
    </row>
    <row r="800" spans="1:31" ht="11.1" customHeight="1" x14ac:dyDescent="0.2">
      <c r="A800" s="52" t="s">
        <v>88</v>
      </c>
      <c r="B800" s="16" t="s">
        <v>3</v>
      </c>
      <c r="C800" s="34">
        <v>102.76842337863219</v>
      </c>
      <c r="D800" s="34">
        <v>98.474169919733328</v>
      </c>
      <c r="E800" s="34">
        <v>100.6061235035742</v>
      </c>
      <c r="F800" s="34">
        <v>102.13874788494078</v>
      </c>
      <c r="G800" s="34">
        <v>103.14873180249137</v>
      </c>
      <c r="H800" s="34">
        <v>99.471367521367512</v>
      </c>
      <c r="I800" s="34">
        <v>102.87624865253323</v>
      </c>
      <c r="J800" s="34">
        <v>98.286311734764055</v>
      </c>
      <c r="K800" s="34">
        <v>95.221762088766411</v>
      </c>
      <c r="L800" s="34">
        <v>94.185144399565772</v>
      </c>
      <c r="M800" s="34">
        <v>96.827517951203333</v>
      </c>
      <c r="N800" s="34">
        <v>91.855794769639388</v>
      </c>
      <c r="O800" s="34">
        <v>90.165776025349331</v>
      </c>
      <c r="P800" s="34">
        <v>90.08095751231528</v>
      </c>
      <c r="Q800" s="34">
        <v>89.176590182979965</v>
      </c>
      <c r="R800" s="34">
        <v>88.573217018133221</v>
      </c>
      <c r="S800" s="34">
        <v>80.276436956486918</v>
      </c>
      <c r="T800" s="35">
        <v>79.542355527954484</v>
      </c>
      <c r="U800" s="35">
        <v>77.265000000000001</v>
      </c>
      <c r="V800" s="35">
        <v>60.407492495836912</v>
      </c>
      <c r="W800" s="35">
        <v>53.453145928349805</v>
      </c>
      <c r="X800" s="35">
        <v>44.130331352624019</v>
      </c>
      <c r="Y800" s="30">
        <v>39.464902293120637</v>
      </c>
      <c r="Z800" s="30">
        <v>9.0218115996258188</v>
      </c>
      <c r="AA800" s="34">
        <v>9.8391254729999993</v>
      </c>
      <c r="AB800" s="48">
        <v>7.539559936897974</v>
      </c>
      <c r="AC800" s="48">
        <v>7.8797140631787066</v>
      </c>
      <c r="AD800" s="65">
        <v>7.6207101776629971</v>
      </c>
      <c r="AE800" s="65">
        <v>7.4701635904157779</v>
      </c>
    </row>
    <row r="801" spans="1:31" ht="11.1" customHeight="1" x14ac:dyDescent="0.2">
      <c r="A801" s="15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3"/>
      <c r="P801" s="36"/>
      <c r="Q801" s="36"/>
      <c r="R801" s="36"/>
      <c r="S801" s="36"/>
      <c r="T801" s="36"/>
      <c r="U801" s="36"/>
      <c r="V801" s="36"/>
      <c r="W801" s="36"/>
      <c r="X801" s="36"/>
      <c r="Y801" s="29"/>
      <c r="Z801" s="29"/>
      <c r="AA801" s="30"/>
      <c r="AB801" s="6"/>
      <c r="AC801" s="6"/>
      <c r="AD801" s="61"/>
      <c r="AE801" s="61"/>
    </row>
    <row r="802" spans="1:31" ht="11.1" customHeight="1" x14ac:dyDescent="0.2">
      <c r="A802" s="13" t="s">
        <v>70</v>
      </c>
      <c r="B802" s="16">
        <v>635100</v>
      </c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3"/>
      <c r="P802" s="36"/>
      <c r="Q802" s="36"/>
      <c r="R802" s="36"/>
      <c r="S802" s="36"/>
      <c r="T802" s="36"/>
      <c r="U802" s="36"/>
      <c r="V802" s="36"/>
      <c r="W802" s="36"/>
      <c r="X802" s="36"/>
      <c r="Y802" s="29"/>
      <c r="Z802" s="29"/>
      <c r="AA802" s="36"/>
      <c r="AB802" s="6"/>
      <c r="AC802" s="6"/>
      <c r="AD802" s="61"/>
      <c r="AE802" s="61"/>
    </row>
    <row r="803" spans="1:31" ht="11.1" customHeight="1" x14ac:dyDescent="0.25">
      <c r="A803" s="56" t="s">
        <v>140</v>
      </c>
      <c r="B803" s="6" t="s">
        <v>5</v>
      </c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3"/>
      <c r="P803" s="36"/>
      <c r="Q803" s="45"/>
      <c r="R803" s="45"/>
      <c r="S803" s="83"/>
      <c r="T803" s="83"/>
      <c r="U803" s="83"/>
      <c r="V803" s="83"/>
      <c r="W803" s="83"/>
      <c r="X803" s="83"/>
      <c r="Y803" s="83"/>
      <c r="Z803" s="83"/>
      <c r="AA803" s="36"/>
      <c r="AB803" s="6"/>
      <c r="AC803" s="6"/>
      <c r="AD803" s="75"/>
      <c r="AE803" s="75"/>
    </row>
    <row r="804" spans="1:31" ht="11.1" customHeight="1" x14ac:dyDescent="0.2">
      <c r="A804" s="15" t="s">
        <v>80</v>
      </c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3"/>
      <c r="P804" s="36"/>
      <c r="Q804" s="36"/>
      <c r="R804" s="36"/>
      <c r="S804" s="36"/>
      <c r="T804" s="36"/>
      <c r="U804" s="36"/>
      <c r="V804" s="36"/>
      <c r="W804" s="36"/>
      <c r="X804" s="36"/>
      <c r="Y804" s="27">
        <v>904674</v>
      </c>
      <c r="Z804" s="27">
        <v>1001307</v>
      </c>
      <c r="AA804" s="33">
        <v>747703</v>
      </c>
      <c r="AB804" s="9">
        <v>708772</v>
      </c>
      <c r="AC804" s="9">
        <v>585172</v>
      </c>
      <c r="AD804" s="64">
        <v>664558</v>
      </c>
      <c r="AE804" s="64">
        <v>649072</v>
      </c>
    </row>
    <row r="805" spans="1:31" ht="11.1" customHeight="1" x14ac:dyDescent="0.2">
      <c r="A805" s="15" t="s">
        <v>81</v>
      </c>
      <c r="B805" s="16" t="s">
        <v>2</v>
      </c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3"/>
      <c r="P805" s="36"/>
      <c r="Q805" s="36"/>
      <c r="R805" s="36"/>
      <c r="S805" s="36"/>
      <c r="T805" s="36"/>
      <c r="U805" s="36"/>
      <c r="V805" s="36"/>
      <c r="W805" s="36"/>
      <c r="X805" s="36"/>
      <c r="Y805" s="27">
        <v>399488.99999999994</v>
      </c>
      <c r="Z805" s="27">
        <v>429323</v>
      </c>
      <c r="AA805" s="33">
        <v>420857</v>
      </c>
      <c r="AB805" s="9">
        <v>357685</v>
      </c>
      <c r="AC805" s="9">
        <v>377040</v>
      </c>
      <c r="AD805" s="64">
        <v>384816</v>
      </c>
      <c r="AE805" s="64">
        <v>399758</v>
      </c>
    </row>
    <row r="806" spans="1:31" ht="11.1" customHeight="1" x14ac:dyDescent="0.2">
      <c r="A806" s="52" t="s">
        <v>82</v>
      </c>
      <c r="B806" s="16" t="s">
        <v>3</v>
      </c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3"/>
      <c r="P806" s="36"/>
      <c r="Q806" s="36"/>
      <c r="R806" s="36"/>
      <c r="S806" s="36"/>
      <c r="T806" s="36"/>
      <c r="U806" s="36"/>
      <c r="V806" s="36"/>
      <c r="W806" s="36"/>
      <c r="X806" s="36"/>
      <c r="Y806" s="28">
        <v>441.58337699547013</v>
      </c>
      <c r="Z806" s="28">
        <v>428.7626072722951</v>
      </c>
      <c r="AA806" s="28">
        <v>562.86653925422263</v>
      </c>
      <c r="AB806" s="48">
        <v>504.65452924212582</v>
      </c>
      <c r="AC806" s="49">
        <v>644.32337842548861</v>
      </c>
      <c r="AD806" s="65">
        <v>579.05555271323192</v>
      </c>
      <c r="AE806" s="65">
        <v>649.34108737547842</v>
      </c>
    </row>
    <row r="807" spans="1:31" ht="11.1" customHeight="1" x14ac:dyDescent="0.2">
      <c r="A807" s="15" t="s">
        <v>83</v>
      </c>
      <c r="B807" s="16" t="s">
        <v>2</v>
      </c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3"/>
      <c r="P807" s="36"/>
      <c r="Q807" s="36"/>
      <c r="R807" s="36"/>
      <c r="S807" s="36"/>
      <c r="T807" s="36"/>
      <c r="U807" s="36"/>
      <c r="V807" s="36"/>
      <c r="W807" s="36"/>
      <c r="X807" s="36"/>
      <c r="Y807" s="27">
        <v>146835</v>
      </c>
      <c r="Z807" s="27">
        <v>102168</v>
      </c>
      <c r="AA807" s="33">
        <v>49267</v>
      </c>
      <c r="AB807" s="9">
        <v>42298</v>
      </c>
      <c r="AC807" s="9">
        <v>75404</v>
      </c>
      <c r="AD807" s="64">
        <v>67422</v>
      </c>
      <c r="AE807" s="64">
        <v>70837</v>
      </c>
    </row>
    <row r="808" spans="1:31" ht="11.1" customHeight="1" x14ac:dyDescent="0.2">
      <c r="A808" s="52" t="s">
        <v>84</v>
      </c>
      <c r="B808" s="16" t="s">
        <v>3</v>
      </c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3"/>
      <c r="P808" s="36"/>
      <c r="Q808" s="36"/>
      <c r="R808" s="36"/>
      <c r="S808" s="36"/>
      <c r="T808" s="36"/>
      <c r="U808" s="36"/>
      <c r="V808" s="36"/>
      <c r="W808" s="36"/>
      <c r="X808" s="36"/>
      <c r="Y808" s="28">
        <v>0.162307085204173</v>
      </c>
      <c r="Z808" s="28">
        <v>0.10203464072457298</v>
      </c>
      <c r="AA808" s="34">
        <v>6.8642995999999998E-2</v>
      </c>
      <c r="AB808" s="48">
        <v>5.9677865378429173E-2</v>
      </c>
      <c r="AC808" s="48">
        <v>0.12885784008804249</v>
      </c>
      <c r="AD808" s="66">
        <v>0.10145389868152968</v>
      </c>
      <c r="AE808" s="66">
        <f>AE807/AE804</f>
        <v>0.10913581235979984</v>
      </c>
    </row>
    <row r="809" spans="1:31" ht="11.1" customHeight="1" x14ac:dyDescent="0.2">
      <c r="A809" s="15" t="s">
        <v>85</v>
      </c>
      <c r="B809" s="16" t="s">
        <v>2</v>
      </c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3"/>
      <c r="P809" s="36"/>
      <c r="Q809" s="36"/>
      <c r="R809" s="36"/>
      <c r="S809" s="36"/>
      <c r="T809" s="36"/>
      <c r="U809" s="36"/>
      <c r="V809" s="36"/>
      <c r="W809" s="36"/>
      <c r="X809" s="36"/>
      <c r="Y809" s="27">
        <v>3704838.2179999999</v>
      </c>
      <c r="Z809" s="27">
        <v>4445166.8059999999</v>
      </c>
      <c r="AA809" s="33">
        <v>4332339</v>
      </c>
      <c r="AB809" s="9">
        <v>4352564.9859999996</v>
      </c>
      <c r="AC809" s="9">
        <v>3454979.1000000006</v>
      </c>
      <c r="AD809" s="64">
        <v>3589113</v>
      </c>
      <c r="AE809" s="64">
        <v>3652662</v>
      </c>
    </row>
    <row r="810" spans="1:31" ht="11.1" customHeight="1" x14ac:dyDescent="0.2">
      <c r="A810" s="52" t="s">
        <v>86</v>
      </c>
      <c r="B810" s="16" t="s">
        <v>3</v>
      </c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3"/>
      <c r="P810" s="36"/>
      <c r="Q810" s="36"/>
      <c r="R810" s="36"/>
      <c r="S810" s="36"/>
      <c r="T810" s="36"/>
      <c r="U810" s="36"/>
      <c r="V810" s="36"/>
      <c r="W810" s="36"/>
      <c r="X810" s="36"/>
      <c r="Y810" s="28">
        <v>4.0952190711792316</v>
      </c>
      <c r="Z810" s="28">
        <v>4.4393645565246223</v>
      </c>
      <c r="AA810" s="34">
        <v>5.7941976961440576</v>
      </c>
      <c r="AB810" s="49">
        <v>6.1409945454955892</v>
      </c>
      <c r="AC810" s="48">
        <v>5.9042112404557985</v>
      </c>
      <c r="AD810" s="66">
        <v>5.4007520788253247</v>
      </c>
      <c r="AE810" s="66">
        <f>AE809/AE804</f>
        <v>5.6275143589617178</v>
      </c>
    </row>
    <row r="811" spans="1:31" ht="11.1" customHeight="1" x14ac:dyDescent="0.2">
      <c r="A811" s="15" t="s">
        <v>143</v>
      </c>
      <c r="B811" s="16" t="s">
        <v>2</v>
      </c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3"/>
      <c r="P811" s="36"/>
      <c r="Q811" s="36"/>
      <c r="R811" s="36"/>
      <c r="S811" s="36"/>
      <c r="T811" s="36"/>
      <c r="U811" s="36"/>
      <c r="V811" s="36"/>
      <c r="W811" s="36"/>
      <c r="X811" s="36"/>
      <c r="Y811" s="29"/>
      <c r="Z811" s="29"/>
      <c r="AA811" s="36"/>
      <c r="AB811" s="49"/>
      <c r="AC811" s="48"/>
      <c r="AD811" s="61"/>
      <c r="AE811" s="61"/>
    </row>
    <row r="812" spans="1:31" ht="11.1" customHeight="1" x14ac:dyDescent="0.2">
      <c r="A812" s="15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3"/>
      <c r="P812" s="36"/>
      <c r="Q812" s="36"/>
      <c r="R812" s="36"/>
      <c r="S812" s="36"/>
      <c r="T812" s="36"/>
      <c r="U812" s="36"/>
      <c r="V812" s="36"/>
      <c r="W812" s="36"/>
      <c r="X812" s="36"/>
      <c r="Y812" s="29"/>
      <c r="Z812" s="29"/>
      <c r="AA812" s="36"/>
      <c r="AB812" s="49"/>
      <c r="AC812" s="48"/>
      <c r="AD812" s="61"/>
      <c r="AE812" s="61"/>
    </row>
    <row r="813" spans="1:31" ht="11.1" customHeight="1" x14ac:dyDescent="0.2">
      <c r="A813" s="15" t="s">
        <v>87</v>
      </c>
      <c r="B813" s="16" t="s">
        <v>2</v>
      </c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3"/>
      <c r="P813" s="36"/>
      <c r="Q813" s="36"/>
      <c r="R813" s="36"/>
      <c r="S813" s="36"/>
      <c r="T813" s="36"/>
      <c r="U813" s="36"/>
      <c r="V813" s="36"/>
      <c r="W813" s="36"/>
      <c r="X813" s="36"/>
      <c r="Y813" s="27">
        <v>5289833.6179999998</v>
      </c>
      <c r="Z813" s="27">
        <v>6092897.6059999997</v>
      </c>
      <c r="AA813" s="33">
        <v>5896692</v>
      </c>
      <c r="AB813" s="9">
        <v>5682528.9859999996</v>
      </c>
      <c r="AC813" s="9">
        <v>4887727.0999999996</v>
      </c>
      <c r="AD813" s="67">
        <v>5041872.5999999996</v>
      </c>
      <c r="AE813" s="67">
        <f>3.6*AE805+AE807+AE809</f>
        <v>5162627.8</v>
      </c>
    </row>
    <row r="814" spans="1:31" ht="11.1" customHeight="1" x14ac:dyDescent="0.2">
      <c r="A814" s="52" t="s">
        <v>88</v>
      </c>
      <c r="B814" s="16" t="s">
        <v>3</v>
      </c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3"/>
      <c r="P814" s="36"/>
      <c r="Q814" s="36"/>
      <c r="R814" s="36"/>
      <c r="S814" s="36"/>
      <c r="T814" s="36"/>
      <c r="U814" s="36"/>
      <c r="V814" s="36"/>
      <c r="W814" s="36"/>
      <c r="X814" s="36"/>
      <c r="Y814" s="30">
        <v>5.8472263135670968</v>
      </c>
      <c r="Z814" s="30">
        <v>6.0849445834294578</v>
      </c>
      <c r="AA814" s="30">
        <v>7.8864094433217469</v>
      </c>
      <c r="AB814" s="48">
        <v>8.0174287161456714</v>
      </c>
      <c r="AC814" s="48">
        <v>8.3526332428755978</v>
      </c>
      <c r="AD814" s="65">
        <v>7.586805967274489</v>
      </c>
      <c r="AE814" s="65">
        <f>AE813/AE804</f>
        <v>7.9538599723913519</v>
      </c>
    </row>
    <row r="815" spans="1:31" ht="11.1" customHeight="1" x14ac:dyDescent="0.2">
      <c r="A815" s="15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3"/>
      <c r="P815" s="36"/>
      <c r="Q815" s="36"/>
      <c r="R815" s="36"/>
      <c r="S815" s="36"/>
      <c r="T815" s="36"/>
      <c r="U815" s="36"/>
      <c r="V815" s="36"/>
      <c r="W815" s="36"/>
      <c r="X815" s="36"/>
      <c r="Y815" s="29"/>
      <c r="Z815" s="29"/>
      <c r="AA815" s="36"/>
      <c r="AB815" s="6"/>
      <c r="AC815" s="6"/>
      <c r="AD815" s="61"/>
      <c r="AE815" s="61"/>
    </row>
    <row r="816" spans="1:31" ht="11.1" customHeight="1" x14ac:dyDescent="0.2">
      <c r="A816" s="13" t="s">
        <v>50</v>
      </c>
      <c r="B816" s="16">
        <v>644000</v>
      </c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3"/>
      <c r="P816" s="36"/>
      <c r="Q816" s="45"/>
      <c r="R816" s="46"/>
      <c r="S816" s="83"/>
      <c r="T816" s="83"/>
      <c r="U816" s="83"/>
      <c r="V816" s="83"/>
      <c r="W816" s="83"/>
      <c r="X816" s="83"/>
      <c r="Y816" s="83"/>
      <c r="Z816" s="83"/>
      <c r="AA816" s="36"/>
      <c r="AB816" s="6"/>
      <c r="AC816" s="6"/>
      <c r="AD816" s="61"/>
      <c r="AE816" s="61"/>
    </row>
    <row r="817" spans="1:31" ht="11.1" customHeight="1" x14ac:dyDescent="0.2">
      <c r="A817" s="53" t="s">
        <v>141</v>
      </c>
      <c r="B817" s="6" t="s">
        <v>5</v>
      </c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3"/>
      <c r="P817" s="33"/>
      <c r="Q817" s="39"/>
      <c r="R817" s="33"/>
      <c r="S817" s="33"/>
      <c r="T817" s="33"/>
      <c r="U817" s="33"/>
      <c r="V817" s="33"/>
      <c r="W817" s="33"/>
      <c r="X817" s="33"/>
      <c r="Y817" s="29"/>
      <c r="Z817" s="29"/>
      <c r="AA817" s="36"/>
      <c r="AB817" s="6"/>
      <c r="AC817" s="6"/>
      <c r="AD817" s="63"/>
      <c r="AE817" s="63"/>
    </row>
    <row r="818" spans="1:31" ht="11.1" customHeight="1" x14ac:dyDescent="0.2">
      <c r="A818" s="15" t="s">
        <v>80</v>
      </c>
      <c r="B818" s="16"/>
      <c r="C818" s="33">
        <v>21818</v>
      </c>
      <c r="D818" s="33">
        <v>22396</v>
      </c>
      <c r="E818" s="33">
        <v>22529</v>
      </c>
      <c r="F818" s="33">
        <v>18253</v>
      </c>
      <c r="G818" s="33">
        <v>17430</v>
      </c>
      <c r="H818" s="33">
        <v>17617</v>
      </c>
      <c r="I818" s="33">
        <v>18328</v>
      </c>
      <c r="J818" s="33">
        <v>31480</v>
      </c>
      <c r="K818" s="33">
        <v>33935</v>
      </c>
      <c r="L818" s="33">
        <v>42076</v>
      </c>
      <c r="M818" s="33">
        <v>43563</v>
      </c>
      <c r="N818" s="33">
        <v>30169</v>
      </c>
      <c r="O818" s="33">
        <v>48247</v>
      </c>
      <c r="P818" s="33">
        <v>33640</v>
      </c>
      <c r="Q818" s="33">
        <v>29471</v>
      </c>
      <c r="R818" s="33">
        <v>27175</v>
      </c>
      <c r="S818" s="33">
        <v>34188</v>
      </c>
      <c r="T818" s="33">
        <v>30460</v>
      </c>
      <c r="U818" s="33">
        <v>26501</v>
      </c>
      <c r="V818" s="33">
        <v>26838</v>
      </c>
      <c r="W818" s="33">
        <v>23821</v>
      </c>
      <c r="X818" s="33">
        <v>13250</v>
      </c>
      <c r="Y818" s="27">
        <v>9961</v>
      </c>
      <c r="Z818" s="27">
        <v>12769</v>
      </c>
      <c r="AA818" s="33">
        <v>14700</v>
      </c>
      <c r="AB818" s="9">
        <v>20658</v>
      </c>
      <c r="AC818" s="9">
        <v>24340</v>
      </c>
      <c r="AD818" s="64">
        <v>16149</v>
      </c>
      <c r="AE818" s="64">
        <v>14372</v>
      </c>
    </row>
    <row r="819" spans="1:31" ht="11.1" customHeight="1" x14ac:dyDescent="0.2">
      <c r="A819" s="15" t="s">
        <v>81</v>
      </c>
      <c r="B819" s="16" t="s">
        <v>2</v>
      </c>
      <c r="C819" s="33"/>
      <c r="D819" s="33"/>
      <c r="E819" s="33">
        <v>19140</v>
      </c>
      <c r="F819" s="33">
        <v>18810</v>
      </c>
      <c r="G819" s="33">
        <v>21320</v>
      </c>
      <c r="H819" s="33">
        <v>13853</v>
      </c>
      <c r="I819" s="33">
        <v>16887</v>
      </c>
      <c r="J819" s="33">
        <v>28408</v>
      </c>
      <c r="K819" s="33">
        <v>27920</v>
      </c>
      <c r="L819" s="33">
        <v>31319</v>
      </c>
      <c r="M819" s="33">
        <v>32628</v>
      </c>
      <c r="N819" s="33">
        <v>26767</v>
      </c>
      <c r="O819" s="33">
        <v>44350</v>
      </c>
      <c r="P819" s="33">
        <v>29364</v>
      </c>
      <c r="Q819" s="33">
        <v>25187</v>
      </c>
      <c r="R819" s="33">
        <v>22892</v>
      </c>
      <c r="S819" s="33">
        <v>28924</v>
      </c>
      <c r="T819" s="33">
        <v>29849</v>
      </c>
      <c r="U819" s="33">
        <v>26391</v>
      </c>
      <c r="V819" s="33">
        <v>26266</v>
      </c>
      <c r="W819" s="33">
        <v>34904</v>
      </c>
      <c r="X819" s="33">
        <v>19299</v>
      </c>
      <c r="Y819" s="27">
        <v>19673.999999999996</v>
      </c>
      <c r="Z819" s="27">
        <v>18141</v>
      </c>
      <c r="AA819" s="33">
        <v>18150</v>
      </c>
      <c r="AB819" s="9">
        <v>24687</v>
      </c>
      <c r="AC819" s="9">
        <v>24265</v>
      </c>
      <c r="AD819" s="64">
        <v>13673</v>
      </c>
      <c r="AE819" s="64">
        <v>15792</v>
      </c>
    </row>
    <row r="820" spans="1:31" ht="11.1" customHeight="1" x14ac:dyDescent="0.2">
      <c r="A820" s="52" t="s">
        <v>82</v>
      </c>
      <c r="B820" s="16" t="s">
        <v>3</v>
      </c>
      <c r="C820" s="34">
        <v>0</v>
      </c>
      <c r="D820" s="34">
        <v>0</v>
      </c>
      <c r="E820" s="34">
        <v>849.57166318966665</v>
      </c>
      <c r="F820" s="34">
        <v>1030.5155316934204</v>
      </c>
      <c r="G820" s="34">
        <v>1223.1784279977051</v>
      </c>
      <c r="H820" s="34">
        <v>786.34273712890956</v>
      </c>
      <c r="I820" s="34">
        <v>921.37712789175032</v>
      </c>
      <c r="J820" s="34">
        <v>902.41423125794154</v>
      </c>
      <c r="K820" s="34">
        <v>822.74937380285837</v>
      </c>
      <c r="L820" s="34">
        <v>744.34356878030235</v>
      </c>
      <c r="M820" s="34">
        <v>748.98422973624406</v>
      </c>
      <c r="N820" s="34">
        <v>887.23524147303522</v>
      </c>
      <c r="O820" s="34">
        <v>919.22813853711114</v>
      </c>
      <c r="P820" s="34">
        <v>872.88941736028539</v>
      </c>
      <c r="Q820" s="34">
        <v>854.63676156221368</v>
      </c>
      <c r="R820" s="34">
        <v>842.39190432382702</v>
      </c>
      <c r="S820" s="34">
        <v>846.02784602784607</v>
      </c>
      <c r="T820" s="35">
        <v>979.94090610636897</v>
      </c>
      <c r="U820" s="35">
        <v>995.84921323723631</v>
      </c>
      <c r="V820" s="35">
        <v>978.68693643341533</v>
      </c>
      <c r="W820" s="35">
        <v>1465.2617438394693</v>
      </c>
      <c r="X820" s="35">
        <v>1456.5283018867924</v>
      </c>
      <c r="Y820" s="30">
        <v>1975.1029013151285</v>
      </c>
      <c r="Z820" s="30">
        <v>1420.7063983084031</v>
      </c>
      <c r="AA820" s="35">
        <v>1234.6938775510205</v>
      </c>
      <c r="AB820" s="35">
        <v>1195.0334011036887</v>
      </c>
      <c r="AC820" s="49">
        <v>996.91865242399342</v>
      </c>
      <c r="AD820" s="65">
        <v>846.67781286766979</v>
      </c>
      <c r="AE820" s="69">
        <f>1000*AE819/AE818</f>
        <v>1098.8032284998608</v>
      </c>
    </row>
    <row r="821" spans="1:31" ht="11.1" customHeight="1" x14ac:dyDescent="0.2">
      <c r="A821" s="15" t="s">
        <v>83</v>
      </c>
      <c r="B821" s="16" t="s">
        <v>2</v>
      </c>
      <c r="C821" s="33"/>
      <c r="D821" s="33"/>
      <c r="E821" s="33"/>
      <c r="F821" s="33"/>
      <c r="G821" s="33"/>
      <c r="H821" s="33"/>
      <c r="I821" s="33"/>
      <c r="J821" s="33">
        <v>482045</v>
      </c>
      <c r="K821" s="33">
        <v>513234</v>
      </c>
      <c r="L821" s="33">
        <v>405900</v>
      </c>
      <c r="M821" s="33">
        <v>424285</v>
      </c>
      <c r="N821" s="33">
        <v>165790</v>
      </c>
      <c r="O821" s="33">
        <v>240372</v>
      </c>
      <c r="P821" s="33">
        <v>212039</v>
      </c>
      <c r="Q821" s="33">
        <v>192812</v>
      </c>
      <c r="R821" s="33">
        <v>158659</v>
      </c>
      <c r="S821" s="33">
        <v>176618</v>
      </c>
      <c r="T821" s="33">
        <v>376276</v>
      </c>
      <c r="U821" s="33">
        <v>184551</v>
      </c>
      <c r="V821" s="33">
        <v>158096</v>
      </c>
      <c r="W821" s="33">
        <v>264758</v>
      </c>
      <c r="X821" s="33">
        <v>65126</v>
      </c>
      <c r="Y821" s="27">
        <v>66892</v>
      </c>
      <c r="Z821" s="27">
        <v>63873</v>
      </c>
      <c r="AA821" s="33">
        <v>40206</v>
      </c>
      <c r="AB821" s="9">
        <v>27439</v>
      </c>
      <c r="AC821" s="9">
        <v>22223</v>
      </c>
      <c r="AD821" s="64">
        <v>1980</v>
      </c>
      <c r="AE821" s="64">
        <v>4093</v>
      </c>
    </row>
    <row r="822" spans="1:31" ht="11.1" customHeight="1" x14ac:dyDescent="0.2">
      <c r="A822" s="52" t="s">
        <v>84</v>
      </c>
      <c r="B822" s="16" t="s">
        <v>3</v>
      </c>
      <c r="C822" s="34">
        <v>0</v>
      </c>
      <c r="D822" s="34">
        <v>0</v>
      </c>
      <c r="E822" s="34">
        <v>0</v>
      </c>
      <c r="F822" s="34">
        <v>0</v>
      </c>
      <c r="G822" s="34">
        <v>0</v>
      </c>
      <c r="H822" s="34">
        <v>0</v>
      </c>
      <c r="I822" s="34">
        <v>0</v>
      </c>
      <c r="J822" s="34">
        <v>15.312738246505718</v>
      </c>
      <c r="K822" s="34">
        <v>15.124031236186827</v>
      </c>
      <c r="L822" s="34">
        <v>9.6468295465348426</v>
      </c>
      <c r="M822" s="34">
        <v>9.7395725730551153</v>
      </c>
      <c r="N822" s="34">
        <v>5.4953760482614609</v>
      </c>
      <c r="O822" s="34">
        <v>4.9821128774846102</v>
      </c>
      <c r="P822" s="35">
        <v>6.3031807372175983</v>
      </c>
      <c r="Q822" s="34">
        <v>6.542431542872654</v>
      </c>
      <c r="R822" s="34">
        <v>5.8384176632934679</v>
      </c>
      <c r="S822" s="34">
        <v>5.1660816660816664</v>
      </c>
      <c r="T822" s="35">
        <v>12.35311884438608</v>
      </c>
      <c r="U822" s="35">
        <v>6.9640000000000004</v>
      </c>
      <c r="V822" s="35">
        <v>5.890751918920933</v>
      </c>
      <c r="W822" s="35">
        <v>11.114478821208177</v>
      </c>
      <c r="X822" s="35">
        <v>4.9151698113207551</v>
      </c>
      <c r="Y822" s="28">
        <v>6.7153900210822206</v>
      </c>
      <c r="Z822" s="28">
        <v>5.0021928107134466</v>
      </c>
      <c r="AA822" s="34">
        <v>2.7351020410000002</v>
      </c>
      <c r="AB822" s="48">
        <v>1.3282505566850615</v>
      </c>
      <c r="AC822" s="48">
        <v>0.91302382908792112</v>
      </c>
      <c r="AD822" s="66">
        <v>0.122608211034739</v>
      </c>
      <c r="AE822" s="66">
        <f>AE821/AE818</f>
        <v>0.28478986919009186</v>
      </c>
    </row>
    <row r="823" spans="1:31" ht="11.1" customHeight="1" x14ac:dyDescent="0.2">
      <c r="A823" s="15" t="s">
        <v>85</v>
      </c>
      <c r="B823" s="16" t="s">
        <v>2</v>
      </c>
      <c r="C823" s="33">
        <v>1018351</v>
      </c>
      <c r="D823" s="33">
        <v>1041651</v>
      </c>
      <c r="E823" s="33">
        <v>926379</v>
      </c>
      <c r="F823" s="33">
        <v>919258</v>
      </c>
      <c r="G823" s="33">
        <v>925213</v>
      </c>
      <c r="H823" s="33">
        <v>861764</v>
      </c>
      <c r="I823" s="33">
        <v>1106299</v>
      </c>
      <c r="J823" s="33">
        <v>1348258</v>
      </c>
      <c r="K823" s="33">
        <v>1507676</v>
      </c>
      <c r="L823" s="33">
        <v>1552500</v>
      </c>
      <c r="M823" s="33">
        <v>1292189</v>
      </c>
      <c r="N823" s="33">
        <v>1013982</v>
      </c>
      <c r="O823" s="33">
        <v>1983965</v>
      </c>
      <c r="P823" s="33">
        <v>1114440</v>
      </c>
      <c r="Q823" s="33">
        <v>848872</v>
      </c>
      <c r="R823" s="33">
        <v>810938</v>
      </c>
      <c r="S823" s="33">
        <v>1066138</v>
      </c>
      <c r="T823" s="33">
        <v>839242</v>
      </c>
      <c r="U823" s="33">
        <v>926736</v>
      </c>
      <c r="V823" s="33">
        <v>1270577</v>
      </c>
      <c r="W823" s="33">
        <v>861533</v>
      </c>
      <c r="X823" s="33">
        <v>296588</v>
      </c>
      <c r="Y823" s="27">
        <v>372526.348</v>
      </c>
      <c r="Z823" s="27">
        <v>218570.834</v>
      </c>
      <c r="AA823" s="33">
        <v>299666.58100000001</v>
      </c>
      <c r="AB823" s="9">
        <v>512810</v>
      </c>
      <c r="AC823" s="9">
        <v>515056.80000000005</v>
      </c>
      <c r="AD823" s="64">
        <v>388771.20010000007</v>
      </c>
      <c r="AE823" s="64">
        <v>441698</v>
      </c>
    </row>
    <row r="824" spans="1:31" ht="11.1" customHeight="1" x14ac:dyDescent="0.2">
      <c r="A824" s="52" t="s">
        <v>86</v>
      </c>
      <c r="B824" s="16" t="s">
        <v>3</v>
      </c>
      <c r="C824" s="34">
        <v>46.674809790081582</v>
      </c>
      <c r="D824" s="34">
        <v>46.510582246829792</v>
      </c>
      <c r="E824" s="34">
        <v>41.119401660082559</v>
      </c>
      <c r="F824" s="34">
        <v>50.362022681203086</v>
      </c>
      <c r="G824" s="34">
        <v>53.081640849110727</v>
      </c>
      <c r="H824" s="34">
        <v>48.916614633592552</v>
      </c>
      <c r="I824" s="34">
        <v>60.361141422959406</v>
      </c>
      <c r="J824" s="34">
        <v>42.829034307496826</v>
      </c>
      <c r="K824" s="34">
        <v>44.428348312951229</v>
      </c>
      <c r="L824" s="34">
        <v>36.89751877554901</v>
      </c>
      <c r="M824" s="34">
        <v>29.662534719831051</v>
      </c>
      <c r="N824" s="34">
        <v>33.610063310020216</v>
      </c>
      <c r="O824" s="34">
        <v>41.121002342114537</v>
      </c>
      <c r="P824" s="35">
        <v>33.128418549346016</v>
      </c>
      <c r="Q824" s="34">
        <v>28.803637474127108</v>
      </c>
      <c r="R824" s="34">
        <v>29.84132474701012</v>
      </c>
      <c r="S824" s="34">
        <v>31.184567684567686</v>
      </c>
      <c r="T824" s="35">
        <v>27.552265265922522</v>
      </c>
      <c r="U824" s="35">
        <v>34.97</v>
      </c>
      <c r="V824" s="35">
        <v>47.342462180490351</v>
      </c>
      <c r="W824" s="35">
        <v>36.166953528399311</v>
      </c>
      <c r="X824" s="35">
        <v>22.384</v>
      </c>
      <c r="Y824" s="28">
        <v>37.398488906736269</v>
      </c>
      <c r="Z824" s="28">
        <v>17.11730237293445</v>
      </c>
      <c r="AA824" s="34">
        <v>20.385481701</v>
      </c>
      <c r="AB824" s="49">
        <v>24.823797076193241</v>
      </c>
      <c r="AC824" s="48">
        <v>21.160920295809369</v>
      </c>
      <c r="AD824" s="66">
        <v>24.074010780853307</v>
      </c>
      <c r="AE824" s="66">
        <f>AE823/AE818</f>
        <v>30.733231283050376</v>
      </c>
    </row>
    <row r="825" spans="1:31" ht="11.1" customHeight="1" x14ac:dyDescent="0.2">
      <c r="A825" s="15" t="s">
        <v>143</v>
      </c>
      <c r="B825" s="16" t="s">
        <v>2</v>
      </c>
      <c r="C825" s="33">
        <v>51455</v>
      </c>
      <c r="D825" s="33">
        <v>67483</v>
      </c>
      <c r="E825" s="33">
        <v>48823</v>
      </c>
      <c r="F825" s="33">
        <v>44680</v>
      </c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7"/>
      <c r="R825" s="37"/>
      <c r="S825" s="37"/>
      <c r="T825" s="33"/>
      <c r="U825" s="33"/>
      <c r="V825" s="33"/>
      <c r="W825" s="33"/>
      <c r="X825" s="33"/>
      <c r="Y825" s="29"/>
      <c r="Z825" s="29"/>
      <c r="AA825" s="36"/>
      <c r="AB825" s="49"/>
      <c r="AC825" s="48"/>
      <c r="AD825" s="61"/>
      <c r="AE825" s="61"/>
    </row>
    <row r="826" spans="1:31" ht="11.1" customHeight="1" x14ac:dyDescent="0.2">
      <c r="A826" s="15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3"/>
      <c r="P826" s="33"/>
      <c r="Q826" s="37"/>
      <c r="R826" s="37"/>
      <c r="S826" s="37"/>
      <c r="T826" s="33"/>
      <c r="U826" s="33"/>
      <c r="V826" s="33"/>
      <c r="W826" s="33"/>
      <c r="X826" s="33"/>
      <c r="Y826" s="29"/>
      <c r="Z826" s="29"/>
      <c r="AA826" s="36"/>
      <c r="AB826" s="49"/>
      <c r="AC826" s="48"/>
      <c r="AD826" s="61"/>
      <c r="AE826" s="61"/>
    </row>
    <row r="827" spans="1:31" ht="11.1" customHeight="1" x14ac:dyDescent="0.2">
      <c r="A827" s="15" t="s">
        <v>87</v>
      </c>
      <c r="B827" s="16" t="s">
        <v>2</v>
      </c>
      <c r="C827" s="33">
        <v>1018351</v>
      </c>
      <c r="D827" s="33">
        <v>1041651</v>
      </c>
      <c r="E827" s="33">
        <v>995283</v>
      </c>
      <c r="F827" s="33">
        <v>986974</v>
      </c>
      <c r="G827" s="33">
        <v>1001965</v>
      </c>
      <c r="H827" s="33">
        <v>911634.8</v>
      </c>
      <c r="I827" s="33">
        <v>1167092.2</v>
      </c>
      <c r="J827" s="33">
        <v>1932571.8</v>
      </c>
      <c r="K827" s="33">
        <v>2121422</v>
      </c>
      <c r="L827" s="33">
        <v>2071148.4</v>
      </c>
      <c r="M827" s="33">
        <v>1833934.8</v>
      </c>
      <c r="N827" s="33">
        <v>1276133.2</v>
      </c>
      <c r="O827" s="33">
        <v>2383997</v>
      </c>
      <c r="P827" s="33">
        <v>1432189.4</v>
      </c>
      <c r="Q827" s="33">
        <v>1132357.2</v>
      </c>
      <c r="R827" s="33">
        <v>1052008.2</v>
      </c>
      <c r="S827" s="33">
        <v>1346882</v>
      </c>
      <c r="T827" s="33">
        <v>1322974</v>
      </c>
      <c r="U827" s="33">
        <v>1206295</v>
      </c>
      <c r="V827" s="33">
        <v>1523230.6</v>
      </c>
      <c r="W827" s="33">
        <v>1251945</v>
      </c>
      <c r="X827" s="33">
        <v>431190.4</v>
      </c>
      <c r="Y827" s="27">
        <v>510244.74800000002</v>
      </c>
      <c r="Z827" s="27">
        <v>347751.43400000001</v>
      </c>
      <c r="AA827" s="33">
        <v>405212.58100000001</v>
      </c>
      <c r="AB827" s="9">
        <v>629122.19999999995</v>
      </c>
      <c r="AC827" s="9">
        <v>624633.80000000005</v>
      </c>
      <c r="AD827" s="67">
        <v>439974.00010000006</v>
      </c>
      <c r="AE827" s="67">
        <f>3.6*AE819+AE821+AE823</f>
        <v>502642.2</v>
      </c>
    </row>
    <row r="828" spans="1:31" ht="11.1" customHeight="1" x14ac:dyDescent="0.2">
      <c r="A828" s="52" t="s">
        <v>88</v>
      </c>
      <c r="B828" s="16" t="s">
        <v>3</v>
      </c>
      <c r="C828" s="34">
        <v>46.674809790081582</v>
      </c>
      <c r="D828" s="34">
        <v>46.510582246829792</v>
      </c>
      <c r="E828" s="34">
        <v>44.177859647565363</v>
      </c>
      <c r="F828" s="34">
        <v>54.071878595299403</v>
      </c>
      <c r="G828" s="34">
        <v>57.485083189902468</v>
      </c>
      <c r="H828" s="34">
        <v>51.747448487256626</v>
      </c>
      <c r="I828" s="34">
        <v>63.678099083369702</v>
      </c>
      <c r="J828" s="34">
        <v>61.390463786531136</v>
      </c>
      <c r="K828" s="34">
        <v>62.514277294828346</v>
      </c>
      <c r="L828" s="34">
        <v>49.223985169692938</v>
      </c>
      <c r="M828" s="34">
        <v>42.098450519936641</v>
      </c>
      <c r="N828" s="34">
        <v>42.299486227584602</v>
      </c>
      <c r="O828" s="34">
        <v>49.412336518332744</v>
      </c>
      <c r="P828" s="35">
        <v>42.574001189060638</v>
      </c>
      <c r="Q828" s="34">
        <v>38.422761358623731</v>
      </c>
      <c r="R828" s="34">
        <v>38.712353265869361</v>
      </c>
      <c r="S828" s="34">
        <v>39.396337896337897</v>
      </c>
      <c r="T828" s="35">
        <v>43.433158240315166</v>
      </c>
      <c r="U828" s="35">
        <v>45.518999999999998</v>
      </c>
      <c r="V828" s="35">
        <v>56.75648707057158</v>
      </c>
      <c r="W828" s="35">
        <v>52.556357835523279</v>
      </c>
      <c r="X828" s="35">
        <v>32.54267169811321</v>
      </c>
      <c r="Y828" s="30">
        <v>51.224249372552961</v>
      </c>
      <c r="Z828" s="30">
        <v>27.234038217558151</v>
      </c>
      <c r="AA828" s="34">
        <v>27.565481701</v>
      </c>
      <c r="AB828" s="48">
        <v>30.454167876851582</v>
      </c>
      <c r="AC828" s="48">
        <v>25.662851273623666</v>
      </c>
      <c r="AD828" s="65">
        <v>27.244659118211658</v>
      </c>
      <c r="AE828" s="65">
        <f>AE827/AE818</f>
        <v>34.973712774839967</v>
      </c>
    </row>
    <row r="829" spans="1:31" ht="11.1" customHeight="1" x14ac:dyDescent="0.2">
      <c r="A829" s="15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3"/>
      <c r="Q829" s="36"/>
      <c r="R829" s="36"/>
      <c r="S829" s="36"/>
      <c r="T829" s="36"/>
      <c r="U829" s="36"/>
      <c r="V829" s="36"/>
      <c r="W829" s="36"/>
      <c r="X829" s="36"/>
      <c r="Y829" s="36"/>
      <c r="Z829" s="29"/>
      <c r="AA829" s="29"/>
      <c r="AB829" s="38"/>
    </row>
    <row r="830" spans="1:31" x14ac:dyDescent="0.2">
      <c r="A830" s="11"/>
    </row>
    <row r="831" spans="1:31" x14ac:dyDescent="0.2">
      <c r="A831" s="11"/>
      <c r="AD831" s="6" t="s">
        <v>165</v>
      </c>
    </row>
    <row r="832" spans="1:31" ht="13.2" x14ac:dyDescent="0.25">
      <c r="A832" s="11"/>
      <c r="AC832"/>
    </row>
    <row r="833" spans="1:1" x14ac:dyDescent="0.2">
      <c r="A833" s="11"/>
    </row>
    <row r="834" spans="1:1" x14ac:dyDescent="0.2">
      <c r="A834" s="11"/>
    </row>
    <row r="835" spans="1:1" x14ac:dyDescent="0.2">
      <c r="A835" s="11"/>
    </row>
    <row r="836" spans="1:1" x14ac:dyDescent="0.2">
      <c r="A836" s="11"/>
    </row>
    <row r="837" spans="1:1" x14ac:dyDescent="0.2">
      <c r="A837" s="11"/>
    </row>
    <row r="838" spans="1:1" x14ac:dyDescent="0.2">
      <c r="A838" s="11"/>
    </row>
    <row r="839" spans="1:1" x14ac:dyDescent="0.2">
      <c r="A839" s="11"/>
    </row>
    <row r="840" spans="1:1" x14ac:dyDescent="0.2">
      <c r="A840" s="11"/>
    </row>
    <row r="841" spans="1:1" x14ac:dyDescent="0.2">
      <c r="A841" s="11"/>
    </row>
    <row r="843" spans="1:1" x14ac:dyDescent="0.2">
      <c r="A843" s="11"/>
    </row>
    <row r="844" spans="1:1" x14ac:dyDescent="0.2">
      <c r="A844" s="11"/>
    </row>
    <row r="845" spans="1:1" x14ac:dyDescent="0.2">
      <c r="A845" s="11"/>
    </row>
    <row r="846" spans="1:1" x14ac:dyDescent="0.2">
      <c r="A846" s="11"/>
    </row>
    <row r="847" spans="1:1" x14ac:dyDescent="0.2">
      <c r="A847" s="11"/>
    </row>
    <row r="848" spans="1:1" x14ac:dyDescent="0.2">
      <c r="A848" s="11"/>
    </row>
    <row r="849" spans="1:1" x14ac:dyDescent="0.2">
      <c r="A849" s="11"/>
    </row>
    <row r="850" spans="1:1" x14ac:dyDescent="0.2">
      <c r="A850" s="11"/>
    </row>
    <row r="851" spans="1:1" x14ac:dyDescent="0.2">
      <c r="A851" s="11"/>
    </row>
    <row r="852" spans="1:1" x14ac:dyDescent="0.2">
      <c r="A852" s="11"/>
    </row>
    <row r="853" spans="1:1" x14ac:dyDescent="0.2">
      <c r="A853" s="11"/>
    </row>
    <row r="854" spans="1:1" x14ac:dyDescent="0.2">
      <c r="A854" s="11"/>
    </row>
    <row r="855" spans="1:1" x14ac:dyDescent="0.2">
      <c r="A855" s="11"/>
    </row>
    <row r="856" spans="1:1" x14ac:dyDescent="0.2">
      <c r="A856" s="11"/>
    </row>
    <row r="857" spans="1:1" x14ac:dyDescent="0.2">
      <c r="A857" s="11"/>
    </row>
    <row r="858" spans="1:1" x14ac:dyDescent="0.2">
      <c r="A858" s="11"/>
    </row>
    <row r="859" spans="1:1" x14ac:dyDescent="0.2">
      <c r="A859" s="11"/>
    </row>
    <row r="860" spans="1:1" x14ac:dyDescent="0.2">
      <c r="A860" s="11"/>
    </row>
    <row r="861" spans="1:1" x14ac:dyDescent="0.2">
      <c r="A861" s="11"/>
    </row>
    <row r="862" spans="1:1" x14ac:dyDescent="0.2">
      <c r="A862" s="11"/>
    </row>
    <row r="863" spans="1:1" x14ac:dyDescent="0.2">
      <c r="A863" s="11"/>
    </row>
    <row r="864" spans="1:1" x14ac:dyDescent="0.2">
      <c r="A864" s="11"/>
    </row>
    <row r="865" spans="1:1" x14ac:dyDescent="0.2">
      <c r="A865" s="11"/>
    </row>
    <row r="866" spans="1:1" x14ac:dyDescent="0.2">
      <c r="A866" s="11"/>
    </row>
    <row r="867" spans="1:1" x14ac:dyDescent="0.2">
      <c r="A867" s="11"/>
    </row>
    <row r="868" spans="1:1" x14ac:dyDescent="0.2">
      <c r="A868" s="11"/>
    </row>
    <row r="869" spans="1:1" x14ac:dyDescent="0.2">
      <c r="A869" s="11"/>
    </row>
    <row r="870" spans="1:1" x14ac:dyDescent="0.2">
      <c r="A870" s="11"/>
    </row>
    <row r="871" spans="1:1" x14ac:dyDescent="0.2">
      <c r="A871" s="11"/>
    </row>
    <row r="872" spans="1:1" x14ac:dyDescent="0.2">
      <c r="A872" s="11"/>
    </row>
    <row r="873" spans="1:1" x14ac:dyDescent="0.2">
      <c r="A873" s="11"/>
    </row>
    <row r="874" spans="1:1" x14ac:dyDescent="0.2">
      <c r="A874" s="11"/>
    </row>
    <row r="875" spans="1:1" x14ac:dyDescent="0.2">
      <c r="A875" s="11"/>
    </row>
    <row r="876" spans="1:1" x14ac:dyDescent="0.2">
      <c r="A876" s="11"/>
    </row>
    <row r="877" spans="1:1" x14ac:dyDescent="0.2">
      <c r="A877" s="11"/>
    </row>
    <row r="878" spans="1:1" x14ac:dyDescent="0.2">
      <c r="A878" s="11"/>
    </row>
    <row r="879" spans="1:1" x14ac:dyDescent="0.2">
      <c r="A879" s="11"/>
    </row>
    <row r="880" spans="1:1" x14ac:dyDescent="0.2">
      <c r="A880" s="11"/>
    </row>
    <row r="881" spans="1:1" x14ac:dyDescent="0.2">
      <c r="A881" s="11"/>
    </row>
    <row r="882" spans="1:1" x14ac:dyDescent="0.2">
      <c r="A882" s="11"/>
    </row>
    <row r="883" spans="1:1" x14ac:dyDescent="0.2">
      <c r="A883" s="11"/>
    </row>
    <row r="884" spans="1:1" x14ac:dyDescent="0.2">
      <c r="A884" s="11"/>
    </row>
    <row r="885" spans="1:1" x14ac:dyDescent="0.2">
      <c r="A885" s="11"/>
    </row>
    <row r="886" spans="1:1" x14ac:dyDescent="0.2">
      <c r="A886" s="11"/>
    </row>
    <row r="887" spans="1:1" x14ac:dyDescent="0.2">
      <c r="A887" s="11"/>
    </row>
    <row r="888" spans="1:1" x14ac:dyDescent="0.2">
      <c r="A888" s="11"/>
    </row>
    <row r="889" spans="1:1" x14ac:dyDescent="0.2">
      <c r="A889" s="11"/>
    </row>
    <row r="890" spans="1:1" x14ac:dyDescent="0.2">
      <c r="A890" s="11"/>
    </row>
    <row r="891" spans="1:1" x14ac:dyDescent="0.2">
      <c r="A891" s="11"/>
    </row>
    <row r="892" spans="1:1" x14ac:dyDescent="0.2">
      <c r="A892" s="11"/>
    </row>
    <row r="893" spans="1:1" x14ac:dyDescent="0.2">
      <c r="A893" s="11"/>
    </row>
    <row r="894" spans="1:1" x14ac:dyDescent="0.2">
      <c r="A894" s="11"/>
    </row>
    <row r="895" spans="1:1" x14ac:dyDescent="0.2">
      <c r="A895" s="11"/>
    </row>
  </sheetData>
  <phoneticPr fontId="0" type="noConversion"/>
  <conditionalFormatting sqref="S676:V676 Y676:Z676">
    <cfRule type="expression" dxfId="3" priority="75" stopIfTrue="1">
      <formula>EXACT(#REF!,"IU%")</formula>
    </cfRule>
    <cfRule type="expression" dxfId="2" priority="76" stopIfTrue="1">
      <formula>EXACT(#REF!,"IU#")</formula>
    </cfRule>
  </conditionalFormatting>
  <conditionalFormatting sqref="W676:X676">
    <cfRule type="expression" dxfId="1" priority="81" stopIfTrue="1">
      <formula>EXACT(#REF!,"IU%")</formula>
    </cfRule>
    <cfRule type="expression" dxfId="0" priority="82" stopIfTrue="1">
      <formula>EXACT(#REF!,"IU#")</formula>
    </cfRule>
  </conditionalFormatting>
  <printOptions horizontalCentered="1"/>
  <pageMargins left="0.78740157480314965" right="0.78740157480314965" top="0.70866141732283472" bottom="0.43307086614173229" header="0.59055118110236227" footer="0.43307086614173229"/>
  <pageSetup paperSize="9" scale="54" fitToWidth="2" fitToHeight="16" orientation="landscape" r:id="rId1"/>
  <headerFooter alignWithMargins="0"/>
  <rowBreaks count="13" manualBreakCount="13">
    <brk id="71" max="30" man="1"/>
    <brk id="141" max="30" man="1"/>
    <brk id="211" max="30" man="1"/>
    <brk id="267" max="30" man="1"/>
    <brk id="323" max="30" man="1"/>
    <brk id="379" max="30" man="1"/>
    <brk id="435" max="30" man="1"/>
    <brk id="492" max="30" man="1"/>
    <brk id="549" max="30" man="1"/>
    <brk id="605" max="30" man="1"/>
    <brk id="661" max="30" man="1"/>
    <brk id="717" max="30" man="1"/>
    <brk id="773" max="30" man="1"/>
  </rowBreaks>
  <colBreaks count="1" manualBreakCount="1">
    <brk id="16" max="8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Krejčí Ladislav, Mgr.</dc:creator>
  <cp:lastModifiedBy>Krejčí Ladislav, Ing.</cp:lastModifiedBy>
  <cp:lastPrinted>2017-09-19T11:39:57Z</cp:lastPrinted>
  <dcterms:created xsi:type="dcterms:W3CDTF">2000-11-22T14:34:42Z</dcterms:created>
  <dcterms:modified xsi:type="dcterms:W3CDTF">2017-12-14T08:40:46Z</dcterms:modified>
</cp:coreProperties>
</file>