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zsocz-my.sharepoint.com/personal/martin_dohnal_czso_cz/Documents/Dokumenty/Office/a/"/>
    </mc:Choice>
  </mc:AlternateContent>
  <xr:revisionPtr revIDLastSave="236" documentId="11_2A66390DDB01687C737C1ECD7181E5D8ECD534C2" xr6:coauthVersionLast="47" xr6:coauthVersionMax="47" xr10:uidLastSave="{939B1623-1DC9-45CF-B61B-257B8485F69C}"/>
  <bookViews>
    <workbookView xWindow="-110" yWindow="-110" windowWidth="19420" windowHeight="10300" xr2:uid="{00000000-000D-0000-FFFF-FFFF00000000}"/>
  </bookViews>
  <sheets>
    <sheet name="Obsah" sheetId="1" r:id="rId1"/>
    <sheet name="Tab 1.1" sheetId="3" r:id="rId2"/>
    <sheet name="Tab 1.2" sheetId="4" r:id="rId3"/>
    <sheet name="Tab 1.3" sheetId="5" r:id="rId4"/>
    <sheet name="Tab 2.1" sheetId="6" r:id="rId5"/>
    <sheet name="Tab 2.2" sheetId="7" r:id="rId6"/>
    <sheet name="Tab 2.3" sheetId="8" r:id="rId7"/>
    <sheet name="Tab 2.4" sheetId="9" r:id="rId8"/>
    <sheet name="Tab 2.5" sheetId="10" r:id="rId9"/>
    <sheet name="Tab 2.6" sheetId="11" r:id="rId10"/>
    <sheet name="Tab 3.1" sheetId="12" r:id="rId11"/>
    <sheet name="Tab 3.2" sheetId="13" r:id="rId12"/>
    <sheet name="Tab 3.3" sheetId="14" r:id="rId13"/>
    <sheet name="Tab 4.1" sheetId="15" r:id="rId14"/>
    <sheet name="Tab 4.2" sheetId="16" r:id="rId15"/>
    <sheet name="Tab 4.3" sheetId="17" r:id="rId16"/>
    <sheet name="Tab 4.4" sheetId="18" r:id="rId17"/>
    <sheet name="Tab 4.5" sheetId="19" r:id="rId18"/>
    <sheet name="Tab 4.6" sheetId="20" r:id="rId19"/>
    <sheet name="Tab 4.7" sheetId="21" r:id="rId20"/>
    <sheet name="Tab 5.1" sheetId="22" r:id="rId21"/>
    <sheet name="Tab 5.2" sheetId="23" r:id="rId22"/>
    <sheet name="Tab 5.3" sheetId="24" r:id="rId23"/>
    <sheet name="Tab 5.4" sheetId="25" r:id="rId24"/>
    <sheet name="Tab 5.5" sheetId="26" r:id="rId25"/>
    <sheet name="Tab 5.6" sheetId="27" r:id="rId26"/>
    <sheet name="Tab. 6.1" sheetId="28" r:id="rId27"/>
    <sheet name="Tab. 6.2" sheetId="29" r:id="rId28"/>
    <sheet name="Tab. 6.3" sheetId="30" r:id="rId29"/>
  </sheets>
  <definedNames>
    <definedName name="_xlnm._FilterDatabase" localSheetId="16" hidden="1">'Tab 4.4'!$A$22:$J$46</definedName>
    <definedName name="_Key1" localSheetId="20" hidden="1">#REF!</definedName>
    <definedName name="_Key1" localSheetId="21" hidden="1">#REF!</definedName>
    <definedName name="_Key1" localSheetId="22" hidden="1">#REF!</definedName>
    <definedName name="_Key1" localSheetId="23" hidden="1">#REF!</definedName>
    <definedName name="_Key1" localSheetId="24" hidden="1">#REF!</definedName>
    <definedName name="_Key1" localSheetId="25" hidden="1">#REF!</definedName>
    <definedName name="_Key1" localSheetId="27" hidden="1">#REF!</definedName>
    <definedName name="_Key1" localSheetId="28" hidden="1">#REF!</definedName>
    <definedName name="_Key1" hidden="1">#REF!</definedName>
    <definedName name="_Order1" hidden="1">255</definedName>
    <definedName name="_Sort" localSheetId="20" hidden="1">#REF!</definedName>
    <definedName name="_Sort" localSheetId="21" hidden="1">#REF!</definedName>
    <definedName name="_Sort" localSheetId="22" hidden="1">#REF!</definedName>
    <definedName name="_Sort" localSheetId="23" hidden="1">#REF!</definedName>
    <definedName name="_Sort" localSheetId="24" hidden="1">#REF!</definedName>
    <definedName name="_Sort" localSheetId="25" hidden="1">#REF!</definedName>
    <definedName name="_Sort" localSheetId="27" hidden="1">#REF!</definedName>
    <definedName name="_Sort" localSheetId="28" hidden="1">#REF!</definedName>
    <definedName name="_Sort" hidden="1">#REF!</definedName>
    <definedName name="dada" localSheetId="20" hidden="1">#REF!</definedName>
    <definedName name="dada" localSheetId="21" hidden="1">#REF!</definedName>
    <definedName name="dada" localSheetId="22" hidden="1">#REF!</definedName>
    <definedName name="dada" localSheetId="23" hidden="1">#REF!</definedName>
    <definedName name="dada" localSheetId="24" hidden="1">#REF!</definedName>
    <definedName name="dada" localSheetId="25" hidden="1">#REF!</definedName>
    <definedName name="dada" localSheetId="27" hidden="1">#REF!</definedName>
    <definedName name="dada" localSheetId="28" hidden="1">#REF!</definedName>
    <definedName name="dada" hidden="1">#REF!</definedName>
    <definedName name="ffff" localSheetId="20" hidden="1">#REF!</definedName>
    <definedName name="ffff" localSheetId="21" hidden="1">#REF!</definedName>
    <definedName name="ffff" localSheetId="22" hidden="1">#REF!</definedName>
    <definedName name="ffff" localSheetId="23" hidden="1">#REF!</definedName>
    <definedName name="ffff" localSheetId="24" hidden="1">#REF!</definedName>
    <definedName name="ffff" localSheetId="25" hidden="1">#REF!</definedName>
    <definedName name="ffff" localSheetId="27" hidden="1">#REF!</definedName>
    <definedName name="ffff" localSheetId="28" hidden="1">#REF!</definedName>
    <definedName name="ffff" hidden="1">#REF!</definedName>
    <definedName name="gg" localSheetId="20" hidden="1">#REF!</definedName>
    <definedName name="gg" localSheetId="21" hidden="1">#REF!</definedName>
    <definedName name="gg" localSheetId="22" hidden="1">#REF!</definedName>
    <definedName name="gg" localSheetId="23" hidden="1">#REF!</definedName>
    <definedName name="gg" localSheetId="24" hidden="1">#REF!</definedName>
    <definedName name="gg" localSheetId="25" hidden="1">#REF!</definedName>
    <definedName name="gg" localSheetId="27" hidden="1">#REF!</definedName>
    <definedName name="gg" localSheetId="28" hidden="1">#REF!</definedName>
    <definedName name="gg" hidden="1">#REF!</definedName>
    <definedName name="hhh" localSheetId="20" hidden="1">#REF!</definedName>
    <definedName name="hhh" localSheetId="21" hidden="1">#REF!</definedName>
    <definedName name="hhh" localSheetId="22" hidden="1">#REF!</definedName>
    <definedName name="hhh" localSheetId="23" hidden="1">#REF!</definedName>
    <definedName name="hhh" localSheetId="24" hidden="1">#REF!</definedName>
    <definedName name="hhh" localSheetId="25" hidden="1">#REF!</definedName>
    <definedName name="hhh" localSheetId="27" hidden="1">#REF!</definedName>
    <definedName name="hhh" localSheetId="28" hidden="1">#REF!</definedName>
    <definedName name="hhh" hidden="1">#REF!</definedName>
    <definedName name="hhhhhhhhhhh" localSheetId="20" hidden="1">#REF!</definedName>
    <definedName name="hhhhhhhhhhh" localSheetId="21" hidden="1">#REF!</definedName>
    <definedName name="hhhhhhhhhhh" localSheetId="22" hidden="1">#REF!</definedName>
    <definedName name="hhhhhhhhhhh" localSheetId="23" hidden="1">#REF!</definedName>
    <definedName name="hhhhhhhhhhh" localSheetId="24" hidden="1">#REF!</definedName>
    <definedName name="hhhhhhhhhhh" localSheetId="25" hidden="1">#REF!</definedName>
    <definedName name="hhhhhhhhhhh" localSheetId="27" hidden="1">#REF!</definedName>
    <definedName name="hhhhhhhhhhh" localSheetId="28" hidden="1">#REF!</definedName>
    <definedName name="hhhhhhhhhhh" hidden="1">#REF!</definedName>
    <definedName name="jj" localSheetId="20" hidden="1">#REF!</definedName>
    <definedName name="jj" localSheetId="21" hidden="1">#REF!</definedName>
    <definedName name="jj" localSheetId="22" hidden="1">#REF!</definedName>
    <definedName name="jj" localSheetId="23" hidden="1">#REF!</definedName>
    <definedName name="jj" localSheetId="24" hidden="1">#REF!</definedName>
    <definedName name="jj" localSheetId="25" hidden="1">#REF!</definedName>
    <definedName name="jj" localSheetId="27" hidden="1">#REF!</definedName>
    <definedName name="jj" localSheetId="28" hidden="1">#REF!</definedName>
    <definedName name="jj" hidden="1">#REF!</definedName>
    <definedName name="_xlnm.Print_Titles" localSheetId="4">'Tab 2.1'!$A:$A,'Tab 2.1'!$1:$3</definedName>
    <definedName name="_xlnm.Print_Titles" localSheetId="5">'Tab 2.2'!$A:$A,'Tab 2.2'!$1:$3</definedName>
    <definedName name="_xlnm.Print_Titles" localSheetId="6">'Tab 2.3'!$A:$A,'Tab 2.3'!$1:$3</definedName>
    <definedName name="_xlnm.Print_Titles" localSheetId="24">'Tab 5.5'!$1:$4</definedName>
    <definedName name="_xlnm.Print_Area" localSheetId="0">Obsah!$A$1:$P$30</definedName>
    <definedName name="_xlnm.Print_Area" localSheetId="1">'Tab 1.1'!$A$1:$H$55</definedName>
    <definedName name="_xlnm.Print_Area" localSheetId="2">'Tab 1.2'!$A$1:$J$39</definedName>
    <definedName name="_xlnm.Print_Area" localSheetId="3">'Tab 1.3'!$A$1:$H$55</definedName>
    <definedName name="_xlnm.Print_Area" localSheetId="4">'Tab 2.1'!$A$1:$K$22</definedName>
    <definedName name="_xlnm.Print_Area" localSheetId="5">'Tab 2.2'!$A$1:$N$21</definedName>
    <definedName name="_xlnm.Print_Area" localSheetId="6">'Tab 2.3'!$A$1:$M$22</definedName>
    <definedName name="_xlnm.Print_Area" localSheetId="7">'Tab 2.4'!$A$1:$O$22</definedName>
    <definedName name="_xlnm.Print_Area" localSheetId="8">'Tab 2.5'!$A$1:$M$23</definedName>
    <definedName name="_xlnm.Print_Area" localSheetId="9">'Tab 2.6'!$A$1:$M$22</definedName>
    <definedName name="_xlnm.Print_Area" localSheetId="10">'Tab 3.1'!$A$1:$L$21</definedName>
    <definedName name="_xlnm.Print_Area" localSheetId="11">'Tab 3.2'!$A$1:$L$22</definedName>
    <definedName name="_xlnm.Print_Area" localSheetId="12">'Tab 3.3'!$A$1:$O$21</definedName>
    <definedName name="_xlnm.Print_Area" localSheetId="13">'Tab 4.1'!$A$1:$J$21</definedName>
    <definedName name="_xlnm.Print_Area" localSheetId="14">'Tab 4.2'!$A$1:$I$21</definedName>
    <definedName name="_xlnm.Print_Area" localSheetId="15">'Tab 4.3'!$A$1:$K$21</definedName>
    <definedName name="_xlnm.Print_Area" localSheetId="16">'Tab 4.4'!$A$1:$Q$21</definedName>
    <definedName name="_xlnm.Print_Area" localSheetId="17">'Tab 4.5'!$A$1:$M$21</definedName>
    <definedName name="_xlnm.Print_Area" localSheetId="18">'Tab 4.6'!$A$1:$Q$21</definedName>
    <definedName name="_xlnm.Print_Area" localSheetId="19">'Tab 4.7'!$A$1:$J$22</definedName>
    <definedName name="_xlnm.Print_Area" localSheetId="20">'Tab 5.1'!$A$1:$J$21</definedName>
    <definedName name="_xlnm.Print_Area" localSheetId="21">'Tab 5.2'!$A$1:$N$21</definedName>
    <definedName name="_xlnm.Print_Area" localSheetId="22">'Tab 5.3'!$A$1:$M$22</definedName>
    <definedName name="_xlnm.Print_Area" localSheetId="23">'Tab 5.4'!$A$1:$L$39</definedName>
    <definedName name="_xlnm.Print_Area" localSheetId="24">'Tab 5.5'!$A$1:$K$54</definedName>
    <definedName name="_xlnm.Print_Area" localSheetId="25">'Tab 5.6'!$A$1:$K$55</definedName>
    <definedName name="_xlnm.Print_Area" localSheetId="26">'Tab. 6.1'!$A$1:$O$54</definedName>
    <definedName name="_xlnm.Print_Area" localSheetId="27">'Tab. 6.2'!$A$1:$K$54</definedName>
    <definedName name="_xlnm.Print_Area" localSheetId="28">'Tab. 6.3'!$A$1:$K$54</definedName>
    <definedName name="ppppppppppppp" localSheetId="20" hidden="1">#REF!</definedName>
    <definedName name="ppppppppppppp" localSheetId="21" hidden="1">#REF!</definedName>
    <definedName name="ppppppppppppp" localSheetId="22" hidden="1">#REF!</definedName>
    <definedName name="ppppppppppppp" localSheetId="23" hidden="1">#REF!</definedName>
    <definedName name="ppppppppppppp" localSheetId="24" hidden="1">#REF!</definedName>
    <definedName name="ppppppppppppp" localSheetId="25" hidden="1">#REF!</definedName>
    <definedName name="ppppppppppppp" localSheetId="27" hidden="1">#REF!</definedName>
    <definedName name="ppppppppppppp" localSheetId="28" hidden="1">#REF!</definedName>
    <definedName name="ppppppppppppp" hidden="1">#REF!</definedName>
    <definedName name="pppppppppppppp" localSheetId="20" hidden="1">#REF!</definedName>
    <definedName name="pppppppppppppp" localSheetId="21" hidden="1">#REF!</definedName>
    <definedName name="pppppppppppppp" localSheetId="22" hidden="1">#REF!</definedName>
    <definedName name="pppppppppppppp" localSheetId="23" hidden="1">#REF!</definedName>
    <definedName name="pppppppppppppp" localSheetId="24" hidden="1">#REF!</definedName>
    <definedName name="pppppppppppppp" localSheetId="25" hidden="1">#REF!</definedName>
    <definedName name="pppppppppppppp" localSheetId="27" hidden="1">#REF!</definedName>
    <definedName name="pppppppppppppp" localSheetId="28" hidden="1">#REF!</definedName>
    <definedName name="pppppppppppppp" hidden="1">#REF!</definedName>
    <definedName name="yyyyyyyyyyy" localSheetId="20" hidden="1">#REF!</definedName>
    <definedName name="yyyyyyyyyyy" localSheetId="21" hidden="1">#REF!</definedName>
    <definedName name="yyyyyyyyyyy" localSheetId="22" hidden="1">#REF!</definedName>
    <definedName name="yyyyyyyyyyy" localSheetId="23" hidden="1">#REF!</definedName>
    <definedName name="yyyyyyyyyyy" localSheetId="24" hidden="1">#REF!</definedName>
    <definedName name="yyyyyyyyyyy" localSheetId="25" hidden="1">#REF!</definedName>
    <definedName name="yyyyyyyyyyy" localSheetId="27" hidden="1">#REF!</definedName>
    <definedName name="yyyyyyyyyyy" localSheetId="28" hidden="1">#REF!</definedName>
    <definedName name="yyyyyyyyyy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" i="25" l="1"/>
  <c r="K35" i="25"/>
  <c r="L34" i="25"/>
  <c r="K34" i="25"/>
  <c r="L33" i="25"/>
  <c r="K33" i="25"/>
  <c r="L32" i="25"/>
  <c r="K32" i="25"/>
  <c r="L31" i="25"/>
  <c r="K31" i="25"/>
  <c r="L30" i="25"/>
  <c r="K30" i="25"/>
  <c r="L29" i="25"/>
  <c r="K29" i="25"/>
  <c r="L28" i="25"/>
  <c r="K28" i="25"/>
  <c r="L27" i="25"/>
  <c r="K27" i="25"/>
  <c r="L26" i="25"/>
  <c r="K26" i="25"/>
  <c r="L25" i="25"/>
  <c r="K25" i="25"/>
  <c r="L24" i="25"/>
  <c r="K24" i="25"/>
  <c r="L23" i="25"/>
  <c r="K23" i="25"/>
  <c r="L22" i="25"/>
  <c r="K22" i="25"/>
  <c r="L19" i="25"/>
  <c r="K19" i="25"/>
  <c r="L18" i="25"/>
  <c r="K18" i="25"/>
  <c r="L17" i="25"/>
  <c r="K17" i="25"/>
  <c r="L16" i="25"/>
  <c r="K16" i="25"/>
  <c r="L15" i="25"/>
  <c r="K15" i="25"/>
  <c r="L14" i="25"/>
  <c r="K14" i="25"/>
  <c r="L13" i="25"/>
  <c r="K13" i="25"/>
  <c r="L12" i="25"/>
  <c r="K12" i="25"/>
  <c r="L11" i="25"/>
  <c r="K11" i="25"/>
  <c r="L10" i="25"/>
  <c r="K10" i="25"/>
  <c r="L9" i="25"/>
  <c r="K9" i="25"/>
  <c r="L8" i="25"/>
  <c r="K8" i="25"/>
  <c r="L7" i="25"/>
  <c r="K7" i="25"/>
  <c r="L6" i="25"/>
  <c r="K6" i="25"/>
  <c r="I19" i="16" l="1"/>
  <c r="H19" i="16"/>
  <c r="G19" i="16"/>
  <c r="F19" i="16"/>
  <c r="E19" i="16"/>
  <c r="D19" i="16"/>
  <c r="C19" i="16"/>
  <c r="B19" i="16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J36" i="4" l="1"/>
  <c r="I36" i="4"/>
  <c r="H36" i="4"/>
  <c r="G36" i="4"/>
  <c r="F36" i="4"/>
  <c r="E36" i="4"/>
  <c r="D36" i="4"/>
  <c r="C36" i="4"/>
  <c r="B36" i="4"/>
  <c r="J35" i="4"/>
  <c r="I35" i="4"/>
  <c r="H35" i="4"/>
  <c r="G35" i="4"/>
  <c r="F35" i="4"/>
  <c r="E35" i="4"/>
  <c r="D35" i="4"/>
  <c r="C35" i="4"/>
  <c r="B35" i="4"/>
  <c r="J34" i="4"/>
  <c r="I34" i="4"/>
  <c r="H34" i="4"/>
  <c r="G34" i="4"/>
  <c r="F34" i="4"/>
  <c r="E34" i="4"/>
  <c r="D34" i="4"/>
  <c r="C34" i="4"/>
  <c r="B34" i="4"/>
  <c r="J33" i="4"/>
  <c r="I33" i="4"/>
  <c r="H33" i="4"/>
  <c r="G33" i="4"/>
  <c r="F33" i="4"/>
  <c r="E33" i="4"/>
  <c r="D33" i="4"/>
  <c r="C33" i="4"/>
  <c r="B33" i="4"/>
  <c r="J32" i="4"/>
  <c r="I32" i="4"/>
  <c r="H32" i="4"/>
  <c r="G32" i="4"/>
  <c r="F32" i="4"/>
  <c r="E32" i="4"/>
  <c r="D32" i="4"/>
  <c r="C32" i="4"/>
  <c r="B32" i="4"/>
  <c r="J31" i="4"/>
  <c r="I31" i="4"/>
  <c r="H31" i="4"/>
  <c r="G31" i="4"/>
  <c r="F31" i="4"/>
  <c r="E31" i="4"/>
  <c r="D31" i="4"/>
  <c r="C31" i="4"/>
  <c r="B31" i="4"/>
  <c r="J30" i="4"/>
  <c r="I30" i="4"/>
  <c r="H30" i="4"/>
  <c r="G30" i="4"/>
  <c r="F30" i="4"/>
  <c r="E30" i="4"/>
  <c r="D30" i="4"/>
  <c r="C30" i="4"/>
  <c r="B30" i="4"/>
  <c r="J29" i="4"/>
  <c r="I29" i="4"/>
  <c r="H29" i="4"/>
  <c r="G29" i="4"/>
  <c r="F29" i="4"/>
  <c r="E29" i="4"/>
  <c r="D29" i="4"/>
  <c r="C29" i="4"/>
  <c r="B29" i="4"/>
  <c r="J28" i="4"/>
  <c r="I28" i="4"/>
  <c r="H28" i="4"/>
  <c r="G28" i="4"/>
  <c r="F28" i="4"/>
  <c r="E28" i="4"/>
  <c r="D28" i="4"/>
  <c r="C28" i="4"/>
  <c r="B28" i="4"/>
  <c r="J27" i="4"/>
  <c r="I27" i="4"/>
  <c r="H27" i="4"/>
  <c r="G27" i="4"/>
  <c r="F27" i="4"/>
  <c r="E27" i="4"/>
  <c r="D27" i="4"/>
  <c r="C27" i="4"/>
  <c r="B27" i="4"/>
  <c r="J26" i="4"/>
  <c r="I26" i="4"/>
  <c r="H26" i="4"/>
  <c r="G26" i="4"/>
  <c r="F26" i="4"/>
  <c r="E26" i="4"/>
  <c r="D26" i="4"/>
  <c r="C26" i="4"/>
  <c r="B26" i="4"/>
  <c r="J25" i="4"/>
  <c r="I25" i="4"/>
  <c r="H25" i="4"/>
  <c r="G25" i="4"/>
  <c r="F25" i="4"/>
  <c r="E25" i="4"/>
  <c r="D25" i="4"/>
  <c r="C25" i="4"/>
  <c r="B25" i="4"/>
  <c r="J24" i="4"/>
  <c r="I24" i="4"/>
  <c r="H24" i="4"/>
  <c r="G24" i="4"/>
  <c r="F24" i="4"/>
  <c r="E24" i="4"/>
  <c r="D24" i="4"/>
  <c r="C24" i="4"/>
  <c r="B24" i="4"/>
  <c r="J23" i="4"/>
  <c r="I23" i="4"/>
  <c r="H23" i="4"/>
  <c r="G23" i="4"/>
  <c r="F23" i="4"/>
  <c r="E23" i="4"/>
  <c r="D23" i="4"/>
  <c r="C23" i="4"/>
  <c r="B23" i="4"/>
  <c r="J22" i="4"/>
  <c r="I22" i="4"/>
  <c r="H22" i="4"/>
  <c r="G22" i="4"/>
  <c r="F22" i="4"/>
  <c r="E22" i="4"/>
  <c r="D22" i="4"/>
  <c r="C22" i="4"/>
  <c r="B22" i="4"/>
  <c r="J20" i="4"/>
  <c r="I20" i="4"/>
  <c r="H20" i="4"/>
  <c r="G20" i="4"/>
  <c r="F20" i="4"/>
  <c r="E20" i="4"/>
  <c r="D20" i="4"/>
  <c r="C20" i="4"/>
  <c r="B20" i="4"/>
  <c r="H51" i="3"/>
  <c r="G51" i="3"/>
  <c r="B51" i="3"/>
  <c r="H50" i="3"/>
  <c r="G50" i="3"/>
  <c r="B50" i="3"/>
  <c r="H49" i="3"/>
  <c r="G49" i="3"/>
  <c r="B49" i="3"/>
  <c r="H48" i="3"/>
  <c r="G48" i="3"/>
  <c r="B48" i="3"/>
  <c r="H47" i="3"/>
  <c r="G47" i="3"/>
  <c r="B47" i="3"/>
  <c r="H46" i="3"/>
  <c r="G46" i="3"/>
  <c r="B46" i="3"/>
  <c r="H45" i="3"/>
  <c r="G45" i="3"/>
  <c r="B45" i="3"/>
  <c r="H44" i="3"/>
  <c r="G44" i="3"/>
  <c r="B44" i="3"/>
  <c r="H43" i="3"/>
  <c r="G43" i="3"/>
  <c r="B43" i="3"/>
  <c r="H42" i="3"/>
  <c r="G42" i="3"/>
  <c r="B42" i="3"/>
  <c r="H41" i="3"/>
  <c r="G41" i="3"/>
  <c r="B41" i="3"/>
  <c r="H40" i="3"/>
  <c r="G40" i="3"/>
  <c r="B40" i="3"/>
  <c r="H39" i="3"/>
  <c r="G39" i="3"/>
  <c r="B39" i="3"/>
  <c r="H38" i="3"/>
  <c r="G38" i="3"/>
  <c r="B38" i="3"/>
  <c r="H37" i="3"/>
  <c r="G37" i="3"/>
  <c r="B37" i="3"/>
  <c r="H35" i="3"/>
  <c r="G35" i="3"/>
  <c r="B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H19" i="3"/>
  <c r="G19" i="3"/>
  <c r="B19" i="3"/>
</calcChain>
</file>

<file path=xl/sharedStrings.xml><?xml version="1.0" encoding="utf-8"?>
<sst xmlns="http://schemas.openxmlformats.org/spreadsheetml/2006/main" count="1057" uniqueCount="223">
  <si>
    <t>Tabulková příloha - krajské srovnání</t>
  </si>
  <si>
    <t>Kraj</t>
  </si>
  <si>
    <t>Hl.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</si>
  <si>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</si>
  <si>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</si>
  <si>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</si>
  <si>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</si>
  <si>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</si>
  <si>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</si>
  <si>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</si>
  <si>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</si>
  <si>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</si>
  <si>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</si>
  <si>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</si>
  <si>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</si>
  <si>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</si>
  <si>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ČR</t>
  </si>
  <si>
    <t xml:space="preserve">Pozn.: Barvou a tučně jsou označeny nejvyšší hodnoty v daném roce, pouze barvou nejnižší hodnoty v daném roce. </t>
  </si>
  <si>
    <t>0–14 let</t>
  </si>
  <si>
    <t>15–64 let</t>
  </si>
  <si>
    <t>65+ let</t>
  </si>
  <si>
    <t>Počet obyvatel ve věkové skupině</t>
  </si>
  <si>
    <t>Podíl obyvatel ve věkové skupině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</si>
  <si>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Stavy a struktura obyvatel od roku 2021 vychází z výsledků SLDB 2021; údaje za předchozí roky navazují na výsledky SLDB 2011.</t>
    </r>
  </si>
  <si>
    <t>Pozn.: Barvou a tučně jsou označeny nejvyšší hodnoty v daném roce, pouze barvou nejnižší hodnoty v daném roce.</t>
  </si>
  <si>
    <t>Průměrný věk</t>
  </si>
  <si>
    <t>Sňatky celkem</t>
  </si>
  <si>
    <t>mužů</t>
  </si>
  <si>
    <t>žen</t>
  </si>
  <si>
    <r>
      <t>protogamní</t>
    </r>
    <r>
      <rPr>
        <vertAlign val="superscript"/>
        <sz val="8"/>
        <color theme="1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</si>
  <si>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protogamní sňatky, tedy sňatky svobodných snoubenců</t>
    </r>
  </si>
  <si>
    <t>Měsíc uzavření manželství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</si>
  <si>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</si>
  <si>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</si>
  <si>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</si>
  <si>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</si>
  <si>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</si>
  <si>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</si>
  <si>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</si>
  <si>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</si>
  <si>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</si>
  <si>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</si>
  <si>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</si>
  <si>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</si>
  <si>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>Měsíční index</t>
    </r>
    <r>
      <rPr>
        <vertAlign val="superscript"/>
        <sz val="8"/>
        <color theme="1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</si>
  <si>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Měsíční index vypovídá o poměru měsíčního počtu sňatků a průměrného měsíčního počtu daného roku v daném kraji. Jedná se o očištěný index (po přepočtu na stejný počet dnů v měsíci).</t>
    </r>
  </si>
  <si>
    <t>Muži</t>
  </si>
  <si>
    <t>Ženy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</si>
  <si>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součet redukovaných měr sňatečnosti (počet sňatků k celkovému počtu osob) pro věky 16</t>
    </r>
    <r>
      <rPr>
        <b/>
        <sz val="8"/>
        <rFont val="Arial"/>
        <family val="2"/>
        <charset val="238"/>
      </rPr>
      <t>–</t>
    </r>
    <r>
      <rPr>
        <sz val="8"/>
        <rFont val="Arial"/>
        <family val="2"/>
        <charset val="238"/>
      </rPr>
      <t>49 let</t>
    </r>
  </si>
  <si>
    <t>Úhrnná redukovaná sňatečnost svobodných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</si>
  <si>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vycházející z redukovaných měr prvosňatečnosti pro věky 16–49 let </t>
    </r>
  </si>
  <si>
    <t>Absolutně</t>
  </si>
  <si>
    <t>Relativně (%)</t>
  </si>
  <si>
    <r>
      <t>Podíl sňatků, kde alespoň 1 ze snoubenců je občanem dané země</t>
    </r>
    <r>
      <rPr>
        <sz val="8"/>
        <color theme="1"/>
        <rFont val="Arial"/>
        <family val="2"/>
        <charset val="238"/>
      </rPr>
      <t xml:space="preserve"> (%)</t>
    </r>
  </si>
  <si>
    <t>Ukrajina</t>
  </si>
  <si>
    <t>Slovensko</t>
  </si>
  <si>
    <t>Rusko</t>
  </si>
  <si>
    <t>Německo</t>
  </si>
  <si>
    <t>Vietnam</t>
  </si>
  <si>
    <t>ostatní</t>
  </si>
  <si>
    <r>
      <rPr>
        <vertAlign val="superscript"/>
        <sz val="8"/>
        <color rgb="FF000000"/>
        <rFont val="Arial"/>
        <family val="2"/>
        <charset val="238"/>
      </rPr>
      <t>1)</t>
    </r>
    <r>
      <rPr>
        <sz val="8"/>
        <color rgb="FF000000"/>
        <rFont val="Arial"/>
        <family val="2"/>
        <charset val="238"/>
      </rPr>
      <t xml:space="preserve"> vybráno pět nejčetnějších státních občanství</t>
    </r>
  </si>
  <si>
    <t>Počet rozvodů</t>
  </si>
  <si>
    <t xml:space="preserve">Podíl rozvodů vyššího pořadí </t>
  </si>
  <si>
    <t>muži</t>
  </si>
  <si>
    <t>ženy</t>
  </si>
  <si>
    <t>Rozvody s nezletilými dětmi (%)</t>
  </si>
  <si>
    <t>Počet nezletilých dětí v rozvedených manželstvích</t>
  </si>
  <si>
    <r>
      <t xml:space="preserve">Průměrný počet nezletilých dětí </t>
    </r>
    <r>
      <rPr>
        <b/>
        <vertAlign val="superscript"/>
        <sz val="8"/>
        <color theme="1"/>
        <rFont val="Arial"/>
        <family val="2"/>
        <charset val="238"/>
      </rPr>
      <t>1)</t>
    </r>
  </si>
  <si>
    <t xml:space="preserve">3+ 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</si>
  <si>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průměrný počet nezletilých dětí v rozvedených manželstvích s nezletilými dětmi</t>
    </r>
  </si>
  <si>
    <t>Úhrnná rozvodovost (%)</t>
  </si>
  <si>
    <t>Průměrná délka trvání manželství při rozvodu</t>
  </si>
  <si>
    <t>Živě narození</t>
  </si>
  <si>
    <t>Celkem</t>
  </si>
  <si>
    <t>Mrtvě</t>
  </si>
  <si>
    <t xml:space="preserve">Středočeský </t>
  </si>
  <si>
    <t xml:space="preserve">Jihočeský </t>
  </si>
  <si>
    <t xml:space="preserve">Plzeňský </t>
  </si>
  <si>
    <t xml:space="preserve">Karlovarský </t>
  </si>
  <si>
    <t xml:space="preserve">Ústecký </t>
  </si>
  <si>
    <t xml:space="preserve">Liberecký </t>
  </si>
  <si>
    <t xml:space="preserve">Královéhradecký </t>
  </si>
  <si>
    <t xml:space="preserve">Pardubický </t>
  </si>
  <si>
    <t xml:space="preserve">Jihomoravský </t>
  </si>
  <si>
    <t xml:space="preserve">Olomoucký </t>
  </si>
  <si>
    <t xml:space="preserve">Zlínský </t>
  </si>
  <si>
    <t xml:space="preserve">Moravskoslezský </t>
  </si>
  <si>
    <t>Pořadí narození</t>
  </si>
  <si>
    <t>Rodinný stav matky</t>
  </si>
  <si>
    <t>1.</t>
  </si>
  <si>
    <t>2.</t>
  </si>
  <si>
    <t>3.</t>
  </si>
  <si>
    <t>4.+</t>
  </si>
  <si>
    <t>svobodná</t>
  </si>
  <si>
    <t>vdaná</t>
  </si>
  <si>
    <t>rozvedená</t>
  </si>
  <si>
    <t>ovdovělá</t>
  </si>
  <si>
    <t xml:space="preserve">Kraj </t>
  </si>
  <si>
    <t>3.+</t>
  </si>
  <si>
    <t xml:space="preserve">Hl. město Praha </t>
  </si>
  <si>
    <t xml:space="preserve">Vysočina </t>
  </si>
  <si>
    <t xml:space="preserve">ČR </t>
  </si>
  <si>
    <t>1. pořadí</t>
  </si>
  <si>
    <t>2. pořadí</t>
  </si>
  <si>
    <t>3.+ pořadí</t>
  </si>
  <si>
    <t>15–19</t>
  </si>
  <si>
    <t>20–24</t>
  </si>
  <si>
    <t>25–29</t>
  </si>
  <si>
    <t>30–34</t>
  </si>
  <si>
    <t>35–39</t>
  </si>
  <si>
    <t>40+</t>
  </si>
  <si>
    <t>Podíl (%)</t>
  </si>
  <si>
    <t>Pozn.: Barvou a tučně jsou označeny nejvyšší hodnoty a pouze barvou nejnižší hodnoty v daném roce.</t>
  </si>
  <si>
    <t>Měsíc úmrtí</t>
  </si>
  <si>
    <t>Zemřelí celkem</t>
  </si>
  <si>
    <t>Pozn.: Barvou a tučně jsou označeny nejvyšší hodnoty a pouze barvou nejnižší hodnoty v daném kraji.</t>
  </si>
  <si>
    <t>Období</t>
  </si>
  <si>
    <t>Pořadí (1. = nejvyšší e0)</t>
  </si>
  <si>
    <t>2016–2017</t>
  </si>
  <si>
    <t>2017–2018</t>
  </si>
  <si>
    <t>2018–2019</t>
  </si>
  <si>
    <t>2019–2020</t>
  </si>
  <si>
    <t>2020–2021</t>
  </si>
  <si>
    <r>
      <t>ČR</t>
    </r>
    <r>
      <rPr>
        <vertAlign val="superscript"/>
        <sz val="8"/>
        <rFont val="Arial"/>
        <family val="2"/>
        <charset val="238"/>
      </rPr>
      <t>1)</t>
    </r>
  </si>
  <si>
    <t>x</t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</si>
  <si>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Pro srovnatelnost jsou hodnoty za ČR vypočteny stejně jako v případě krajů za dvouleté kalendářní období.</t>
    </r>
  </si>
  <si>
    <t>Počet zemřelých (abs.)</t>
  </si>
  <si>
    <t>Novotvary</t>
  </si>
  <si>
    <t>Nemoci endokrinní soustavy</t>
  </si>
  <si>
    <t>Nemoci nervové soustavy</t>
  </si>
  <si>
    <t>Nemoci oběhové soustavy</t>
  </si>
  <si>
    <t>Nemoci dýchací soustavy</t>
  </si>
  <si>
    <t>Nemoci trávicí soustavy</t>
  </si>
  <si>
    <t>Vnější příčiny</t>
  </si>
  <si>
    <t>Covid-19</t>
  </si>
  <si>
    <t>Ostatní</t>
  </si>
  <si>
    <t>Míry úmrtnosti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</si>
  <si>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Úmrtnost v krajích standardizována přímou standardizací na věkovou strukturu celé ČR (mužů a žen dohromady), aby se eliminoval vliv odlišné věkové struktury obyvatel jednotlivých krajů na úroveň úmrtnosti a zároveň bylo možno hodnotit i rozdíly v úmrtnosti podle pohlaví.</t>
    </r>
  </si>
  <si>
    <t xml:space="preserve">          </t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</si>
  <si>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Měsíční index vypovídá o poměru měsíčního počtu úmrtí a průměrného měsíčního počtu daného roku v daném kraji. Jedná se o očištěný index (po přepočtu na stejný počet dnů v měsíci).</t>
    </r>
  </si>
  <si>
    <t>Pozn.: Barvou a tučně označeny nejvyšší hodnoty a pouze barvou nejnižší hodnoty pro danou příčinu. Podbarveny jsou standardizované míry, které jsou vyšší než příslušná standardizovaná míra na danou příčinu v ČR jako celku.</t>
  </si>
  <si>
    <t>Relativně (na 1000 obyvatel)</t>
  </si>
  <si>
    <t>Saldo (celkové) migrace</t>
  </si>
  <si>
    <t>Saldo zahraniční migrace</t>
  </si>
  <si>
    <t>Saldo vnitřní migrace</t>
  </si>
  <si>
    <t xml:space="preserve">x </t>
  </si>
  <si>
    <t>v tom</t>
  </si>
  <si>
    <t>Hlavní věkové skupiny</t>
  </si>
  <si>
    <t>Skupiny produktivního věku</t>
  </si>
  <si>
    <t>0–14</t>
  </si>
  <si>
    <t>15–64</t>
  </si>
  <si>
    <t>65+</t>
  </si>
  <si>
    <t>15–24</t>
  </si>
  <si>
    <t>25–34</t>
  </si>
  <si>
    <t>35–44</t>
  </si>
  <si>
    <t>45–64</t>
  </si>
  <si>
    <t>Česko</t>
  </si>
  <si>
    <t>Filipíny</t>
  </si>
  <si>
    <t>Indie</t>
  </si>
  <si>
    <t>Mongolsko</t>
  </si>
  <si>
    <t>Přistěhovalí</t>
  </si>
  <si>
    <t xml:space="preserve">- </t>
  </si>
  <si>
    <t>Vystěhovalí</t>
  </si>
  <si>
    <t>Zpět na obsah</t>
  </si>
  <si>
    <r>
      <t>2)</t>
    </r>
    <r>
      <rPr>
        <sz val="8"/>
        <rFont val="Arial"/>
        <family val="2"/>
        <charset val="238"/>
      </rPr>
      <t xml:space="preserve"> počet obyvatel roku 2015 k 1. 1. (začátek desetiletého období), ostatní roky k 31. 12.</t>
    </r>
  </si>
  <si>
    <r>
      <t>Index stáří</t>
    </r>
    <r>
      <rPr>
        <vertAlign val="superscript"/>
        <sz val="8"/>
        <color indexed="8"/>
        <rFont val="Arial"/>
        <family val="2"/>
        <charset val="238"/>
      </rPr>
      <t>1)</t>
    </r>
  </si>
  <si>
    <r>
      <t>Index ekonomické závislosti</t>
    </r>
    <r>
      <rPr>
        <vertAlign val="superscript"/>
        <sz val="8"/>
        <color indexed="8"/>
        <rFont val="Arial"/>
        <family val="2"/>
        <charset val="238"/>
      </rPr>
      <t>2)</t>
    </r>
  </si>
  <si>
    <r>
      <rPr>
        <vertAlign val="superscript"/>
        <sz val="8"/>
        <color rgb="FF000000"/>
        <rFont val="Arial"/>
        <family val="2"/>
        <charset val="238"/>
      </rPr>
      <t>1)</t>
    </r>
    <r>
      <rPr>
        <sz val="8"/>
        <color rgb="FF000000"/>
        <rFont val="Arial"/>
        <family val="2"/>
        <charset val="238"/>
      </rPr>
      <t xml:space="preserve"> počet osob ve věku 65 a více let na 100 dětí ve věku 0–14 let</t>
    </r>
  </si>
  <si>
    <r>
      <rPr>
        <vertAlign val="superscript"/>
        <sz val="8"/>
        <color rgb="FF000000"/>
        <rFont val="Arial"/>
        <family val="2"/>
        <charset val="238"/>
      </rPr>
      <t>2)</t>
    </r>
    <r>
      <rPr>
        <sz val="8"/>
        <color rgb="FF000000"/>
        <rFont val="Arial"/>
        <family val="2"/>
        <charset val="238"/>
      </rPr>
      <t xml:space="preserve"> počet osob ve věku 0–19 let a osob ve věku 65 a více let na 100 osob ve věku 20–64 let</t>
    </r>
  </si>
  <si>
    <t>Počet obyvatel</t>
  </si>
  <si>
    <r>
      <t>Přírůstek obyvatel</t>
    </r>
    <r>
      <rPr>
        <vertAlign val="superscript"/>
        <sz val="8"/>
        <color indexed="8"/>
        <rFont val="Arial"/>
        <family val="2"/>
        <charset val="238"/>
      </rPr>
      <t>2)</t>
    </r>
  </si>
  <si>
    <r>
      <t>Přírůstek obyvatel na 1 000 obyvatel</t>
    </r>
    <r>
      <rPr>
        <vertAlign val="superscript"/>
        <sz val="8"/>
        <color indexed="8"/>
        <rFont val="Arial"/>
        <family val="2"/>
        <charset val="238"/>
      </rPr>
      <t>2)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</si>
  <si>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Přírůstek obyvatel v roce 2021 vychází z rozdílu koncového a počátečního stavu roku 2021, přičemž oba stavy navazují na výsledky SLDB 2021. (Není proto shodný s rozdílem stavů k 31. 12. 2020 a 31. 12. 2021.)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</si>
  <si>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Stavy obyvatel od roku 2021 vychází z výsledků SLDB 2021; údaje za předchozí roky navazují na výsledky 
SLDB 2011.</t>
    </r>
  </si>
  <si>
    <r>
      <t>Tab. 1.1 Počet a přírůstek obyvatel</t>
    </r>
    <r>
      <rPr>
        <b/>
        <vertAlign val="superscript"/>
        <sz val="10"/>
        <color rgb="FF000000"/>
        <rFont val="Arial"/>
        <family val="2"/>
        <charset val="238"/>
      </rPr>
      <t>1)</t>
    </r>
    <r>
      <rPr>
        <b/>
        <sz val="10"/>
        <color rgb="FF000000"/>
        <rFont val="Arial"/>
        <family val="2"/>
        <charset val="238"/>
      </rPr>
      <t xml:space="preserve"> v letech 2016 (k 1. 1.) a 2020–2025 (k 31. 12.)</t>
    </r>
  </si>
  <si>
    <r>
      <t>Tab. 1.2 Obyvatelstvo</t>
    </r>
    <r>
      <rPr>
        <b/>
        <vertAlign val="superscript"/>
        <sz val="10"/>
        <color rgb="FF000000"/>
        <rFont val="Arial"/>
        <family val="2"/>
        <charset val="238"/>
      </rPr>
      <t>1)</t>
    </r>
    <r>
      <rPr>
        <b/>
        <sz val="10"/>
        <color rgb="FF000000"/>
        <rFont val="Arial"/>
        <family val="2"/>
        <charset val="238"/>
      </rPr>
      <t xml:space="preserve"> v hlavních věkových skupinách v letech 2016 (k 1. 1.), 2020 a 2025 (k 31. 12.)</t>
    </r>
  </si>
  <si>
    <t>Tab. 1.3 Ukazatele věkového složení obyvatel v letech 2016 (k 1. 1.) a 2020–2025 (k 31. 12.)</t>
  </si>
  <si>
    <t>Tab. 2.1 Sňatky podle kraje bydliště ženicha v letech 2016 a 2020–2025</t>
  </si>
  <si>
    <t>První sňatky v roce 2025</t>
  </si>
  <si>
    <t>Tab. 2.2 Sňatky podle měsíce konání v roce 2025</t>
  </si>
  <si>
    <t>Tab. 2.3 Sezónnost sňatečnosti v roce 2025</t>
  </si>
  <si>
    <r>
      <t>Tab. 2.4 Úhrnná redukovaná sňatečnost</t>
    </r>
    <r>
      <rPr>
        <b/>
        <vertAlign val="superscript"/>
        <sz val="10"/>
        <color rgb="FF000000"/>
        <rFont val="Arial"/>
        <family val="2"/>
        <charset val="238"/>
      </rPr>
      <t xml:space="preserve">1) </t>
    </r>
    <r>
      <rPr>
        <b/>
        <sz val="10"/>
        <color rgb="FF000000"/>
        <rFont val="Arial"/>
        <family val="2"/>
        <charset val="238"/>
      </rPr>
      <t>ve věku 16–49 let podle pohlaví v letech 2016 a 2020–2025</t>
    </r>
  </si>
  <si>
    <t>Velká Británie a Severní Irsko</t>
  </si>
  <si>
    <r>
      <t>Tab. 2.6 Sňatky s alespoň jedním cizincem mezi snoubenci v letech 2016, 2020 a 2025 a jejich struktura podle občanství</t>
    </r>
    <r>
      <rPr>
        <b/>
        <vertAlign val="superscript"/>
        <sz val="10"/>
        <color rgb="FF000000"/>
        <rFont val="Arial"/>
        <family val="2"/>
        <charset val="238"/>
      </rPr>
      <t>1)</t>
    </r>
    <r>
      <rPr>
        <b/>
        <sz val="10"/>
        <color rgb="FF000000"/>
        <rFont val="Arial"/>
        <family val="2"/>
        <charset val="238"/>
      </rPr>
      <t xml:space="preserve"> 
              v roce 2025</t>
    </r>
  </si>
  <si>
    <t>Tab. 3.1 Rozvody v letech 2016 a 2020–2025</t>
  </si>
  <si>
    <t>Tab. 3.2 Rozvody podle počtu nezletilých dětí žijících v manželství v letech 2016–2025 (výběr let)</t>
  </si>
  <si>
    <t>Rozvody 2025 podle počtu nezletilých dětí</t>
  </si>
  <si>
    <t>Tab. 3.3 Rozvodovost a délka trvání manželství při rozvodu v letech 2016 a 2020–2025</t>
  </si>
  <si>
    <t>Tab. 4.1 Živě narození v letech 2016 a 2020–2025</t>
  </si>
  <si>
    <t>Narození v roce 2025</t>
  </si>
  <si>
    <t>Tab. 4.2 Živě narození podle pořadí a rodinného stavu matky v roce 2025</t>
  </si>
  <si>
    <t>Tab. 4.3 Podíl živě narozených mimo manželství v letech 2016 a 2020–2025 (%)</t>
  </si>
  <si>
    <t>V tom podle pořadí (v roce 2025)</t>
  </si>
  <si>
    <t>Tab. 4.4 Úhrnná plodnost podle pořadí v letech 2016–2025 (výběr let)</t>
  </si>
  <si>
    <t>Tab. 4.5 Míry plodnosti ve věkových skupinách v letech 2016 a 2025</t>
  </si>
  <si>
    <t>Tab. 4.6 Průměrný věk žen při narození dítěte v letech 2016–2025 (výběr let)</t>
  </si>
  <si>
    <t>Tab. 4.7 Živě narození s cizím státním občanstvím v letech 2016, 2020 a 2025</t>
  </si>
  <si>
    <r>
      <t>Zastoupení</t>
    </r>
    <r>
      <rPr>
        <b/>
        <vertAlign val="superscript"/>
        <sz val="8"/>
        <color theme="1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 xml:space="preserve">občanství </t>
    </r>
    <r>
      <rPr>
        <b/>
        <vertAlign val="superscript"/>
        <sz val="8"/>
        <color theme="1"/>
        <rFont val="Arial"/>
        <family val="2"/>
        <charset val="238"/>
      </rPr>
      <t>1)</t>
    </r>
    <r>
      <rPr>
        <b/>
        <sz val="8"/>
        <color theme="1"/>
        <rFont val="Arial"/>
        <family val="2"/>
        <charset val="238"/>
      </rPr>
      <t xml:space="preserve"> mezi cizími v roce 2025 (%)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</si>
  <si>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Vybrána tři nejčastější cizí státní občanství na úrovni ČR v roce 2025. Státní občanství dítěte se na statistickém hlášení přímo nesleduje, je odvozováno od občanství rodičů. Cizí státní občanství udává ČSÚ pouze u dětí, u nichž ani jeden z rodičů neměl v době narození dítěte státní občanství ČR.</t>
    </r>
  </si>
  <si>
    <t>Podle pohlaví v r. 2025</t>
  </si>
  <si>
    <t>Tab. 5.1 Zemřelí v letech 2016 a 2020–2025</t>
  </si>
  <si>
    <t>Tab. 5.2 Zemřelí podle měsíce úmrtí v roce 2025</t>
  </si>
  <si>
    <t>Tab. 5.3 Sezónnost úmrtnosti v roce 2025</t>
  </si>
  <si>
    <t>Tab. 5.4 Naděje dožití při narození podle pohlaví v letech 2016–2025 (dvouletá období)</t>
  </si>
  <si>
    <t>2021–2022</t>
  </si>
  <si>
    <t>2022–2023</t>
  </si>
  <si>
    <t>2023–2024</t>
  </si>
  <si>
    <t>2024–2025</t>
  </si>
  <si>
    <t>Tab. 5.5 Zemřelí podle vybraných skupin příčin smrti v roce 2025</t>
  </si>
  <si>
    <r>
      <t>Tab. 5.6 Standardizované míry úmrtnosti</t>
    </r>
    <r>
      <rPr>
        <b/>
        <vertAlign val="superscript"/>
        <sz val="10"/>
        <color rgb="FF000000"/>
        <rFont val="Arial"/>
        <family val="2"/>
        <charset val="238"/>
      </rPr>
      <t>1)</t>
    </r>
    <r>
      <rPr>
        <b/>
        <sz val="10"/>
        <color rgb="FF000000"/>
        <rFont val="Arial"/>
        <family val="2"/>
        <charset val="238"/>
      </rPr>
      <t xml:space="preserve"> na nejčetnější skupiny příčin smrti (na 100 000 obyv.) 
              v roce 2025</t>
    </r>
  </si>
  <si>
    <t>Tab. 6.1 Saldo migrace v krajích v letech 2016 a 2020–2025</t>
  </si>
  <si>
    <t>Tab. 6.2 Saldo migrace podle pohlaví a podle věku v krajích v roce 2025</t>
  </si>
  <si>
    <r>
      <t>Tab. 6.3 Zahraniční migrace podle státního občanství migrantů</t>
    </r>
    <r>
      <rPr>
        <b/>
        <vertAlign val="superscript"/>
        <sz val="10"/>
        <color theme="1"/>
        <rFont val="Arial"/>
        <family val="2"/>
        <charset val="238"/>
      </rPr>
      <t>1)</t>
    </r>
    <r>
      <rPr>
        <b/>
        <sz val="10"/>
        <color theme="1"/>
        <rFont val="Arial"/>
        <family val="2"/>
        <charset val="238"/>
      </rPr>
      <t xml:space="preserve"> v krajích v roce 2025</t>
    </r>
  </si>
  <si>
    <t>Čína</t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</si>
  <si>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Vybraná státní občanství zahrnují pětici nejčetnějších skupin u přistěhovalých, vystěhovalých či v saldu zahraniční migrace Česka v roce 2025. Seřazena jsou podle velikosti objemu zahraniční migrace.</t>
    </r>
  </si>
  <si>
    <t>Tab. 1.1 Počet a přírůstek obyvatel v letech 2016 (k 1. 1.) a 2020–2025 (k 31. 12.)</t>
  </si>
  <si>
    <t>Tab. 1.2 Obyvatelstvo v hlavních věkových skupinách v letech 2016 (k 1. 1.), 2020 a 2025 (k 31. 12.)</t>
  </si>
  <si>
    <t>Tab. 2.4 Úhrnná redukovaná sňatečnost ve věku 16–49 let podle pohlaví v letech 2016 a 2020–2025</t>
  </si>
  <si>
    <t>Tab. 2.5 Úhrnná redukovaná sňatečnost svobodných ve věku 16-49 let a průměrný věk při 1. sňatku podle pohlaví v letech 2016, 2020 a 2025</t>
  </si>
  <si>
    <t>Tab. 2.6 Sňatky s alespoň jedním cizincem mezi snoubenci v letech 2016, 2020 a 2025 a jejich struktura podle občanství v roce 2025</t>
  </si>
  <si>
    <t>Tab. 5.6 Standardizované míry úmrtnosti na nejčetnější skupiny příčin smrti (na 100 000 obyv.) v roce 2025</t>
  </si>
  <si>
    <t>Tab. 6.3 Zahraniční migrace podle státního občanství migrantů v krajích v roce 2025</t>
  </si>
  <si>
    <r>
      <t>Tab. 2.5 Úhrnná redukovaná sňatečnost svobodných ve věku 16–49 let a průměrný věk při 1. sňatku</t>
    </r>
    <r>
      <rPr>
        <b/>
        <vertAlign val="superscript"/>
        <sz val="10"/>
        <color rgb="FF000000"/>
        <rFont val="Arial"/>
        <family val="2"/>
        <charset val="238"/>
      </rPr>
      <t>1)</t>
    </r>
    <r>
      <rPr>
        <b/>
        <sz val="10"/>
        <color rgb="FF000000"/>
        <rFont val="Arial"/>
        <family val="2"/>
        <charset val="238"/>
      </rPr>
      <t xml:space="preserve"> podle pohlaví 
              v letech 2016, 2020 a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</si>
</sst>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_ ;\-#,##0\ "/>
    <numFmt numFmtId="165" formatCode="0.0_ ;\-0.0\ "/>
    <numFmt numFmtId="166" formatCode="#,##0.0_ ;\-#,##0.0\ "/>
    <numFmt numFmtId="167" formatCode="#,##0.0"/>
    <numFmt numFmtId="168" formatCode="0.0"/>
    <numFmt numFmtId="169" formatCode="#,##0.00_ ;\-#,##0.00\ "/>
    <numFmt numFmtId="170" formatCode="#,##0.000_ ;\-#,##0.000\ "/>
    <numFmt numFmtId="171" formatCode="0.000"/>
    <numFmt numFmtId="172" formatCode="0.0000"/>
  </numFmts>
  <fonts count="53" x14ac:knownFonts="1"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8"/>
      <color theme="3"/>
      <name val="Arial"/>
      <family val="2"/>
      <charset val="238"/>
      <scheme val="major"/>
    </font>
    <font>
      <b/>
      <sz val="15"/>
      <color theme="3"/>
      <name val="Arial"/>
      <family val="2"/>
      <charset val="238"/>
      <scheme val="minor"/>
    </font>
    <font>
      <b/>
      <sz val="13"/>
      <color theme="3"/>
      <name val="Arial"/>
      <family val="2"/>
      <charset val="238"/>
      <scheme val="minor"/>
    </font>
    <font>
      <b/>
      <sz val="11"/>
      <color theme="3"/>
      <name val="Arial"/>
      <family val="2"/>
      <charset val="238"/>
      <scheme val="minor"/>
    </font>
    <font>
      <sz val="11"/>
      <color rgb="FF006100"/>
      <name val="Arial"/>
      <family val="2"/>
      <charset val="238"/>
      <scheme val="minor"/>
    </font>
    <font>
      <sz val="11"/>
      <color rgb="FF9C0006"/>
      <name val="Arial"/>
      <family val="2"/>
      <charset val="238"/>
      <scheme val="minor"/>
    </font>
    <font>
      <sz val="11"/>
      <color rgb="FF9C5700"/>
      <name val="Arial"/>
      <family val="2"/>
      <charset val="238"/>
      <scheme val="minor"/>
    </font>
    <font>
      <sz val="11"/>
      <color rgb="FF3F3F76"/>
      <name val="Arial"/>
      <family val="2"/>
      <charset val="238"/>
      <scheme val="minor"/>
    </font>
    <font>
      <b/>
      <sz val="11"/>
      <color rgb="FF3F3F3F"/>
      <name val="Arial"/>
      <family val="2"/>
      <charset val="238"/>
      <scheme val="minor"/>
    </font>
    <font>
      <b/>
      <sz val="11"/>
      <color rgb="FFFA7D00"/>
      <name val="Arial"/>
      <family val="2"/>
      <charset val="238"/>
      <scheme val="minor"/>
    </font>
    <font>
      <sz val="11"/>
      <color rgb="FFFA7D00"/>
      <name val="Arial"/>
      <family val="2"/>
      <charset val="238"/>
      <scheme val="minor"/>
    </font>
    <font>
      <b/>
      <sz val="11"/>
      <color theme="0"/>
      <name val="Arial"/>
      <family val="2"/>
      <charset val="238"/>
      <scheme val="minor"/>
    </font>
    <font>
      <sz val="11"/>
      <color rgb="FFFF0000"/>
      <name val="Arial"/>
      <family val="2"/>
      <charset val="238"/>
      <scheme val="minor"/>
    </font>
    <font>
      <i/>
      <sz val="11"/>
      <color rgb="FF7F7F7F"/>
      <name val="Arial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1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6"/>
      <color rgb="FFBC5B80"/>
      <name val="Arial CE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sz val="8"/>
      <color rgb="FFBC5B80"/>
      <name val="Arial"/>
      <family val="2"/>
      <charset val="238"/>
    </font>
    <font>
      <sz val="8"/>
      <color rgb="FFBC5B8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theme="2" tint="-0.499984740745262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color theme="4"/>
      <name val="Arial"/>
      <family val="2"/>
      <charset val="238"/>
    </font>
    <font>
      <sz val="8"/>
      <color theme="4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rgb="FF853A53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rgb="FFF6E8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FF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9" fontId="24" fillId="9" borderId="0" applyNumberFormat="0" applyBorder="0" applyAlignment="0" applyProtection="0">
      <alignment horizontal="right"/>
    </xf>
    <xf numFmtId="0" fontId="17" fillId="0" borderId="0" applyBorder="0" applyProtection="0">
      <alignment horizontal="left"/>
    </xf>
    <xf numFmtId="0" fontId="18" fillId="0" borderId="0" applyBorder="0" applyProtection="0">
      <alignment horizontal="left"/>
    </xf>
    <xf numFmtId="0" fontId="19" fillId="0" borderId="0" applyBorder="0" applyProtection="0">
      <alignment horizontal="left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9" fontId="19" fillId="9" borderId="0" applyNumberFormat="0" applyFont="0" applyBorder="0" applyAlignment="0" applyProtection="0">
      <alignment horizontal="right"/>
    </xf>
    <xf numFmtId="0" fontId="24" fillId="0" borderId="0" applyBorder="0" applyProtection="0">
      <alignment horizontal="left"/>
    </xf>
    <xf numFmtId="9" fontId="19" fillId="10" borderId="0" applyNumberFormat="0" applyBorder="0" applyProtection="0">
      <alignment horizontal="center" vertical="center"/>
    </xf>
    <xf numFmtId="9" fontId="24" fillId="10" borderId="0" applyNumberFormat="0" applyBorder="0" applyProtection="0">
      <alignment horizontal="center" vertical="center"/>
    </xf>
    <xf numFmtId="0" fontId="20" fillId="10" borderId="0" applyNumberFormat="0" applyFont="0" applyBorder="0" applyAlignment="0" applyProtection="0"/>
    <xf numFmtId="164" fontId="19" fillId="0" borderId="0" applyBorder="0" applyProtection="0">
      <alignment horizontal="right"/>
    </xf>
    <xf numFmtId="0" fontId="26" fillId="0" borderId="0"/>
    <xf numFmtId="0" fontId="26" fillId="0" borderId="0"/>
    <xf numFmtId="0" fontId="1" fillId="0" borderId="0"/>
    <xf numFmtId="9" fontId="19" fillId="9" borderId="0" applyNumberFormat="0" applyBorder="0" applyAlignment="0" applyProtection="0">
      <alignment horizontal="right"/>
    </xf>
    <xf numFmtId="0" fontId="19" fillId="0" borderId="0"/>
    <xf numFmtId="0" fontId="44" fillId="0" borderId="0"/>
    <xf numFmtId="0" fontId="44" fillId="0" borderId="0"/>
    <xf numFmtId="0" fontId="1" fillId="0" borderId="0"/>
    <xf numFmtId="0" fontId="19" fillId="0" borderId="0"/>
    <xf numFmtId="0" fontId="1" fillId="0" borderId="0"/>
    <xf numFmtId="0" fontId="51" fillId="0" borderId="0" applyNumberFormat="0" applyFill="0" applyBorder="0" applyAlignment="0" applyProtection="0"/>
  </cellStyleXfs>
  <cellXfs count="582">
    <xf numFmtId="0" fontId="0" fillId="0" borderId="0" xfId="0"/>
    <xf numFmtId="0" fontId="25" fillId="11" borderId="0" xfId="0" applyFont="1" applyFill="1"/>
    <xf numFmtId="0" fontId="27" fillId="0" borderId="0" xfId="33" applyFont="1" applyAlignment="1">
      <alignment vertical="center"/>
    </xf>
    <xf numFmtId="0" fontId="29" fillId="12" borderId="0" xfId="33" applyFont="1" applyFill="1"/>
    <xf numFmtId="0" fontId="30" fillId="0" borderId="9" xfId="33" applyFont="1" applyBorder="1" applyAlignment="1">
      <alignment horizontal="center" vertical="center"/>
    </xf>
    <xf numFmtId="0" fontId="23" fillId="0" borderId="0" xfId="33" applyFont="1"/>
    <xf numFmtId="3" fontId="29" fillId="12" borderId="0" xfId="33" applyNumberFormat="1" applyFont="1" applyFill="1"/>
    <xf numFmtId="0" fontId="30" fillId="0" borderId="0" xfId="33" applyFont="1" applyAlignment="1">
      <alignment horizontal="center" vertical="center"/>
    </xf>
    <xf numFmtId="0" fontId="23" fillId="11" borderId="0" xfId="33" applyFont="1" applyFill="1" applyAlignment="1">
      <alignment horizontal="left"/>
    </xf>
    <xf numFmtId="0" fontId="23" fillId="11" borderId="0" xfId="33" applyFont="1" applyFill="1"/>
    <xf numFmtId="0" fontId="23" fillId="12" borderId="0" xfId="34" applyFont="1" applyFill="1"/>
    <xf numFmtId="0" fontId="30" fillId="0" borderId="25" xfId="33" applyFont="1" applyBorder="1" applyAlignment="1">
      <alignment horizontal="center" vertical="center"/>
    </xf>
    <xf numFmtId="166" fontId="23" fillId="0" borderId="16" xfId="33" applyNumberFormat="1" applyFont="1" applyBorder="1"/>
    <xf numFmtId="166" fontId="23" fillId="0" borderId="26" xfId="33" applyNumberFormat="1" applyFont="1" applyBorder="1"/>
    <xf numFmtId="167" fontId="29" fillId="12" borderId="0" xfId="33" applyNumberFormat="1" applyFont="1" applyFill="1"/>
    <xf numFmtId="166" fontId="23" fillId="0" borderId="17" xfId="33" applyNumberFormat="1" applyFont="1" applyBorder="1"/>
    <xf numFmtId="166" fontId="23" fillId="0" borderId="16" xfId="33" applyNumberFormat="1" applyFont="1" applyBorder="1" applyAlignment="1">
      <alignment horizontal="right"/>
    </xf>
    <xf numFmtId="167" fontId="23" fillId="0" borderId="0" xfId="33" applyNumberFormat="1" applyFont="1" applyAlignment="1">
      <alignment horizontal="right"/>
    </xf>
    <xf numFmtId="167" fontId="23" fillId="0" borderId="0" xfId="33" applyNumberFormat="1" applyFont="1"/>
    <xf numFmtId="0" fontId="30" fillId="0" borderId="26" xfId="33" applyFont="1" applyBorder="1" applyAlignment="1">
      <alignment horizontal="center" vertical="center"/>
    </xf>
    <xf numFmtId="0" fontId="29" fillId="12" borderId="11" xfId="33" applyFont="1" applyFill="1" applyBorder="1"/>
    <xf numFmtId="166" fontId="23" fillId="0" borderId="14" xfId="33" applyNumberFormat="1" applyFont="1" applyBorder="1"/>
    <xf numFmtId="166" fontId="23" fillId="0" borderId="15" xfId="33" applyNumberFormat="1" applyFont="1" applyBorder="1"/>
    <xf numFmtId="4" fontId="29" fillId="12" borderId="0" xfId="33" applyNumberFormat="1" applyFont="1" applyFill="1"/>
    <xf numFmtId="164" fontId="23" fillId="0" borderId="15" xfId="33" applyNumberFormat="1" applyFont="1" applyBorder="1"/>
    <xf numFmtId="1" fontId="29" fillId="12" borderId="0" xfId="33" applyNumberFormat="1" applyFont="1" applyFill="1"/>
    <xf numFmtId="0" fontId="29" fillId="11" borderId="0" xfId="33" applyFont="1" applyFill="1"/>
    <xf numFmtId="0" fontId="37" fillId="11" borderId="0" xfId="33" applyFont="1" applyFill="1"/>
    <xf numFmtId="0" fontId="39" fillId="11" borderId="0" xfId="33" applyFont="1" applyFill="1" applyAlignment="1">
      <alignment vertical="center"/>
    </xf>
    <xf numFmtId="0" fontId="29" fillId="12" borderId="28" xfId="33" applyFont="1" applyFill="1" applyBorder="1"/>
    <xf numFmtId="0" fontId="37" fillId="13" borderId="26" xfId="33" applyFont="1" applyFill="1" applyBorder="1" applyAlignment="1">
      <alignment vertical="center"/>
    </xf>
    <xf numFmtId="164" fontId="23" fillId="0" borderId="0" xfId="33" applyNumberFormat="1" applyFont="1"/>
    <xf numFmtId="0" fontId="37" fillId="13" borderId="31" xfId="33" applyFont="1" applyFill="1" applyBorder="1" applyAlignment="1">
      <alignment vertical="center"/>
    </xf>
    <xf numFmtId="0" fontId="23" fillId="0" borderId="0" xfId="37" applyFont="1"/>
    <xf numFmtId="168" fontId="23" fillId="0" borderId="0" xfId="35" applyNumberFormat="1" applyFont="1" applyAlignment="1">
      <alignment horizontal="right"/>
    </xf>
    <xf numFmtId="168" fontId="23" fillId="0" borderId="0" xfId="35" applyNumberFormat="1" applyFont="1"/>
    <xf numFmtId="167" fontId="23" fillId="0" borderId="0" xfId="37" applyNumberFormat="1" applyFont="1"/>
    <xf numFmtId="0" fontId="23" fillId="0" borderId="0" xfId="33" applyFont="1" applyAlignment="1">
      <alignment horizontal="left" vertical="top"/>
    </xf>
    <xf numFmtId="166" fontId="23" fillId="0" borderId="0" xfId="33" applyNumberFormat="1" applyFont="1"/>
    <xf numFmtId="166" fontId="23" fillId="13" borderId="0" xfId="33" applyNumberFormat="1" applyFont="1" applyFill="1" applyAlignment="1">
      <alignment vertical="center"/>
    </xf>
    <xf numFmtId="0" fontId="41" fillId="0" borderId="0" xfId="35" applyFont="1" applyAlignment="1">
      <alignment horizontal="left" vertical="center"/>
    </xf>
    <xf numFmtId="0" fontId="41" fillId="0" borderId="0" xfId="35" applyFont="1" applyAlignment="1">
      <alignment horizontal="left"/>
    </xf>
    <xf numFmtId="0" fontId="23" fillId="13" borderId="26" xfId="33" applyFont="1" applyFill="1" applyBorder="1" applyAlignment="1">
      <alignment vertical="center"/>
    </xf>
    <xf numFmtId="0" fontId="41" fillId="12" borderId="0" xfId="33" applyFont="1" applyFill="1" applyAlignment="1">
      <alignment vertical="center"/>
    </xf>
    <xf numFmtId="0" fontId="41" fillId="12" borderId="0" xfId="33" applyFont="1" applyFill="1"/>
    <xf numFmtId="0" fontId="29" fillId="12" borderId="0" xfId="33" applyFont="1" applyFill="1" applyAlignment="1">
      <alignment horizontal="left" wrapText="1"/>
    </xf>
    <xf numFmtId="0" fontId="36" fillId="0" borderId="0" xfId="33" applyFont="1" applyAlignment="1">
      <alignment vertical="center"/>
    </xf>
    <xf numFmtId="170" fontId="23" fillId="0" borderId="16" xfId="33" applyNumberFormat="1" applyFont="1" applyBorder="1"/>
    <xf numFmtId="170" fontId="34" fillId="0" borderId="26" xfId="33" applyNumberFormat="1" applyFont="1" applyBorder="1"/>
    <xf numFmtId="170" fontId="34" fillId="0" borderId="16" xfId="33" applyNumberFormat="1" applyFont="1" applyBorder="1"/>
    <xf numFmtId="170" fontId="34" fillId="0" borderId="17" xfId="33" applyNumberFormat="1" applyFont="1" applyBorder="1"/>
    <xf numFmtId="170" fontId="23" fillId="0" borderId="17" xfId="33" applyNumberFormat="1" applyFont="1" applyBorder="1"/>
    <xf numFmtId="171" fontId="29" fillId="12" borderId="0" xfId="33" applyNumberFormat="1" applyFont="1" applyFill="1"/>
    <xf numFmtId="0" fontId="27" fillId="0" borderId="28" xfId="33" applyFont="1" applyBorder="1" applyAlignment="1">
      <alignment vertical="center"/>
    </xf>
    <xf numFmtId="0" fontId="23" fillId="0" borderId="24" xfId="37" applyFont="1" applyBorder="1"/>
    <xf numFmtId="166" fontId="23" fillId="0" borderId="38" xfId="37" applyNumberFormat="1" applyFont="1" applyBorder="1"/>
    <xf numFmtId="166" fontId="23" fillId="0" borderId="14" xfId="37" applyNumberFormat="1" applyFont="1" applyBorder="1"/>
    <xf numFmtId="170" fontId="34" fillId="13" borderId="0" xfId="33" applyNumberFormat="1" applyFont="1" applyFill="1" applyAlignment="1">
      <alignment vertical="center"/>
    </xf>
    <xf numFmtId="0" fontId="37" fillId="13" borderId="0" xfId="33" applyFont="1" applyFill="1" applyAlignment="1">
      <alignment vertical="center"/>
    </xf>
    <xf numFmtId="170" fontId="23" fillId="0" borderId="0" xfId="33" applyNumberFormat="1" applyFont="1"/>
    <xf numFmtId="170" fontId="34" fillId="0" borderId="0" xfId="33" applyNumberFormat="1" applyFont="1"/>
    <xf numFmtId="168" fontId="29" fillId="12" borderId="0" xfId="33" applyNumberFormat="1" applyFont="1" applyFill="1"/>
    <xf numFmtId="0" fontId="37" fillId="13" borderId="29" xfId="33" applyFont="1" applyFill="1" applyBorder="1" applyAlignment="1">
      <alignment vertical="center"/>
    </xf>
    <xf numFmtId="167" fontId="23" fillId="0" borderId="0" xfId="35" applyNumberFormat="1" applyFont="1" applyAlignment="1">
      <alignment horizontal="right"/>
    </xf>
    <xf numFmtId="167" fontId="19" fillId="0" borderId="0" xfId="37" applyNumberFormat="1"/>
    <xf numFmtId="3" fontId="19" fillId="0" borderId="0" xfId="33" applyNumberFormat="1" applyFont="1"/>
    <xf numFmtId="2" fontId="19" fillId="0" borderId="0" xfId="33" applyNumberFormat="1" applyFont="1"/>
    <xf numFmtId="1" fontId="23" fillId="0" borderId="0" xfId="35" applyNumberFormat="1" applyFont="1" applyAlignment="1">
      <alignment horizontal="right"/>
    </xf>
    <xf numFmtId="1" fontId="19" fillId="0" borderId="0" xfId="33" applyNumberFormat="1" applyFont="1"/>
    <xf numFmtId="168" fontId="19" fillId="0" borderId="0" xfId="35" applyNumberFormat="1" applyFont="1"/>
    <xf numFmtId="168" fontId="19" fillId="0" borderId="0" xfId="33" applyNumberFormat="1" applyFont="1"/>
    <xf numFmtId="0" fontId="23" fillId="0" borderId="9" xfId="38" applyFont="1" applyBorder="1"/>
    <xf numFmtId="0" fontId="23" fillId="0" borderId="0" xfId="38" applyFont="1"/>
    <xf numFmtId="164" fontId="23" fillId="0" borderId="16" xfId="33" applyNumberFormat="1" applyFont="1" applyBorder="1" applyAlignment="1">
      <alignment horizontal="right"/>
    </xf>
    <xf numFmtId="164" fontId="19" fillId="0" borderId="0" xfId="33" applyNumberFormat="1" applyFont="1"/>
    <xf numFmtId="164" fontId="34" fillId="0" borderId="16" xfId="33" applyNumberFormat="1" applyFont="1" applyBorder="1" applyAlignment="1">
      <alignment horizontal="right"/>
    </xf>
    <xf numFmtId="0" fontId="23" fillId="0" borderId="38" xfId="38" applyFont="1" applyBorder="1"/>
    <xf numFmtId="164" fontId="23" fillId="0" borderId="14" xfId="33" applyNumberFormat="1" applyFont="1" applyBorder="1" applyAlignment="1">
      <alignment horizontal="right"/>
    </xf>
    <xf numFmtId="164" fontId="23" fillId="0" borderId="0" xfId="33" applyNumberFormat="1" applyFont="1" applyAlignment="1">
      <alignment horizontal="right"/>
    </xf>
    <xf numFmtId="0" fontId="41" fillId="0" borderId="0" xfId="33" applyFont="1"/>
    <xf numFmtId="164" fontId="33" fillId="0" borderId="16" xfId="33" applyNumberFormat="1" applyFont="1" applyBorder="1" applyAlignment="1">
      <alignment horizontal="right"/>
    </xf>
    <xf numFmtId="0" fontId="19" fillId="0" borderId="9" xfId="33" applyFont="1" applyBorder="1"/>
    <xf numFmtId="0" fontId="19" fillId="0" borderId="0" xfId="33" applyFont="1"/>
    <xf numFmtId="0" fontId="19" fillId="0" borderId="38" xfId="33" applyFont="1" applyBorder="1"/>
    <xf numFmtId="166" fontId="19" fillId="0" borderId="0" xfId="33" applyNumberFormat="1" applyFont="1"/>
    <xf numFmtId="0" fontId="23" fillId="0" borderId="9" xfId="37" applyFont="1" applyBorder="1"/>
    <xf numFmtId="0" fontId="23" fillId="0" borderId="38" xfId="33" applyFont="1" applyBorder="1"/>
    <xf numFmtId="169" fontId="23" fillId="0" borderId="0" xfId="33" applyNumberFormat="1" applyFont="1"/>
    <xf numFmtId="172" fontId="29" fillId="12" borderId="0" xfId="33" applyNumberFormat="1" applyFont="1" applyFill="1"/>
    <xf numFmtId="166" fontId="23" fillId="0" borderId="24" xfId="33" applyNumberFormat="1" applyFont="1" applyBorder="1"/>
    <xf numFmtId="0" fontId="17" fillId="0" borderId="0" xfId="33" applyFont="1" applyAlignment="1">
      <alignment vertical="center"/>
    </xf>
    <xf numFmtId="0" fontId="17" fillId="0" borderId="0" xfId="33" applyFont="1"/>
    <xf numFmtId="0" fontId="27" fillId="0" borderId="0" xfId="0" applyFont="1" applyAlignment="1">
      <alignment vertical="center"/>
    </xf>
    <xf numFmtId="0" fontId="29" fillId="12" borderId="0" xfId="0" applyFont="1" applyFill="1"/>
    <xf numFmtId="0" fontId="19" fillId="0" borderId="25" xfId="0" applyFont="1" applyBorder="1" applyAlignment="1">
      <alignment horizontal="left"/>
    </xf>
    <xf numFmtId="164" fontId="19" fillId="0" borderId="10" xfId="32" applyBorder="1">
      <alignment horizontal="right"/>
    </xf>
    <xf numFmtId="164" fontId="19" fillId="0" borderId="11" xfId="32" applyBorder="1">
      <alignment horizontal="right"/>
    </xf>
    <xf numFmtId="0" fontId="23" fillId="0" borderId="26" xfId="0" applyFont="1" applyBorder="1" applyAlignment="1">
      <alignment horizontal="left"/>
    </xf>
    <xf numFmtId="164" fontId="19" fillId="0" borderId="16" xfId="32" applyBorder="1">
      <alignment horizontal="right"/>
    </xf>
    <xf numFmtId="164" fontId="19" fillId="0" borderId="17" xfId="32" applyBorder="1">
      <alignment horizontal="right"/>
    </xf>
    <xf numFmtId="0" fontId="31" fillId="0" borderId="0" xfId="39" applyFont="1" applyAlignment="1">
      <alignment horizontal="left" wrapText="1"/>
    </xf>
    <xf numFmtId="3" fontId="19" fillId="0" borderId="0" xfId="0" applyNumberFormat="1" applyFont="1"/>
    <xf numFmtId="3" fontId="23" fillId="0" borderId="0" xfId="35" applyNumberFormat="1" applyFont="1"/>
    <xf numFmtId="0" fontId="23" fillId="0" borderId="0" xfId="0" applyFont="1"/>
    <xf numFmtId="164" fontId="0" fillId="0" borderId="0" xfId="0" applyNumberFormat="1"/>
    <xf numFmtId="0" fontId="23" fillId="0" borderId="25" xfId="35" applyFont="1" applyBorder="1" applyAlignment="1">
      <alignment horizontal="left"/>
    </xf>
    <xf numFmtId="0" fontId="23" fillId="0" borderId="26" xfId="35" applyFont="1" applyBorder="1" applyAlignment="1">
      <alignment horizontal="left"/>
    </xf>
    <xf numFmtId="0" fontId="23" fillId="0" borderId="0" xfId="35" applyFont="1"/>
    <xf numFmtId="0" fontId="23" fillId="0" borderId="0" xfId="0" applyFont="1" applyAlignment="1">
      <alignment vertical="center"/>
    </xf>
    <xf numFmtId="169" fontId="0" fillId="0" borderId="0" xfId="0" applyNumberFormat="1"/>
    <xf numFmtId="0" fontId="41" fillId="0" borderId="0" xfId="40" applyFont="1"/>
    <xf numFmtId="0" fontId="42" fillId="0" borderId="25" xfId="40" applyFont="1" applyBorder="1" applyAlignment="1">
      <alignment horizontal="left" vertical="center"/>
    </xf>
    <xf numFmtId="0" fontId="23" fillId="0" borderId="26" xfId="40" applyFont="1" applyBorder="1" applyAlignment="1">
      <alignment horizontal="left"/>
    </xf>
    <xf numFmtId="1" fontId="23" fillId="0" borderId="14" xfId="40" applyNumberFormat="1" applyFont="1" applyBorder="1" applyAlignment="1">
      <alignment horizontal="right"/>
    </xf>
    <xf numFmtId="1" fontId="23" fillId="0" borderId="15" xfId="40" applyNumberFormat="1" applyFont="1" applyBorder="1" applyAlignment="1">
      <alignment horizontal="right"/>
    </xf>
    <xf numFmtId="168" fontId="23" fillId="0" borderId="16" xfId="40" applyNumberFormat="1" applyFont="1" applyBorder="1" applyAlignment="1">
      <alignment horizontal="right"/>
    </xf>
    <xf numFmtId="168" fontId="23" fillId="0" borderId="16" xfId="41" applyNumberFormat="1" applyFont="1" applyBorder="1" applyAlignment="1">
      <alignment horizontal="right"/>
    </xf>
    <xf numFmtId="168" fontId="19" fillId="0" borderId="16" xfId="41" applyNumberFormat="1" applyBorder="1"/>
    <xf numFmtId="168" fontId="19" fillId="0" borderId="0" xfId="41" applyNumberFormat="1"/>
    <xf numFmtId="1" fontId="23" fillId="0" borderId="16" xfId="40" applyNumberFormat="1" applyFont="1" applyBorder="1" applyAlignment="1">
      <alignment horizontal="right"/>
    </xf>
    <xf numFmtId="1" fontId="23" fillId="0" borderId="17" xfId="40" applyNumberFormat="1" applyFont="1" applyBorder="1" applyAlignment="1">
      <alignment horizontal="right"/>
    </xf>
    <xf numFmtId="168" fontId="23" fillId="0" borderId="18" xfId="40" applyNumberFormat="1" applyFont="1" applyBorder="1" applyAlignment="1">
      <alignment horizontal="right"/>
    </xf>
    <xf numFmtId="168" fontId="19" fillId="0" borderId="18" xfId="41" applyNumberFormat="1" applyBorder="1"/>
    <xf numFmtId="0" fontId="19" fillId="0" borderId="16" xfId="41" applyBorder="1" applyAlignment="1">
      <alignment horizontal="right"/>
    </xf>
    <xf numFmtId="0" fontId="19" fillId="0" borderId="17" xfId="40" applyFont="1" applyBorder="1" applyAlignment="1">
      <alignment horizontal="right"/>
    </xf>
    <xf numFmtId="0" fontId="24" fillId="0" borderId="26" xfId="41" applyFont="1" applyBorder="1" applyAlignment="1">
      <alignment horizontal="left"/>
    </xf>
    <xf numFmtId="168" fontId="23" fillId="0" borderId="14" xfId="40" applyNumberFormat="1" applyFont="1" applyBorder="1" applyAlignment="1">
      <alignment horizontal="right"/>
    </xf>
    <xf numFmtId="0" fontId="23" fillId="0" borderId="0" xfId="40" applyFont="1"/>
    <xf numFmtId="168" fontId="23" fillId="0" borderId="0" xfId="40" applyNumberFormat="1" applyFont="1" applyAlignment="1">
      <alignment horizontal="right"/>
    </xf>
    <xf numFmtId="168" fontId="23" fillId="0" borderId="0" xfId="40" applyNumberFormat="1" applyFont="1"/>
    <xf numFmtId="0" fontId="19" fillId="0" borderId="0" xfId="41" applyAlignment="1">
      <alignment horizontal="right"/>
    </xf>
    <xf numFmtId="0" fontId="19" fillId="0" borderId="0" xfId="40" applyFont="1" applyAlignment="1">
      <alignment horizontal="right"/>
    </xf>
    <xf numFmtId="0" fontId="19" fillId="0" borderId="0" xfId="42" applyFont="1"/>
    <xf numFmtId="0" fontId="24" fillId="0" borderId="0" xfId="42" applyFont="1"/>
    <xf numFmtId="0" fontId="19" fillId="0" borderId="0" xfId="41"/>
    <xf numFmtId="0" fontId="19" fillId="0" borderId="25" xfId="35" applyFont="1" applyBorder="1"/>
    <xf numFmtId="164" fontId="19" fillId="0" borderId="14" xfId="32" applyBorder="1">
      <alignment horizontal="right"/>
    </xf>
    <xf numFmtId="164" fontId="19" fillId="0" borderId="0" xfId="32" applyBorder="1">
      <alignment horizontal="right"/>
    </xf>
    <xf numFmtId="164" fontId="46" fillId="0" borderId="0" xfId="32" applyFont="1" applyBorder="1">
      <alignment horizontal="right"/>
    </xf>
    <xf numFmtId="164" fontId="19" fillId="0" borderId="18" xfId="32" applyBorder="1">
      <alignment horizontal="right"/>
    </xf>
    <xf numFmtId="164" fontId="19" fillId="0" borderId="30" xfId="32" applyBorder="1">
      <alignment horizontal="right"/>
    </xf>
    <xf numFmtId="0" fontId="19" fillId="0" borderId="26" xfId="35" applyFont="1" applyBorder="1" applyAlignment="1">
      <alignment horizontal="left"/>
    </xf>
    <xf numFmtId="0" fontId="47" fillId="0" borderId="26" xfId="35" applyFont="1" applyBorder="1" applyAlignment="1">
      <alignment horizontal="left"/>
    </xf>
    <xf numFmtId="0" fontId="23" fillId="0" borderId="0" xfId="35" applyFont="1" applyAlignment="1">
      <alignment horizontal="left"/>
    </xf>
    <xf numFmtId="3" fontId="23" fillId="0" borderId="0" xfId="35" applyNumberFormat="1" applyFont="1" applyAlignment="1">
      <alignment horizontal="right"/>
    </xf>
    <xf numFmtId="3" fontId="0" fillId="0" borderId="0" xfId="0" applyNumberFormat="1"/>
    <xf numFmtId="0" fontId="0" fillId="0" borderId="0" xfId="0" applyAlignment="1">
      <alignment wrapText="1"/>
    </xf>
    <xf numFmtId="164" fontId="23" fillId="0" borderId="14" xfId="32" applyFont="1" applyBorder="1">
      <alignment horizontal="right"/>
    </xf>
    <xf numFmtId="164" fontId="23" fillId="0" borderId="16" xfId="32" applyFont="1" applyBorder="1">
      <alignment horizontal="right"/>
    </xf>
    <xf numFmtId="164" fontId="23" fillId="0" borderId="17" xfId="32" applyFont="1" applyBorder="1">
      <alignment horizontal="right"/>
    </xf>
    <xf numFmtId="164" fontId="23" fillId="0" borderId="18" xfId="32" applyFont="1" applyBorder="1">
      <alignment horizontal="right"/>
    </xf>
    <xf numFmtId="164" fontId="23" fillId="0" borderId="30" xfId="32" applyFont="1" applyBorder="1">
      <alignment horizontal="right"/>
    </xf>
    <xf numFmtId="165" fontId="23" fillId="0" borderId="0" xfId="33" applyNumberFormat="1" applyFont="1" applyAlignment="1">
      <alignment horizontal="right"/>
    </xf>
    <xf numFmtId="0" fontId="51" fillId="12" borderId="0" xfId="43" applyFill="1"/>
    <xf numFmtId="0" fontId="17" fillId="11" borderId="0" xfId="18" applyFill="1">
      <alignment horizontal="left"/>
    </xf>
    <xf numFmtId="0" fontId="0" fillId="11" borderId="0" xfId="0" applyFill="1"/>
    <xf numFmtId="0" fontId="51" fillId="11" borderId="0" xfId="43" applyFill="1"/>
    <xf numFmtId="0" fontId="19" fillId="11" borderId="23" xfId="29" applyNumberFormat="1" applyFill="1" applyBorder="1">
      <alignment horizontal="center" vertical="center"/>
    </xf>
    <xf numFmtId="0" fontId="19" fillId="11" borderId="34" xfId="29" applyNumberFormat="1" applyFill="1" applyBorder="1">
      <alignment horizontal="center" vertical="center"/>
    </xf>
    <xf numFmtId="0" fontId="0" fillId="11" borderId="25" xfId="0" applyFill="1" applyBorder="1"/>
    <xf numFmtId="0" fontId="0" fillId="11" borderId="26" xfId="0" applyFill="1" applyBorder="1"/>
    <xf numFmtId="164" fontId="19" fillId="11" borderId="16" xfId="32" applyFill="1" applyBorder="1">
      <alignment horizontal="right"/>
    </xf>
    <xf numFmtId="166" fontId="19" fillId="11" borderId="16" xfId="32" applyNumberFormat="1" applyFill="1" applyBorder="1">
      <alignment horizontal="right"/>
    </xf>
    <xf numFmtId="166" fontId="19" fillId="11" borderId="17" xfId="32" applyNumberFormat="1" applyFill="1" applyBorder="1">
      <alignment horizontal="right"/>
    </xf>
    <xf numFmtId="164" fontId="48" fillId="11" borderId="16" xfId="32" applyFont="1" applyFill="1" applyBorder="1">
      <alignment horizontal="right"/>
    </xf>
    <xf numFmtId="166" fontId="48" fillId="11" borderId="16" xfId="32" applyNumberFormat="1" applyFont="1" applyFill="1" applyBorder="1">
      <alignment horizontal="right"/>
    </xf>
    <xf numFmtId="166" fontId="48" fillId="11" borderId="17" xfId="32" applyNumberFormat="1" applyFont="1" applyFill="1" applyBorder="1">
      <alignment horizontal="right"/>
    </xf>
    <xf numFmtId="166" fontId="49" fillId="11" borderId="16" xfId="32" applyNumberFormat="1" applyFont="1" applyFill="1" applyBorder="1">
      <alignment horizontal="right"/>
    </xf>
    <xf numFmtId="164" fontId="49" fillId="11" borderId="16" xfId="32" applyFont="1" applyFill="1" applyBorder="1">
      <alignment horizontal="right"/>
    </xf>
    <xf numFmtId="166" fontId="49" fillId="11" borderId="17" xfId="32" applyNumberFormat="1" applyFont="1" applyFill="1" applyBorder="1">
      <alignment horizontal="right"/>
    </xf>
    <xf numFmtId="164" fontId="0" fillId="11" borderId="16" xfId="32" applyFont="1" applyFill="1" applyBorder="1">
      <alignment horizontal="right"/>
    </xf>
    <xf numFmtId="164" fontId="0" fillId="11" borderId="17" xfId="32" applyFont="1" applyFill="1" applyBorder="1">
      <alignment horizontal="right"/>
    </xf>
    <xf numFmtId="164" fontId="19" fillId="11" borderId="0" xfId="32" applyFill="1">
      <alignment horizontal="right"/>
    </xf>
    <xf numFmtId="0" fontId="0" fillId="11" borderId="0" xfId="0" applyFill="1" applyAlignment="1">
      <alignment vertical="top"/>
    </xf>
    <xf numFmtId="0" fontId="0" fillId="11" borderId="23" xfId="29" applyNumberFormat="1" applyFont="1" applyFill="1" applyBorder="1">
      <alignment horizontal="center" vertical="center"/>
    </xf>
    <xf numFmtId="164" fontId="48" fillId="11" borderId="17" xfId="32" applyFont="1" applyFill="1" applyBorder="1">
      <alignment horizontal="right"/>
    </xf>
    <xf numFmtId="164" fontId="49" fillId="11" borderId="17" xfId="32" applyFont="1" applyFill="1" applyBorder="1">
      <alignment horizontal="right"/>
    </xf>
    <xf numFmtId="0" fontId="0" fillId="11" borderId="27" xfId="29" applyNumberFormat="1" applyFont="1" applyFill="1" applyBorder="1">
      <alignment horizontal="center" vertical="center"/>
    </xf>
    <xf numFmtId="0" fontId="0" fillId="11" borderId="45" xfId="29" applyNumberFormat="1" applyFont="1" applyFill="1" applyBorder="1">
      <alignment horizontal="center" vertical="center"/>
    </xf>
    <xf numFmtId="0" fontId="0" fillId="11" borderId="46" xfId="29" applyNumberFormat="1" applyFont="1" applyFill="1" applyBorder="1">
      <alignment horizontal="center" vertical="center"/>
    </xf>
    <xf numFmtId="164" fontId="23" fillId="11" borderId="16" xfId="32" applyFont="1" applyFill="1" applyBorder="1">
      <alignment horizontal="right"/>
    </xf>
    <xf numFmtId="164" fontId="23" fillId="11" borderId="17" xfId="32" applyFont="1" applyFill="1" applyBorder="1">
      <alignment horizontal="right"/>
    </xf>
    <xf numFmtId="164" fontId="23" fillId="11" borderId="19" xfId="32" applyFont="1" applyFill="1" applyBorder="1">
      <alignment horizontal="right"/>
    </xf>
    <xf numFmtId="164" fontId="23" fillId="11" borderId="15" xfId="32" applyFont="1" applyFill="1" applyBorder="1">
      <alignment horizontal="right"/>
    </xf>
    <xf numFmtId="0" fontId="21" fillId="12" borderId="0" xfId="43" applyFont="1" applyFill="1"/>
    <xf numFmtId="0" fontId="35" fillId="12" borderId="0" xfId="33" applyFont="1" applyFill="1"/>
    <xf numFmtId="166" fontId="23" fillId="0" borderId="0" xfId="33" applyNumberFormat="1" applyFont="1" applyAlignment="1">
      <alignment horizontal="right"/>
    </xf>
    <xf numFmtId="0" fontId="19" fillId="0" borderId="23" xfId="29" applyNumberFormat="1" applyFill="1" applyBorder="1">
      <alignment horizontal="center" vertical="center"/>
    </xf>
    <xf numFmtId="0" fontId="19" fillId="0" borderId="34" xfId="29" applyNumberFormat="1" applyFill="1" applyBorder="1">
      <alignment horizontal="center" vertical="center"/>
    </xf>
    <xf numFmtId="0" fontId="0" fillId="0" borderId="23" xfId="29" applyNumberFormat="1" applyFont="1" applyFill="1" applyBorder="1" applyAlignment="1">
      <alignment horizontal="center" vertical="center" wrapText="1"/>
    </xf>
    <xf numFmtId="0" fontId="0" fillId="0" borderId="34" xfId="29" applyNumberFormat="1" applyFont="1" applyFill="1" applyBorder="1">
      <alignment horizontal="center" vertical="center"/>
    </xf>
    <xf numFmtId="0" fontId="0" fillId="0" borderId="23" xfId="29" applyNumberFormat="1" applyFont="1" applyFill="1" applyBorder="1">
      <alignment horizontal="center" vertical="center"/>
    </xf>
    <xf numFmtId="0" fontId="31" fillId="0" borderId="33" xfId="39" applyFont="1" applyBorder="1" applyAlignment="1">
      <alignment horizontal="center" vertical="center"/>
    </xf>
    <xf numFmtId="0" fontId="31" fillId="0" borderId="23" xfId="39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29" fillId="0" borderId="0" xfId="33" applyFont="1"/>
    <xf numFmtId="0" fontId="30" fillId="0" borderId="40" xfId="33" applyFont="1" applyBorder="1" applyAlignment="1">
      <alignment horizontal="center"/>
    </xf>
    <xf numFmtId="0" fontId="30" fillId="0" borderId="32" xfId="33" applyFont="1" applyBorder="1" applyAlignment="1">
      <alignment horizontal="center"/>
    </xf>
    <xf numFmtId="0" fontId="42" fillId="0" borderId="40" xfId="33" applyFont="1" applyBorder="1" applyAlignment="1">
      <alignment horizontal="center"/>
    </xf>
    <xf numFmtId="0" fontId="30" fillId="0" borderId="36" xfId="33" applyFont="1" applyBorder="1" applyAlignment="1">
      <alignment horizontal="center"/>
    </xf>
    <xf numFmtId="0" fontId="30" fillId="0" borderId="16" xfId="33" applyFont="1" applyBorder="1" applyAlignment="1">
      <alignment horizontal="center"/>
    </xf>
    <xf numFmtId="0" fontId="30" fillId="0" borderId="26" xfId="33" applyFont="1" applyBorder="1" applyAlignment="1">
      <alignment horizontal="center"/>
    </xf>
    <xf numFmtId="0" fontId="30" fillId="0" borderId="17" xfId="33" applyFont="1" applyBorder="1" applyAlignment="1">
      <alignment horizontal="center"/>
    </xf>
    <xf numFmtId="0" fontId="42" fillId="0" borderId="32" xfId="33" applyFont="1" applyBorder="1" applyAlignment="1">
      <alignment horizontal="center"/>
    </xf>
    <xf numFmtId="0" fontId="42" fillId="0" borderId="36" xfId="33" applyFont="1" applyBorder="1" applyAlignment="1">
      <alignment horizontal="center"/>
    </xf>
    <xf numFmtId="0" fontId="30" fillId="0" borderId="28" xfId="33" applyFont="1" applyBorder="1" applyAlignment="1">
      <alignment horizontal="center" vertical="center"/>
    </xf>
    <xf numFmtId="0" fontId="19" fillId="0" borderId="23" xfId="36" applyNumberFormat="1" applyFill="1" applyBorder="1" applyAlignment="1" applyProtection="1">
      <alignment horizontal="center" vertical="center"/>
      <protection locked="0"/>
    </xf>
    <xf numFmtId="0" fontId="19" fillId="0" borderId="33" xfId="36" applyNumberFormat="1" applyFill="1" applyBorder="1" applyAlignment="1" applyProtection="1">
      <alignment horizontal="center" vertical="center"/>
      <protection locked="0"/>
    </xf>
    <xf numFmtId="0" fontId="19" fillId="0" borderId="34" xfId="36" applyNumberFormat="1" applyFill="1" applyBorder="1" applyAlignment="1" applyProtection="1">
      <alignment horizontal="center" vertical="center"/>
      <protection locked="0"/>
    </xf>
    <xf numFmtId="0" fontId="19" fillId="0" borderId="39" xfId="36" applyNumberFormat="1" applyFill="1" applyBorder="1" applyAlignment="1" applyProtection="1">
      <alignment horizontal="center" vertical="center"/>
      <protection locked="0"/>
    </xf>
    <xf numFmtId="0" fontId="19" fillId="0" borderId="40" xfId="36" applyNumberFormat="1" applyFill="1" applyBorder="1" applyAlignment="1" applyProtection="1">
      <alignment horizontal="center" vertical="center"/>
      <protection locked="0"/>
    </xf>
    <xf numFmtId="0" fontId="19" fillId="0" borderId="41" xfId="36" applyNumberFormat="1" applyFill="1" applyBorder="1" applyAlignment="1" applyProtection="1">
      <alignment horizontal="center" vertical="center"/>
      <protection locked="0"/>
    </xf>
    <xf numFmtId="0" fontId="19" fillId="0" borderId="42" xfId="36" applyNumberFormat="1" applyFill="1" applyBorder="1" applyAlignment="1" applyProtection="1">
      <alignment horizontal="center" vertical="center"/>
      <protection locked="0"/>
    </xf>
    <xf numFmtId="0" fontId="19" fillId="0" borderId="32" xfId="36" applyNumberFormat="1" applyFill="1" applyBorder="1" applyAlignment="1" applyProtection="1">
      <alignment horizontal="center" vertical="center"/>
      <protection locked="0"/>
    </xf>
    <xf numFmtId="0" fontId="19" fillId="0" borderId="36" xfId="36" applyNumberFormat="1" applyFill="1" applyBorder="1" applyAlignment="1" applyProtection="1">
      <alignment horizontal="center" vertical="center"/>
      <protection locked="0"/>
    </xf>
    <xf numFmtId="0" fontId="19" fillId="0" borderId="23" xfId="36" applyNumberFormat="1" applyFill="1" applyBorder="1" applyAlignment="1" applyProtection="1">
      <alignment vertical="center"/>
      <protection locked="0"/>
    </xf>
    <xf numFmtId="0" fontId="19" fillId="0" borderId="23" xfId="36" applyNumberFormat="1" applyFill="1" applyBorder="1" applyAlignment="1" applyProtection="1">
      <alignment horizontal="center" vertical="center" wrapText="1"/>
      <protection locked="0"/>
    </xf>
    <xf numFmtId="0" fontId="19" fillId="0" borderId="36" xfId="36" applyNumberFormat="1" applyFill="1" applyBorder="1" applyAlignment="1" applyProtection="1">
      <alignment horizontal="center" vertical="center" wrapText="1"/>
      <protection locked="0"/>
    </xf>
    <xf numFmtId="0" fontId="19" fillId="0" borderId="33" xfId="36" applyNumberFormat="1" applyFill="1" applyBorder="1" applyAlignment="1" applyProtection="1">
      <alignment horizontal="center" vertical="center" wrapText="1"/>
      <protection locked="0"/>
    </xf>
    <xf numFmtId="0" fontId="19" fillId="0" borderId="37" xfId="36" applyNumberFormat="1" applyFill="1" applyBorder="1" applyAlignment="1" applyProtection="1">
      <alignment horizontal="center" vertical="center" wrapText="1"/>
      <protection locked="0"/>
    </xf>
    <xf numFmtId="0" fontId="19" fillId="0" borderId="28" xfId="36" applyNumberFormat="1" applyFill="1" applyBorder="1" applyAlignment="1" applyProtection="1">
      <alignment horizontal="center" vertical="center" wrapText="1"/>
      <protection locked="0"/>
    </xf>
    <xf numFmtId="0" fontId="30" fillId="0" borderId="27" xfId="33" applyFont="1" applyBorder="1" applyAlignment="1">
      <alignment horizontal="left" vertical="center"/>
    </xf>
    <xf numFmtId="0" fontId="30" fillId="0" borderId="10" xfId="33" applyFont="1" applyBorder="1" applyAlignment="1">
      <alignment horizontal="center" vertical="center"/>
    </xf>
    <xf numFmtId="0" fontId="30" fillId="0" borderId="11" xfId="33" applyFont="1" applyBorder="1" applyAlignment="1">
      <alignment horizontal="center" vertical="center"/>
    </xf>
    <xf numFmtId="0" fontId="30" fillId="0" borderId="23" xfId="33" applyFont="1" applyBorder="1" applyAlignment="1">
      <alignment horizontal="center"/>
    </xf>
    <xf numFmtId="0" fontId="30" fillId="0" borderId="24" xfId="33" applyFont="1" applyBorder="1" applyAlignment="1">
      <alignment horizontal="center"/>
    </xf>
    <xf numFmtId="0" fontId="30" fillId="0" borderId="14" xfId="33" applyFont="1" applyBorder="1" applyAlignment="1">
      <alignment horizontal="center"/>
    </xf>
    <xf numFmtId="0" fontId="30" fillId="0" borderId="15" xfId="33" applyFont="1" applyBorder="1" applyAlignment="1">
      <alignment horizontal="center"/>
    </xf>
    <xf numFmtId="0" fontId="30" fillId="0" borderId="9" xfId="33" applyFont="1" applyBorder="1" applyAlignment="1">
      <alignment horizontal="left" vertical="center"/>
    </xf>
    <xf numFmtId="165" fontId="19" fillId="0" borderId="0" xfId="33" applyNumberFormat="1" applyFont="1" applyAlignment="1">
      <alignment horizontal="right"/>
    </xf>
    <xf numFmtId="164" fontId="19" fillId="0" borderId="14" xfId="0" applyNumberFormat="1" applyFont="1" applyBorder="1"/>
    <xf numFmtId="164" fontId="19" fillId="0" borderId="15" xfId="0" applyNumberFormat="1" applyFont="1" applyBorder="1"/>
    <xf numFmtId="164" fontId="33" fillId="0" borderId="16" xfId="0" applyNumberFormat="1" applyFont="1" applyBorder="1"/>
    <xf numFmtId="164" fontId="33" fillId="0" borderId="17" xfId="0" applyNumberFormat="1" applyFont="1" applyBorder="1"/>
    <xf numFmtId="164" fontId="19" fillId="0" borderId="16" xfId="0" applyNumberFormat="1" applyFont="1" applyBorder="1"/>
    <xf numFmtId="164" fontId="19" fillId="0" borderId="17" xfId="0" applyNumberFormat="1" applyFont="1" applyBorder="1"/>
    <xf numFmtId="164" fontId="34" fillId="0" borderId="16" xfId="0" applyNumberFormat="1" applyFont="1" applyBorder="1"/>
    <xf numFmtId="164" fontId="34" fillId="0" borderId="17" xfId="0" applyNumberFormat="1" applyFont="1" applyBorder="1"/>
    <xf numFmtId="164" fontId="19" fillId="0" borderId="18" xfId="0" applyNumberFormat="1" applyFont="1" applyBorder="1" applyAlignment="1">
      <alignment horizontal="right"/>
    </xf>
    <xf numFmtId="164" fontId="19" fillId="0" borderId="19" xfId="0" applyNumberFormat="1" applyFont="1" applyBorder="1" applyAlignment="1">
      <alignment horizontal="right"/>
    </xf>
    <xf numFmtId="164" fontId="33" fillId="0" borderId="14" xfId="0" applyNumberFormat="1" applyFont="1" applyBorder="1"/>
    <xf numFmtId="164" fontId="33" fillId="0" borderId="15" xfId="0" applyNumberFormat="1" applyFont="1" applyBorder="1"/>
    <xf numFmtId="164" fontId="19" fillId="0" borderId="18" xfId="0" applyNumberFormat="1" applyFont="1" applyBorder="1"/>
    <xf numFmtId="164" fontId="19" fillId="0" borderId="19" xfId="0" applyNumberFormat="1" applyFont="1" applyBorder="1"/>
    <xf numFmtId="165" fontId="19" fillId="0" borderId="16" xfId="0" applyNumberFormat="1" applyFont="1" applyBorder="1" applyAlignment="1">
      <alignment horizontal="right"/>
    </xf>
    <xf numFmtId="165" fontId="33" fillId="0" borderId="16" xfId="0" applyNumberFormat="1" applyFont="1" applyBorder="1" applyAlignment="1">
      <alignment horizontal="right"/>
    </xf>
    <xf numFmtId="165" fontId="33" fillId="0" borderId="17" xfId="0" applyNumberFormat="1" applyFont="1" applyBorder="1" applyAlignment="1">
      <alignment horizontal="right"/>
    </xf>
    <xf numFmtId="165" fontId="19" fillId="0" borderId="17" xfId="0" applyNumberFormat="1" applyFont="1" applyBorder="1" applyAlignment="1">
      <alignment horizontal="right"/>
    </xf>
    <xf numFmtId="165" fontId="34" fillId="0" borderId="16" xfId="0" applyNumberFormat="1" applyFont="1" applyBorder="1" applyAlignment="1">
      <alignment horizontal="right"/>
    </xf>
    <xf numFmtId="165" fontId="34" fillId="0" borderId="17" xfId="0" applyNumberFormat="1" applyFont="1" applyBorder="1" applyAlignment="1">
      <alignment horizontal="right"/>
    </xf>
    <xf numFmtId="165" fontId="23" fillId="0" borderId="16" xfId="0" applyNumberFormat="1" applyFont="1" applyBorder="1" applyAlignment="1">
      <alignment horizontal="right"/>
    </xf>
    <xf numFmtId="165" fontId="23" fillId="0" borderId="17" xfId="0" applyNumberFormat="1" applyFont="1" applyBorder="1" applyAlignment="1">
      <alignment horizontal="right"/>
    </xf>
    <xf numFmtId="164" fontId="23" fillId="0" borderId="14" xfId="0" applyNumberFormat="1" applyFont="1" applyBorder="1"/>
    <xf numFmtId="164" fontId="23" fillId="0" borderId="26" xfId="0" applyNumberFormat="1" applyFont="1" applyBorder="1"/>
    <xf numFmtId="164" fontId="19" fillId="0" borderId="26" xfId="0" applyNumberFormat="1" applyFont="1" applyBorder="1"/>
    <xf numFmtId="164" fontId="34" fillId="0" borderId="26" xfId="0" applyNumberFormat="1" applyFont="1" applyBorder="1"/>
    <xf numFmtId="164" fontId="19" fillId="0" borderId="16" xfId="0" applyNumberFormat="1" applyFont="1" applyBorder="1" applyAlignment="1">
      <alignment horizontal="right"/>
    </xf>
    <xf numFmtId="164" fontId="19" fillId="0" borderId="26" xfId="0" applyNumberFormat="1" applyFont="1" applyBorder="1" applyAlignment="1">
      <alignment horizontal="right"/>
    </xf>
    <xf numFmtId="164" fontId="19" fillId="0" borderId="17" xfId="0" applyNumberFormat="1" applyFont="1" applyBorder="1" applyAlignment="1">
      <alignment horizontal="right"/>
    </xf>
    <xf numFmtId="166" fontId="34" fillId="0" borderId="16" xfId="0" applyNumberFormat="1" applyFont="1" applyBorder="1"/>
    <xf numFmtId="166" fontId="23" fillId="0" borderId="16" xfId="0" applyNumberFormat="1" applyFont="1" applyBorder="1"/>
    <xf numFmtId="166" fontId="33" fillId="0" borderId="16" xfId="0" applyNumberFormat="1" applyFont="1" applyBorder="1"/>
    <xf numFmtId="166" fontId="23" fillId="0" borderId="26" xfId="0" applyNumberFormat="1" applyFont="1" applyBorder="1"/>
    <xf numFmtId="166" fontId="34" fillId="0" borderId="17" xfId="0" applyNumberFormat="1" applyFont="1" applyBorder="1"/>
    <xf numFmtId="166" fontId="34" fillId="0" borderId="26" xfId="0" applyNumberFormat="1" applyFont="1" applyBorder="1"/>
    <xf numFmtId="166" fontId="23" fillId="0" borderId="17" xfId="0" applyNumberFormat="1" applyFont="1" applyBorder="1"/>
    <xf numFmtId="166" fontId="33" fillId="0" borderId="26" xfId="0" applyNumberFormat="1" applyFont="1" applyBorder="1"/>
    <xf numFmtId="166" fontId="33" fillId="0" borderId="17" xfId="0" applyNumberFormat="1" applyFont="1" applyBorder="1"/>
    <xf numFmtId="166" fontId="23" fillId="0" borderId="16" xfId="0" applyNumberFormat="1" applyFont="1" applyBorder="1" applyAlignment="1">
      <alignment horizontal="right"/>
    </xf>
    <xf numFmtId="166" fontId="23" fillId="0" borderId="26" xfId="0" applyNumberFormat="1" applyFont="1" applyBorder="1" applyAlignment="1">
      <alignment horizontal="right"/>
    </xf>
    <xf numFmtId="166" fontId="23" fillId="0" borderId="14" xfId="33" applyNumberFormat="1" applyFont="1" applyBorder="1" applyAlignment="1">
      <alignment horizontal="right"/>
    </xf>
    <xf numFmtId="166" fontId="23" fillId="0" borderId="14" xfId="0" applyNumberFormat="1" applyFont="1" applyBorder="1"/>
    <xf numFmtId="166" fontId="23" fillId="0" borderId="15" xfId="0" applyNumberFormat="1" applyFont="1" applyBorder="1"/>
    <xf numFmtId="166" fontId="34" fillId="0" borderId="16" xfId="33" applyNumberFormat="1" applyFont="1" applyBorder="1" applyAlignment="1">
      <alignment horizontal="right"/>
    </xf>
    <xf numFmtId="166" fontId="33" fillId="0" borderId="16" xfId="33" applyNumberFormat="1" applyFont="1" applyBorder="1" applyAlignment="1">
      <alignment horizontal="right"/>
    </xf>
    <xf numFmtId="166" fontId="23" fillId="0" borderId="18" xfId="33" applyNumberFormat="1" applyFont="1" applyBorder="1" applyAlignment="1">
      <alignment horizontal="right"/>
    </xf>
    <xf numFmtId="166" fontId="23" fillId="0" borderId="18" xfId="0" applyNumberFormat="1" applyFont="1" applyBorder="1"/>
    <xf numFmtId="166" fontId="23" fillId="0" borderId="19" xfId="0" applyNumberFormat="1" applyFont="1" applyBorder="1"/>
    <xf numFmtId="164" fontId="23" fillId="0" borderId="15" xfId="0" applyNumberFormat="1" applyFont="1" applyBorder="1"/>
    <xf numFmtId="164" fontId="23" fillId="0" borderId="16" xfId="0" applyNumberFormat="1" applyFont="1" applyBorder="1"/>
    <xf numFmtId="164" fontId="23" fillId="0" borderId="17" xfId="0" applyNumberFormat="1" applyFont="1" applyBorder="1"/>
    <xf numFmtId="164" fontId="23" fillId="0" borderId="18" xfId="33" applyNumberFormat="1" applyFont="1" applyBorder="1" applyAlignment="1">
      <alignment horizontal="right"/>
    </xf>
    <xf numFmtId="164" fontId="23" fillId="0" borderId="18" xfId="0" applyNumberFormat="1" applyFont="1" applyBorder="1"/>
    <xf numFmtId="164" fontId="23" fillId="0" borderId="19" xfId="0" applyNumberFormat="1" applyFont="1" applyBorder="1"/>
    <xf numFmtId="164" fontId="33" fillId="13" borderId="26" xfId="0" applyNumberFormat="1" applyFont="1" applyFill="1" applyBorder="1" applyAlignment="1">
      <alignment vertical="center"/>
    </xf>
    <xf numFmtId="164" fontId="33" fillId="0" borderId="0" xfId="0" applyNumberFormat="1" applyFont="1"/>
    <xf numFmtId="164" fontId="23" fillId="13" borderId="16" xfId="0" applyNumberFormat="1" applyFont="1" applyFill="1" applyBorder="1" applyAlignment="1">
      <alignment vertical="center"/>
    </xf>
    <xf numFmtId="164" fontId="23" fillId="0" borderId="0" xfId="0" applyNumberFormat="1" applyFont="1"/>
    <xf numFmtId="164" fontId="34" fillId="13" borderId="16" xfId="0" applyNumberFormat="1" applyFont="1" applyFill="1" applyBorder="1" applyAlignment="1">
      <alignment vertical="center"/>
    </xf>
    <xf numFmtId="164" fontId="34" fillId="0" borderId="0" xfId="0" applyNumberFormat="1" applyFont="1"/>
    <xf numFmtId="164" fontId="23" fillId="13" borderId="18" xfId="0" applyNumberFormat="1" applyFont="1" applyFill="1" applyBorder="1" applyAlignment="1">
      <alignment vertical="center"/>
    </xf>
    <xf numFmtId="164" fontId="23" fillId="0" borderId="30" xfId="0" applyNumberFormat="1" applyFont="1" applyBorder="1"/>
    <xf numFmtId="164" fontId="23" fillId="13" borderId="26" xfId="0" applyNumberFormat="1" applyFont="1" applyFill="1" applyBorder="1" applyAlignment="1">
      <alignment vertical="center"/>
    </xf>
    <xf numFmtId="0" fontId="23" fillId="13" borderId="26" xfId="0" applyFont="1" applyFill="1" applyBorder="1" applyAlignment="1">
      <alignment vertical="center"/>
    </xf>
    <xf numFmtId="164" fontId="34" fillId="0" borderId="18" xfId="0" applyNumberFormat="1" applyFont="1" applyBorder="1"/>
    <xf numFmtId="164" fontId="23" fillId="0" borderId="31" xfId="0" applyNumberFormat="1" applyFont="1" applyBorder="1"/>
    <xf numFmtId="164" fontId="33" fillId="0" borderId="18" xfId="0" applyNumberFormat="1" applyFont="1" applyBorder="1"/>
    <xf numFmtId="0" fontId="23" fillId="13" borderId="31" xfId="0" applyFont="1" applyFill="1" applyBorder="1" applyAlignment="1">
      <alignment vertical="center"/>
    </xf>
    <xf numFmtId="0" fontId="37" fillId="13" borderId="26" xfId="0" applyFont="1" applyFill="1" applyBorder="1" applyAlignment="1">
      <alignment vertical="center"/>
    </xf>
    <xf numFmtId="169" fontId="34" fillId="0" borderId="16" xfId="0" applyNumberFormat="1" applyFont="1" applyBorder="1"/>
    <xf numFmtId="169" fontId="23" fillId="0" borderId="26" xfId="0" applyNumberFormat="1" applyFont="1" applyBorder="1"/>
    <xf numFmtId="169" fontId="23" fillId="0" borderId="16" xfId="0" applyNumberFormat="1" applyFont="1" applyBorder="1"/>
    <xf numFmtId="169" fontId="33" fillId="0" borderId="16" xfId="0" applyNumberFormat="1" applyFont="1" applyBorder="1"/>
    <xf numFmtId="169" fontId="23" fillId="13" borderId="26" xfId="0" applyNumberFormat="1" applyFont="1" applyFill="1" applyBorder="1" applyAlignment="1">
      <alignment vertical="center"/>
    </xf>
    <xf numFmtId="169" fontId="23" fillId="0" borderId="17" xfId="0" applyNumberFormat="1" applyFont="1" applyBorder="1"/>
    <xf numFmtId="169" fontId="23" fillId="13" borderId="16" xfId="0" applyNumberFormat="1" applyFont="1" applyFill="1" applyBorder="1" applyAlignment="1">
      <alignment vertical="center"/>
    </xf>
    <xf numFmtId="169" fontId="34" fillId="0" borderId="18" xfId="0" applyNumberFormat="1" applyFont="1" applyBorder="1"/>
    <xf numFmtId="169" fontId="23" fillId="0" borderId="31" xfId="0" applyNumberFormat="1" applyFont="1" applyBorder="1"/>
    <xf numFmtId="169" fontId="23" fillId="0" borderId="18" xfId="0" applyNumberFormat="1" applyFont="1" applyBorder="1"/>
    <xf numFmtId="169" fontId="33" fillId="0" borderId="18" xfId="0" applyNumberFormat="1" applyFont="1" applyBorder="1"/>
    <xf numFmtId="169" fontId="23" fillId="13" borderId="18" xfId="0" applyNumberFormat="1" applyFont="1" applyFill="1" applyBorder="1" applyAlignment="1">
      <alignment vertical="center"/>
    </xf>
    <xf numFmtId="169" fontId="23" fillId="13" borderId="31" xfId="0" applyNumberFormat="1" applyFont="1" applyFill="1" applyBorder="1" applyAlignment="1">
      <alignment vertical="center"/>
    </xf>
    <xf numFmtId="169" fontId="23" fillId="0" borderId="19" xfId="0" applyNumberFormat="1" applyFont="1" applyBorder="1"/>
    <xf numFmtId="169" fontId="37" fillId="13" borderId="26" xfId="0" applyNumberFormat="1" applyFont="1" applyFill="1" applyBorder="1" applyAlignment="1">
      <alignment vertical="center"/>
    </xf>
    <xf numFmtId="170" fontId="23" fillId="0" borderId="16" xfId="0" applyNumberFormat="1" applyFont="1" applyBorder="1"/>
    <xf numFmtId="170" fontId="34" fillId="0" borderId="16" xfId="0" applyNumberFormat="1" applyFont="1" applyBorder="1"/>
    <xf numFmtId="170" fontId="34" fillId="13" borderId="26" xfId="0" applyNumberFormat="1" applyFont="1" applyFill="1" applyBorder="1" applyAlignment="1">
      <alignment vertical="center"/>
    </xf>
    <xf numFmtId="170" fontId="34" fillId="0" borderId="26" xfId="0" applyNumberFormat="1" applyFont="1" applyBorder="1"/>
    <xf numFmtId="170" fontId="34" fillId="0" borderId="17" xfId="0" applyNumberFormat="1" applyFont="1" applyBorder="1"/>
    <xf numFmtId="170" fontId="23" fillId="13" borderId="16" xfId="0" applyNumberFormat="1" applyFont="1" applyFill="1" applyBorder="1" applyAlignment="1">
      <alignment vertical="center"/>
    </xf>
    <xf numFmtId="170" fontId="23" fillId="13" borderId="26" xfId="0" applyNumberFormat="1" applyFont="1" applyFill="1" applyBorder="1" applyAlignment="1">
      <alignment vertical="center"/>
    </xf>
    <xf numFmtId="170" fontId="23" fillId="0" borderId="26" xfId="0" applyNumberFormat="1" applyFont="1" applyBorder="1"/>
    <xf numFmtId="170" fontId="23" fillId="0" borderId="17" xfId="0" applyNumberFormat="1" applyFont="1" applyBorder="1"/>
    <xf numFmtId="170" fontId="33" fillId="0" borderId="16" xfId="0" applyNumberFormat="1" applyFont="1" applyBorder="1"/>
    <xf numFmtId="170" fontId="33" fillId="0" borderId="26" xfId="0" applyNumberFormat="1" applyFont="1" applyBorder="1"/>
    <xf numFmtId="170" fontId="33" fillId="13" borderId="16" xfId="0" applyNumberFormat="1" applyFont="1" applyFill="1" applyBorder="1" applyAlignment="1">
      <alignment vertical="center"/>
    </xf>
    <xf numFmtId="170" fontId="33" fillId="0" borderId="17" xfId="0" applyNumberFormat="1" applyFont="1" applyBorder="1"/>
    <xf numFmtId="170" fontId="33" fillId="13" borderId="26" xfId="0" applyNumberFormat="1" applyFont="1" applyFill="1" applyBorder="1" applyAlignment="1">
      <alignment vertical="center"/>
    </xf>
    <xf numFmtId="170" fontId="23" fillId="0" borderId="18" xfId="0" applyNumberFormat="1" applyFont="1" applyBorder="1"/>
    <xf numFmtId="170" fontId="23" fillId="13" borderId="18" xfId="0" applyNumberFormat="1" applyFont="1" applyFill="1" applyBorder="1" applyAlignment="1">
      <alignment vertical="center"/>
    </xf>
    <xf numFmtId="170" fontId="23" fillId="13" borderId="31" xfId="0" applyNumberFormat="1" applyFont="1" applyFill="1" applyBorder="1" applyAlignment="1">
      <alignment vertical="center"/>
    </xf>
    <xf numFmtId="170" fontId="23" fillId="0" borderId="31" xfId="0" applyNumberFormat="1" applyFont="1" applyBorder="1"/>
    <xf numFmtId="170" fontId="23" fillId="0" borderId="19" xfId="0" applyNumberFormat="1" applyFont="1" applyBorder="1"/>
    <xf numFmtId="166" fontId="33" fillId="13" borderId="26" xfId="0" applyNumberFormat="1" applyFont="1" applyFill="1" applyBorder="1" applyAlignment="1">
      <alignment vertical="center"/>
    </xf>
    <xf numFmtId="166" fontId="23" fillId="13" borderId="26" xfId="0" applyNumberFormat="1" applyFont="1" applyFill="1" applyBorder="1" applyAlignment="1">
      <alignment vertical="center"/>
    </xf>
    <xf numFmtId="166" fontId="23" fillId="0" borderId="0" xfId="0" applyNumberFormat="1" applyFont="1"/>
    <xf numFmtId="166" fontId="23" fillId="13" borderId="16" xfId="0" applyNumberFormat="1" applyFont="1" applyFill="1" applyBorder="1" applyAlignment="1">
      <alignment vertical="center"/>
    </xf>
    <xf numFmtId="166" fontId="34" fillId="13" borderId="16" xfId="0" applyNumberFormat="1" applyFont="1" applyFill="1" applyBorder="1" applyAlignment="1">
      <alignment vertical="center"/>
    </xf>
    <xf numFmtId="166" fontId="23" fillId="13" borderId="18" xfId="0" applyNumberFormat="1" applyFont="1" applyFill="1" applyBorder="1" applyAlignment="1">
      <alignment vertical="center"/>
    </xf>
    <xf numFmtId="166" fontId="34" fillId="13" borderId="26" xfId="0" applyNumberFormat="1" applyFont="1" applyFill="1" applyBorder="1" applyAlignment="1">
      <alignment vertical="center"/>
    </xf>
    <xf numFmtId="166" fontId="23" fillId="0" borderId="31" xfId="0" applyNumberFormat="1" applyFont="1" applyBorder="1"/>
    <xf numFmtId="170" fontId="23" fillId="0" borderId="0" xfId="33" applyNumberFormat="1" applyFont="1" applyAlignment="1">
      <alignment horizontal="right"/>
    </xf>
    <xf numFmtId="170" fontId="23" fillId="0" borderId="15" xfId="33" applyNumberFormat="1" applyFont="1" applyBorder="1"/>
    <xf numFmtId="170" fontId="23" fillId="0" borderId="14" xfId="33" applyNumberFormat="1" applyFont="1" applyBorder="1"/>
    <xf numFmtId="170" fontId="23" fillId="0" borderId="24" xfId="33" applyNumberFormat="1" applyFont="1" applyBorder="1"/>
    <xf numFmtId="166" fontId="23" fillId="0" borderId="15" xfId="33" applyNumberFormat="1" applyFont="1" applyBorder="1" applyAlignment="1">
      <alignment horizontal="right"/>
    </xf>
    <xf numFmtId="166" fontId="23" fillId="0" borderId="24" xfId="33" applyNumberFormat="1" applyFont="1" applyBorder="1" applyAlignment="1">
      <alignment horizontal="right"/>
    </xf>
    <xf numFmtId="166" fontId="23" fillId="0" borderId="38" xfId="33" applyNumberFormat="1" applyFont="1" applyBorder="1"/>
    <xf numFmtId="164" fontId="33" fillId="0" borderId="26" xfId="0" applyNumberFormat="1" applyFont="1" applyBorder="1"/>
    <xf numFmtId="166" fontId="33" fillId="13" borderId="16" xfId="0" applyNumberFormat="1" applyFont="1" applyFill="1" applyBorder="1" applyAlignment="1">
      <alignment vertical="center"/>
    </xf>
    <xf numFmtId="166" fontId="34" fillId="0" borderId="18" xfId="0" applyNumberFormat="1" applyFont="1" applyBorder="1"/>
    <xf numFmtId="166" fontId="23" fillId="13" borderId="31" xfId="0" applyNumberFormat="1" applyFont="1" applyFill="1" applyBorder="1" applyAlignment="1">
      <alignment vertical="center"/>
    </xf>
    <xf numFmtId="166" fontId="33" fillId="0" borderId="19" xfId="0" applyNumberFormat="1" applyFont="1" applyBorder="1"/>
    <xf numFmtId="164" fontId="23" fillId="0" borderId="47" xfId="0" applyNumberFormat="1" applyFont="1" applyBorder="1"/>
    <xf numFmtId="168" fontId="37" fillId="13" borderId="48" xfId="0" applyNumberFormat="1" applyFont="1" applyFill="1" applyBorder="1" applyAlignment="1">
      <alignment vertical="center"/>
    </xf>
    <xf numFmtId="168" fontId="23" fillId="0" borderId="47" xfId="0" applyNumberFormat="1" applyFont="1" applyBorder="1"/>
    <xf numFmtId="168" fontId="23" fillId="0" borderId="26" xfId="0" applyNumberFormat="1" applyFont="1" applyBorder="1"/>
    <xf numFmtId="168" fontId="23" fillId="0" borderId="0" xfId="0" applyNumberFormat="1" applyFont="1"/>
    <xf numFmtId="168" fontId="37" fillId="13" borderId="16" xfId="0" applyNumberFormat="1" applyFont="1" applyFill="1" applyBorder="1" applyAlignment="1">
      <alignment vertical="center"/>
    </xf>
    <xf numFmtId="168" fontId="23" fillId="0" borderId="16" xfId="0" applyNumberFormat="1" applyFont="1" applyBorder="1"/>
    <xf numFmtId="168" fontId="23" fillId="0" borderId="17" xfId="0" applyNumberFormat="1" applyFont="1" applyBorder="1"/>
    <xf numFmtId="168" fontId="33" fillId="13" borderId="16" xfId="0" applyNumberFormat="1" applyFont="1" applyFill="1" applyBorder="1" applyAlignment="1">
      <alignment vertical="center"/>
    </xf>
    <xf numFmtId="168" fontId="33" fillId="0" borderId="16" xfId="0" applyNumberFormat="1" applyFont="1" applyBorder="1"/>
    <xf numFmtId="168" fontId="33" fillId="0" borderId="26" xfId="0" applyNumberFormat="1" applyFont="1" applyBorder="1"/>
    <xf numFmtId="168" fontId="33" fillId="0" borderId="17" xfId="0" applyNumberFormat="1" applyFont="1" applyBorder="1"/>
    <xf numFmtId="168" fontId="34" fillId="0" borderId="16" xfId="0" applyNumberFormat="1" applyFont="1" applyBorder="1"/>
    <xf numFmtId="168" fontId="34" fillId="0" borderId="26" xfId="0" applyNumberFormat="1" applyFont="1" applyBorder="1"/>
    <xf numFmtId="168" fontId="34" fillId="0" borderId="0" xfId="0" applyNumberFormat="1" applyFont="1"/>
    <xf numFmtId="168" fontId="34" fillId="13" borderId="16" xfId="0" applyNumberFormat="1" applyFont="1" applyFill="1" applyBorder="1" applyAlignment="1">
      <alignment vertical="center"/>
    </xf>
    <xf numFmtId="168" fontId="37" fillId="13" borderId="18" xfId="0" applyNumberFormat="1" applyFont="1" applyFill="1" applyBorder="1" applyAlignment="1">
      <alignment vertical="center"/>
    </xf>
    <xf numFmtId="168" fontId="23" fillId="0" borderId="18" xfId="0" applyNumberFormat="1" applyFont="1" applyBorder="1"/>
    <xf numFmtId="168" fontId="23" fillId="0" borderId="31" xfId="0" applyNumberFormat="1" applyFont="1" applyBorder="1"/>
    <xf numFmtId="168" fontId="23" fillId="0" borderId="19" xfId="0" applyNumberFormat="1" applyFont="1" applyBorder="1"/>
    <xf numFmtId="1" fontId="23" fillId="0" borderId="16" xfId="0" applyNumberFormat="1" applyFont="1" applyBorder="1"/>
    <xf numFmtId="1" fontId="23" fillId="0" borderId="26" xfId="0" applyNumberFormat="1" applyFont="1" applyBorder="1"/>
    <xf numFmtId="1" fontId="23" fillId="0" borderId="17" xfId="0" applyNumberFormat="1" applyFont="1" applyBorder="1"/>
    <xf numFmtId="1" fontId="33" fillId="0" borderId="16" xfId="0" applyNumberFormat="1" applyFont="1" applyBorder="1"/>
    <xf numFmtId="1" fontId="33" fillId="0" borderId="26" xfId="0" applyNumberFormat="1" applyFont="1" applyBorder="1"/>
    <xf numFmtId="1" fontId="33" fillId="0" borderId="17" xfId="0" applyNumberFormat="1" applyFont="1" applyBorder="1"/>
    <xf numFmtId="169" fontId="34" fillId="13" borderId="16" xfId="0" applyNumberFormat="1" applyFont="1" applyFill="1" applyBorder="1" applyAlignment="1">
      <alignment vertical="center"/>
    </xf>
    <xf numFmtId="1" fontId="34" fillId="0" borderId="16" xfId="0" applyNumberFormat="1" applyFont="1" applyBorder="1"/>
    <xf numFmtId="1" fontId="34" fillId="0" borderId="26" xfId="0" applyNumberFormat="1" applyFont="1" applyBorder="1"/>
    <xf numFmtId="1" fontId="34" fillId="0" borderId="17" xfId="0" applyNumberFormat="1" applyFont="1" applyBorder="1"/>
    <xf numFmtId="169" fontId="33" fillId="13" borderId="16" xfId="0" applyNumberFormat="1" applyFont="1" applyFill="1" applyBorder="1" applyAlignment="1">
      <alignment vertical="center"/>
    </xf>
    <xf numFmtId="1" fontId="23" fillId="0" borderId="18" xfId="0" applyNumberFormat="1" applyFont="1" applyBorder="1"/>
    <xf numFmtId="1" fontId="23" fillId="0" borderId="31" xfId="0" applyNumberFormat="1" applyFont="1" applyBorder="1"/>
    <xf numFmtId="1" fontId="23" fillId="0" borderId="19" xfId="0" applyNumberFormat="1" applyFont="1" applyBorder="1"/>
    <xf numFmtId="169" fontId="37" fillId="13" borderId="16" xfId="0" applyNumberFormat="1" applyFont="1" applyFill="1" applyBorder="1" applyAlignment="1">
      <alignment vertical="center"/>
    </xf>
    <xf numFmtId="166" fontId="34" fillId="0" borderId="0" xfId="0" applyNumberFormat="1" applyFont="1"/>
    <xf numFmtId="166" fontId="33" fillId="0" borderId="0" xfId="0" applyNumberFormat="1" applyFont="1"/>
    <xf numFmtId="166" fontId="23" fillId="0" borderId="30" xfId="0" applyNumberFormat="1" applyFont="1" applyBorder="1"/>
    <xf numFmtId="164" fontId="33" fillId="0" borderId="10" xfId="0" applyNumberFormat="1" applyFont="1" applyBorder="1" applyAlignment="1">
      <alignment horizontal="right"/>
    </xf>
    <xf numFmtId="164" fontId="33" fillId="0" borderId="10" xfId="0" applyNumberFormat="1" applyFont="1" applyBorder="1"/>
    <xf numFmtId="164" fontId="33" fillId="0" borderId="9" xfId="0" applyNumberFormat="1" applyFont="1" applyBorder="1"/>
    <xf numFmtId="164" fontId="23" fillId="0" borderId="16" xfId="0" applyNumberFormat="1" applyFont="1" applyBorder="1" applyAlignment="1">
      <alignment horizontal="right"/>
    </xf>
    <xf numFmtId="164" fontId="19" fillId="0" borderId="0" xfId="0" applyNumberFormat="1" applyFont="1"/>
    <xf numFmtId="164" fontId="34" fillId="0" borderId="16" xfId="0" applyNumberFormat="1" applyFont="1" applyBorder="1" applyAlignment="1">
      <alignment horizontal="right"/>
    </xf>
    <xf numFmtId="164" fontId="45" fillId="0" borderId="17" xfId="0" applyNumberFormat="1" applyFont="1" applyBorder="1"/>
    <xf numFmtId="164" fontId="23" fillId="0" borderId="14" xfId="0" applyNumberFormat="1" applyFont="1" applyBorder="1" applyAlignment="1">
      <alignment horizontal="right"/>
    </xf>
    <xf numFmtId="164" fontId="23" fillId="0" borderId="38" xfId="0" applyNumberFormat="1" applyFont="1" applyBorder="1" applyAlignment="1">
      <alignment horizontal="right"/>
    </xf>
    <xf numFmtId="0" fontId="30" fillId="0" borderId="34" xfId="33" applyFont="1" applyBorder="1" applyAlignment="1">
      <alignment horizontal="center" vertical="center"/>
    </xf>
    <xf numFmtId="164" fontId="33" fillId="0" borderId="16" xfId="0" applyNumberFormat="1" applyFont="1" applyBorder="1" applyAlignment="1">
      <alignment horizontal="right"/>
    </xf>
    <xf numFmtId="164" fontId="23" fillId="0" borderId="24" xfId="0" applyNumberFormat="1" applyFont="1" applyBorder="1" applyAlignment="1">
      <alignment horizontal="right"/>
    </xf>
    <xf numFmtId="164" fontId="23" fillId="0" borderId="15" xfId="0" applyNumberFormat="1" applyFont="1" applyBorder="1" applyAlignment="1">
      <alignment horizontal="right"/>
    </xf>
    <xf numFmtId="166" fontId="34" fillId="0" borderId="10" xfId="0" applyNumberFormat="1" applyFont="1" applyBorder="1"/>
    <xf numFmtId="166" fontId="34" fillId="0" borderId="25" xfId="0" applyNumberFormat="1" applyFont="1" applyBorder="1"/>
    <xf numFmtId="166" fontId="34" fillId="0" borderId="11" xfId="0" applyNumberFormat="1" applyFont="1" applyBorder="1"/>
    <xf numFmtId="166" fontId="19" fillId="0" borderId="16" xfId="0" applyNumberFormat="1" applyFont="1" applyBorder="1"/>
    <xf numFmtId="166" fontId="19" fillId="0" borderId="26" xfId="0" applyNumberFormat="1" applyFont="1" applyBorder="1"/>
    <xf numFmtId="166" fontId="19" fillId="0" borderId="17" xfId="0" applyNumberFormat="1" applyFont="1" applyBorder="1"/>
    <xf numFmtId="166" fontId="19" fillId="0" borderId="14" xfId="0" applyNumberFormat="1" applyFont="1" applyBorder="1"/>
    <xf numFmtId="166" fontId="19" fillId="0" borderId="24" xfId="0" applyNumberFormat="1" applyFont="1" applyBorder="1"/>
    <xf numFmtId="166" fontId="19" fillId="0" borderId="15" xfId="0" applyNumberFormat="1" applyFont="1" applyBorder="1"/>
    <xf numFmtId="169" fontId="34" fillId="0" borderId="10" xfId="0" applyNumberFormat="1" applyFont="1" applyBorder="1"/>
    <xf numFmtId="169" fontId="23" fillId="0" borderId="10" xfId="0" applyNumberFormat="1" applyFont="1" applyBorder="1"/>
    <xf numFmtId="169" fontId="23" fillId="0" borderId="25" xfId="0" applyNumberFormat="1" applyFont="1" applyBorder="1"/>
    <xf numFmtId="169" fontId="33" fillId="0" borderId="10" xfId="0" applyNumberFormat="1" applyFont="1" applyBorder="1"/>
    <xf numFmtId="169" fontId="34" fillId="0" borderId="11" xfId="0" applyNumberFormat="1" applyFont="1" applyBorder="1"/>
    <xf numFmtId="169" fontId="33" fillId="0" borderId="17" xfId="0" applyNumberFormat="1" applyFont="1" applyBorder="1"/>
    <xf numFmtId="169" fontId="23" fillId="0" borderId="14" xfId="0" applyNumberFormat="1" applyFont="1" applyBorder="1"/>
    <xf numFmtId="169" fontId="23" fillId="0" borderId="24" xfId="0" applyNumberFormat="1" applyFont="1" applyBorder="1"/>
    <xf numFmtId="169" fontId="23" fillId="0" borderId="15" xfId="0" applyNumberFormat="1" applyFont="1" applyBorder="1"/>
    <xf numFmtId="166" fontId="23" fillId="0" borderId="10" xfId="0" applyNumberFormat="1" applyFont="1" applyBorder="1"/>
    <xf numFmtId="166" fontId="19" fillId="0" borderId="10" xfId="0" applyNumberFormat="1" applyFont="1" applyBorder="1"/>
    <xf numFmtId="166" fontId="33" fillId="0" borderId="10" xfId="0" applyNumberFormat="1" applyFont="1" applyBorder="1"/>
    <xf numFmtId="166" fontId="23" fillId="0" borderId="25" xfId="0" applyNumberFormat="1" applyFont="1" applyBorder="1"/>
    <xf numFmtId="166" fontId="33" fillId="0" borderId="11" xfId="0" applyNumberFormat="1" applyFont="1" applyBorder="1"/>
    <xf numFmtId="166" fontId="23" fillId="0" borderId="24" xfId="0" applyNumberFormat="1" applyFont="1" applyBorder="1"/>
    <xf numFmtId="166" fontId="23" fillId="0" borderId="11" xfId="0" applyNumberFormat="1" applyFont="1" applyBorder="1"/>
    <xf numFmtId="164" fontId="52" fillId="0" borderId="16" xfId="32" applyFont="1" applyBorder="1">
      <alignment horizontal="right"/>
    </xf>
    <xf numFmtId="0" fontId="31" fillId="0" borderId="24" xfId="39" applyFont="1" applyBorder="1" applyAlignment="1">
      <alignment horizontal="left" wrapText="1"/>
    </xf>
    <xf numFmtId="164" fontId="19" fillId="0" borderId="15" xfId="32" applyBorder="1">
      <alignment horizontal="right"/>
    </xf>
    <xf numFmtId="164" fontId="23" fillId="0" borderId="10" xfId="32" applyFont="1" applyBorder="1">
      <alignment horizontal="right"/>
    </xf>
    <xf numFmtId="164" fontId="23" fillId="0" borderId="11" xfId="32" applyFont="1" applyBorder="1">
      <alignment horizontal="right"/>
    </xf>
    <xf numFmtId="0" fontId="23" fillId="0" borderId="24" xfId="35" applyFont="1" applyBorder="1" applyAlignment="1">
      <alignment horizontal="left"/>
    </xf>
    <xf numFmtId="164" fontId="23" fillId="0" borderId="15" xfId="32" applyFont="1" applyBorder="1">
      <alignment horizontal="right"/>
    </xf>
    <xf numFmtId="169" fontId="23" fillId="0" borderId="10" xfId="32" applyNumberFormat="1" applyFont="1" applyBorder="1">
      <alignment horizontal="right"/>
    </xf>
    <xf numFmtId="169" fontId="23" fillId="0" borderId="11" xfId="32" applyNumberFormat="1" applyFont="1" applyBorder="1">
      <alignment horizontal="right"/>
    </xf>
    <xf numFmtId="169" fontId="23" fillId="0" borderId="16" xfId="32" applyNumberFormat="1" applyFont="1" applyBorder="1">
      <alignment horizontal="right"/>
    </xf>
    <xf numFmtId="169" fontId="23" fillId="0" borderId="17" xfId="32" applyNumberFormat="1" applyFont="1" applyBorder="1">
      <alignment horizontal="right"/>
    </xf>
    <xf numFmtId="169" fontId="23" fillId="0" borderId="14" xfId="32" applyNumberFormat="1" applyFont="1" applyBorder="1">
      <alignment horizontal="right"/>
    </xf>
    <xf numFmtId="169" fontId="23" fillId="0" borderId="15" xfId="32" applyNumberFormat="1" applyFont="1" applyBorder="1">
      <alignment horizontal="right"/>
    </xf>
    <xf numFmtId="168" fontId="23" fillId="0" borderId="16" xfId="41" applyNumberFormat="1" applyFont="1" applyBorder="1"/>
    <xf numFmtId="166" fontId="23" fillId="11" borderId="17" xfId="32" applyNumberFormat="1" applyFont="1" applyFill="1" applyBorder="1">
      <alignment horizontal="right"/>
    </xf>
    <xf numFmtId="166" fontId="23" fillId="11" borderId="16" xfId="32" applyNumberFormat="1" applyFont="1" applyFill="1" applyBorder="1">
      <alignment horizontal="right"/>
    </xf>
    <xf numFmtId="164" fontId="49" fillId="11" borderId="16" xfId="32" quotePrefix="1" applyFont="1" applyFill="1" applyBorder="1">
      <alignment horizontal="right"/>
    </xf>
    <xf numFmtId="164" fontId="23" fillId="0" borderId="0" xfId="32" applyFont="1" applyBorder="1">
      <alignment horizontal="right"/>
    </xf>
    <xf numFmtId="0" fontId="27" fillId="11" borderId="0" xfId="0" applyFont="1" applyFill="1" applyAlignment="1">
      <alignment vertical="center"/>
    </xf>
    <xf numFmtId="0" fontId="19" fillId="11" borderId="25" xfId="35" applyFont="1" applyFill="1" applyBorder="1"/>
    <xf numFmtId="0" fontId="23" fillId="11" borderId="26" xfId="35" applyFont="1" applyFill="1" applyBorder="1" applyAlignment="1">
      <alignment horizontal="left"/>
    </xf>
    <xf numFmtId="0" fontId="19" fillId="11" borderId="26" xfId="35" applyFont="1" applyFill="1" applyBorder="1" applyAlignment="1">
      <alignment horizontal="left"/>
    </xf>
    <xf numFmtId="0" fontId="47" fillId="11" borderId="26" xfId="35" applyFont="1" applyFill="1" applyBorder="1" applyAlignment="1">
      <alignment horizontal="left"/>
    </xf>
    <xf numFmtId="0" fontId="23" fillId="11" borderId="0" xfId="35" applyFont="1" applyFill="1" applyAlignment="1">
      <alignment horizontal="left"/>
    </xf>
    <xf numFmtId="0" fontId="37" fillId="11" borderId="0" xfId="0" applyFont="1" applyFill="1" applyAlignment="1">
      <alignment vertical="center"/>
    </xf>
    <xf numFmtId="164" fontId="34" fillId="0" borderId="16" xfId="32" applyFont="1" applyBorder="1">
      <alignment horizontal="right"/>
    </xf>
    <xf numFmtId="164" fontId="33" fillId="0" borderId="16" xfId="32" applyFont="1" applyBorder="1">
      <alignment horizontal="right"/>
    </xf>
    <xf numFmtId="164" fontId="34" fillId="0" borderId="17" xfId="32" applyFont="1" applyBorder="1">
      <alignment horizontal="right"/>
    </xf>
    <xf numFmtId="164" fontId="33" fillId="0" borderId="17" xfId="32" applyFont="1" applyBorder="1">
      <alignment horizontal="right"/>
    </xf>
    <xf numFmtId="164" fontId="34" fillId="0" borderId="10" xfId="32" applyFont="1" applyBorder="1">
      <alignment horizontal="right"/>
    </xf>
    <xf numFmtId="164" fontId="33" fillId="0" borderId="10" xfId="32" applyFont="1" applyBorder="1">
      <alignment horizontal="right"/>
    </xf>
    <xf numFmtId="164" fontId="33" fillId="0" borderId="14" xfId="32" applyFont="1" applyBorder="1">
      <alignment horizontal="right"/>
    </xf>
    <xf numFmtId="164" fontId="34" fillId="0" borderId="14" xfId="32" applyFont="1" applyBorder="1">
      <alignment horizontal="right"/>
    </xf>
    <xf numFmtId="169" fontId="34" fillId="0" borderId="10" xfId="32" applyNumberFormat="1" applyFont="1" applyBorder="1">
      <alignment horizontal="right"/>
    </xf>
    <xf numFmtId="169" fontId="34" fillId="0" borderId="16" xfId="32" applyNumberFormat="1" applyFont="1" applyBorder="1">
      <alignment horizontal="right"/>
    </xf>
    <xf numFmtId="169" fontId="34" fillId="0" borderId="14" xfId="32" applyNumberFormat="1" applyFont="1" applyBorder="1">
      <alignment horizontal="right"/>
    </xf>
    <xf numFmtId="169" fontId="33" fillId="0" borderId="10" xfId="32" applyNumberFormat="1" applyFont="1" applyBorder="1">
      <alignment horizontal="right"/>
    </xf>
    <xf numFmtId="169" fontId="33" fillId="0" borderId="16" xfId="32" applyNumberFormat="1" applyFont="1" applyBorder="1">
      <alignment horizontal="right"/>
    </xf>
    <xf numFmtId="169" fontId="33" fillId="0" borderId="14" xfId="32" applyNumberFormat="1" applyFont="1" applyBorder="1">
      <alignment horizontal="right"/>
    </xf>
    <xf numFmtId="169" fontId="33" fillId="0" borderId="17" xfId="32" applyNumberFormat="1" applyFont="1" applyBorder="1">
      <alignment horizontal="right"/>
    </xf>
    <xf numFmtId="168" fontId="33" fillId="0" borderId="14" xfId="40" applyNumberFormat="1" applyFont="1" applyBorder="1" applyAlignment="1">
      <alignment horizontal="right"/>
    </xf>
    <xf numFmtId="168" fontId="33" fillId="0" borderId="14" xfId="41" applyNumberFormat="1" applyFont="1" applyBorder="1" applyAlignment="1">
      <alignment horizontal="right"/>
    </xf>
    <xf numFmtId="168" fontId="33" fillId="0" borderId="0" xfId="41" applyNumberFormat="1" applyFont="1" applyAlignment="1">
      <alignment horizontal="right"/>
    </xf>
    <xf numFmtId="168" fontId="34" fillId="0" borderId="16" xfId="40" applyNumberFormat="1" applyFont="1" applyBorder="1" applyAlignment="1">
      <alignment horizontal="right"/>
    </xf>
    <xf numFmtId="168" fontId="34" fillId="0" borderId="16" xfId="41" applyNumberFormat="1" applyFont="1" applyBorder="1" applyAlignment="1">
      <alignment horizontal="right"/>
    </xf>
    <xf numFmtId="168" fontId="34" fillId="0" borderId="0" xfId="41" applyNumberFormat="1" applyFont="1" applyAlignment="1">
      <alignment horizontal="right"/>
    </xf>
    <xf numFmtId="168" fontId="33" fillId="0" borderId="16" xfId="41" applyNumberFormat="1" applyFont="1" applyBorder="1" applyAlignment="1">
      <alignment horizontal="right"/>
    </xf>
    <xf numFmtId="168" fontId="33" fillId="0" borderId="16" xfId="40" applyNumberFormat="1" applyFont="1" applyBorder="1" applyAlignment="1">
      <alignment horizontal="right"/>
    </xf>
    <xf numFmtId="164" fontId="33" fillId="0" borderId="0" xfId="32" applyFont="1" applyBorder="1">
      <alignment horizontal="right"/>
    </xf>
    <xf numFmtId="164" fontId="34" fillId="0" borderId="0" xfId="32" applyFont="1" applyBorder="1">
      <alignment horizontal="right"/>
    </xf>
    <xf numFmtId="0" fontId="34" fillId="0" borderId="0" xfId="0" applyFont="1"/>
    <xf numFmtId="164" fontId="34" fillId="0" borderId="15" xfId="32" applyFont="1" applyBorder="1">
      <alignment horizontal="right"/>
    </xf>
    <xf numFmtId="0" fontId="0" fillId="11" borderId="20" xfId="0" applyFill="1" applyBorder="1" applyAlignment="1">
      <alignment horizontal="center" vertical="center"/>
    </xf>
    <xf numFmtId="0" fontId="0" fillId="11" borderId="21" xfId="0" applyFill="1" applyBorder="1" applyAlignment="1">
      <alignment horizontal="center" vertical="center"/>
    </xf>
    <xf numFmtId="0" fontId="19" fillId="0" borderId="22" xfId="29" applyNumberFormat="1" applyFill="1" applyBorder="1">
      <alignment horizontal="center" vertical="center"/>
    </xf>
    <xf numFmtId="0" fontId="19" fillId="0" borderId="33" xfId="29" applyNumberFormat="1" applyFill="1" applyBorder="1">
      <alignment horizontal="center" vertical="center"/>
    </xf>
    <xf numFmtId="0" fontId="19" fillId="0" borderId="43" xfId="29" applyNumberFormat="1" applyFill="1" applyBorder="1">
      <alignment horizontal="center" vertical="center"/>
    </xf>
    <xf numFmtId="0" fontId="19" fillId="0" borderId="12" xfId="29" applyNumberFormat="1" applyFill="1" applyBorder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23" fillId="0" borderId="0" xfId="33" applyFont="1" applyAlignment="1">
      <alignment horizontal="left" wrapText="1"/>
    </xf>
    <xf numFmtId="0" fontId="31" fillId="0" borderId="12" xfId="33" applyFont="1" applyBorder="1" applyAlignment="1">
      <alignment horizontal="center" vertical="center"/>
    </xf>
    <xf numFmtId="0" fontId="31" fillId="0" borderId="13" xfId="33" applyFont="1" applyBorder="1" applyAlignment="1">
      <alignment horizontal="center" vertical="center"/>
    </xf>
    <xf numFmtId="0" fontId="31" fillId="0" borderId="20" xfId="33" applyFont="1" applyBorder="1" applyAlignment="1">
      <alignment horizontal="center" vertical="center"/>
    </xf>
    <xf numFmtId="0" fontId="31" fillId="0" borderId="21" xfId="33" applyFont="1" applyBorder="1" applyAlignment="1">
      <alignment horizontal="center" vertical="center"/>
    </xf>
    <xf numFmtId="0" fontId="19" fillId="0" borderId="20" xfId="33" applyFont="1" applyBorder="1" applyAlignment="1">
      <alignment horizontal="center" vertical="center"/>
    </xf>
    <xf numFmtId="0" fontId="19" fillId="0" borderId="21" xfId="33" applyFont="1" applyBorder="1" applyAlignment="1">
      <alignment horizontal="center" vertical="center"/>
    </xf>
    <xf numFmtId="0" fontId="30" fillId="0" borderId="9" xfId="33" applyFont="1" applyBorder="1" applyAlignment="1">
      <alignment horizontal="left" vertical="center"/>
    </xf>
    <xf numFmtId="0" fontId="30" fillId="0" borderId="0" xfId="33" applyFont="1" applyAlignment="1">
      <alignment horizontal="left" vertical="center"/>
    </xf>
    <xf numFmtId="0" fontId="30" fillId="0" borderId="12" xfId="33" applyFont="1" applyBorder="1" applyAlignment="1">
      <alignment horizontal="center"/>
    </xf>
    <xf numFmtId="0" fontId="30" fillId="0" borderId="13" xfId="33" applyFont="1" applyBorder="1" applyAlignment="1">
      <alignment horizontal="center"/>
    </xf>
    <xf numFmtId="0" fontId="30" fillId="0" borderId="22" xfId="33" applyFont="1" applyBorder="1" applyAlignment="1">
      <alignment horizontal="center"/>
    </xf>
    <xf numFmtId="0" fontId="19" fillId="0" borderId="25" xfId="33" applyFont="1" applyBorder="1" applyAlignment="1">
      <alignment horizontal="center" vertical="center"/>
    </xf>
    <xf numFmtId="0" fontId="19" fillId="0" borderId="10" xfId="33" applyFont="1" applyBorder="1" applyAlignment="1">
      <alignment horizontal="center" vertical="center"/>
    </xf>
    <xf numFmtId="0" fontId="19" fillId="0" borderId="11" xfId="33" applyFont="1" applyBorder="1" applyAlignment="1">
      <alignment horizontal="center" vertical="center"/>
    </xf>
    <xf numFmtId="0" fontId="31" fillId="0" borderId="10" xfId="33" applyFont="1" applyBorder="1" applyAlignment="1">
      <alignment horizontal="center" vertical="center"/>
    </xf>
    <xf numFmtId="0" fontId="31" fillId="0" borderId="17" xfId="33" applyFont="1" applyBorder="1" applyAlignment="1">
      <alignment horizontal="center" vertical="center"/>
    </xf>
    <xf numFmtId="0" fontId="31" fillId="0" borderId="0" xfId="33" applyFont="1" applyAlignment="1">
      <alignment horizontal="center" vertical="center"/>
    </xf>
    <xf numFmtId="0" fontId="19" fillId="0" borderId="29" xfId="36" applyNumberFormat="1" applyFill="1" applyBorder="1" applyAlignment="1" applyProtection="1">
      <alignment horizontal="center" vertical="center"/>
      <protection locked="0"/>
    </xf>
    <xf numFmtId="0" fontId="19" fillId="0" borderId="32" xfId="36" applyNumberFormat="1" applyFill="1" applyBorder="1" applyAlignment="1" applyProtection="1">
      <alignment horizontal="center" vertical="center"/>
      <protection locked="0"/>
    </xf>
    <xf numFmtId="0" fontId="19" fillId="0" borderId="19" xfId="36" applyNumberFormat="1" applyFill="1" applyBorder="1" applyAlignment="1" applyProtection="1">
      <alignment horizontal="center" vertical="center" wrapText="1"/>
      <protection locked="0"/>
    </xf>
    <xf numFmtId="0" fontId="19" fillId="0" borderId="30" xfId="36" applyNumberFormat="1" applyFill="1" applyBorder="1" applyAlignment="1" applyProtection="1">
      <alignment horizontal="center" vertical="center" wrapText="1"/>
      <protection locked="0"/>
    </xf>
    <xf numFmtId="0" fontId="19" fillId="0" borderId="31" xfId="36" applyNumberFormat="1" applyFill="1" applyBorder="1" applyAlignment="1" applyProtection="1">
      <alignment horizontal="center" vertical="center" wrapText="1"/>
      <protection locked="0"/>
    </xf>
    <xf numFmtId="0" fontId="19" fillId="0" borderId="0" xfId="36" applyNumberFormat="1" applyFill="1" applyBorder="1" applyAlignment="1" applyProtection="1">
      <alignment horizontal="center" vertical="center"/>
      <protection locked="0"/>
    </xf>
    <xf numFmtId="0" fontId="19" fillId="0" borderId="11" xfId="36" applyNumberFormat="1" applyFill="1" applyBorder="1" applyAlignment="1" applyProtection="1">
      <alignment horizontal="center" vertical="center" wrapText="1"/>
      <protection locked="0"/>
    </xf>
    <xf numFmtId="0" fontId="19" fillId="0" borderId="9" xfId="36" applyNumberFormat="1" applyFill="1" applyBorder="1" applyAlignment="1" applyProtection="1">
      <alignment horizontal="center" vertical="center" wrapText="1"/>
      <protection locked="0"/>
    </xf>
    <xf numFmtId="0" fontId="19" fillId="0" borderId="25" xfId="36" applyNumberFormat="1" applyFill="1" applyBorder="1" applyAlignment="1" applyProtection="1">
      <alignment horizontal="center" vertical="center" wrapText="1"/>
      <protection locked="0"/>
    </xf>
    <xf numFmtId="0" fontId="19" fillId="0" borderId="28" xfId="36" applyNumberFormat="1" applyFill="1" applyBorder="1" applyAlignment="1" applyProtection="1">
      <alignment horizontal="center" vertical="center" wrapText="1"/>
      <protection locked="0"/>
    </xf>
    <xf numFmtId="0" fontId="23" fillId="0" borderId="0" xfId="33" applyFont="1" applyAlignment="1">
      <alignment horizontal="left" vertical="top" wrapText="1"/>
    </xf>
    <xf numFmtId="0" fontId="19" fillId="0" borderId="17" xfId="36" applyNumberFormat="1" applyFill="1" applyBorder="1" applyAlignment="1" applyProtection="1">
      <alignment horizontal="center" vertical="center"/>
      <protection locked="0"/>
    </xf>
    <xf numFmtId="0" fontId="27" fillId="0" borderId="0" xfId="33" applyFont="1" applyAlignment="1">
      <alignment horizontal="left" vertical="center" wrapText="1"/>
    </xf>
    <xf numFmtId="0" fontId="19" fillId="0" borderId="26" xfId="36" applyNumberFormat="1" applyFill="1" applyBorder="1" applyAlignment="1" applyProtection="1">
      <alignment horizontal="center" vertical="center"/>
      <protection locked="0"/>
    </xf>
    <xf numFmtId="0" fontId="19" fillId="0" borderId="12" xfId="36" applyNumberFormat="1" applyFill="1" applyBorder="1" applyAlignment="1" applyProtection="1">
      <alignment horizontal="center" vertical="center" wrapText="1"/>
      <protection locked="0"/>
    </xf>
    <xf numFmtId="0" fontId="19" fillId="0" borderId="13" xfId="36" applyNumberFormat="1" applyFill="1" applyBorder="1" applyAlignment="1" applyProtection="1">
      <alignment horizontal="center" vertical="center" wrapText="1"/>
      <protection locked="0"/>
    </xf>
    <xf numFmtId="0" fontId="19" fillId="0" borderId="22" xfId="36" applyNumberFormat="1" applyFill="1" applyBorder="1" applyAlignment="1" applyProtection="1">
      <alignment horizontal="center" vertical="center" wrapText="1"/>
      <protection locked="0"/>
    </xf>
    <xf numFmtId="0" fontId="19" fillId="0" borderId="20" xfId="36" applyNumberFormat="1" applyFill="1" applyBorder="1" applyAlignment="1" applyProtection="1">
      <alignment horizontal="center" vertical="center"/>
      <protection locked="0"/>
    </xf>
    <xf numFmtId="0" fontId="19" fillId="0" borderId="21" xfId="36" applyNumberFormat="1" applyFill="1" applyBorder="1" applyAlignment="1" applyProtection="1">
      <alignment horizontal="center" vertical="center"/>
      <protection locked="0"/>
    </xf>
    <xf numFmtId="0" fontId="19" fillId="0" borderId="35" xfId="36" applyNumberFormat="1" applyFill="1" applyBorder="1" applyAlignment="1" applyProtection="1">
      <alignment horizontal="center" vertical="center"/>
      <protection locked="0"/>
    </xf>
    <xf numFmtId="0" fontId="19" fillId="0" borderId="0" xfId="36" applyNumberFormat="1" applyFill="1" applyBorder="1" applyAlignment="1" applyProtection="1">
      <alignment horizontal="center" vertical="center" wrapText="1"/>
      <protection locked="0"/>
    </xf>
    <xf numFmtId="0" fontId="19" fillId="0" borderId="39" xfId="36" applyNumberFormat="1" applyFill="1" applyBorder="1" applyAlignment="1" applyProtection="1">
      <alignment horizontal="center" vertical="center"/>
      <protection locked="0"/>
    </xf>
    <xf numFmtId="0" fontId="19" fillId="0" borderId="11" xfId="36" applyNumberFormat="1" applyFill="1" applyBorder="1" applyAlignment="1" applyProtection="1">
      <alignment horizontal="center" vertical="center"/>
      <protection locked="0"/>
    </xf>
    <xf numFmtId="0" fontId="19" fillId="0" borderId="9" xfId="36" applyNumberFormat="1" applyFill="1" applyBorder="1" applyAlignment="1" applyProtection="1">
      <alignment horizontal="center" vertical="center"/>
      <protection locked="0"/>
    </xf>
    <xf numFmtId="0" fontId="19" fillId="0" borderId="25" xfId="36" applyNumberFormat="1" applyFill="1" applyBorder="1" applyAlignment="1" applyProtection="1">
      <alignment horizontal="center" vertical="center"/>
      <protection locked="0"/>
    </xf>
    <xf numFmtId="0" fontId="19" fillId="0" borderId="19" xfId="36" applyNumberFormat="1" applyFill="1" applyBorder="1" applyAlignment="1" applyProtection="1">
      <alignment horizontal="center" vertical="center"/>
      <protection locked="0"/>
    </xf>
    <xf numFmtId="0" fontId="19" fillId="0" borderId="30" xfId="36" applyNumberFormat="1" applyFill="1" applyBorder="1" applyAlignment="1" applyProtection="1">
      <alignment horizontal="center" vertical="center"/>
      <protection locked="0"/>
    </xf>
    <xf numFmtId="0" fontId="19" fillId="0" borderId="31" xfId="36" applyNumberFormat="1" applyFill="1" applyBorder="1" applyAlignment="1" applyProtection="1">
      <alignment horizontal="center" vertical="center"/>
      <protection locked="0"/>
    </xf>
    <xf numFmtId="0" fontId="19" fillId="0" borderId="12" xfId="36" applyNumberFormat="1" applyFill="1" applyBorder="1" applyAlignment="1" applyProtection="1">
      <alignment horizontal="center" vertical="center"/>
      <protection locked="0"/>
    </xf>
    <xf numFmtId="0" fontId="19" fillId="0" borderId="13" xfId="36" applyNumberFormat="1" applyFill="1" applyBorder="1" applyAlignment="1" applyProtection="1">
      <alignment horizontal="center" vertical="center"/>
      <protection locked="0"/>
    </xf>
    <xf numFmtId="0" fontId="19" fillId="0" borderId="22" xfId="36" applyNumberFormat="1" applyFill="1" applyBorder="1" applyAlignment="1" applyProtection="1">
      <alignment horizontal="center" vertical="center"/>
      <protection locked="0"/>
    </xf>
    <xf numFmtId="0" fontId="42" fillId="0" borderId="9" xfId="33" applyFont="1" applyBorder="1" applyAlignment="1">
      <alignment horizontal="left" vertical="center"/>
    </xf>
    <xf numFmtId="0" fontId="42" fillId="0" borderId="28" xfId="33" applyFont="1" applyBorder="1" applyAlignment="1">
      <alignment horizontal="left" vertical="center"/>
    </xf>
    <xf numFmtId="0" fontId="42" fillId="0" borderId="12" xfId="33" applyFont="1" applyBorder="1" applyAlignment="1">
      <alignment horizontal="center"/>
    </xf>
    <xf numFmtId="0" fontId="42" fillId="0" borderId="13" xfId="33" applyFont="1" applyBorder="1" applyAlignment="1">
      <alignment horizontal="center"/>
    </xf>
    <xf numFmtId="0" fontId="42" fillId="0" borderId="22" xfId="33" applyFont="1" applyBorder="1" applyAlignment="1">
      <alignment horizontal="center"/>
    </xf>
    <xf numFmtId="0" fontId="30" fillId="0" borderId="13" xfId="33" applyFont="1" applyBorder="1" applyAlignment="1">
      <alignment horizontal="center" vertical="center"/>
    </xf>
    <xf numFmtId="0" fontId="30" fillId="0" borderId="28" xfId="33" applyFont="1" applyBorder="1" applyAlignment="1">
      <alignment horizontal="left" vertical="center"/>
    </xf>
    <xf numFmtId="0" fontId="30" fillId="0" borderId="9" xfId="33" applyFont="1" applyBorder="1" applyAlignment="1">
      <alignment horizontal="left" vertical="center" wrapText="1"/>
    </xf>
    <xf numFmtId="0" fontId="30" fillId="0" borderId="28" xfId="33" applyFont="1" applyBorder="1" applyAlignment="1">
      <alignment horizontal="left" vertical="center" wrapText="1"/>
    </xf>
    <xf numFmtId="0" fontId="30" fillId="0" borderId="12" xfId="33" applyFont="1" applyBorder="1" applyAlignment="1">
      <alignment horizontal="center" vertical="center"/>
    </xf>
    <xf numFmtId="0" fontId="30" fillId="0" borderId="22" xfId="33" applyFont="1" applyBorder="1" applyAlignment="1">
      <alignment horizontal="center" vertical="center"/>
    </xf>
    <xf numFmtId="0" fontId="30" fillId="0" borderId="13" xfId="33" applyFont="1" applyBorder="1" applyAlignment="1">
      <alignment horizontal="center" vertical="center" wrapText="1"/>
    </xf>
    <xf numFmtId="0" fontId="23" fillId="12" borderId="0" xfId="33" applyFont="1" applyFill="1" applyAlignment="1">
      <alignment horizontal="left" wrapText="1"/>
    </xf>
    <xf numFmtId="0" fontId="31" fillId="0" borderId="25" xfId="39" applyFont="1" applyBorder="1" applyAlignment="1">
      <alignment horizontal="center" vertical="center"/>
    </xf>
    <xf numFmtId="0" fontId="31" fillId="0" borderId="32" xfId="39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2" xfId="29" applyNumberFormat="1" applyFill="1" applyBorder="1" applyAlignment="1">
      <alignment horizontal="center" vertical="center" wrapText="1"/>
    </xf>
    <xf numFmtId="0" fontId="19" fillId="0" borderId="34" xfId="29" applyNumberFormat="1" applyFill="1" applyBorder="1" applyAlignment="1">
      <alignment horizontal="center" vertical="center" wrapText="1"/>
    </xf>
    <xf numFmtId="0" fontId="0" fillId="0" borderId="43" xfId="29" applyNumberFormat="1" applyFont="1" applyFill="1" applyBorder="1">
      <alignment horizontal="center" vertical="center"/>
    </xf>
    <xf numFmtId="0" fontId="0" fillId="0" borderId="0" xfId="0" applyAlignment="1">
      <alignment horizontal="left" wrapText="1"/>
    </xf>
    <xf numFmtId="0" fontId="23" fillId="0" borderId="13" xfId="40" applyFont="1" applyBorder="1" applyAlignment="1">
      <alignment horizontal="center" vertical="center"/>
    </xf>
    <xf numFmtId="0" fontId="23" fillId="0" borderId="30" xfId="40" applyFont="1" applyBorder="1" applyAlignment="1">
      <alignment horizontal="center" vertical="center"/>
    </xf>
    <xf numFmtId="0" fontId="23" fillId="0" borderId="44" xfId="40" applyFont="1" applyBorder="1" applyAlignment="1">
      <alignment horizontal="center" vertical="center"/>
    </xf>
    <xf numFmtId="0" fontId="23" fillId="0" borderId="20" xfId="40" applyFont="1" applyBorder="1" applyAlignment="1">
      <alignment horizontal="center" vertical="center"/>
    </xf>
    <xf numFmtId="0" fontId="23" fillId="0" borderId="12" xfId="35" applyFont="1" applyBorder="1" applyAlignment="1">
      <alignment horizontal="center" vertical="center"/>
    </xf>
    <xf numFmtId="0" fontId="23" fillId="0" borderId="30" xfId="35" applyFont="1" applyBorder="1" applyAlignment="1">
      <alignment horizontal="center" vertical="center"/>
    </xf>
    <xf numFmtId="0" fontId="23" fillId="0" borderId="20" xfId="35" applyFont="1" applyBorder="1" applyAlignment="1">
      <alignment horizontal="center" vertical="center"/>
    </xf>
    <xf numFmtId="0" fontId="23" fillId="0" borderId="21" xfId="35" applyFont="1" applyBorder="1" applyAlignment="1">
      <alignment horizontal="center" vertical="center"/>
    </xf>
    <xf numFmtId="164" fontId="19" fillId="0" borderId="20" xfId="32" applyBorder="1" applyAlignment="1">
      <alignment horizontal="center" vertical="center"/>
    </xf>
    <xf numFmtId="164" fontId="19" fillId="0" borderId="21" xfId="32" applyBorder="1" applyAlignment="1">
      <alignment horizontal="center" vertical="center"/>
    </xf>
    <xf numFmtId="0" fontId="23" fillId="0" borderId="0" xfId="35" applyFont="1" applyAlignment="1">
      <alignment horizontal="left" wrapText="1"/>
    </xf>
    <xf numFmtId="0" fontId="23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9" fillId="11" borderId="22" xfId="29" applyNumberFormat="1" applyFill="1" applyBorder="1">
      <alignment horizontal="center" vertical="center"/>
    </xf>
    <xf numFmtId="0" fontId="19" fillId="11" borderId="33" xfId="29" applyNumberFormat="1" applyFill="1" applyBorder="1">
      <alignment horizontal="center" vertical="center"/>
    </xf>
    <xf numFmtId="0" fontId="23" fillId="0" borderId="13" xfId="35" applyFont="1" applyBorder="1" applyAlignment="1">
      <alignment horizontal="center" vertical="center"/>
    </xf>
    <xf numFmtId="0" fontId="0" fillId="11" borderId="10" xfId="29" applyNumberFormat="1" applyFont="1" applyFill="1" applyBorder="1">
      <alignment horizontal="center" vertical="center"/>
    </xf>
    <xf numFmtId="0" fontId="19" fillId="11" borderId="40" xfId="29" applyNumberFormat="1" applyFill="1" applyBorder="1">
      <alignment horizontal="center" vertical="center"/>
    </xf>
    <xf numFmtId="0" fontId="0" fillId="11" borderId="12" xfId="29" applyNumberFormat="1" applyFont="1" applyFill="1" applyBorder="1">
      <alignment horizontal="center" vertical="center"/>
    </xf>
    <xf numFmtId="0" fontId="19" fillId="11" borderId="13" xfId="29" applyNumberFormat="1" applyFill="1" applyBorder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0" fillId="11" borderId="0" xfId="0" applyFill="1" applyAlignment="1">
      <alignment horizontal="left" vertical="top" wrapText="1"/>
    </xf>
  </cellXfs>
  <cellStyles count="45">
    <cellStyle name="1_Nadpis Cj" xfId="18" xr:uid="{00000000-0005-0000-0000-000000000000}"/>
    <cellStyle name="2_Nadpis AJ" xfId="19" xr:uid="{00000000-0005-0000-0000-000001000000}"/>
    <cellStyle name="3_Ostatní CJ" xfId="20" xr:uid="{00000000-0005-0000-0000-000002000000}"/>
    <cellStyle name="4_Ostatní AJ" xfId="28" xr:uid="{00000000-0005-0000-0000-000003000000}"/>
    <cellStyle name="5_Číslo odsazené" xfId="32" xr:uid="{00000000-0005-0000-0000-000004000000}"/>
    <cellStyle name="6_Podbarvená hlavička CJ" xfId="29" xr:uid="{00000000-0005-0000-0000-000005000000}"/>
    <cellStyle name="7_Podbarvená hlavička AJ" xfId="30" xr:uid="{00000000-0005-0000-0000-000006000000}"/>
    <cellStyle name="8_Podbarvení" xfId="31" xr:uid="{00000000-0005-0000-0000-000007000000}"/>
    <cellStyle name="Celkem" xfId="17" builtinId="25" hidden="1" customBuiltin="1"/>
    <cellStyle name="Celkem" xfId="17" builtinId="25" hidden="1" customBuiltin="1"/>
    <cellStyle name="Hypertextový odkaz" xfId="21" builtinId="8" hidden="1"/>
    <cellStyle name="Hypertextový odkaz" xfId="24" builtinId="8" hidden="1"/>
    <cellStyle name="Hypertextový odkaz" xfId="25" builtinId="8" hidden="1"/>
    <cellStyle name="Hypertextový odkaz" xfId="43" builtinId="8"/>
    <cellStyle name="Kontrolní buňka" xfId="13" builtinId="23" hidden="1"/>
    <cellStyle name="Nadpis 1" xfId="2" builtinId="16" hidden="1"/>
    <cellStyle name="Nadpis 2" xfId="3" builtinId="17" hidden="1"/>
    <cellStyle name="Nadpis 3" xfId="4" builtinId="18" hidden="1"/>
    <cellStyle name="Nadpis 4" xfId="5" builtinId="19" hidden="1"/>
    <cellStyle name="Název" xfId="1" builtinId="15" hidden="1"/>
    <cellStyle name="Neutrální" xfId="8" builtinId="28" hidden="1"/>
    <cellStyle name="Normální" xfId="0" builtinId="0" customBuiltin="1"/>
    <cellStyle name="Normální 2" xfId="33" xr:uid="{00000000-0005-0000-0000-000016000000}"/>
    <cellStyle name="normální 2 2" xfId="35" xr:uid="{00000000-0005-0000-0000-000017000000}"/>
    <cellStyle name="normální 2 2 2" xfId="40" xr:uid="{00000000-0005-0000-0000-000018000000}"/>
    <cellStyle name="Normální 2 4" xfId="41" xr:uid="{00000000-0005-0000-0000-000019000000}"/>
    <cellStyle name="Normální 3" xfId="37" xr:uid="{00000000-0005-0000-0000-00001A000000}"/>
    <cellStyle name="Normální 5" xfId="42" xr:uid="{00000000-0005-0000-0000-00001B000000}"/>
    <cellStyle name="normální_List1" xfId="39" xr:uid="{00000000-0005-0000-0000-00001C000000}"/>
    <cellStyle name="normální_potrtab_kon_petra_1" xfId="34" xr:uid="{00000000-0005-0000-0000-00001D000000}"/>
    <cellStyle name="normální_tab8.10" xfId="38" xr:uid="{00000000-0005-0000-0000-00001E000000}"/>
    <cellStyle name="Podbarvená hlavička CJ" xfId="36" xr:uid="{00000000-0005-0000-0000-00001F000000}"/>
    <cellStyle name="Použitý hypertextový odkaz" xfId="22" builtinId="9" hidden="1"/>
    <cellStyle name="Použitý hypertextový odkaz" xfId="23" builtinId="9" hidden="1"/>
    <cellStyle name="Použitý hypertextový odkaz" xfId="26" builtinId="9" hidden="1"/>
    <cellStyle name="Použitý hypertextový odkaz" xfId="27" builtinId="9" hidden="1" customBuiltin="1"/>
    <cellStyle name="Poznámka" xfId="15" builtinId="10" hidden="1"/>
    <cellStyle name="Propojená buňka" xfId="12" builtinId="24" hidden="1"/>
    <cellStyle name="Správně" xfId="6" builtinId="26" hidden="1"/>
    <cellStyle name="Špatně" xfId="7" builtinId="27" hidden="1"/>
    <cellStyle name="Text upozornění" xfId="14" builtinId="11" hidden="1"/>
    <cellStyle name="Vstup" xfId="9" builtinId="20" hidden="1"/>
    <cellStyle name="Výpočet" xfId="11" builtinId="22" hidden="1"/>
    <cellStyle name="Výstup" xfId="10" builtinId="21" hidden="1"/>
    <cellStyle name="Vysvětlující text" xfId="16" builtinId="53" hidden="1"/>
  </cellStyles>
  <dxfs count="5">
    <dxf>
      <fill>
        <patternFill>
          <bgColor rgb="FFF6E8EE"/>
        </patternFill>
      </fill>
    </dxf>
    <dxf>
      <fill>
        <patternFill>
          <bgColor rgb="FFF6E8EE"/>
        </patternFill>
      </fill>
    </dxf>
    <dxf>
      <fill>
        <patternFill>
          <bgColor rgb="FFF6E8EE"/>
        </patternFill>
      </fill>
    </dxf>
    <dxf>
      <fill>
        <patternFill>
          <bgColor rgb="FFF6E8EE"/>
        </patternFill>
      </fill>
    </dxf>
    <dxf>
      <fill>
        <patternFill>
          <bgColor rgb="FFF6E8EE"/>
        </patternFill>
      </fill>
    </dxf>
  </dxfs>
  <tableStyles count="0" defaultTableStyle="TableStyleMedium2" defaultPivotStyle="PivotStyleLight16"/>
  <colors>
    <mruColors>
      <color rgb="FFBC5B80"/>
      <color rgb="FFF6E8EE"/>
      <color rgb="FFD8A7B7"/>
      <color rgb="FF9FC9D7"/>
      <color rgb="FFE6C483"/>
      <color rgb="FFDC8468"/>
      <color rgb="FF8390A7"/>
      <color rgb="FFB8BB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CSU_OBECNY">
  <a:themeElements>
    <a:clrScheme name="CSU_LIDÉ">
      <a:dk1>
        <a:sysClr val="windowText" lastClr="000000"/>
      </a:dk1>
      <a:lt1>
        <a:sysClr val="window" lastClr="FFFFFF"/>
      </a:lt1>
      <a:dk2>
        <a:srgbClr val="9FC9D7"/>
      </a:dk2>
      <a:lt2>
        <a:srgbClr val="D8A7B7"/>
      </a:lt2>
      <a:accent1>
        <a:srgbClr val="BC5B80"/>
      </a:accent1>
      <a:accent2>
        <a:srgbClr val="009CB5"/>
      </a:accent2>
      <a:accent3>
        <a:srgbClr val="CC9610"/>
      </a:accent3>
      <a:accent4>
        <a:srgbClr val="BC091B"/>
      </a:accent4>
      <a:accent5>
        <a:srgbClr val="174F70"/>
      </a:accent5>
      <a:accent6>
        <a:srgbClr val="85898E"/>
      </a:accent6>
      <a:hlink>
        <a:srgbClr val="BC5B80"/>
      </a:hlink>
      <a:folHlink>
        <a:srgbClr val="009CB5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 wrap="square" lIns="3600" rtlCol="0"/>
      <a:lstStyle>
        <a:defPPr algn="l">
          <a:defRPr sz="800">
            <a:latin typeface="Arial" panose="020B0604020202020204" pitchFamily="34" charset="0"/>
            <a:cs typeface="Arial" panose="020B0604020202020204" pitchFamily="34" charset="0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30"/>
  <sheetViews>
    <sheetView tabSelected="1" zoomScaleNormal="100" workbookViewId="0"/>
  </sheetViews>
  <sheetFormatPr defaultColWidth="9.33203125" defaultRowHeight="12.75" customHeight="1" x14ac:dyDescent="0.2"/>
  <cols>
    <col min="1" max="16384" width="9.33203125" style="155"/>
  </cols>
  <sheetData>
    <row r="1" spans="1:1" ht="24.75" customHeight="1" x14ac:dyDescent="0.4">
      <c r="A1" s="1" t="s">
        <v>0</v>
      </c>
    </row>
    <row r="3" spans="1:1" ht="15" customHeight="1" x14ac:dyDescent="0.25">
      <c r="A3" s="184" t="s">
        <v>215</v>
      </c>
    </row>
    <row r="4" spans="1:1" ht="15" customHeight="1" x14ac:dyDescent="0.25">
      <c r="A4" s="184" t="s">
        <v>216</v>
      </c>
    </row>
    <row r="5" spans="1:1" ht="15" customHeight="1" x14ac:dyDescent="0.25">
      <c r="A5" s="184" t="s">
        <v>176</v>
      </c>
    </row>
    <row r="6" spans="1:1" ht="15" customHeight="1" x14ac:dyDescent="0.25">
      <c r="A6" s="184" t="s">
        <v>177</v>
      </c>
    </row>
    <row r="7" spans="1:1" ht="15" customHeight="1" x14ac:dyDescent="0.25">
      <c r="A7" s="184" t="s">
        <v>179</v>
      </c>
    </row>
    <row r="8" spans="1:1" ht="15" customHeight="1" x14ac:dyDescent="0.25">
      <c r="A8" s="184" t="s">
        <v>180</v>
      </c>
    </row>
    <row r="9" spans="1:1" ht="15" customHeight="1" x14ac:dyDescent="0.25">
      <c r="A9" s="184" t="s">
        <v>217</v>
      </c>
    </row>
    <row r="10" spans="1:1" ht="15" customHeight="1" x14ac:dyDescent="0.25">
      <c r="A10" s="184" t="s">
        <v>218</v>
      </c>
    </row>
    <row r="11" spans="1:1" ht="15" customHeight="1" x14ac:dyDescent="0.25">
      <c r="A11" s="184" t="s">
        <v>219</v>
      </c>
    </row>
    <row r="12" spans="1:1" ht="15" customHeight="1" x14ac:dyDescent="0.25">
      <c r="A12" s="184" t="s">
        <v>184</v>
      </c>
    </row>
    <row r="13" spans="1:1" ht="15" customHeight="1" x14ac:dyDescent="0.25">
      <c r="A13" s="184" t="s">
        <v>185</v>
      </c>
    </row>
    <row r="14" spans="1:1" ht="15" customHeight="1" x14ac:dyDescent="0.25">
      <c r="A14" s="184" t="s">
        <v>187</v>
      </c>
    </row>
    <row r="15" spans="1:1" ht="15" customHeight="1" x14ac:dyDescent="0.25">
      <c r="A15" s="184" t="s">
        <v>188</v>
      </c>
    </row>
    <row r="16" spans="1:1" ht="15" customHeight="1" x14ac:dyDescent="0.25">
      <c r="A16" s="184" t="s">
        <v>190</v>
      </c>
    </row>
    <row r="17" spans="1:1" ht="15" customHeight="1" x14ac:dyDescent="0.25">
      <c r="A17" s="184" t="s">
        <v>191</v>
      </c>
    </row>
    <row r="18" spans="1:1" ht="15" customHeight="1" x14ac:dyDescent="0.25">
      <c r="A18" s="184" t="s">
        <v>193</v>
      </c>
    </row>
    <row r="19" spans="1:1" ht="15" customHeight="1" x14ac:dyDescent="0.25">
      <c r="A19" s="184" t="s">
        <v>194</v>
      </c>
    </row>
    <row r="20" spans="1:1" ht="15" customHeight="1" x14ac:dyDescent="0.25">
      <c r="A20" s="184" t="s">
        <v>195</v>
      </c>
    </row>
    <row r="21" spans="1:1" ht="15" customHeight="1" x14ac:dyDescent="0.25">
      <c r="A21" s="184" t="s">
        <v>196</v>
      </c>
    </row>
    <row r="22" spans="1:1" ht="15" customHeight="1" x14ac:dyDescent="0.25">
      <c r="A22" s="184" t="s">
        <v>200</v>
      </c>
    </row>
    <row r="23" spans="1:1" ht="15" customHeight="1" x14ac:dyDescent="0.25">
      <c r="A23" s="184" t="s">
        <v>201</v>
      </c>
    </row>
    <row r="24" spans="1:1" ht="15" customHeight="1" x14ac:dyDescent="0.25">
      <c r="A24" s="184" t="s">
        <v>202</v>
      </c>
    </row>
    <row r="25" spans="1:1" ht="15" customHeight="1" x14ac:dyDescent="0.25">
      <c r="A25" s="184" t="s">
        <v>203</v>
      </c>
    </row>
    <row r="26" spans="1:1" ht="15" customHeight="1" x14ac:dyDescent="0.25">
      <c r="A26" s="184" t="s">
        <v>208</v>
      </c>
    </row>
    <row r="27" spans="1:1" ht="15" customHeight="1" x14ac:dyDescent="0.25">
      <c r="A27" s="184" t="s">
        <v>220</v>
      </c>
    </row>
    <row r="28" spans="1:1" ht="15" customHeight="1" x14ac:dyDescent="0.25">
      <c r="A28" s="184" t="s">
        <v>210</v>
      </c>
    </row>
    <row r="29" spans="1:1" ht="15" customHeight="1" x14ac:dyDescent="0.25">
      <c r="A29" s="184" t="s">
        <v>211</v>
      </c>
    </row>
    <row r="30" spans="1:1" ht="15" customHeight="1" x14ac:dyDescent="0.25">
      <c r="A30" s="184" t="s">
        <v>221</v>
      </c>
    </row>
  </sheetData>
  <phoneticPr fontId="23" type="noConversion"/>
  <hyperlinks>
    <hyperlink ref="A3" location="'Tab 1.1'!A1" display="Tab. 1.1 Počet a přírůstek obyvatel v letech 2015 (k 1. 1.) a 2019–2024 (k 31. 12.)" xr:uid="{00000000-0004-0000-0000-000000000000}"/>
    <hyperlink ref="A4" location="'Tab 1.2'!A1" tooltip="Tab. 1.2 Obyvatelstvo v hlavních věkových skupinách v letech 2015 (k 1. 1.), 2019 a 2024 (k 31. 12.)" display="Tab. 1.2 Obyvatelstvo v hlavních věkových skupinách v letech 2015 (k 1. 1.), 2019 a 2024 (k 31. 12.)" xr:uid="{00000000-0004-0000-0000-000001000000}"/>
    <hyperlink ref="A5" location="'Tab 1.3'!A1" display="Tab. 1.3 Ukazatele věkového složení obyvatel v letech 2015 (k 1. 1.) a 2019–2024 (k 31. 12.)" xr:uid="{00000000-0004-0000-0000-000002000000}"/>
    <hyperlink ref="A6" location="'Tab 2.1'!A1" display="Tab. 2.1 Sňatky podle kraje bydliště ženicha v letech 2015 a 2019–2024" xr:uid="{00000000-0004-0000-0000-000003000000}"/>
    <hyperlink ref="A7" location="'Tab 2.2'!A1" display="Tab. 2.2 Sňatky podle měsíce konání v roce 2024" xr:uid="{00000000-0004-0000-0000-000004000000}"/>
    <hyperlink ref="A8" location="'Tab 2.3'!A1" display="Tab. 2.3 Sezónnost sňatečnosti v roce 2024" xr:uid="{00000000-0004-0000-0000-000005000000}"/>
    <hyperlink ref="A9" location="'Tab 2.4'!A1" display="Tab. 2.4 Úhrnná redukovaná sňatečnost ve věku 16–49 let podle pohlaví v letech 2015 a 2019–2024" xr:uid="{00000000-0004-0000-0000-000006000000}"/>
    <hyperlink ref="A10" location="'Tab 2.5'!A1" display="Tab. 2.5 Úhrnná redukovaná sňatečnost svobodných ve věku 16-49 let a průměrný věk při 1. sňatku podle pohlaví v letech 2015, 2019 a 2024" xr:uid="{00000000-0004-0000-0000-000007000000}"/>
    <hyperlink ref="A11" location="'Tab 2.6'!A1" display="Tab. 2.6 Sňatky s alespoň jedním cizincem mezi snoubenci v letech 2015, 2019 a 2024 a jejich struktura podle občanství v roce 2024" xr:uid="{00000000-0004-0000-0000-000008000000}"/>
    <hyperlink ref="A12" location="'Tab 3.1'!A1" display="Tab. 3.1 Rozvody v letech 2015 a 2019–2024" xr:uid="{00000000-0004-0000-0000-000009000000}"/>
    <hyperlink ref="A13" location="'Tab 3.2'!A1" display="Tab. 3.2 Rozvody podle počtu nezletilých dětí žijících v manželství v letech 2015–2024 (výběr let)" xr:uid="{00000000-0004-0000-0000-00000A000000}"/>
    <hyperlink ref="A14" location="'Tab 3.3'!A1" display="Tab. 3.3 Rozvodovost a délka trvání manželství při rozvodu v letech 2015 a 2019–2024" xr:uid="{00000000-0004-0000-0000-00000B000000}"/>
    <hyperlink ref="A15" location="'Tab 4.1'!A1" display="Tab. 4.1 Živě narození v letech 2015 a 2019–2024" xr:uid="{00000000-0004-0000-0000-00000C000000}"/>
    <hyperlink ref="A16" location="'Tab 4.2'!A1" display="Tab. 4.2 Živě narození podle pořadí a rodinného stavu matky v roce 2024" xr:uid="{00000000-0004-0000-0000-00000D000000}"/>
    <hyperlink ref="A17" location="'Tab 4.3'!A1" display="Tab. 4.3 Podíl živě narozených mimo manželství v letech 2015 a 2019–2024 (%)" xr:uid="{00000000-0004-0000-0000-00000E000000}"/>
    <hyperlink ref="A18" location="'Tab 4.4'!A1" display="Tab. 4.4 Úhrnná plodnost podle pořadí v letech 2015–2024 (výběr let)" xr:uid="{00000000-0004-0000-0000-00000F000000}"/>
    <hyperlink ref="A19" location="'Tab 4.5'!A1" display="Tab. 4.5 Míry plodnosti ve věkových skupinách v letech 2015 a 2024" xr:uid="{00000000-0004-0000-0000-000010000000}"/>
    <hyperlink ref="A20" location="'Tab 4.6'!A1" display="Tab. 4.6 Průměrný věk žen při narození dítěte v letech 2015–2024 (výběr let)" xr:uid="{00000000-0004-0000-0000-000011000000}"/>
    <hyperlink ref="A21" location="'Tab 4.7'!A1" display="Tab. 4.7 Živě narození s cizím státním občanstvím v letech 2015, 2019 a 2024" xr:uid="{00000000-0004-0000-0000-000012000000}"/>
    <hyperlink ref="A22" location="'Tab 5.1'!A1" display="Tab. 5.1 Zemřelí v letech 2015 a 2019–2024" xr:uid="{00000000-0004-0000-0000-000013000000}"/>
    <hyperlink ref="A23" location="'Tab 5.2'!A1" display="Tab. 5.2 Zemřelí podle měsíce úmrtí v roce 2024" xr:uid="{00000000-0004-0000-0000-000014000000}"/>
    <hyperlink ref="A24" location="'Tab 5.3'!A1" display="Tab. 5.3 Sezónnost úmrtnosti v roce 2024" xr:uid="{00000000-0004-0000-0000-000015000000}"/>
    <hyperlink ref="A25" location="'Tab 5.4'!A1" display="Tab. 5.4 Naděje dožití při narození podle pohlaví v letech 2015–2024 (dvouletá období)" xr:uid="{00000000-0004-0000-0000-000016000000}"/>
    <hyperlink ref="A26" location="'Tab 5.5'!A1" display="Tab. 5.5 Zemřelí podle vybraných skupin příčin smrti v roce 2024" xr:uid="{00000000-0004-0000-0000-000017000000}"/>
    <hyperlink ref="A27" location="'Tab 5.6'!A1" display="Tab. 5.6 Standardizované míry úmrtnosti na nejčetnější skupiny příčin smrti (na 100 000 obyv.) v roce 2024" xr:uid="{00000000-0004-0000-0000-000018000000}"/>
    <hyperlink ref="A28" location="'tab. 6.1'!A1" display="Tab. 6.1 Saldo migrace v krajích v letech 2015 a 2019–2024" xr:uid="{00000000-0004-0000-0000-000019000000}"/>
    <hyperlink ref="A29" location="'tab. 6.2'!A1" display="Tab. 6.2 Saldo migrace podle pohlaví a podle věku v krajích v roce 2024" xr:uid="{00000000-0004-0000-0000-00001A000000}"/>
    <hyperlink ref="A30" location="'tab. 6.3'!A1" display="Tab. 6.3 Zahraniční migrace podle státního občanství migrantů v krajích v roce 2024" xr:uid="{00000000-0004-0000-0000-00001B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5"/>
  <sheetViews>
    <sheetView showGridLines="0" topLeftCell="A35" zoomScaleNormal="100" workbookViewId="0">
      <selection activeCell="A2" sqref="A2:H55"/>
    </sheetView>
  </sheetViews>
  <sheetFormatPr defaultColWidth="10.6640625" defaultRowHeight="13.5" customHeight="1" x14ac:dyDescent="0.25"/>
  <cols>
    <col min="1" max="1" width="17.44140625" style="10" customWidth="1"/>
    <col min="2" max="8" width="11.33203125" style="10" customWidth="1"/>
    <col min="9" max="16384" width="10.6640625" style="3"/>
  </cols>
  <sheetData>
    <row r="1" spans="1:9" ht="18" customHeight="1" x14ac:dyDescent="0.25">
      <c r="A1" s="2" t="s">
        <v>174</v>
      </c>
      <c r="B1" s="3"/>
      <c r="C1" s="3"/>
      <c r="D1" s="3"/>
      <c r="E1" s="3"/>
      <c r="F1" s="3"/>
      <c r="G1" s="3"/>
      <c r="H1" s="3"/>
      <c r="I1" s="153" t="s">
        <v>163</v>
      </c>
    </row>
    <row r="2" spans="1:9" ht="6" customHeight="1" thickBot="1" x14ac:dyDescent="0.3">
      <c r="A2" s="2"/>
      <c r="B2" s="3"/>
      <c r="C2" s="3"/>
      <c r="D2" s="3"/>
      <c r="E2" s="3"/>
      <c r="F2" s="3"/>
      <c r="G2" s="3"/>
      <c r="H2" s="3"/>
    </row>
    <row r="3" spans="1:9" ht="18" customHeight="1" thickBot="1" x14ac:dyDescent="0.3">
      <c r="A3" s="229" t="s">
        <v>1</v>
      </c>
      <c r="B3" s="223">
        <v>2016</v>
      </c>
      <c r="C3" s="223">
        <v>2020</v>
      </c>
      <c r="D3" s="223">
        <v>2021</v>
      </c>
      <c r="E3" s="223">
        <v>2022</v>
      </c>
      <c r="F3" s="223">
        <v>2023</v>
      </c>
      <c r="G3" s="223">
        <v>2024</v>
      </c>
      <c r="H3" s="224">
        <v>2025</v>
      </c>
    </row>
    <row r="4" spans="1:9" ht="12.75" customHeight="1" x14ac:dyDescent="0.25">
      <c r="A4" s="4"/>
      <c r="B4" s="490" t="s">
        <v>169</v>
      </c>
      <c r="C4" s="491"/>
      <c r="D4" s="491"/>
      <c r="E4" s="491"/>
      <c r="F4" s="491"/>
      <c r="G4" s="491"/>
      <c r="H4" s="491"/>
    </row>
    <row r="5" spans="1:9" ht="12.75" customHeight="1" x14ac:dyDescent="0.25">
      <c r="A5" s="5" t="s">
        <v>2</v>
      </c>
      <c r="B5" s="231">
        <v>1267449</v>
      </c>
      <c r="C5" s="231">
        <v>1335084</v>
      </c>
      <c r="D5" s="231">
        <v>1275406</v>
      </c>
      <c r="E5" s="231">
        <v>1357326</v>
      </c>
      <c r="F5" s="231">
        <v>1384732</v>
      </c>
      <c r="G5" s="232">
        <v>1397880</v>
      </c>
      <c r="H5" s="232">
        <v>1407084</v>
      </c>
      <c r="I5" s="6"/>
    </row>
    <row r="6" spans="1:9" ht="12.75" customHeight="1" x14ac:dyDescent="0.25">
      <c r="A6" s="5" t="s">
        <v>3</v>
      </c>
      <c r="B6" s="233">
        <v>1326876</v>
      </c>
      <c r="C6" s="233">
        <v>1397997</v>
      </c>
      <c r="D6" s="233">
        <v>1386824</v>
      </c>
      <c r="E6" s="233">
        <v>1439391</v>
      </c>
      <c r="F6" s="233">
        <v>1455940</v>
      </c>
      <c r="G6" s="234">
        <v>1466215</v>
      </c>
      <c r="H6" s="234">
        <v>1477134</v>
      </c>
      <c r="I6" s="6"/>
    </row>
    <row r="7" spans="1:9" ht="12.75" customHeight="1" x14ac:dyDescent="0.25">
      <c r="A7" s="5" t="s">
        <v>4</v>
      </c>
      <c r="B7" s="235">
        <v>637834</v>
      </c>
      <c r="C7" s="235">
        <v>643551</v>
      </c>
      <c r="D7" s="235">
        <v>637047</v>
      </c>
      <c r="E7" s="235">
        <v>652303</v>
      </c>
      <c r="F7" s="235">
        <v>654505</v>
      </c>
      <c r="G7" s="236">
        <v>653227</v>
      </c>
      <c r="H7" s="236">
        <v>652896</v>
      </c>
      <c r="I7" s="6"/>
    </row>
    <row r="8" spans="1:9" ht="12.75" customHeight="1" x14ac:dyDescent="0.25">
      <c r="A8" s="5" t="s">
        <v>5</v>
      </c>
      <c r="B8" s="235">
        <v>576616</v>
      </c>
      <c r="C8" s="235">
        <v>591041</v>
      </c>
      <c r="D8" s="235">
        <v>578707</v>
      </c>
      <c r="E8" s="235">
        <v>605388</v>
      </c>
      <c r="F8" s="235">
        <v>613374</v>
      </c>
      <c r="G8" s="236">
        <v>614640</v>
      </c>
      <c r="H8" s="236">
        <v>614683</v>
      </c>
      <c r="I8" s="6"/>
    </row>
    <row r="9" spans="1:9" ht="12.75" customHeight="1" x14ac:dyDescent="0.25">
      <c r="A9" s="5" t="s">
        <v>6</v>
      </c>
      <c r="B9" s="237">
        <v>297828</v>
      </c>
      <c r="C9" s="237">
        <v>293311</v>
      </c>
      <c r="D9" s="237">
        <v>283210</v>
      </c>
      <c r="E9" s="237">
        <v>293595</v>
      </c>
      <c r="F9" s="237">
        <v>295077</v>
      </c>
      <c r="G9" s="238">
        <v>293195</v>
      </c>
      <c r="H9" s="238">
        <v>292027</v>
      </c>
      <c r="I9" s="6"/>
    </row>
    <row r="10" spans="1:9" ht="12.75" customHeight="1" x14ac:dyDescent="0.25">
      <c r="A10" s="5" t="s">
        <v>7</v>
      </c>
      <c r="B10" s="235">
        <v>822826</v>
      </c>
      <c r="C10" s="235">
        <v>817004</v>
      </c>
      <c r="D10" s="235">
        <v>798898</v>
      </c>
      <c r="E10" s="235">
        <v>812337</v>
      </c>
      <c r="F10" s="235">
        <v>811169</v>
      </c>
      <c r="G10" s="236">
        <v>808356</v>
      </c>
      <c r="H10" s="236">
        <v>805943</v>
      </c>
      <c r="I10" s="6"/>
    </row>
    <row r="11" spans="1:9" ht="12.75" customHeight="1" x14ac:dyDescent="0.25">
      <c r="A11" s="5" t="s">
        <v>8</v>
      </c>
      <c r="B11" s="235">
        <v>439639</v>
      </c>
      <c r="C11" s="235">
        <v>442476</v>
      </c>
      <c r="D11" s="235">
        <v>437570</v>
      </c>
      <c r="E11" s="235">
        <v>449177</v>
      </c>
      <c r="F11" s="235">
        <v>450728</v>
      </c>
      <c r="G11" s="236">
        <v>449494</v>
      </c>
      <c r="H11" s="236">
        <v>448610</v>
      </c>
      <c r="I11" s="6"/>
    </row>
    <row r="12" spans="1:9" ht="12.75" customHeight="1" x14ac:dyDescent="0.25">
      <c r="A12" s="5" t="s">
        <v>9</v>
      </c>
      <c r="B12" s="235">
        <v>551421</v>
      </c>
      <c r="C12" s="235">
        <v>550803</v>
      </c>
      <c r="D12" s="235">
        <v>542583</v>
      </c>
      <c r="E12" s="235">
        <v>555267</v>
      </c>
      <c r="F12" s="235">
        <v>556949</v>
      </c>
      <c r="G12" s="236">
        <v>555923</v>
      </c>
      <c r="H12" s="236">
        <v>554668</v>
      </c>
      <c r="I12" s="6"/>
    </row>
    <row r="13" spans="1:9" ht="12.75" customHeight="1" x14ac:dyDescent="0.25">
      <c r="A13" s="5" t="s">
        <v>10</v>
      </c>
      <c r="B13" s="235">
        <v>516149</v>
      </c>
      <c r="C13" s="235">
        <v>522856</v>
      </c>
      <c r="D13" s="235">
        <v>514518</v>
      </c>
      <c r="E13" s="235">
        <v>528761</v>
      </c>
      <c r="F13" s="235">
        <v>530560</v>
      </c>
      <c r="G13" s="236">
        <v>530469</v>
      </c>
      <c r="H13" s="236">
        <v>530950</v>
      </c>
      <c r="I13" s="6"/>
    </row>
    <row r="14" spans="1:9" ht="12.75" customHeight="1" x14ac:dyDescent="0.25">
      <c r="A14" s="5" t="s">
        <v>11</v>
      </c>
      <c r="B14" s="235">
        <v>509475</v>
      </c>
      <c r="C14" s="235">
        <v>508852</v>
      </c>
      <c r="D14" s="235">
        <v>504025</v>
      </c>
      <c r="E14" s="235">
        <v>514777</v>
      </c>
      <c r="F14" s="235">
        <v>517960</v>
      </c>
      <c r="G14" s="236">
        <v>517647</v>
      </c>
      <c r="H14" s="236">
        <v>515953</v>
      </c>
      <c r="I14" s="6"/>
    </row>
    <row r="15" spans="1:9" ht="12.75" customHeight="1" x14ac:dyDescent="0.25">
      <c r="A15" s="5" t="s">
        <v>12</v>
      </c>
      <c r="B15" s="235">
        <v>1175025</v>
      </c>
      <c r="C15" s="235">
        <v>1195327</v>
      </c>
      <c r="D15" s="235">
        <v>1184568</v>
      </c>
      <c r="E15" s="235">
        <v>1217200</v>
      </c>
      <c r="F15" s="235">
        <v>1226749</v>
      </c>
      <c r="G15" s="236">
        <v>1229343</v>
      </c>
      <c r="H15" s="236">
        <v>1230516</v>
      </c>
      <c r="I15" s="6"/>
    </row>
    <row r="16" spans="1:9" ht="12.75" customHeight="1" x14ac:dyDescent="0.25">
      <c r="A16" s="5" t="s">
        <v>13</v>
      </c>
      <c r="B16" s="235">
        <v>634718</v>
      </c>
      <c r="C16" s="235">
        <v>630522</v>
      </c>
      <c r="D16" s="235">
        <v>622930</v>
      </c>
      <c r="E16" s="235">
        <v>631802</v>
      </c>
      <c r="F16" s="235">
        <v>632864</v>
      </c>
      <c r="G16" s="236">
        <v>631500</v>
      </c>
      <c r="H16" s="236">
        <v>631480</v>
      </c>
      <c r="I16" s="6"/>
    </row>
    <row r="17" spans="1:9" ht="12.75" customHeight="1" x14ac:dyDescent="0.25">
      <c r="A17" s="5" t="s">
        <v>14</v>
      </c>
      <c r="B17" s="235">
        <v>584676</v>
      </c>
      <c r="C17" s="235">
        <v>580119</v>
      </c>
      <c r="D17" s="235">
        <v>572432</v>
      </c>
      <c r="E17" s="235">
        <v>580531</v>
      </c>
      <c r="F17" s="235">
        <v>580744</v>
      </c>
      <c r="G17" s="236">
        <v>578998</v>
      </c>
      <c r="H17" s="236">
        <v>577515</v>
      </c>
      <c r="I17" s="6"/>
    </row>
    <row r="18" spans="1:9" ht="12.75" customHeight="1" x14ac:dyDescent="0.25">
      <c r="A18" s="5" t="s">
        <v>15</v>
      </c>
      <c r="B18" s="235">
        <v>1213311</v>
      </c>
      <c r="C18" s="235">
        <v>1192834</v>
      </c>
      <c r="D18" s="235">
        <v>1177989</v>
      </c>
      <c r="E18" s="235">
        <v>1189674</v>
      </c>
      <c r="F18" s="235">
        <v>1189204</v>
      </c>
      <c r="G18" s="236">
        <v>1182613</v>
      </c>
      <c r="H18" s="236">
        <v>1176380</v>
      </c>
      <c r="I18" s="6"/>
    </row>
    <row r="19" spans="1:9" ht="12.75" customHeight="1" x14ac:dyDescent="0.25">
      <c r="A19" s="5" t="s">
        <v>16</v>
      </c>
      <c r="B19" s="239">
        <f>SUM(B5:B18)</f>
        <v>10553843</v>
      </c>
      <c r="C19" s="239">
        <v>10701777</v>
      </c>
      <c r="D19" s="239">
        <v>10516707</v>
      </c>
      <c r="E19" s="239">
        <v>10827529</v>
      </c>
      <c r="F19" s="239">
        <v>10900555</v>
      </c>
      <c r="G19" s="240">
        <f>SUM(G5:G18)</f>
        <v>10909500</v>
      </c>
      <c r="H19" s="240">
        <f>SUM(H5:H18)</f>
        <v>10915839</v>
      </c>
    </row>
    <row r="20" spans="1:9" ht="12.75" customHeight="1" x14ac:dyDescent="0.25">
      <c r="A20" s="7"/>
      <c r="B20" s="492" t="s">
        <v>170</v>
      </c>
      <c r="C20" s="493"/>
      <c r="D20" s="493"/>
      <c r="E20" s="493"/>
      <c r="F20" s="493"/>
      <c r="G20" s="493"/>
      <c r="H20" s="493"/>
    </row>
    <row r="21" spans="1:9" ht="12.75" customHeight="1" x14ac:dyDescent="0.25">
      <c r="A21" s="5" t="s">
        <v>2</v>
      </c>
      <c r="B21" s="231">
        <v>13059</v>
      </c>
      <c r="C21" s="231">
        <v>10807</v>
      </c>
      <c r="D21" s="241">
        <v>15993</v>
      </c>
      <c r="E21" s="241">
        <v>81920</v>
      </c>
      <c r="F21" s="241">
        <v>27406</v>
      </c>
      <c r="G21" s="242">
        <f>G5-F5</f>
        <v>13148</v>
      </c>
      <c r="H21" s="232">
        <v>9204</v>
      </c>
    </row>
    <row r="22" spans="1:9" ht="12.75" customHeight="1" x14ac:dyDescent="0.25">
      <c r="A22" s="5" t="s">
        <v>3</v>
      </c>
      <c r="B22" s="233">
        <v>12106</v>
      </c>
      <c r="C22" s="233">
        <v>12856</v>
      </c>
      <c r="D22" s="235">
        <v>14236</v>
      </c>
      <c r="E22" s="235">
        <v>52567</v>
      </c>
      <c r="F22" s="235">
        <v>16549</v>
      </c>
      <c r="G22" s="236">
        <f t="shared" ref="G22:G34" si="0">G6-F6</f>
        <v>10275</v>
      </c>
      <c r="H22" s="234">
        <v>10919</v>
      </c>
    </row>
    <row r="23" spans="1:9" ht="12.75" customHeight="1" x14ac:dyDescent="0.25">
      <c r="A23" s="5" t="s">
        <v>4</v>
      </c>
      <c r="B23" s="235">
        <v>948</v>
      </c>
      <c r="C23" s="235">
        <v>-532</v>
      </c>
      <c r="D23" s="235">
        <v>625</v>
      </c>
      <c r="E23" s="235">
        <v>15256</v>
      </c>
      <c r="F23" s="235">
        <v>2202</v>
      </c>
      <c r="G23" s="236">
        <f t="shared" si="0"/>
        <v>-1278</v>
      </c>
      <c r="H23" s="236">
        <v>-331</v>
      </c>
    </row>
    <row r="24" spans="1:9" ht="12.75" customHeight="1" x14ac:dyDescent="0.25">
      <c r="A24" s="5" t="s">
        <v>5</v>
      </c>
      <c r="B24" s="235">
        <v>2013</v>
      </c>
      <c r="C24" s="235">
        <v>1142</v>
      </c>
      <c r="D24" s="235">
        <v>2349</v>
      </c>
      <c r="E24" s="235">
        <v>26681</v>
      </c>
      <c r="F24" s="235">
        <v>7986</v>
      </c>
      <c r="G24" s="236">
        <f t="shared" si="0"/>
        <v>1266</v>
      </c>
      <c r="H24" s="236">
        <v>43</v>
      </c>
    </row>
    <row r="25" spans="1:9" ht="12.75" customHeight="1" x14ac:dyDescent="0.25">
      <c r="A25" s="5" t="s">
        <v>6</v>
      </c>
      <c r="B25" s="235">
        <v>-1079</v>
      </c>
      <c r="C25" s="235">
        <v>-1353</v>
      </c>
      <c r="D25" s="235">
        <v>-1810</v>
      </c>
      <c r="E25" s="235">
        <v>10385</v>
      </c>
      <c r="F25" s="235">
        <v>1482</v>
      </c>
      <c r="G25" s="236">
        <f t="shared" si="0"/>
        <v>-1882</v>
      </c>
      <c r="H25" s="236">
        <v>-1168</v>
      </c>
    </row>
    <row r="26" spans="1:9" ht="12.75" customHeight="1" x14ac:dyDescent="0.25">
      <c r="A26" s="5" t="s">
        <v>7</v>
      </c>
      <c r="B26" s="235">
        <v>-1449</v>
      </c>
      <c r="C26" s="235">
        <v>-3961</v>
      </c>
      <c r="D26" s="235">
        <v>-2688</v>
      </c>
      <c r="E26" s="235">
        <v>13439</v>
      </c>
      <c r="F26" s="237">
        <v>-1168</v>
      </c>
      <c r="G26" s="236">
        <f t="shared" si="0"/>
        <v>-2813</v>
      </c>
      <c r="H26" s="236">
        <v>-2413</v>
      </c>
    </row>
    <row r="27" spans="1:9" ht="12.75" customHeight="1" x14ac:dyDescent="0.25">
      <c r="A27" s="5" t="s">
        <v>8</v>
      </c>
      <c r="B27" s="235">
        <v>997</v>
      </c>
      <c r="C27" s="235">
        <v>-1214</v>
      </c>
      <c r="D27" s="235">
        <v>48</v>
      </c>
      <c r="E27" s="235">
        <v>11607</v>
      </c>
      <c r="F27" s="235">
        <v>1551</v>
      </c>
      <c r="G27" s="236">
        <f t="shared" si="0"/>
        <v>-1234</v>
      </c>
      <c r="H27" s="236">
        <v>-884</v>
      </c>
    </row>
    <row r="28" spans="1:9" ht="12.75" customHeight="1" x14ac:dyDescent="0.25">
      <c r="A28" s="5" t="s">
        <v>9</v>
      </c>
      <c r="B28" s="235">
        <v>-617</v>
      </c>
      <c r="C28" s="235">
        <v>-844</v>
      </c>
      <c r="D28" s="235">
        <v>-1622</v>
      </c>
      <c r="E28" s="235">
        <v>12684</v>
      </c>
      <c r="F28" s="235">
        <v>1682</v>
      </c>
      <c r="G28" s="236">
        <f t="shared" si="0"/>
        <v>-1026</v>
      </c>
      <c r="H28" s="236">
        <v>-1255</v>
      </c>
    </row>
    <row r="29" spans="1:9" ht="12.75" customHeight="1" x14ac:dyDescent="0.25">
      <c r="A29" s="5" t="s">
        <v>10</v>
      </c>
      <c r="B29" s="235">
        <v>938</v>
      </c>
      <c r="C29" s="235">
        <v>194</v>
      </c>
      <c r="D29" s="235">
        <v>105</v>
      </c>
      <c r="E29" s="235">
        <v>14243</v>
      </c>
      <c r="F29" s="235">
        <v>1799</v>
      </c>
      <c r="G29" s="236">
        <f t="shared" si="0"/>
        <v>-91</v>
      </c>
      <c r="H29" s="236">
        <v>481</v>
      </c>
    </row>
    <row r="30" spans="1:9" ht="12.75" customHeight="1" x14ac:dyDescent="0.25">
      <c r="A30" s="5" t="s">
        <v>11</v>
      </c>
      <c r="B30" s="235">
        <v>-523</v>
      </c>
      <c r="C30" s="235">
        <v>-961</v>
      </c>
      <c r="D30" s="235">
        <v>21</v>
      </c>
      <c r="E30" s="235">
        <v>10752</v>
      </c>
      <c r="F30" s="235">
        <v>3183</v>
      </c>
      <c r="G30" s="236">
        <f t="shared" si="0"/>
        <v>-313</v>
      </c>
      <c r="H30" s="236">
        <v>-1694</v>
      </c>
    </row>
    <row r="31" spans="1:9" ht="12.75" customHeight="1" x14ac:dyDescent="0.25">
      <c r="A31" s="5" t="s">
        <v>12</v>
      </c>
      <c r="B31" s="235">
        <v>3787</v>
      </c>
      <c r="C31" s="235">
        <v>3338</v>
      </c>
      <c r="D31" s="235">
        <v>3352</v>
      </c>
      <c r="E31" s="235">
        <v>32632</v>
      </c>
      <c r="F31" s="235">
        <v>9549</v>
      </c>
      <c r="G31" s="236">
        <f t="shared" si="0"/>
        <v>2594</v>
      </c>
      <c r="H31" s="236">
        <v>1173</v>
      </c>
    </row>
    <row r="32" spans="1:9" ht="12.75" customHeight="1" x14ac:dyDescent="0.25">
      <c r="A32" s="5" t="s">
        <v>13</v>
      </c>
      <c r="B32" s="235">
        <v>-793</v>
      </c>
      <c r="C32" s="235">
        <v>-1493</v>
      </c>
      <c r="D32" s="235">
        <v>-2001</v>
      </c>
      <c r="E32" s="235">
        <v>8872</v>
      </c>
      <c r="F32" s="235">
        <v>1062</v>
      </c>
      <c r="G32" s="236">
        <f t="shared" si="0"/>
        <v>-1364</v>
      </c>
      <c r="H32" s="236">
        <v>-20</v>
      </c>
    </row>
    <row r="33" spans="1:8" ht="12.75" customHeight="1" x14ac:dyDescent="0.25">
      <c r="A33" s="5" t="s">
        <v>14</v>
      </c>
      <c r="B33" s="235">
        <v>-978</v>
      </c>
      <c r="C33" s="235">
        <v>-2436</v>
      </c>
      <c r="D33" s="235">
        <v>-1286</v>
      </c>
      <c r="E33" s="237">
        <v>8099</v>
      </c>
      <c r="F33" s="235">
        <v>213</v>
      </c>
      <c r="G33" s="236">
        <f t="shared" si="0"/>
        <v>-1746</v>
      </c>
      <c r="H33" s="236">
        <v>-1483</v>
      </c>
    </row>
    <row r="34" spans="1:8" ht="12.75" customHeight="1" x14ac:dyDescent="0.25">
      <c r="A34" s="5" t="s">
        <v>15</v>
      </c>
      <c r="B34" s="237">
        <v>-3432</v>
      </c>
      <c r="C34" s="237">
        <v>-7705</v>
      </c>
      <c r="D34" s="237">
        <v>-5451</v>
      </c>
      <c r="E34" s="235">
        <v>11685</v>
      </c>
      <c r="F34" s="235">
        <v>-470</v>
      </c>
      <c r="G34" s="238">
        <f t="shared" si="0"/>
        <v>-6591</v>
      </c>
      <c r="H34" s="238">
        <v>-6233</v>
      </c>
    </row>
    <row r="35" spans="1:8" ht="12.75" customHeight="1" x14ac:dyDescent="0.25">
      <c r="A35" s="5" t="s">
        <v>16</v>
      </c>
      <c r="B35" s="243">
        <f>SUM(B21:B34)</f>
        <v>24977</v>
      </c>
      <c r="C35" s="243">
        <v>7838</v>
      </c>
      <c r="D35" s="243">
        <v>21871</v>
      </c>
      <c r="E35" s="243">
        <v>310822</v>
      </c>
      <c r="F35" s="243">
        <v>73026</v>
      </c>
      <c r="G35" s="244">
        <f>G19-F19</f>
        <v>8945</v>
      </c>
      <c r="H35" s="244">
        <f>H19-G19</f>
        <v>6339</v>
      </c>
    </row>
    <row r="36" spans="1:8" ht="12.75" customHeight="1" x14ac:dyDescent="0.25">
      <c r="A36" s="7"/>
      <c r="B36" s="492" t="s">
        <v>171</v>
      </c>
      <c r="C36" s="493"/>
      <c r="D36" s="493"/>
      <c r="E36" s="493"/>
      <c r="F36" s="493"/>
      <c r="G36" s="493"/>
      <c r="H36" s="493"/>
    </row>
    <row r="37" spans="1:8" ht="12.75" customHeight="1" x14ac:dyDescent="0.25">
      <c r="A37" s="5" t="s">
        <v>2</v>
      </c>
      <c r="B37" s="245">
        <f>B21/B5*1000</f>
        <v>10.303373153475999</v>
      </c>
      <c r="C37" s="245">
        <v>8.1422647354875259</v>
      </c>
      <c r="D37" s="246">
        <v>12.621007549876772</v>
      </c>
      <c r="E37" s="246">
        <v>60.35396065499372</v>
      </c>
      <c r="F37" s="246">
        <v>19.941295201894157</v>
      </c>
      <c r="G37" s="247">
        <f>G21/G5*1000</f>
        <v>9.4056714453315013</v>
      </c>
      <c r="H37" s="248">
        <f>H21/H5*1000</f>
        <v>6.5411873065147494</v>
      </c>
    </row>
    <row r="38" spans="1:8" ht="12.75" customHeight="1" x14ac:dyDescent="0.25">
      <c r="A38" s="5" t="s">
        <v>3</v>
      </c>
      <c r="B38" s="246">
        <f t="shared" ref="B38:B51" si="1">B22/B6*1000</f>
        <v>9.1236860113529819</v>
      </c>
      <c r="C38" s="246">
        <v>9.2329326123755493</v>
      </c>
      <c r="D38" s="245">
        <v>10.31589717725865</v>
      </c>
      <c r="E38" s="245">
        <v>36.520306157256783</v>
      </c>
      <c r="F38" s="245">
        <v>11.410121078697362</v>
      </c>
      <c r="G38" s="248">
        <f t="shared" ref="G38:H51" si="2">G22/G6*1000</f>
        <v>7.0078399143372563</v>
      </c>
      <c r="H38" s="247">
        <f t="shared" si="2"/>
        <v>7.3920172442039789</v>
      </c>
    </row>
    <row r="39" spans="1:8" ht="12.75" customHeight="1" x14ac:dyDescent="0.25">
      <c r="A39" s="5" t="s">
        <v>4</v>
      </c>
      <c r="B39" s="245">
        <f t="shared" si="1"/>
        <v>1.4862801293126424</v>
      </c>
      <c r="C39" s="245">
        <v>-0.82639621348983083</v>
      </c>
      <c r="D39" s="245">
        <v>0.98226269319142656</v>
      </c>
      <c r="E39" s="245">
        <v>23.387904087517612</v>
      </c>
      <c r="F39" s="245">
        <v>3.3665709594268574</v>
      </c>
      <c r="G39" s="248">
        <f t="shared" si="2"/>
        <v>-1.9564408697129789</v>
      </c>
      <c r="H39" s="248">
        <f t="shared" si="2"/>
        <v>-0.50697201391952162</v>
      </c>
    </row>
    <row r="40" spans="1:8" ht="12.75" customHeight="1" x14ac:dyDescent="0.25">
      <c r="A40" s="5" t="s">
        <v>5</v>
      </c>
      <c r="B40" s="245">
        <f t="shared" si="1"/>
        <v>3.4910581738973598</v>
      </c>
      <c r="C40" s="245">
        <v>1.9326810957726408</v>
      </c>
      <c r="D40" s="245">
        <v>4.0697170775654463</v>
      </c>
      <c r="E40" s="245">
        <v>44.07256172900685</v>
      </c>
      <c r="F40" s="245">
        <v>13.088627677219298</v>
      </c>
      <c r="G40" s="248">
        <f t="shared" si="2"/>
        <v>2.059742288168684</v>
      </c>
      <c r="H40" s="248">
        <f t="shared" si="2"/>
        <v>6.9954757167515619E-2</v>
      </c>
    </row>
    <row r="41" spans="1:8" ht="12.75" customHeight="1" x14ac:dyDescent="0.25">
      <c r="A41" s="5" t="s">
        <v>6</v>
      </c>
      <c r="B41" s="249">
        <f t="shared" si="1"/>
        <v>-3.6228964368696026</v>
      </c>
      <c r="C41" s="245">
        <v>-4.5991155285583663</v>
      </c>
      <c r="D41" s="249">
        <v>-6.3804961276381231</v>
      </c>
      <c r="E41" s="245">
        <v>35.371855787734802</v>
      </c>
      <c r="F41" s="245">
        <v>5.0243419535943374</v>
      </c>
      <c r="G41" s="250">
        <f t="shared" si="2"/>
        <v>-6.4189362028683981</v>
      </c>
      <c r="H41" s="248">
        <f t="shared" si="2"/>
        <v>-3.999630171182802</v>
      </c>
    </row>
    <row r="42" spans="1:8" ht="12.75" customHeight="1" x14ac:dyDescent="0.25">
      <c r="A42" s="5" t="s">
        <v>7</v>
      </c>
      <c r="B42" s="245">
        <f t="shared" si="1"/>
        <v>-1.7610041491153658</v>
      </c>
      <c r="C42" s="245">
        <v>-4.8335765782036324</v>
      </c>
      <c r="D42" s="245">
        <v>-3.3621223397269526</v>
      </c>
      <c r="E42" s="245">
        <v>16.54362659832065</v>
      </c>
      <c r="F42" s="249">
        <v>-1.4370503066035414</v>
      </c>
      <c r="G42" s="248">
        <f t="shared" si="2"/>
        <v>-3.4799024192311308</v>
      </c>
      <c r="H42" s="248">
        <f t="shared" si="2"/>
        <v>-2.9940082611301295</v>
      </c>
    </row>
    <row r="43" spans="1:8" ht="12.75" customHeight="1" x14ac:dyDescent="0.25">
      <c r="A43" s="5" t="s">
        <v>8</v>
      </c>
      <c r="B43" s="245">
        <f t="shared" si="1"/>
        <v>2.2677696928616431</v>
      </c>
      <c r="C43" s="245">
        <v>-2.7394107333452178</v>
      </c>
      <c r="D43" s="245">
        <v>0.10980689999107819</v>
      </c>
      <c r="E43" s="245">
        <v>25.840592906582483</v>
      </c>
      <c r="F43" s="245">
        <v>3.4432234432234434</v>
      </c>
      <c r="G43" s="248">
        <f t="shared" si="2"/>
        <v>-2.745309169866561</v>
      </c>
      <c r="H43" s="248">
        <f t="shared" si="2"/>
        <v>-1.9705311963620959</v>
      </c>
    </row>
    <row r="44" spans="1:8" ht="12.75" customHeight="1" x14ac:dyDescent="0.25">
      <c r="A44" s="5" t="s">
        <v>9</v>
      </c>
      <c r="B44" s="245">
        <f t="shared" si="1"/>
        <v>-1.1189272806077388</v>
      </c>
      <c r="C44" s="245">
        <v>-1.53008040173675</v>
      </c>
      <c r="D44" s="245">
        <v>-2.9877028948667506</v>
      </c>
      <c r="E44" s="245">
        <v>22.843064687798844</v>
      </c>
      <c r="F44" s="245">
        <v>3.0217396381457799</v>
      </c>
      <c r="G44" s="248">
        <f t="shared" si="2"/>
        <v>-1.8455793338286057</v>
      </c>
      <c r="H44" s="248">
        <f t="shared" si="2"/>
        <v>-2.2626147533299199</v>
      </c>
    </row>
    <row r="45" spans="1:8" ht="12.75" customHeight="1" x14ac:dyDescent="0.25">
      <c r="A45" s="5" t="s">
        <v>10</v>
      </c>
      <c r="B45" s="245">
        <f t="shared" si="1"/>
        <v>1.8173046930246888</v>
      </c>
      <c r="C45" s="245">
        <v>0.37068883156587373</v>
      </c>
      <c r="D45" s="245">
        <v>0.2043222921458511</v>
      </c>
      <c r="E45" s="245">
        <v>26.936555457002314</v>
      </c>
      <c r="F45" s="245">
        <v>3.3928160561860898</v>
      </c>
      <c r="G45" s="248">
        <f t="shared" si="2"/>
        <v>-0.17154631090600958</v>
      </c>
      <c r="H45" s="248">
        <f t="shared" si="2"/>
        <v>0.90592334494773519</v>
      </c>
    </row>
    <row r="46" spans="1:8" ht="12.75" customHeight="1" x14ac:dyDescent="0.25">
      <c r="A46" s="5" t="s">
        <v>11</v>
      </c>
      <c r="B46" s="245">
        <f t="shared" si="1"/>
        <v>-1.0265469355709307</v>
      </c>
      <c r="C46" s="245">
        <v>-1.8848496141059712</v>
      </c>
      <c r="D46" s="245">
        <v>4.1688337985222479E-2</v>
      </c>
      <c r="E46" s="245">
        <v>20.886714052881153</v>
      </c>
      <c r="F46" s="245">
        <v>6.1564468617207488</v>
      </c>
      <c r="G46" s="248">
        <f t="shared" si="2"/>
        <v>-0.60465915962035899</v>
      </c>
      <c r="H46" s="248">
        <f t="shared" si="2"/>
        <v>-3.2832447916767613</v>
      </c>
    </row>
    <row r="47" spans="1:8" ht="12.75" customHeight="1" x14ac:dyDescent="0.25">
      <c r="A47" s="5" t="s">
        <v>12</v>
      </c>
      <c r="B47" s="245">
        <f t="shared" si="1"/>
        <v>3.2229101508478544</v>
      </c>
      <c r="C47" s="245">
        <v>2.7956823542024014</v>
      </c>
      <c r="D47" s="245">
        <v>2.8347010709622422</v>
      </c>
      <c r="E47" s="245">
        <v>26.809069996713767</v>
      </c>
      <c r="F47" s="245">
        <v>7.8070579924848174</v>
      </c>
      <c r="G47" s="248">
        <f t="shared" si="2"/>
        <v>2.1100701756954732</v>
      </c>
      <c r="H47" s="248">
        <f t="shared" si="2"/>
        <v>0.95325863296373237</v>
      </c>
    </row>
    <row r="48" spans="1:8" ht="12.75" customHeight="1" x14ac:dyDescent="0.25">
      <c r="A48" s="5" t="s">
        <v>13</v>
      </c>
      <c r="B48" s="245">
        <f t="shared" si="1"/>
        <v>-1.249373737628364</v>
      </c>
      <c r="C48" s="245">
        <v>-2.3632130199899648</v>
      </c>
      <c r="D48" s="245">
        <v>-3.2083452250010422</v>
      </c>
      <c r="E48" s="245">
        <v>14.042374034903341</v>
      </c>
      <c r="F48" s="245">
        <v>1.678281894467359</v>
      </c>
      <c r="G48" s="248">
        <f t="shared" si="2"/>
        <v>-2.1599366587490101</v>
      </c>
      <c r="H48" s="248">
        <f t="shared" si="2"/>
        <v>-3.1671628555140302E-2</v>
      </c>
    </row>
    <row r="49" spans="1:8" ht="12.75" customHeight="1" x14ac:dyDescent="0.25">
      <c r="A49" s="5" t="s">
        <v>14</v>
      </c>
      <c r="B49" s="245">
        <f t="shared" si="1"/>
        <v>-1.6727213020544711</v>
      </c>
      <c r="C49" s="245">
        <v>-4.190073859512121</v>
      </c>
      <c r="D49" s="245">
        <v>-2.2442732638295046</v>
      </c>
      <c r="E49" s="245">
        <v>13.951020703459418</v>
      </c>
      <c r="F49" s="245">
        <v>0.36663074947587299</v>
      </c>
      <c r="G49" s="248">
        <f t="shared" si="2"/>
        <v>-3.0155544578737752</v>
      </c>
      <c r="H49" s="248">
        <f t="shared" si="2"/>
        <v>-2.567898669298633</v>
      </c>
    </row>
    <row r="50" spans="1:8" ht="12.75" customHeight="1" x14ac:dyDescent="0.25">
      <c r="A50" s="5" t="s">
        <v>15</v>
      </c>
      <c r="B50" s="245">
        <f t="shared" si="1"/>
        <v>-2.8286234938939812</v>
      </c>
      <c r="C50" s="249">
        <v>-6.4365546179877686</v>
      </c>
      <c r="D50" s="245">
        <v>-4.6187869647003001</v>
      </c>
      <c r="E50" s="249">
        <v>9.8220184689250996</v>
      </c>
      <c r="F50" s="251">
        <v>-0.39491052755845307</v>
      </c>
      <c r="G50" s="252">
        <f t="shared" si="2"/>
        <v>-5.5732517738262644</v>
      </c>
      <c r="H50" s="250">
        <f t="shared" si="2"/>
        <v>-5.2984579812645576</v>
      </c>
    </row>
    <row r="51" spans="1:8" ht="12.75" customHeight="1" x14ac:dyDescent="0.25">
      <c r="A51" s="5" t="s">
        <v>16</v>
      </c>
      <c r="B51" s="245">
        <f t="shared" si="1"/>
        <v>2.3666260716593945</v>
      </c>
      <c r="C51" s="245">
        <v>0.73251275331992849</v>
      </c>
      <c r="D51" s="245">
        <v>2.0827837746468143</v>
      </c>
      <c r="E51" s="245">
        <v>28.706642115666462</v>
      </c>
      <c r="F51" s="245">
        <v>6.7131566508016798</v>
      </c>
      <c r="G51" s="248">
        <f t="shared" si="2"/>
        <v>0.81992758604885652</v>
      </c>
      <c r="H51" s="248">
        <f t="shared" si="2"/>
        <v>0.58071578373407662</v>
      </c>
    </row>
    <row r="52" spans="1:8" ht="7.5" customHeight="1" x14ac:dyDescent="0.25">
      <c r="A52" s="5"/>
      <c r="B52" s="230"/>
      <c r="C52" s="230"/>
      <c r="D52" s="230"/>
      <c r="E52" s="230"/>
      <c r="F52" s="230"/>
      <c r="G52" s="230"/>
      <c r="H52" s="230"/>
    </row>
    <row r="53" spans="1:8" ht="24" customHeight="1" x14ac:dyDescent="0.25">
      <c r="A53" s="489" t="s">
        <v>173</v>
      </c>
      <c r="B53" s="489"/>
      <c r="C53" s="489"/>
      <c r="D53" s="489"/>
      <c r="E53" s="489"/>
      <c r="F53" s="489"/>
      <c r="G53" s="489"/>
      <c r="H53" s="489"/>
    </row>
    <row r="54" spans="1:8" ht="24" customHeight="1" x14ac:dyDescent="0.25">
      <c r="A54" s="489" t="s">
        <v>172</v>
      </c>
      <c r="B54" s="489"/>
      <c r="C54" s="489"/>
      <c r="D54" s="489"/>
      <c r="E54" s="489"/>
      <c r="F54" s="489"/>
      <c r="G54" s="489"/>
      <c r="H54" s="489"/>
    </row>
    <row r="55" spans="1:8" ht="12.75" customHeight="1" x14ac:dyDescent="0.25">
      <c r="A55" s="8" t="s">
        <v>17</v>
      </c>
      <c r="B55" s="8"/>
      <c r="C55" s="8"/>
      <c r="D55" s="8"/>
      <c r="E55" s="8"/>
      <c r="F55" s="8"/>
      <c r="G55" s="8"/>
      <c r="H55" s="9"/>
    </row>
  </sheetData>
  <mergeCells count="5">
    <mergeCell ref="A53:H53"/>
    <mergeCell ref="A54:H54"/>
    <mergeCell ref="B4:H4"/>
    <mergeCell ref="B20:H20"/>
    <mergeCell ref="B36:H36"/>
  </mergeCells>
  <hyperlinks>
    <hyperlink ref="I1" location="Obsah!A1" display="Zpět na obsah" xr:uid="{00000000-0004-0000-0100-000000000000}"/>
  </hyperlinks>
  <pageMargins left="0.78740157480314965" right="0.78740157480314965" top="0.78740157480314965" bottom="0.98425196850393704" header="0.47244094488188981" footer="0.47244094488188981"/>
  <pageSetup paperSize="9" scale="95" orientation="portrait" r:id="rId1"/>
  <headerFooter alignWithMargins="0">
    <oddHeader>&amp;L&amp;8Vývoj obyvatelstva České republiky, Tabulková příloha - krajské srovnání</oddHeader>
    <oddFooter>&amp;L&amp;G&amp;C 2024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6"/>
  <sheetViews>
    <sheetView showGridLines="0" zoomScaleNormal="100" workbookViewId="0">
      <selection activeCell="A2" sqref="A2:J39"/>
    </sheetView>
  </sheetViews>
  <sheetFormatPr defaultColWidth="10.6640625" defaultRowHeight="13.5" customHeight="1" x14ac:dyDescent="0.25"/>
  <cols>
    <col min="1" max="1" width="17.6640625" style="3" customWidth="1"/>
    <col min="2" max="10" width="10" style="3" customWidth="1"/>
    <col min="11" max="16384" width="10.6640625" style="3"/>
  </cols>
  <sheetData>
    <row r="1" spans="1:11" ht="18" customHeight="1" x14ac:dyDescent="0.25">
      <c r="A1" s="2" t="s">
        <v>175</v>
      </c>
      <c r="K1" s="153" t="s">
        <v>163</v>
      </c>
    </row>
    <row r="2" spans="1:11" ht="6" customHeight="1" thickBot="1" x14ac:dyDescent="0.3">
      <c r="A2" s="2"/>
    </row>
    <row r="3" spans="1:11" ht="15" customHeight="1" x14ac:dyDescent="0.25">
      <c r="A3" s="496" t="s">
        <v>1</v>
      </c>
      <c r="B3" s="498" t="s">
        <v>18</v>
      </c>
      <c r="C3" s="499"/>
      <c r="D3" s="500"/>
      <c r="E3" s="498" t="s">
        <v>19</v>
      </c>
      <c r="F3" s="499"/>
      <c r="G3" s="500"/>
      <c r="H3" s="499" t="s">
        <v>20</v>
      </c>
      <c r="I3" s="499"/>
      <c r="J3" s="499"/>
    </row>
    <row r="4" spans="1:11" ht="12.75" customHeight="1" thickBot="1" x14ac:dyDescent="0.3">
      <c r="A4" s="497"/>
      <c r="B4" s="225">
        <v>2016</v>
      </c>
      <c r="C4" s="225">
        <v>2020</v>
      </c>
      <c r="D4" s="225">
        <v>2025</v>
      </c>
      <c r="E4" s="225">
        <v>2016</v>
      </c>
      <c r="F4" s="225">
        <v>2020</v>
      </c>
      <c r="G4" s="225">
        <v>2025</v>
      </c>
      <c r="H4" s="226">
        <v>2016</v>
      </c>
      <c r="I4" s="227">
        <v>2020</v>
      </c>
      <c r="J4" s="228">
        <v>2025</v>
      </c>
    </row>
    <row r="5" spans="1:11" ht="15" customHeight="1" x14ac:dyDescent="0.25">
      <c r="A5" s="11"/>
      <c r="B5" s="501" t="s">
        <v>21</v>
      </c>
      <c r="C5" s="502"/>
      <c r="D5" s="502"/>
      <c r="E5" s="502"/>
      <c r="F5" s="502"/>
      <c r="G5" s="502"/>
      <c r="H5" s="502"/>
      <c r="I5" s="502"/>
      <c r="J5" s="503"/>
    </row>
    <row r="6" spans="1:11" ht="13.5" customHeight="1" x14ac:dyDescent="0.25">
      <c r="A6" s="5" t="s">
        <v>2</v>
      </c>
      <c r="B6" s="231">
        <v>188832</v>
      </c>
      <c r="C6" s="231">
        <v>212824</v>
      </c>
      <c r="D6" s="231">
        <v>209423</v>
      </c>
      <c r="E6" s="231">
        <v>844932</v>
      </c>
      <c r="F6" s="231">
        <v>869149</v>
      </c>
      <c r="G6" s="231">
        <v>939831</v>
      </c>
      <c r="H6" s="241">
        <v>233685</v>
      </c>
      <c r="I6" s="253">
        <v>253111</v>
      </c>
      <c r="J6" s="232">
        <v>257830</v>
      </c>
    </row>
    <row r="7" spans="1:11" ht="13.5" customHeight="1" x14ac:dyDescent="0.25">
      <c r="A7" s="5" t="s">
        <v>3</v>
      </c>
      <c r="B7" s="233">
        <v>226204</v>
      </c>
      <c r="C7" s="233">
        <v>249281</v>
      </c>
      <c r="D7" s="233">
        <v>246173</v>
      </c>
      <c r="E7" s="233">
        <v>873382</v>
      </c>
      <c r="F7" s="233">
        <v>888538</v>
      </c>
      <c r="G7" s="233">
        <v>952877</v>
      </c>
      <c r="H7" s="254">
        <v>227290</v>
      </c>
      <c r="I7" s="233">
        <v>260178</v>
      </c>
      <c r="J7" s="234">
        <v>278084</v>
      </c>
    </row>
    <row r="8" spans="1:11" ht="13.5" customHeight="1" x14ac:dyDescent="0.25">
      <c r="A8" s="5" t="s">
        <v>4</v>
      </c>
      <c r="B8" s="235">
        <v>97967</v>
      </c>
      <c r="C8" s="235">
        <v>102490</v>
      </c>
      <c r="D8" s="235">
        <v>97888</v>
      </c>
      <c r="E8" s="235">
        <v>421869</v>
      </c>
      <c r="F8" s="235">
        <v>407042</v>
      </c>
      <c r="G8" s="235">
        <v>411192</v>
      </c>
      <c r="H8" s="255">
        <v>117998</v>
      </c>
      <c r="I8" s="235">
        <v>134019</v>
      </c>
      <c r="J8" s="236">
        <v>143816</v>
      </c>
    </row>
    <row r="9" spans="1:11" ht="13.5" customHeight="1" x14ac:dyDescent="0.25">
      <c r="A9" s="5" t="s">
        <v>5</v>
      </c>
      <c r="B9" s="235">
        <v>86398</v>
      </c>
      <c r="C9" s="235">
        <v>92300</v>
      </c>
      <c r="D9" s="235">
        <v>89508</v>
      </c>
      <c r="E9" s="235">
        <v>381934</v>
      </c>
      <c r="F9" s="235">
        <v>377106</v>
      </c>
      <c r="G9" s="235">
        <v>397133</v>
      </c>
      <c r="H9" s="255">
        <v>108284</v>
      </c>
      <c r="I9" s="235">
        <v>121635</v>
      </c>
      <c r="J9" s="236">
        <v>128042</v>
      </c>
    </row>
    <row r="10" spans="1:11" ht="13.5" customHeight="1" x14ac:dyDescent="0.25">
      <c r="A10" s="5" t="s">
        <v>6</v>
      </c>
      <c r="B10" s="237">
        <v>44382</v>
      </c>
      <c r="C10" s="237">
        <v>44518</v>
      </c>
      <c r="D10" s="237">
        <v>40043</v>
      </c>
      <c r="E10" s="237">
        <v>199349</v>
      </c>
      <c r="F10" s="237">
        <v>188009</v>
      </c>
      <c r="G10" s="237">
        <v>188016</v>
      </c>
      <c r="H10" s="256">
        <v>54097</v>
      </c>
      <c r="I10" s="237">
        <v>60784</v>
      </c>
      <c r="J10" s="238">
        <v>63968</v>
      </c>
    </row>
    <row r="11" spans="1:11" ht="13.5" customHeight="1" x14ac:dyDescent="0.25">
      <c r="A11" s="5" t="s">
        <v>7</v>
      </c>
      <c r="B11" s="235">
        <v>130213</v>
      </c>
      <c r="C11" s="235">
        <v>131156</v>
      </c>
      <c r="D11" s="235">
        <v>118443</v>
      </c>
      <c r="E11" s="235">
        <v>547147</v>
      </c>
      <c r="F11" s="235">
        <v>522895</v>
      </c>
      <c r="G11" s="235">
        <v>519013</v>
      </c>
      <c r="H11" s="255">
        <v>145466</v>
      </c>
      <c r="I11" s="235">
        <v>162953</v>
      </c>
      <c r="J11" s="236">
        <v>168487</v>
      </c>
    </row>
    <row r="12" spans="1:11" ht="13.5" customHeight="1" x14ac:dyDescent="0.25">
      <c r="A12" s="5" t="s">
        <v>8</v>
      </c>
      <c r="B12" s="235">
        <v>69406</v>
      </c>
      <c r="C12" s="235">
        <v>72688</v>
      </c>
      <c r="D12" s="235">
        <v>67107</v>
      </c>
      <c r="E12" s="235">
        <v>289890</v>
      </c>
      <c r="F12" s="235">
        <v>278969</v>
      </c>
      <c r="G12" s="235">
        <v>286452</v>
      </c>
      <c r="H12" s="255">
        <v>80343</v>
      </c>
      <c r="I12" s="235">
        <v>90819</v>
      </c>
      <c r="J12" s="236">
        <v>95051</v>
      </c>
    </row>
    <row r="13" spans="1:11" ht="13.5" customHeight="1" x14ac:dyDescent="0.25">
      <c r="A13" s="5" t="s">
        <v>9</v>
      </c>
      <c r="B13" s="235">
        <v>83557</v>
      </c>
      <c r="C13" s="235">
        <v>86123</v>
      </c>
      <c r="D13" s="235">
        <v>81332</v>
      </c>
      <c r="E13" s="235">
        <v>359816</v>
      </c>
      <c r="F13" s="235">
        <v>343510</v>
      </c>
      <c r="G13" s="235">
        <v>346745</v>
      </c>
      <c r="H13" s="255">
        <v>108048</v>
      </c>
      <c r="I13" s="235">
        <v>121170</v>
      </c>
      <c r="J13" s="236">
        <v>126591</v>
      </c>
    </row>
    <row r="14" spans="1:11" ht="13.5" customHeight="1" x14ac:dyDescent="0.25">
      <c r="A14" s="5" t="s">
        <v>10</v>
      </c>
      <c r="B14" s="235">
        <v>79315</v>
      </c>
      <c r="C14" s="235">
        <v>83619</v>
      </c>
      <c r="D14" s="235">
        <v>80914</v>
      </c>
      <c r="E14" s="235">
        <v>341189</v>
      </c>
      <c r="F14" s="235">
        <v>331606</v>
      </c>
      <c r="G14" s="235">
        <v>336678</v>
      </c>
      <c r="H14" s="255">
        <v>95645</v>
      </c>
      <c r="I14" s="235">
        <v>107631</v>
      </c>
      <c r="J14" s="236">
        <v>113358</v>
      </c>
    </row>
    <row r="15" spans="1:11" ht="13.5" customHeight="1" x14ac:dyDescent="0.25">
      <c r="A15" s="5" t="s">
        <v>11</v>
      </c>
      <c r="B15" s="235">
        <v>76722</v>
      </c>
      <c r="C15" s="235">
        <v>79651</v>
      </c>
      <c r="D15" s="235">
        <v>78331</v>
      </c>
      <c r="E15" s="235">
        <v>337491</v>
      </c>
      <c r="F15" s="235">
        <v>323453</v>
      </c>
      <c r="G15" s="235">
        <v>324015</v>
      </c>
      <c r="H15" s="255">
        <v>95262</v>
      </c>
      <c r="I15" s="235">
        <v>105748</v>
      </c>
      <c r="J15" s="236">
        <v>113607</v>
      </c>
    </row>
    <row r="16" spans="1:11" ht="13.5" customHeight="1" x14ac:dyDescent="0.25">
      <c r="A16" s="5" t="s">
        <v>12</v>
      </c>
      <c r="B16" s="235">
        <v>178921</v>
      </c>
      <c r="C16" s="235">
        <v>193420</v>
      </c>
      <c r="D16" s="235">
        <v>190312</v>
      </c>
      <c r="E16" s="235">
        <v>777833</v>
      </c>
      <c r="F16" s="235">
        <v>760010</v>
      </c>
      <c r="G16" s="235">
        <v>784657</v>
      </c>
      <c r="H16" s="255">
        <v>218271</v>
      </c>
      <c r="I16" s="235">
        <v>241897</v>
      </c>
      <c r="J16" s="236">
        <v>255547</v>
      </c>
    </row>
    <row r="17" spans="1:13" ht="13.5" customHeight="1" x14ac:dyDescent="0.25">
      <c r="A17" s="5" t="s">
        <v>13</v>
      </c>
      <c r="B17" s="235">
        <v>95884</v>
      </c>
      <c r="C17" s="235">
        <v>99259</v>
      </c>
      <c r="D17" s="235">
        <v>93696</v>
      </c>
      <c r="E17" s="235">
        <v>420019</v>
      </c>
      <c r="F17" s="235">
        <v>398548</v>
      </c>
      <c r="G17" s="235">
        <v>397253</v>
      </c>
      <c r="H17" s="255">
        <v>118815</v>
      </c>
      <c r="I17" s="235">
        <v>132715</v>
      </c>
      <c r="J17" s="236">
        <v>140531</v>
      </c>
    </row>
    <row r="18" spans="1:13" ht="13.5" customHeight="1" x14ac:dyDescent="0.25">
      <c r="A18" s="5" t="s">
        <v>14</v>
      </c>
      <c r="B18" s="235">
        <v>85652</v>
      </c>
      <c r="C18" s="235">
        <v>88643</v>
      </c>
      <c r="D18" s="235">
        <v>84218</v>
      </c>
      <c r="E18" s="235">
        <v>388916</v>
      </c>
      <c r="F18" s="235">
        <v>368944</v>
      </c>
      <c r="G18" s="235">
        <v>362567</v>
      </c>
      <c r="H18" s="255">
        <v>110108</v>
      </c>
      <c r="I18" s="235">
        <v>122532</v>
      </c>
      <c r="J18" s="236">
        <v>130730</v>
      </c>
    </row>
    <row r="19" spans="1:13" ht="13.5" customHeight="1" x14ac:dyDescent="0.25">
      <c r="A19" s="5" t="s">
        <v>15</v>
      </c>
      <c r="B19" s="235">
        <v>180263</v>
      </c>
      <c r="C19" s="235">
        <v>183769</v>
      </c>
      <c r="D19" s="235">
        <v>169284</v>
      </c>
      <c r="E19" s="235">
        <v>813948</v>
      </c>
      <c r="F19" s="235">
        <v>765935</v>
      </c>
      <c r="G19" s="235">
        <v>749983</v>
      </c>
      <c r="H19" s="255">
        <v>219100</v>
      </c>
      <c r="I19" s="235">
        <v>243130</v>
      </c>
      <c r="J19" s="236">
        <v>257113</v>
      </c>
    </row>
    <row r="20" spans="1:13" ht="12.75" customHeight="1" x14ac:dyDescent="0.25">
      <c r="A20" s="5" t="s">
        <v>16</v>
      </c>
      <c r="B20" s="257">
        <f>SUM(B6:B19)</f>
        <v>1623716</v>
      </c>
      <c r="C20" s="257">
        <f t="shared" ref="C20:J20" si="0">SUM(C6:C19)</f>
        <v>1719741</v>
      </c>
      <c r="D20" s="257">
        <f t="shared" si="0"/>
        <v>1646672</v>
      </c>
      <c r="E20" s="257">
        <f t="shared" si="0"/>
        <v>6997715</v>
      </c>
      <c r="F20" s="257">
        <f t="shared" si="0"/>
        <v>6823714</v>
      </c>
      <c r="G20" s="257">
        <f t="shared" si="0"/>
        <v>6996412</v>
      </c>
      <c r="H20" s="258">
        <f t="shared" si="0"/>
        <v>1932412</v>
      </c>
      <c r="I20" s="257">
        <f t="shared" si="0"/>
        <v>2158322</v>
      </c>
      <c r="J20" s="259">
        <f t="shared" si="0"/>
        <v>2272755</v>
      </c>
    </row>
    <row r="21" spans="1:13" ht="15" customHeight="1" x14ac:dyDescent="0.25">
      <c r="A21" s="7"/>
      <c r="B21" s="494" t="s">
        <v>22</v>
      </c>
      <c r="C21" s="495"/>
      <c r="D21" s="495"/>
      <c r="E21" s="495"/>
      <c r="F21" s="495"/>
      <c r="G21" s="495"/>
      <c r="H21" s="495"/>
      <c r="I21" s="495"/>
      <c r="J21" s="495"/>
    </row>
    <row r="22" spans="1:13" ht="13.5" customHeight="1" x14ac:dyDescent="0.25">
      <c r="A22" s="5" t="s">
        <v>2</v>
      </c>
      <c r="B22" s="260">
        <f t="shared" ref="B22:B36" si="1">B6/($B6+$E6+$H6)*100</f>
        <v>14.898587635478824</v>
      </c>
      <c r="C22" s="261">
        <f t="shared" ref="C22:C36" si="2">C6/($C6+$F6+$I6)*100</f>
        <v>15.94086963816509</v>
      </c>
      <c r="D22" s="261">
        <f t="shared" ref="D22:D36" si="3">D6/($D6+$G6+$J6)*100</f>
        <v>14.883475329120365</v>
      </c>
      <c r="E22" s="261">
        <f t="shared" ref="E22:E36" si="4">E6/($B6+$E6+$H6)*100</f>
        <v>66.663984112970226</v>
      </c>
      <c r="F22" s="262">
        <f t="shared" ref="F22:F36" si="5">F6/($C6+$F6+$I6)*100</f>
        <v>65.100697783809863</v>
      </c>
      <c r="G22" s="262">
        <f t="shared" ref="G22:G36" si="6">G6/($D6+$G6+$J6)*100</f>
        <v>66.792814075065877</v>
      </c>
      <c r="H22" s="263">
        <f t="shared" ref="H22:H36" si="7">H6/($B6+$E6+$H6)*100</f>
        <v>18.437428251550951</v>
      </c>
      <c r="I22" s="261">
        <f t="shared" ref="I22:I36" si="8">I6/($C6+$F6+$I6)*100</f>
        <v>18.958432578025054</v>
      </c>
      <c r="J22" s="264">
        <f t="shared" ref="J22:J36" si="9">J6/($D6+$G6+$J6)*100</f>
        <v>18.323710595813754</v>
      </c>
      <c r="K22" s="14"/>
      <c r="L22" s="14"/>
      <c r="M22" s="14"/>
    </row>
    <row r="23" spans="1:13" ht="13.5" customHeight="1" x14ac:dyDescent="0.25">
      <c r="A23" s="5" t="s">
        <v>3</v>
      </c>
      <c r="B23" s="262">
        <f t="shared" si="1"/>
        <v>17.047862799538162</v>
      </c>
      <c r="C23" s="262">
        <f t="shared" si="2"/>
        <v>17.831297205931058</v>
      </c>
      <c r="D23" s="262">
        <f t="shared" si="3"/>
        <v>16.665583488024783</v>
      </c>
      <c r="E23" s="262">
        <f t="shared" si="4"/>
        <v>65.822428018895508</v>
      </c>
      <c r="F23" s="261">
        <f t="shared" si="5"/>
        <v>63.557933243061328</v>
      </c>
      <c r="G23" s="261">
        <f t="shared" si="6"/>
        <v>64.508500921378825</v>
      </c>
      <c r="H23" s="265">
        <f t="shared" si="7"/>
        <v>17.129709181566323</v>
      </c>
      <c r="I23" s="260">
        <f t="shared" si="8"/>
        <v>18.610769551007618</v>
      </c>
      <c r="J23" s="266">
        <f t="shared" si="9"/>
        <v>18.825915590596384</v>
      </c>
      <c r="K23" s="14"/>
      <c r="L23" s="14"/>
      <c r="M23" s="14"/>
    </row>
    <row r="24" spans="1:13" ht="13.5" customHeight="1" x14ac:dyDescent="0.25">
      <c r="A24" s="5" t="s">
        <v>4</v>
      </c>
      <c r="B24" s="261">
        <f t="shared" si="1"/>
        <v>15.35932546712781</v>
      </c>
      <c r="C24" s="261">
        <f t="shared" si="2"/>
        <v>15.925699750291741</v>
      </c>
      <c r="D24" s="261">
        <f t="shared" si="3"/>
        <v>14.992893201980101</v>
      </c>
      <c r="E24" s="261">
        <f t="shared" si="4"/>
        <v>66.140876779851808</v>
      </c>
      <c r="F24" s="261">
        <f t="shared" si="5"/>
        <v>63.249377283230082</v>
      </c>
      <c r="G24" s="261">
        <f t="shared" si="6"/>
        <v>62.979708866343188</v>
      </c>
      <c r="H24" s="263">
        <f t="shared" si="7"/>
        <v>18.499797753020378</v>
      </c>
      <c r="I24" s="261">
        <f t="shared" si="8"/>
        <v>20.824922966478184</v>
      </c>
      <c r="J24" s="266">
        <f t="shared" si="9"/>
        <v>22.027397931676713</v>
      </c>
      <c r="K24" s="14"/>
      <c r="L24" s="14"/>
      <c r="M24" s="14"/>
    </row>
    <row r="25" spans="1:13" ht="13.5" customHeight="1" x14ac:dyDescent="0.25">
      <c r="A25" s="5" t="s">
        <v>5</v>
      </c>
      <c r="B25" s="261">
        <f t="shared" si="1"/>
        <v>14.98362861939315</v>
      </c>
      <c r="C25" s="261">
        <f t="shared" si="2"/>
        <v>15.616513913586367</v>
      </c>
      <c r="D25" s="261">
        <f t="shared" si="3"/>
        <v>14.561652103604622</v>
      </c>
      <c r="E25" s="261">
        <f t="shared" si="4"/>
        <v>66.23714915992619</v>
      </c>
      <c r="F25" s="261">
        <f t="shared" si="5"/>
        <v>63.803695513509219</v>
      </c>
      <c r="G25" s="261">
        <f t="shared" si="6"/>
        <v>64.607773437690653</v>
      </c>
      <c r="H25" s="263">
        <f t="shared" si="7"/>
        <v>18.779222220680662</v>
      </c>
      <c r="I25" s="261">
        <f t="shared" si="8"/>
        <v>20.579790572904418</v>
      </c>
      <c r="J25" s="266">
        <f t="shared" si="9"/>
        <v>20.830574458704731</v>
      </c>
      <c r="K25" s="14"/>
      <c r="L25" s="14"/>
      <c r="M25" s="14"/>
    </row>
    <row r="26" spans="1:13" ht="13.5" customHeight="1" x14ac:dyDescent="0.25">
      <c r="A26" s="5" t="s">
        <v>6</v>
      </c>
      <c r="B26" s="261">
        <f t="shared" si="1"/>
        <v>14.901889681292557</v>
      </c>
      <c r="C26" s="261">
        <f t="shared" si="2"/>
        <v>15.177746487516664</v>
      </c>
      <c r="D26" s="260">
        <f t="shared" si="3"/>
        <v>13.712088265811037</v>
      </c>
      <c r="E26" s="261">
        <f t="shared" si="4"/>
        <v>66.934270787165744</v>
      </c>
      <c r="F26" s="261">
        <f t="shared" si="5"/>
        <v>64.098857526652594</v>
      </c>
      <c r="G26" s="261">
        <f t="shared" si="6"/>
        <v>64.383087865163162</v>
      </c>
      <c r="H26" s="263">
        <f t="shared" si="7"/>
        <v>18.163839531541694</v>
      </c>
      <c r="I26" s="261">
        <f t="shared" si="8"/>
        <v>20.723395985830738</v>
      </c>
      <c r="J26" s="266">
        <f t="shared" si="9"/>
        <v>21.904823869025808</v>
      </c>
      <c r="K26" s="14"/>
      <c r="L26" s="14"/>
      <c r="M26" s="14"/>
    </row>
    <row r="27" spans="1:13" ht="13.5" customHeight="1" x14ac:dyDescent="0.25">
      <c r="A27" s="5" t="s">
        <v>7</v>
      </c>
      <c r="B27" s="261">
        <f t="shared" si="1"/>
        <v>15.825095463682478</v>
      </c>
      <c r="C27" s="261">
        <f t="shared" si="2"/>
        <v>16.05328737680599</v>
      </c>
      <c r="D27" s="261">
        <f t="shared" si="3"/>
        <v>14.696200599794279</v>
      </c>
      <c r="E27" s="261">
        <f t="shared" si="4"/>
        <v>66.496075719532442</v>
      </c>
      <c r="F27" s="261">
        <f t="shared" si="5"/>
        <v>64.001522636364086</v>
      </c>
      <c r="G27" s="261">
        <f t="shared" si="6"/>
        <v>64.398226673598501</v>
      </c>
      <c r="H27" s="263">
        <f t="shared" si="7"/>
        <v>17.678828816785082</v>
      </c>
      <c r="I27" s="261">
        <f t="shared" si="8"/>
        <v>19.945189986829931</v>
      </c>
      <c r="J27" s="266">
        <f t="shared" si="9"/>
        <v>20.905572726607215</v>
      </c>
      <c r="K27" s="14"/>
      <c r="L27" s="14"/>
      <c r="M27" s="14"/>
    </row>
    <row r="28" spans="1:13" ht="13.5" customHeight="1" x14ac:dyDescent="0.25">
      <c r="A28" s="5" t="s">
        <v>8</v>
      </c>
      <c r="B28" s="261">
        <f t="shared" si="1"/>
        <v>15.787043460657493</v>
      </c>
      <c r="C28" s="261">
        <f t="shared" si="2"/>
        <v>16.427557652844449</v>
      </c>
      <c r="D28" s="261">
        <f t="shared" si="3"/>
        <v>14.958872963152849</v>
      </c>
      <c r="E28" s="261">
        <f t="shared" si="4"/>
        <v>65.938190196957052</v>
      </c>
      <c r="F28" s="261">
        <f t="shared" si="5"/>
        <v>63.047261320388003</v>
      </c>
      <c r="G28" s="261">
        <f t="shared" si="6"/>
        <v>63.853235549809405</v>
      </c>
      <c r="H28" s="263">
        <f t="shared" si="7"/>
        <v>18.274766342385458</v>
      </c>
      <c r="I28" s="261">
        <f t="shared" si="8"/>
        <v>20.525181026767552</v>
      </c>
      <c r="J28" s="266">
        <f t="shared" si="9"/>
        <v>21.187891487037739</v>
      </c>
      <c r="K28" s="14"/>
      <c r="L28" s="14"/>
      <c r="M28" s="14"/>
    </row>
    <row r="29" spans="1:13" ht="13.5" customHeight="1" x14ac:dyDescent="0.25">
      <c r="A29" s="5" t="s">
        <v>9</v>
      </c>
      <c r="B29" s="261">
        <f t="shared" si="1"/>
        <v>15.153031893961238</v>
      </c>
      <c r="C29" s="261">
        <f t="shared" si="2"/>
        <v>15.635898860391102</v>
      </c>
      <c r="D29" s="261">
        <f t="shared" si="3"/>
        <v>14.663185905803111</v>
      </c>
      <c r="E29" s="260">
        <f t="shared" si="4"/>
        <v>65.252502171661945</v>
      </c>
      <c r="F29" s="260">
        <f t="shared" si="5"/>
        <v>62.365310283349949</v>
      </c>
      <c r="G29" s="260">
        <f t="shared" si="6"/>
        <v>62.513972322181921</v>
      </c>
      <c r="H29" s="267">
        <f t="shared" si="7"/>
        <v>19.594465934376821</v>
      </c>
      <c r="I29" s="262">
        <f t="shared" si="8"/>
        <v>21.998790856258953</v>
      </c>
      <c r="J29" s="268">
        <f t="shared" si="9"/>
        <v>22.822841772014971</v>
      </c>
      <c r="K29" s="14"/>
      <c r="L29" s="14"/>
      <c r="M29" s="14"/>
    </row>
    <row r="30" spans="1:13" ht="13.5" customHeight="1" x14ac:dyDescent="0.25">
      <c r="A30" s="5" t="s">
        <v>10</v>
      </c>
      <c r="B30" s="261">
        <f t="shared" si="1"/>
        <v>15.366686751306307</v>
      </c>
      <c r="C30" s="261">
        <f t="shared" si="2"/>
        <v>15.992739874841256</v>
      </c>
      <c r="D30" s="261">
        <f t="shared" si="3"/>
        <v>15.239476410208116</v>
      </c>
      <c r="E30" s="261">
        <f t="shared" si="4"/>
        <v>66.102811397484061</v>
      </c>
      <c r="F30" s="261">
        <f t="shared" si="5"/>
        <v>63.422051195740316</v>
      </c>
      <c r="G30" s="261">
        <f t="shared" si="6"/>
        <v>63.410490630002826</v>
      </c>
      <c r="H30" s="263">
        <f t="shared" si="7"/>
        <v>18.530501851209632</v>
      </c>
      <c r="I30" s="261">
        <f t="shared" si="8"/>
        <v>20.585208929418425</v>
      </c>
      <c r="J30" s="266">
        <f t="shared" si="9"/>
        <v>21.350032959789058</v>
      </c>
      <c r="K30" s="14"/>
      <c r="L30" s="14"/>
      <c r="M30" s="14"/>
    </row>
    <row r="31" spans="1:13" ht="13.5" customHeight="1" x14ac:dyDescent="0.25">
      <c r="A31" s="5" t="s">
        <v>11</v>
      </c>
      <c r="B31" s="261">
        <f t="shared" si="1"/>
        <v>15.059031355807448</v>
      </c>
      <c r="C31" s="261">
        <f t="shared" si="2"/>
        <v>15.653077908704299</v>
      </c>
      <c r="D31" s="261">
        <f t="shared" si="3"/>
        <v>15.181809195798843</v>
      </c>
      <c r="E31" s="261">
        <f t="shared" si="4"/>
        <v>66.242897099955826</v>
      </c>
      <c r="F31" s="261">
        <f t="shared" si="5"/>
        <v>63.565240973799852</v>
      </c>
      <c r="G31" s="261">
        <f t="shared" si="6"/>
        <v>62.799324744695738</v>
      </c>
      <c r="H31" s="263">
        <f t="shared" si="7"/>
        <v>18.698071544236715</v>
      </c>
      <c r="I31" s="261">
        <f t="shared" si="8"/>
        <v>20.781681117495854</v>
      </c>
      <c r="J31" s="266">
        <f t="shared" si="9"/>
        <v>22.01886605950542</v>
      </c>
      <c r="K31" s="14"/>
      <c r="L31" s="14"/>
      <c r="M31" s="14"/>
    </row>
    <row r="32" spans="1:13" ht="13.5" customHeight="1" x14ac:dyDescent="0.25">
      <c r="A32" s="5" t="s">
        <v>12</v>
      </c>
      <c r="B32" s="261">
        <f t="shared" si="1"/>
        <v>15.226995170315524</v>
      </c>
      <c r="C32" s="261">
        <f t="shared" si="2"/>
        <v>16.181346192297173</v>
      </c>
      <c r="D32" s="261">
        <f t="shared" si="3"/>
        <v>15.466032136112004</v>
      </c>
      <c r="E32" s="261">
        <f t="shared" si="4"/>
        <v>66.19714474160125</v>
      </c>
      <c r="F32" s="261">
        <f t="shared" si="5"/>
        <v>63.581764655194775</v>
      </c>
      <c r="G32" s="261">
        <f t="shared" si="6"/>
        <v>63.76650120762347</v>
      </c>
      <c r="H32" s="263">
        <f t="shared" si="7"/>
        <v>18.575860088083232</v>
      </c>
      <c r="I32" s="261">
        <f t="shared" si="8"/>
        <v>20.236889152508059</v>
      </c>
      <c r="J32" s="266">
        <f t="shared" si="9"/>
        <v>20.767466656264528</v>
      </c>
      <c r="K32" s="14"/>
      <c r="L32" s="14"/>
      <c r="M32" s="14"/>
    </row>
    <row r="33" spans="1:13" ht="13.5" customHeight="1" x14ac:dyDescent="0.25">
      <c r="A33" s="5" t="s">
        <v>13</v>
      </c>
      <c r="B33" s="261">
        <f t="shared" si="1"/>
        <v>15.106551255833301</v>
      </c>
      <c r="C33" s="261">
        <f t="shared" si="2"/>
        <v>15.742353161348852</v>
      </c>
      <c r="D33" s="261">
        <f t="shared" si="3"/>
        <v>14.83752454551213</v>
      </c>
      <c r="E33" s="261">
        <f t="shared" si="4"/>
        <v>66.174111967834534</v>
      </c>
      <c r="F33" s="261">
        <f t="shared" si="5"/>
        <v>63.209213952883481</v>
      </c>
      <c r="G33" s="261">
        <f t="shared" si="6"/>
        <v>62.908247292075757</v>
      </c>
      <c r="H33" s="263">
        <f t="shared" si="7"/>
        <v>18.719336776332167</v>
      </c>
      <c r="I33" s="261">
        <f t="shared" si="8"/>
        <v>21.048432885767664</v>
      </c>
      <c r="J33" s="266">
        <f t="shared" si="9"/>
        <v>22.254228162412112</v>
      </c>
      <c r="K33" s="14"/>
      <c r="L33" s="14"/>
      <c r="M33" s="14"/>
    </row>
    <row r="34" spans="1:13" ht="13.5" customHeight="1" x14ac:dyDescent="0.25">
      <c r="A34" s="5" t="s">
        <v>14</v>
      </c>
      <c r="B34" s="261">
        <f t="shared" si="1"/>
        <v>14.649481080119585</v>
      </c>
      <c r="C34" s="260">
        <f t="shared" si="2"/>
        <v>15.280140798698197</v>
      </c>
      <c r="D34" s="261">
        <f t="shared" si="3"/>
        <v>14.582824688536228</v>
      </c>
      <c r="E34" s="261">
        <f t="shared" si="4"/>
        <v>66.518208375236881</v>
      </c>
      <c r="F34" s="261">
        <f t="shared" si="5"/>
        <v>63.597985930472888</v>
      </c>
      <c r="G34" s="261">
        <f t="shared" si="6"/>
        <v>62.780533838947903</v>
      </c>
      <c r="H34" s="263">
        <f t="shared" si="7"/>
        <v>18.83231054464353</v>
      </c>
      <c r="I34" s="261">
        <f t="shared" si="8"/>
        <v>21.121873270828917</v>
      </c>
      <c r="J34" s="266">
        <f t="shared" si="9"/>
        <v>22.636641472515866</v>
      </c>
      <c r="K34" s="14"/>
      <c r="L34" s="14"/>
      <c r="M34" s="14"/>
    </row>
    <row r="35" spans="1:13" ht="13.5" customHeight="1" x14ac:dyDescent="0.25">
      <c r="A35" s="5" t="s">
        <v>15</v>
      </c>
      <c r="B35" s="261">
        <f t="shared" si="1"/>
        <v>14.857114128199612</v>
      </c>
      <c r="C35" s="261">
        <f t="shared" si="2"/>
        <v>15.40608332760468</v>
      </c>
      <c r="D35" s="261">
        <f t="shared" si="3"/>
        <v>14.39024804909978</v>
      </c>
      <c r="E35" s="261">
        <f t="shared" si="4"/>
        <v>67.084861177389797</v>
      </c>
      <c r="F35" s="261">
        <f t="shared" si="5"/>
        <v>64.211365537870307</v>
      </c>
      <c r="G35" s="261">
        <f t="shared" si="6"/>
        <v>63.753464016729289</v>
      </c>
      <c r="H35" s="263">
        <f t="shared" si="7"/>
        <v>18.058024694410584</v>
      </c>
      <c r="I35" s="261">
        <f t="shared" si="8"/>
        <v>20.382551134525002</v>
      </c>
      <c r="J35" s="266">
        <f t="shared" si="9"/>
        <v>21.856287934170933</v>
      </c>
      <c r="K35" s="14"/>
      <c r="L35" s="14"/>
      <c r="M35" s="14"/>
    </row>
    <row r="36" spans="1:13" ht="12.75" customHeight="1" x14ac:dyDescent="0.25">
      <c r="A36" s="5" t="s">
        <v>16</v>
      </c>
      <c r="B36" s="269">
        <f t="shared" si="1"/>
        <v>15.385068737520541</v>
      </c>
      <c r="C36" s="261">
        <f t="shared" si="2"/>
        <v>16.06967702653494</v>
      </c>
      <c r="D36" s="261">
        <f t="shared" si="3"/>
        <v>15.085162029231103</v>
      </c>
      <c r="E36" s="269">
        <f t="shared" si="4"/>
        <v>66.304899551755696</v>
      </c>
      <c r="F36" s="261">
        <f t="shared" si="5"/>
        <v>63.762438705272963</v>
      </c>
      <c r="G36" s="261">
        <f t="shared" si="6"/>
        <v>64.094129640424342</v>
      </c>
      <c r="H36" s="270">
        <f t="shared" si="7"/>
        <v>18.310031710723763</v>
      </c>
      <c r="I36" s="261">
        <f t="shared" si="8"/>
        <v>20.167884268192097</v>
      </c>
      <c r="J36" s="266">
        <f t="shared" si="9"/>
        <v>20.820708330344555</v>
      </c>
      <c r="K36" s="14"/>
      <c r="L36" s="14"/>
      <c r="M36" s="14"/>
    </row>
    <row r="37" spans="1:13" ht="7.5" customHeight="1" x14ac:dyDescent="0.25">
      <c r="A37" s="5"/>
      <c r="B37" s="186"/>
      <c r="C37" s="38"/>
      <c r="D37" s="38"/>
      <c r="E37" s="186"/>
      <c r="F37" s="38"/>
      <c r="G37" s="38"/>
      <c r="H37" s="186"/>
      <c r="I37" s="38"/>
      <c r="J37" s="38"/>
      <c r="K37" s="14"/>
      <c r="L37" s="14"/>
      <c r="M37" s="14"/>
    </row>
    <row r="38" spans="1:13" ht="12.75" customHeight="1" x14ac:dyDescent="0.25">
      <c r="A38" s="5" t="s">
        <v>23</v>
      </c>
      <c r="B38" s="17"/>
      <c r="C38" s="17"/>
      <c r="D38" s="17"/>
      <c r="E38" s="17"/>
      <c r="F38" s="17"/>
      <c r="G38" s="18"/>
      <c r="H38" s="17"/>
      <c r="I38" s="17"/>
      <c r="J38" s="18"/>
    </row>
    <row r="39" spans="1:13" ht="12.75" customHeight="1" x14ac:dyDescent="0.25">
      <c r="A39" s="5" t="s">
        <v>24</v>
      </c>
    </row>
    <row r="53" spans="1:1" ht="12.75" customHeight="1" x14ac:dyDescent="0.25"/>
    <row r="54" spans="1:1" ht="12.75" customHeight="1" x14ac:dyDescent="0.25">
      <c r="A54" s="185" t="s">
        <v>164</v>
      </c>
    </row>
    <row r="56" spans="1:1" ht="12.75" customHeight="1" x14ac:dyDescent="0.25"/>
  </sheetData>
  <mergeCells count="6">
    <mergeCell ref="B21:J21"/>
    <mergeCell ref="A3:A4"/>
    <mergeCell ref="B3:D3"/>
    <mergeCell ref="E3:G3"/>
    <mergeCell ref="H3:J3"/>
    <mergeCell ref="B5:J5"/>
  </mergeCells>
  <hyperlinks>
    <hyperlink ref="K1" location="Obsah!A1" display="Zpět na obsah" xr:uid="{00000000-0004-0000-0200-000000000000}"/>
  </hyperlinks>
  <pageMargins left="0.78740157480314965" right="0.78740157480314965" top="0.78740157480314965" bottom="0.98425196850393704" header="0.47244094488188981" footer="0.47244094488188981"/>
  <pageSetup paperSize="9" scale="95" orientation="portrait" r:id="rId1"/>
  <headerFooter alignWithMargins="0">
    <oddHeader>&amp;L&amp;8Vývoj obyvatelstva České republiky, Tabulková příloha - krajské srovnání</oddHeader>
    <oddFooter>&amp;L&amp;G&amp;C 2024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5"/>
  <sheetViews>
    <sheetView showGridLines="0" topLeftCell="A34" zoomScaleNormal="100" workbookViewId="0">
      <selection activeCell="A2" sqref="A2:H55"/>
    </sheetView>
  </sheetViews>
  <sheetFormatPr defaultColWidth="10.6640625" defaultRowHeight="13.5" customHeight="1" x14ac:dyDescent="0.25"/>
  <cols>
    <col min="1" max="1" width="18.33203125" style="10" customWidth="1"/>
    <col min="2" max="8" width="11.33203125" style="10" customWidth="1"/>
    <col min="9" max="16384" width="10.6640625" style="3"/>
  </cols>
  <sheetData>
    <row r="1" spans="1:10" ht="18" customHeight="1" x14ac:dyDescent="0.25">
      <c r="A1" s="2" t="s">
        <v>176</v>
      </c>
      <c r="B1" s="3"/>
      <c r="C1" s="3"/>
      <c r="D1" s="3"/>
      <c r="E1" s="3"/>
      <c r="F1" s="3"/>
      <c r="G1" s="3"/>
      <c r="H1" s="3"/>
      <c r="I1" s="153" t="s">
        <v>163</v>
      </c>
    </row>
    <row r="2" spans="1:10" ht="6" customHeight="1" thickBot="1" x14ac:dyDescent="0.3">
      <c r="A2" s="2"/>
      <c r="B2" s="3"/>
      <c r="C2" s="3"/>
      <c r="D2" s="3"/>
      <c r="E2" s="3"/>
      <c r="F2" s="3"/>
      <c r="G2" s="3"/>
      <c r="H2" s="3"/>
    </row>
    <row r="3" spans="1:10" ht="18" customHeight="1" thickBot="1" x14ac:dyDescent="0.3">
      <c r="A3" s="222" t="s">
        <v>1</v>
      </c>
      <c r="B3" s="223">
        <v>2016</v>
      </c>
      <c r="C3" s="223">
        <v>2020</v>
      </c>
      <c r="D3" s="223">
        <v>2021</v>
      </c>
      <c r="E3" s="223">
        <v>2022</v>
      </c>
      <c r="F3" s="223">
        <v>2023</v>
      </c>
      <c r="G3" s="223">
        <v>2024</v>
      </c>
      <c r="H3" s="224">
        <v>2025</v>
      </c>
    </row>
    <row r="4" spans="1:10" ht="12.75" customHeight="1" x14ac:dyDescent="0.25">
      <c r="A4" s="19"/>
      <c r="B4" s="504" t="s">
        <v>25</v>
      </c>
      <c r="C4" s="504"/>
      <c r="D4" s="504"/>
      <c r="E4" s="504"/>
      <c r="F4" s="504"/>
      <c r="G4" s="504"/>
      <c r="H4" s="20"/>
    </row>
    <row r="5" spans="1:10" ht="13.5" customHeight="1" x14ac:dyDescent="0.25">
      <c r="A5" s="5" t="s">
        <v>2</v>
      </c>
      <c r="B5" s="271">
        <v>41.953345262807403</v>
      </c>
      <c r="C5" s="271">
        <v>41.968210239954942</v>
      </c>
      <c r="D5" s="271">
        <v>42.266715069554323</v>
      </c>
      <c r="E5" s="272">
        <v>41.686760586623997</v>
      </c>
      <c r="F5" s="272">
        <v>41.720662915278915</v>
      </c>
      <c r="G5" s="273">
        <v>41.864895413054001</v>
      </c>
      <c r="H5" s="273">
        <v>42.027969190183398</v>
      </c>
      <c r="J5" s="23"/>
    </row>
    <row r="6" spans="1:10" ht="13.5" customHeight="1" x14ac:dyDescent="0.25">
      <c r="A6" s="5" t="s">
        <v>3</v>
      </c>
      <c r="B6" s="16">
        <v>40.838697059860898</v>
      </c>
      <c r="C6" s="274">
        <v>41.378092728382107</v>
      </c>
      <c r="D6" s="274">
        <v>41.476045987089925</v>
      </c>
      <c r="E6" s="260">
        <v>41.304137305290915</v>
      </c>
      <c r="F6" s="260">
        <v>41.518596920202754</v>
      </c>
      <c r="G6" s="264">
        <v>41.774903748768097</v>
      </c>
      <c r="H6" s="264">
        <v>42.017422251467998</v>
      </c>
      <c r="J6" s="23"/>
    </row>
    <row r="7" spans="1:10" ht="13.5" customHeight="1" x14ac:dyDescent="0.25">
      <c r="A7" s="5" t="s">
        <v>4</v>
      </c>
      <c r="B7" s="274">
        <v>42.071407294060798</v>
      </c>
      <c r="C7" s="16">
        <v>42.960948704920042</v>
      </c>
      <c r="D7" s="16">
        <v>43.15413226967555</v>
      </c>
      <c r="E7" s="261">
        <v>43.051593354622007</v>
      </c>
      <c r="F7" s="261">
        <v>43.299556917059455</v>
      </c>
      <c r="G7" s="266">
        <v>43.589112972978803</v>
      </c>
      <c r="H7" s="266">
        <v>43.868583970494498</v>
      </c>
      <c r="J7" s="23"/>
    </row>
    <row r="8" spans="1:10" ht="13.5" customHeight="1" x14ac:dyDescent="0.25">
      <c r="A8" s="5" t="s">
        <v>5</v>
      </c>
      <c r="B8" s="16">
        <v>42.299363874745097</v>
      </c>
      <c r="C8" s="16">
        <v>42.926511866351063</v>
      </c>
      <c r="D8" s="16">
        <v>43.097580468181654</v>
      </c>
      <c r="E8" s="261">
        <v>42.775436579515947</v>
      </c>
      <c r="F8" s="261">
        <v>42.958462536723111</v>
      </c>
      <c r="G8" s="266">
        <v>43.2133850709358</v>
      </c>
      <c r="H8" s="266">
        <v>43.431053892819499</v>
      </c>
      <c r="J8" s="23"/>
    </row>
    <row r="9" spans="1:10" ht="13.5" customHeight="1" x14ac:dyDescent="0.25">
      <c r="A9" s="5" t="s">
        <v>6</v>
      </c>
      <c r="B9" s="16">
        <v>42.121160535611097</v>
      </c>
      <c r="C9" s="16">
        <v>43.283734670707886</v>
      </c>
      <c r="D9" s="16">
        <v>43.560428657180182</v>
      </c>
      <c r="E9" s="261">
        <v>43.380975493451864</v>
      </c>
      <c r="F9" s="261">
        <v>43.62844443992585</v>
      </c>
      <c r="G9" s="266">
        <v>43.986341854397203</v>
      </c>
      <c r="H9" s="266">
        <v>44.316143712738899</v>
      </c>
      <c r="J9" s="23"/>
    </row>
    <row r="10" spans="1:10" ht="13.5" customHeight="1" x14ac:dyDescent="0.25">
      <c r="A10" s="5" t="s">
        <v>7</v>
      </c>
      <c r="B10" s="16">
        <v>41.3818559452424</v>
      </c>
      <c r="C10" s="16">
        <v>42.37888920984475</v>
      </c>
      <c r="D10" s="16">
        <v>42.652276010204055</v>
      </c>
      <c r="E10" s="261">
        <v>42.632117581742556</v>
      </c>
      <c r="F10" s="261">
        <v>42.903984866285569</v>
      </c>
      <c r="G10" s="266">
        <v>43.176647417721902</v>
      </c>
      <c r="H10" s="266">
        <v>43.475786128795697</v>
      </c>
      <c r="J10" s="23"/>
    </row>
    <row r="11" spans="1:10" ht="13.5" customHeight="1" x14ac:dyDescent="0.25">
      <c r="A11" s="5" t="s">
        <v>8</v>
      </c>
      <c r="B11" s="16">
        <v>41.560783961386498</v>
      </c>
      <c r="C11" s="16">
        <v>42.427528272719876</v>
      </c>
      <c r="D11" s="16">
        <v>42.715154146765087</v>
      </c>
      <c r="E11" s="261">
        <v>42.607538898919579</v>
      </c>
      <c r="F11" s="261">
        <v>42.865564153990874</v>
      </c>
      <c r="G11" s="266">
        <v>43.182445149434699</v>
      </c>
      <c r="H11" s="266">
        <v>43.486504982055699</v>
      </c>
      <c r="J11" s="23"/>
    </row>
    <row r="12" spans="1:10" ht="13.5" customHeight="1" x14ac:dyDescent="0.25">
      <c r="A12" s="5" t="s">
        <v>9</v>
      </c>
      <c r="B12" s="275">
        <v>42.478323277495797</v>
      </c>
      <c r="C12" s="275">
        <v>43.415172938418998</v>
      </c>
      <c r="D12" s="16">
        <v>43.586622691827792</v>
      </c>
      <c r="E12" s="261">
        <v>43.472427678936441</v>
      </c>
      <c r="F12" s="261">
        <v>43.685534043512064</v>
      </c>
      <c r="G12" s="266">
        <v>43.9796077874094</v>
      </c>
      <c r="H12" s="266">
        <v>44.251521630957598</v>
      </c>
      <c r="J12" s="23"/>
    </row>
    <row r="13" spans="1:10" ht="13.5" customHeight="1" x14ac:dyDescent="0.25">
      <c r="A13" s="5" t="s">
        <v>10</v>
      </c>
      <c r="B13" s="16">
        <v>41.920975338516598</v>
      </c>
      <c r="C13" s="16">
        <v>42.691639763147023</v>
      </c>
      <c r="D13" s="16">
        <v>42.849989699097016</v>
      </c>
      <c r="E13" s="261">
        <v>42.670600706179165</v>
      </c>
      <c r="F13" s="261">
        <v>42.897512062726179</v>
      </c>
      <c r="G13" s="266">
        <v>43.159900955569498</v>
      </c>
      <c r="H13" s="266">
        <v>43.430016009040401</v>
      </c>
      <c r="J13" s="23"/>
    </row>
    <row r="14" spans="1:10" ht="13.5" customHeight="1" x14ac:dyDescent="0.25">
      <c r="A14" s="5" t="s">
        <v>11</v>
      </c>
      <c r="B14" s="16">
        <v>42.093817164728399</v>
      </c>
      <c r="C14" s="16">
        <v>43.027721223459864</v>
      </c>
      <c r="D14" s="16">
        <v>43.20322503844055</v>
      </c>
      <c r="E14" s="261">
        <v>43.095768653222656</v>
      </c>
      <c r="F14" s="261">
        <v>43.290468375936364</v>
      </c>
      <c r="G14" s="266">
        <v>43.5376395497318</v>
      </c>
      <c r="H14" s="266">
        <v>43.824473353193</v>
      </c>
      <c r="J14" s="23"/>
    </row>
    <row r="15" spans="1:10" ht="13.5" customHeight="1" x14ac:dyDescent="0.25">
      <c r="A15" s="5" t="s">
        <v>12</v>
      </c>
      <c r="B15" s="16">
        <v>42.009635965192203</v>
      </c>
      <c r="C15" s="16">
        <v>42.59222078979225</v>
      </c>
      <c r="D15" s="16">
        <v>42.671407635526201</v>
      </c>
      <c r="E15" s="261">
        <v>42.497134406835357</v>
      </c>
      <c r="F15" s="261">
        <v>42.681788613644684</v>
      </c>
      <c r="G15" s="266">
        <v>42.927193224348301</v>
      </c>
      <c r="H15" s="266">
        <v>43.165314388435398</v>
      </c>
      <c r="J15" s="23"/>
    </row>
    <row r="16" spans="1:10" ht="13.5" customHeight="1" x14ac:dyDescent="0.25">
      <c r="A16" s="5" t="s">
        <v>13</v>
      </c>
      <c r="B16" s="16">
        <v>42.181415998916101</v>
      </c>
      <c r="C16" s="16">
        <v>43.109686894351029</v>
      </c>
      <c r="D16" s="16">
        <v>43.334196458671116</v>
      </c>
      <c r="E16" s="261">
        <v>43.304688810735009</v>
      </c>
      <c r="F16" s="261">
        <v>43.528638064418267</v>
      </c>
      <c r="G16" s="266">
        <v>43.8127157561362</v>
      </c>
      <c r="H16" s="266">
        <v>44.063902261354301</v>
      </c>
      <c r="J16" s="23"/>
    </row>
    <row r="17" spans="1:12" ht="13.5" customHeight="1" x14ac:dyDescent="0.25">
      <c r="A17" s="5" t="s">
        <v>14</v>
      </c>
      <c r="B17" s="16">
        <v>42.455789189226202</v>
      </c>
      <c r="C17" s="16">
        <v>43.411859463317008</v>
      </c>
      <c r="D17" s="275">
        <v>43.625597450876263</v>
      </c>
      <c r="E17" s="262">
        <v>43.615563165446808</v>
      </c>
      <c r="F17" s="262">
        <v>43.862398922761145</v>
      </c>
      <c r="G17" s="268">
        <v>44.159677580924303</v>
      </c>
      <c r="H17" s="268">
        <v>44.442278555535303</v>
      </c>
      <c r="J17" s="23"/>
    </row>
    <row r="18" spans="1:12" ht="13.5" customHeight="1" x14ac:dyDescent="0.25">
      <c r="A18" s="5" t="s">
        <v>15</v>
      </c>
      <c r="B18" s="16">
        <v>41.998501208676103</v>
      </c>
      <c r="C18" s="16">
        <v>43.000947323768436</v>
      </c>
      <c r="D18" s="16">
        <v>43.281833276881194</v>
      </c>
      <c r="E18" s="261">
        <v>43.300524345324853</v>
      </c>
      <c r="F18" s="261">
        <v>43.549206023524981</v>
      </c>
      <c r="G18" s="266">
        <v>43.863164450246998</v>
      </c>
      <c r="H18" s="266">
        <v>44.166090888998397</v>
      </c>
      <c r="J18" s="23"/>
    </row>
    <row r="19" spans="1:12" ht="13.5" customHeight="1" x14ac:dyDescent="0.25">
      <c r="A19" s="5" t="s">
        <v>16</v>
      </c>
      <c r="B19" s="276">
        <v>41.868586589737973</v>
      </c>
      <c r="C19" s="276">
        <v>42.580658286936831</v>
      </c>
      <c r="D19" s="276">
        <v>42.782711403864347</v>
      </c>
      <c r="E19" s="277">
        <v>42.606897427843414</v>
      </c>
      <c r="F19" s="277">
        <v>42.804156348002465</v>
      </c>
      <c r="G19" s="278">
        <v>43.0614748613594</v>
      </c>
      <c r="H19" s="278">
        <v>43.313931847107703</v>
      </c>
      <c r="J19" s="23"/>
    </row>
    <row r="20" spans="1:12" ht="12.75" customHeight="1" x14ac:dyDescent="0.25">
      <c r="A20" s="19"/>
      <c r="B20" s="505" t="s">
        <v>165</v>
      </c>
      <c r="C20" s="506"/>
      <c r="D20" s="506"/>
      <c r="E20" s="506"/>
      <c r="F20" s="506"/>
      <c r="G20" s="506"/>
      <c r="H20" s="506"/>
    </row>
    <row r="21" spans="1:12" ht="13.5" customHeight="1" x14ac:dyDescent="0.25">
      <c r="A21" s="5" t="s">
        <v>2</v>
      </c>
      <c r="B21" s="77">
        <v>123.75285968479901</v>
      </c>
      <c r="C21" s="77">
        <v>118.92972597075517</v>
      </c>
      <c r="D21" s="77">
        <v>123.44352048439097</v>
      </c>
      <c r="E21" s="253">
        <v>116.38449034756087</v>
      </c>
      <c r="F21" s="253">
        <v>117.38006924403261</v>
      </c>
      <c r="G21" s="279">
        <v>119.581485008245</v>
      </c>
      <c r="H21" s="279">
        <v>123.11446211734101</v>
      </c>
      <c r="J21" s="25"/>
      <c r="K21" s="25"/>
      <c r="L21" s="25"/>
    </row>
    <row r="22" spans="1:12" ht="13.5" customHeight="1" x14ac:dyDescent="0.25">
      <c r="A22" s="5" t="s">
        <v>3</v>
      </c>
      <c r="B22" s="75">
        <v>100.480097611006</v>
      </c>
      <c r="C22" s="75">
        <v>104.37137206606199</v>
      </c>
      <c r="D22" s="75">
        <v>105.42811271482088</v>
      </c>
      <c r="E22" s="237">
        <v>103.4677662211309</v>
      </c>
      <c r="F22" s="237">
        <v>106.31538692671201</v>
      </c>
      <c r="G22" s="238">
        <v>109.37198336306101</v>
      </c>
      <c r="H22" s="238">
        <v>112.96283507939501</v>
      </c>
      <c r="J22" s="25"/>
      <c r="K22" s="25"/>
      <c r="L22" s="25"/>
    </row>
    <row r="23" spans="1:12" ht="13.5" customHeight="1" x14ac:dyDescent="0.25">
      <c r="A23" s="5" t="s">
        <v>4</v>
      </c>
      <c r="B23" s="73">
        <v>120.446681025243</v>
      </c>
      <c r="C23" s="73">
        <v>130.76300126841642</v>
      </c>
      <c r="D23" s="73">
        <v>133.59095787100395</v>
      </c>
      <c r="E23" s="280">
        <v>132.78842378448778</v>
      </c>
      <c r="F23" s="280">
        <v>137.2305746119788</v>
      </c>
      <c r="G23" s="281">
        <v>141.90543556228599</v>
      </c>
      <c r="H23" s="281">
        <v>146.91892775416801</v>
      </c>
      <c r="J23" s="25"/>
      <c r="K23" s="25"/>
      <c r="L23" s="25"/>
    </row>
    <row r="24" spans="1:12" ht="13.5" customHeight="1" x14ac:dyDescent="0.25">
      <c r="A24" s="5" t="s">
        <v>5</v>
      </c>
      <c r="B24" s="73">
        <v>125.331604898262</v>
      </c>
      <c r="C24" s="73">
        <v>131.78223185265438</v>
      </c>
      <c r="D24" s="73">
        <v>134.26190292460836</v>
      </c>
      <c r="E24" s="280">
        <v>130.5827898169577</v>
      </c>
      <c r="F24" s="280">
        <v>134.03313976985089</v>
      </c>
      <c r="G24" s="281">
        <v>138.31903721339799</v>
      </c>
      <c r="H24" s="281">
        <v>143.05090047817001</v>
      </c>
      <c r="J24" s="25"/>
      <c r="K24" s="25"/>
      <c r="L24" s="25"/>
    </row>
    <row r="25" spans="1:12" ht="13.5" customHeight="1" x14ac:dyDescent="0.25">
      <c r="A25" s="5" t="s">
        <v>6</v>
      </c>
      <c r="B25" s="73">
        <v>121.88950475418</v>
      </c>
      <c r="C25" s="73">
        <v>136.5380295610764</v>
      </c>
      <c r="D25" s="73">
        <v>141.84764686484195</v>
      </c>
      <c r="E25" s="280">
        <v>139.4546315718249</v>
      </c>
      <c r="F25" s="280">
        <v>144.83211577904271</v>
      </c>
      <c r="G25" s="234">
        <v>151.954448261778</v>
      </c>
      <c r="H25" s="234">
        <v>159.74827060909499</v>
      </c>
      <c r="J25" s="25"/>
      <c r="K25" s="25"/>
      <c r="L25" s="25"/>
    </row>
    <row r="26" spans="1:12" ht="13.5" customHeight="1" x14ac:dyDescent="0.25">
      <c r="A26" s="5" t="s">
        <v>7</v>
      </c>
      <c r="B26" s="73">
        <v>111.713884174391</v>
      </c>
      <c r="C26" s="73">
        <v>124.24364878465339</v>
      </c>
      <c r="D26" s="73">
        <v>128.40121743096898</v>
      </c>
      <c r="E26" s="280">
        <v>128.468860610473</v>
      </c>
      <c r="F26" s="280">
        <v>133.21156555165581</v>
      </c>
      <c r="G26" s="281">
        <v>137.28848214212701</v>
      </c>
      <c r="H26" s="281">
        <v>142.25154715770501</v>
      </c>
      <c r="J26" s="25"/>
      <c r="K26" s="25"/>
      <c r="L26" s="25"/>
    </row>
    <row r="27" spans="1:12" ht="13.5" customHeight="1" x14ac:dyDescent="0.25">
      <c r="A27" s="5" t="s">
        <v>8</v>
      </c>
      <c r="B27" s="73">
        <v>115.75800363080999</v>
      </c>
      <c r="C27" s="73">
        <v>124.94359454105218</v>
      </c>
      <c r="D27" s="73">
        <v>128.45406285987136</v>
      </c>
      <c r="E27" s="280">
        <v>126.96724333328781</v>
      </c>
      <c r="F27" s="280">
        <v>131.29262157629961</v>
      </c>
      <c r="G27" s="281">
        <v>136.14310218083801</v>
      </c>
      <c r="H27" s="281">
        <v>141.640961449625</v>
      </c>
      <c r="J27" s="25"/>
      <c r="K27" s="25"/>
      <c r="L27" s="25"/>
    </row>
    <row r="28" spans="1:12" ht="13.5" customHeight="1" x14ac:dyDescent="0.25">
      <c r="A28" s="5" t="s">
        <v>9</v>
      </c>
      <c r="B28" s="80">
        <v>129.310530536041</v>
      </c>
      <c r="C28" s="80">
        <v>140.69412352101065</v>
      </c>
      <c r="D28" s="80">
        <v>142.90799722734587</v>
      </c>
      <c r="E28" s="233">
        <v>141.58772652388797</v>
      </c>
      <c r="F28" s="233">
        <v>145.45475700140784</v>
      </c>
      <c r="G28" s="281">
        <v>150.58131893080301</v>
      </c>
      <c r="H28" s="281">
        <v>155.647223724979</v>
      </c>
      <c r="J28" s="25"/>
      <c r="K28" s="25"/>
      <c r="L28" s="25"/>
    </row>
    <row r="29" spans="1:12" ht="13.5" customHeight="1" x14ac:dyDescent="0.25">
      <c r="A29" s="5" t="s">
        <v>10</v>
      </c>
      <c r="B29" s="73">
        <v>120.58879152745401</v>
      </c>
      <c r="C29" s="73">
        <v>128.71596168334949</v>
      </c>
      <c r="D29" s="73">
        <v>130.59540326959041</v>
      </c>
      <c r="E29" s="280">
        <v>128.5443726106831</v>
      </c>
      <c r="F29" s="280">
        <v>131.85193945127719</v>
      </c>
      <c r="G29" s="281">
        <v>135.387135235388</v>
      </c>
      <c r="H29" s="281">
        <v>140.096892997504</v>
      </c>
      <c r="J29" s="25"/>
      <c r="K29" s="25"/>
      <c r="L29" s="25"/>
    </row>
    <row r="30" spans="1:12" ht="13.5" customHeight="1" x14ac:dyDescent="0.25">
      <c r="A30" s="5" t="s">
        <v>11</v>
      </c>
      <c r="B30" s="73">
        <v>124.16516774849499</v>
      </c>
      <c r="C30" s="73">
        <v>132.76418375161643</v>
      </c>
      <c r="D30" s="73">
        <v>134.51309637524508</v>
      </c>
      <c r="E30" s="280">
        <v>133.2408380803364</v>
      </c>
      <c r="F30" s="280">
        <v>136.73187798748336</v>
      </c>
      <c r="G30" s="281">
        <v>140.41893328331099</v>
      </c>
      <c r="H30" s="281">
        <v>145.034532943534</v>
      </c>
      <c r="J30" s="25"/>
      <c r="K30" s="25"/>
      <c r="L30" s="25"/>
    </row>
    <row r="31" spans="1:12" ht="13.5" customHeight="1" x14ac:dyDescent="0.25">
      <c r="A31" s="5" t="s">
        <v>12</v>
      </c>
      <c r="B31" s="73">
        <v>121.992946607721</v>
      </c>
      <c r="C31" s="73">
        <v>125.06307517319821</v>
      </c>
      <c r="D31" s="73">
        <v>125.51502035348069</v>
      </c>
      <c r="E31" s="280">
        <v>123.57138580068263</v>
      </c>
      <c r="F31" s="280">
        <v>126.45489045797487</v>
      </c>
      <c r="G31" s="281">
        <v>130.01922239024</v>
      </c>
      <c r="H31" s="281">
        <v>134.277922569255</v>
      </c>
      <c r="J31" s="25"/>
      <c r="K31" s="25"/>
      <c r="L31" s="25"/>
    </row>
    <row r="32" spans="1:12" ht="13.5" customHeight="1" x14ac:dyDescent="0.25">
      <c r="A32" s="5" t="s">
        <v>13</v>
      </c>
      <c r="B32" s="73">
        <v>123.915356055233</v>
      </c>
      <c r="C32" s="73">
        <v>133.70575967922304</v>
      </c>
      <c r="D32" s="73">
        <v>136.3464220631802</v>
      </c>
      <c r="E32" s="280">
        <v>136.29067006022225</v>
      </c>
      <c r="F32" s="280">
        <v>140.14846451088061</v>
      </c>
      <c r="G32" s="281">
        <v>145.005733347232</v>
      </c>
      <c r="H32" s="281">
        <v>149.98612534153</v>
      </c>
      <c r="J32" s="25"/>
      <c r="K32" s="25"/>
      <c r="L32" s="25"/>
    </row>
    <row r="33" spans="1:12" ht="13.5" customHeight="1" x14ac:dyDescent="0.25">
      <c r="A33" s="5" t="s">
        <v>14</v>
      </c>
      <c r="B33" s="73">
        <v>128.552748330453</v>
      </c>
      <c r="C33" s="73">
        <v>138.23088117505048</v>
      </c>
      <c r="D33" s="73">
        <v>140.78370655403637</v>
      </c>
      <c r="E33" s="280">
        <v>141.01076400945351</v>
      </c>
      <c r="F33" s="280">
        <v>145.32235877263787</v>
      </c>
      <c r="G33" s="281">
        <v>150.12187478236601</v>
      </c>
      <c r="H33" s="281">
        <v>155.22809850625799</v>
      </c>
      <c r="J33" s="25"/>
      <c r="K33" s="25"/>
      <c r="L33" s="25"/>
    </row>
    <row r="34" spans="1:12" ht="13.5" customHeight="1" x14ac:dyDescent="0.25">
      <c r="A34" s="5" t="s">
        <v>15</v>
      </c>
      <c r="B34" s="73">
        <v>121.544632009897</v>
      </c>
      <c r="C34" s="73">
        <v>132.30196605521061</v>
      </c>
      <c r="D34" s="73">
        <v>135.87017905192172</v>
      </c>
      <c r="E34" s="280">
        <v>136.6459593273496</v>
      </c>
      <c r="F34" s="280">
        <v>141.26372460320121</v>
      </c>
      <c r="G34" s="281">
        <v>146.36080397973399</v>
      </c>
      <c r="H34" s="281">
        <v>151.882635098414</v>
      </c>
      <c r="J34" s="25"/>
      <c r="K34" s="25"/>
      <c r="L34" s="25"/>
    </row>
    <row r="35" spans="1:12" ht="13.5" customHeight="1" x14ac:dyDescent="0.25">
      <c r="A35" s="5" t="s">
        <v>16</v>
      </c>
      <c r="B35" s="282">
        <v>119.01169909023498</v>
      </c>
      <c r="C35" s="282">
        <v>125.50273558634701</v>
      </c>
      <c r="D35" s="282">
        <v>128.0913400668947</v>
      </c>
      <c r="E35" s="283">
        <v>126.10457571589804</v>
      </c>
      <c r="F35" s="283">
        <v>129.49278776310109</v>
      </c>
      <c r="G35" s="284">
        <v>133.422621353539</v>
      </c>
      <c r="H35" s="284">
        <v>138.021111672513</v>
      </c>
    </row>
    <row r="36" spans="1:12" ht="12.75" customHeight="1" x14ac:dyDescent="0.25">
      <c r="A36" s="19"/>
      <c r="B36" s="492" t="s">
        <v>166</v>
      </c>
      <c r="C36" s="493"/>
      <c r="D36" s="493"/>
      <c r="E36" s="493"/>
      <c r="F36" s="493"/>
      <c r="G36" s="493"/>
      <c r="H36" s="493"/>
    </row>
    <row r="37" spans="1:12" ht="13.5" customHeight="1" x14ac:dyDescent="0.25">
      <c r="A37" s="5" t="s">
        <v>2</v>
      </c>
      <c r="B37" s="249">
        <v>58.349179299712397</v>
      </c>
      <c r="C37" s="249">
        <v>63.428777078811784</v>
      </c>
      <c r="D37" s="249">
        <v>66.320569196021054</v>
      </c>
      <c r="E37" s="249">
        <v>66.006144543537715</v>
      </c>
      <c r="F37" s="249">
        <v>65.421721865696952</v>
      </c>
      <c r="G37" s="250">
        <v>64.728369296615497</v>
      </c>
      <c r="H37" s="250">
        <v>63.7469393835011</v>
      </c>
    </row>
    <row r="38" spans="1:12" ht="13.5" customHeight="1" x14ac:dyDescent="0.25">
      <c r="A38" s="5" t="s">
        <v>3</v>
      </c>
      <c r="B38" s="251">
        <v>62.537637042935003</v>
      </c>
      <c r="C38" s="251">
        <v>70.20121040347999</v>
      </c>
      <c r="D38" s="251">
        <v>71.955645436273485</v>
      </c>
      <c r="E38" s="251">
        <v>72.504251512148116</v>
      </c>
      <c r="F38" s="251">
        <v>72.735599236894814</v>
      </c>
      <c r="G38" s="252">
        <v>72.536073108794795</v>
      </c>
      <c r="H38" s="252">
        <v>71.851688112246094</v>
      </c>
    </row>
    <row r="39" spans="1:12" ht="13.5" customHeight="1" x14ac:dyDescent="0.25">
      <c r="A39" s="5" t="s">
        <v>4</v>
      </c>
      <c r="B39" s="251">
        <v>62.162560699666898</v>
      </c>
      <c r="C39" s="251">
        <v>70.711786535660949</v>
      </c>
      <c r="D39" s="251">
        <v>72.620412144860381</v>
      </c>
      <c r="E39" s="251">
        <v>73.561465966357488</v>
      </c>
      <c r="F39" s="251">
        <v>74.33569153073293</v>
      </c>
      <c r="G39" s="252">
        <v>74.699330061645</v>
      </c>
      <c r="H39" s="252">
        <v>74.763643371842804</v>
      </c>
    </row>
    <row r="40" spans="1:12" ht="13.5" customHeight="1" x14ac:dyDescent="0.25">
      <c r="A40" s="5" t="s">
        <v>5</v>
      </c>
      <c r="B40" s="251">
        <v>61.190191320682999</v>
      </c>
      <c r="C40" s="251">
        <v>68.533715810844726</v>
      </c>
      <c r="D40" s="251">
        <v>70.714058148864865</v>
      </c>
      <c r="E40" s="251">
        <v>70.355716766047493</v>
      </c>
      <c r="F40" s="251">
        <v>70.362737473614047</v>
      </c>
      <c r="G40" s="252">
        <v>70.628586340052394</v>
      </c>
      <c r="H40" s="252">
        <v>70.368573930974804</v>
      </c>
    </row>
    <row r="41" spans="1:12" ht="13.5" customHeight="1" x14ac:dyDescent="0.25">
      <c r="A41" s="5" t="s">
        <v>6</v>
      </c>
      <c r="B41" s="251">
        <v>60.216470942649202</v>
      </c>
      <c r="C41" s="251">
        <v>68.34314772088112</v>
      </c>
      <c r="D41" s="251">
        <v>70.003181444375755</v>
      </c>
      <c r="E41" s="251">
        <v>70.600540399198124</v>
      </c>
      <c r="F41" s="251">
        <v>71.036325591370428</v>
      </c>
      <c r="G41" s="252">
        <v>71.159784937448606</v>
      </c>
      <c r="H41" s="252">
        <v>71.204535328189806</v>
      </c>
    </row>
    <row r="42" spans="1:12" ht="13.5" customHeight="1" x14ac:dyDescent="0.25">
      <c r="A42" s="5" t="s">
        <v>7</v>
      </c>
      <c r="B42" s="251">
        <v>61.638572015094702</v>
      </c>
      <c r="C42" s="251">
        <v>69.537023010854881</v>
      </c>
      <c r="D42" s="251">
        <v>71.097347331268764</v>
      </c>
      <c r="E42" s="251">
        <v>71.833711972179557</v>
      </c>
      <c r="F42" s="251">
        <v>72.061250376504432</v>
      </c>
      <c r="G42" s="252">
        <v>71.896278213236101</v>
      </c>
      <c r="H42" s="252">
        <v>71.411951618426201</v>
      </c>
    </row>
    <row r="43" spans="1:12" ht="13.5" customHeight="1" x14ac:dyDescent="0.25">
      <c r="A43" s="5" t="s">
        <v>8</v>
      </c>
      <c r="B43" s="251">
        <v>63.0617732692914</v>
      </c>
      <c r="C43" s="251">
        <v>71.475075666270101</v>
      </c>
      <c r="D43" s="251">
        <v>72.522286313581546</v>
      </c>
      <c r="E43" s="251">
        <v>73.146634800709279</v>
      </c>
      <c r="F43" s="251">
        <v>73.436970909650611</v>
      </c>
      <c r="G43" s="252">
        <v>73.365062713093394</v>
      </c>
      <c r="H43" s="252">
        <v>73.191108228517606</v>
      </c>
    </row>
    <row r="44" spans="1:12" ht="13.5" customHeight="1" x14ac:dyDescent="0.25">
      <c r="A44" s="5" t="s">
        <v>9</v>
      </c>
      <c r="B44" s="246">
        <v>64.742454073142397</v>
      </c>
      <c r="C44" s="246">
        <v>73.318040648334332</v>
      </c>
      <c r="D44" s="246">
        <v>75.327092535924436</v>
      </c>
      <c r="E44" s="246">
        <v>76.171772133826167</v>
      </c>
      <c r="F44" s="246">
        <v>76.684125206599774</v>
      </c>
      <c r="G44" s="247">
        <v>77.010590265616301</v>
      </c>
      <c r="H44" s="247">
        <v>76.775908391204993</v>
      </c>
    </row>
    <row r="45" spans="1:12" ht="13.5" customHeight="1" x14ac:dyDescent="0.25">
      <c r="A45" s="5" t="s">
        <v>10</v>
      </c>
      <c r="B45" s="251">
        <v>62.720365699873902</v>
      </c>
      <c r="C45" s="251">
        <v>70.165069777129759</v>
      </c>
      <c r="D45" s="251">
        <v>72.442362025800094</v>
      </c>
      <c r="E45" s="251">
        <v>72.882458721595555</v>
      </c>
      <c r="F45" s="251">
        <v>73.639838718123258</v>
      </c>
      <c r="G45" s="252">
        <v>73.948786222319896</v>
      </c>
      <c r="H45" s="252">
        <v>73.791934116507207</v>
      </c>
    </row>
    <row r="46" spans="1:12" ht="13.5" customHeight="1" x14ac:dyDescent="0.25">
      <c r="A46" s="5" t="s">
        <v>11</v>
      </c>
      <c r="B46" s="251">
        <v>62.481901275043199</v>
      </c>
      <c r="C46" s="251">
        <v>69.948733363391952</v>
      </c>
      <c r="D46" s="251">
        <v>72.077977501237598</v>
      </c>
      <c r="E46" s="251">
        <v>72.983117598827903</v>
      </c>
      <c r="F46" s="251">
        <v>73.817330053592229</v>
      </c>
      <c r="G46" s="252">
        <v>74.415243101182597</v>
      </c>
      <c r="H46" s="252">
        <v>74.903472285782996</v>
      </c>
    </row>
    <row r="47" spans="1:12" ht="13.5" customHeight="1" x14ac:dyDescent="0.25">
      <c r="A47" s="5" t="s">
        <v>12</v>
      </c>
      <c r="B47" s="251">
        <v>61.249927953692698</v>
      </c>
      <c r="C47" s="251">
        <v>68.984012406677778</v>
      </c>
      <c r="D47" s="251">
        <v>71.135089997876293</v>
      </c>
      <c r="E47" s="251">
        <v>71.727346860459534</v>
      </c>
      <c r="F47" s="251">
        <v>72.046354030803585</v>
      </c>
      <c r="G47" s="252">
        <v>72.306482606666407</v>
      </c>
      <c r="H47" s="252">
        <v>72.060433606230703</v>
      </c>
    </row>
    <row r="48" spans="1:12" ht="13.5" customHeight="1" x14ac:dyDescent="0.25">
      <c r="A48" s="5" t="s">
        <v>13</v>
      </c>
      <c r="B48" s="251">
        <v>61.914965804182103</v>
      </c>
      <c r="C48" s="251">
        <v>70.755631624843602</v>
      </c>
      <c r="D48" s="251">
        <v>72.594078498955454</v>
      </c>
      <c r="E48" s="251">
        <v>73.622538431521264</v>
      </c>
      <c r="F48" s="251">
        <v>74.315327896170572</v>
      </c>
      <c r="G48" s="252">
        <v>74.708128146959595</v>
      </c>
      <c r="H48" s="252">
        <v>74.810443005561396</v>
      </c>
    </row>
    <row r="49" spans="1:16" ht="13.5" customHeight="1" x14ac:dyDescent="0.25">
      <c r="A49" s="5" t="s">
        <v>14</v>
      </c>
      <c r="B49" s="251">
        <v>61.170331533289797</v>
      </c>
      <c r="C49" s="251">
        <v>69.540172778602567</v>
      </c>
      <c r="D49" s="251">
        <v>71.464858258848338</v>
      </c>
      <c r="E49" s="251">
        <v>72.552149281591255</v>
      </c>
      <c r="F49" s="251">
        <v>73.551728362963701</v>
      </c>
      <c r="G49" s="252">
        <v>74.272582523921201</v>
      </c>
      <c r="H49" s="252">
        <v>74.615100865947497</v>
      </c>
    </row>
    <row r="50" spans="1:16" ht="13.5" customHeight="1" x14ac:dyDescent="0.25">
      <c r="A50" s="5" t="s">
        <v>15</v>
      </c>
      <c r="B50" s="251">
        <v>59.9859438333513</v>
      </c>
      <c r="C50" s="251">
        <v>68.041710573027316</v>
      </c>
      <c r="D50" s="251">
        <v>69.576558485025146</v>
      </c>
      <c r="E50" s="251">
        <v>70.703793675915421</v>
      </c>
      <c r="F50" s="251">
        <v>71.50381166371983</v>
      </c>
      <c r="G50" s="252">
        <v>71.914662883209502</v>
      </c>
      <c r="H50" s="252">
        <v>72.077960072085503</v>
      </c>
    </row>
    <row r="51" spans="1:16" ht="13.5" customHeight="1" x14ac:dyDescent="0.25">
      <c r="A51" s="5" t="s">
        <v>16</v>
      </c>
      <c r="B51" s="251">
        <v>61.380852857128879</v>
      </c>
      <c r="C51" s="251">
        <v>68.977276172286523</v>
      </c>
      <c r="D51" s="251">
        <v>70.978761592843952</v>
      </c>
      <c r="E51" s="251">
        <v>71.533825936288594</v>
      </c>
      <c r="F51" s="251">
        <v>71.874623057935352</v>
      </c>
      <c r="G51" s="252">
        <v>71.9590230136168</v>
      </c>
      <c r="H51" s="252">
        <v>71.685436060072504</v>
      </c>
    </row>
    <row r="52" spans="1:16" ht="7.5" customHeight="1" x14ac:dyDescent="0.25">
      <c r="A52" s="5"/>
      <c r="B52" s="152"/>
      <c r="C52" s="152"/>
      <c r="D52" s="152"/>
      <c r="E52" s="152"/>
      <c r="F52" s="152"/>
      <c r="G52" s="152"/>
      <c r="H52" s="152"/>
    </row>
    <row r="53" spans="1:16" ht="12.75" customHeight="1" x14ac:dyDescent="0.25">
      <c r="A53" s="27" t="s">
        <v>167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6"/>
      <c r="P53" s="26"/>
    </row>
    <row r="54" spans="1:16" ht="12.75" customHeight="1" x14ac:dyDescent="0.25">
      <c r="A54" s="27" t="s">
        <v>168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6"/>
      <c r="P54" s="26"/>
    </row>
    <row r="55" spans="1:16" ht="12.75" customHeight="1" x14ac:dyDescent="0.25">
      <c r="A55" s="9" t="s">
        <v>17</v>
      </c>
      <c r="B55" s="9"/>
      <c r="C55" s="9"/>
      <c r="D55" s="9"/>
      <c r="E55" s="9"/>
      <c r="F55" s="9"/>
      <c r="G55" s="9"/>
      <c r="H55" s="9"/>
    </row>
  </sheetData>
  <mergeCells count="3">
    <mergeCell ref="B4:G4"/>
    <mergeCell ref="B20:H20"/>
    <mergeCell ref="B36:H36"/>
  </mergeCells>
  <conditionalFormatting sqref="J5:J1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hyperlinks>
    <hyperlink ref="I1" location="Obsah!A1" display="Zpět na obsah" xr:uid="{00000000-0004-0000-0300-000000000000}"/>
  </hyperlinks>
  <pageMargins left="0.78740157480314965" right="0.78740157480314965" top="0.78740157480314965" bottom="0.98425196850393704" header="0.47244094488188981" footer="0.47244094488188981"/>
  <pageSetup paperSize="9" scale="95" orientation="portrait" r:id="rId1"/>
  <headerFooter alignWithMargins="0">
    <oddHeader>&amp;L&amp;8Vývoj obyvatelstva České republiky, Tabulková příloha - krajské srovnání</oddHeader>
    <oddFooter>&amp;L&amp;G&amp;C 2024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2"/>
  <sheetViews>
    <sheetView showGridLines="0" zoomScaleNormal="100" workbookViewId="0">
      <selection activeCell="A2" sqref="A2:K22"/>
    </sheetView>
  </sheetViews>
  <sheetFormatPr defaultColWidth="10.6640625" defaultRowHeight="12.5" x14ac:dyDescent="0.25"/>
  <cols>
    <col min="1" max="1" width="15.33203125" style="10" customWidth="1"/>
    <col min="2" max="10" width="9.77734375" style="10" customWidth="1"/>
    <col min="11" max="11" width="12.109375" style="10" customWidth="1"/>
    <col min="12" max="12" width="6.77734375" style="10" customWidth="1"/>
    <col min="13" max="16384" width="10.6640625" style="3"/>
  </cols>
  <sheetData>
    <row r="1" spans="1:12" ht="15" customHeight="1" x14ac:dyDescent="0.25">
      <c r="A1" s="2" t="s">
        <v>177</v>
      </c>
      <c r="B1" s="3"/>
      <c r="C1" s="3"/>
      <c r="D1" s="3"/>
      <c r="E1" s="3"/>
      <c r="F1" s="3"/>
      <c r="G1" s="3"/>
      <c r="H1" s="3"/>
      <c r="I1" s="3"/>
      <c r="J1" s="3"/>
      <c r="K1" s="3"/>
      <c r="L1" s="153" t="s">
        <v>163</v>
      </c>
    </row>
    <row r="2" spans="1:12" ht="6" customHeight="1" thickBot="1" x14ac:dyDescent="0.3">
      <c r="A2" s="2"/>
      <c r="B2" s="29"/>
      <c r="C2" s="29"/>
      <c r="D2" s="29"/>
      <c r="E2" s="29"/>
      <c r="F2" s="29"/>
      <c r="G2" s="29"/>
      <c r="H2" s="29"/>
      <c r="I2" s="29"/>
      <c r="J2" s="29"/>
      <c r="K2" s="29"/>
      <c r="L2" s="3"/>
    </row>
    <row r="3" spans="1:12" ht="15" customHeight="1" x14ac:dyDescent="0.25">
      <c r="A3" s="507" t="s">
        <v>1</v>
      </c>
      <c r="B3" s="509" t="s">
        <v>26</v>
      </c>
      <c r="C3" s="510"/>
      <c r="D3" s="510"/>
      <c r="E3" s="510"/>
      <c r="F3" s="510"/>
      <c r="G3" s="510"/>
      <c r="H3" s="511"/>
      <c r="I3" s="512" t="s">
        <v>178</v>
      </c>
      <c r="J3" s="512"/>
      <c r="K3" s="512"/>
      <c r="L3" s="3"/>
    </row>
    <row r="4" spans="1:12" ht="15" customHeight="1" thickBot="1" x14ac:dyDescent="0.3">
      <c r="A4" s="508"/>
      <c r="B4" s="207">
        <v>2016</v>
      </c>
      <c r="C4" s="207">
        <v>2020</v>
      </c>
      <c r="D4" s="207">
        <v>2021</v>
      </c>
      <c r="E4" s="207">
        <v>2022</v>
      </c>
      <c r="F4" s="207">
        <v>2023</v>
      </c>
      <c r="G4" s="207">
        <v>2024</v>
      </c>
      <c r="H4" s="207">
        <v>2025</v>
      </c>
      <c r="I4" s="208" t="s">
        <v>27</v>
      </c>
      <c r="J4" s="207" t="s">
        <v>28</v>
      </c>
      <c r="K4" s="209" t="s">
        <v>29</v>
      </c>
      <c r="L4" s="3"/>
    </row>
    <row r="5" spans="1:12" ht="12.75" customHeight="1" x14ac:dyDescent="0.25">
      <c r="A5" s="30" t="s">
        <v>2</v>
      </c>
      <c r="B5" s="233">
        <v>6415</v>
      </c>
      <c r="C5" s="280">
        <v>5455</v>
      </c>
      <c r="D5" s="233">
        <v>5704</v>
      </c>
      <c r="E5" s="233">
        <v>6983</v>
      </c>
      <c r="F5" s="233">
        <v>6393</v>
      </c>
      <c r="G5" s="233">
        <v>6189</v>
      </c>
      <c r="H5" s="233">
        <v>6025</v>
      </c>
      <c r="I5" s="285">
        <v>4819</v>
      </c>
      <c r="J5" s="233">
        <v>4941</v>
      </c>
      <c r="K5" s="286">
        <v>4350</v>
      </c>
      <c r="L5" s="3"/>
    </row>
    <row r="6" spans="1:12" ht="12.75" customHeight="1" x14ac:dyDescent="0.25">
      <c r="A6" s="30" t="s">
        <v>3</v>
      </c>
      <c r="B6" s="280">
        <v>6154</v>
      </c>
      <c r="C6" s="233">
        <v>5631</v>
      </c>
      <c r="D6" s="280">
        <v>5660</v>
      </c>
      <c r="E6" s="280">
        <v>6904</v>
      </c>
      <c r="F6" s="280">
        <v>6181</v>
      </c>
      <c r="G6" s="280">
        <v>5658</v>
      </c>
      <c r="H6" s="280">
        <v>5492</v>
      </c>
      <c r="I6" s="287">
        <v>4006</v>
      </c>
      <c r="J6" s="280">
        <v>4038</v>
      </c>
      <c r="K6" s="288">
        <v>3498</v>
      </c>
      <c r="L6" s="3"/>
    </row>
    <row r="7" spans="1:12" ht="12.75" customHeight="1" x14ac:dyDescent="0.25">
      <c r="A7" s="30" t="s">
        <v>4</v>
      </c>
      <c r="B7" s="280">
        <v>3175</v>
      </c>
      <c r="C7" s="280">
        <v>2792</v>
      </c>
      <c r="D7" s="280">
        <v>2656</v>
      </c>
      <c r="E7" s="280">
        <v>3313</v>
      </c>
      <c r="F7" s="280">
        <v>2990</v>
      </c>
      <c r="G7" s="280">
        <v>2684</v>
      </c>
      <c r="H7" s="280">
        <v>2433</v>
      </c>
      <c r="I7" s="287">
        <v>1823</v>
      </c>
      <c r="J7" s="280">
        <v>1816</v>
      </c>
      <c r="K7" s="288">
        <v>1593</v>
      </c>
      <c r="L7" s="3"/>
    </row>
    <row r="8" spans="1:12" ht="12.75" customHeight="1" x14ac:dyDescent="0.25">
      <c r="A8" s="30" t="s">
        <v>5</v>
      </c>
      <c r="B8" s="280">
        <v>2857</v>
      </c>
      <c r="C8" s="280">
        <v>2479</v>
      </c>
      <c r="D8" s="280">
        <v>2654</v>
      </c>
      <c r="E8" s="280">
        <v>2987</v>
      </c>
      <c r="F8" s="280">
        <v>2630</v>
      </c>
      <c r="G8" s="280">
        <v>2561</v>
      </c>
      <c r="H8" s="280">
        <v>2413</v>
      </c>
      <c r="I8" s="287">
        <v>1774</v>
      </c>
      <c r="J8" s="280">
        <v>1743</v>
      </c>
      <c r="K8" s="288">
        <v>1515</v>
      </c>
      <c r="L8" s="3"/>
    </row>
    <row r="9" spans="1:12" ht="12.75" customHeight="1" x14ac:dyDescent="0.25">
      <c r="A9" s="30" t="s">
        <v>6</v>
      </c>
      <c r="B9" s="237">
        <v>1504</v>
      </c>
      <c r="C9" s="237">
        <v>1232</v>
      </c>
      <c r="D9" s="237">
        <v>1313</v>
      </c>
      <c r="E9" s="237">
        <v>1527</v>
      </c>
      <c r="F9" s="237">
        <v>1304</v>
      </c>
      <c r="G9" s="237">
        <v>1210</v>
      </c>
      <c r="H9" s="237">
        <v>1152</v>
      </c>
      <c r="I9" s="289">
        <v>802</v>
      </c>
      <c r="J9" s="237">
        <v>788</v>
      </c>
      <c r="K9" s="290">
        <v>655</v>
      </c>
      <c r="L9" s="3"/>
    </row>
    <row r="10" spans="1:12" ht="12.75" customHeight="1" x14ac:dyDescent="0.25">
      <c r="A10" s="30" t="s">
        <v>7</v>
      </c>
      <c r="B10" s="280">
        <v>3723</v>
      </c>
      <c r="C10" s="280">
        <v>3508</v>
      </c>
      <c r="D10" s="280">
        <v>3616</v>
      </c>
      <c r="E10" s="280">
        <v>4281</v>
      </c>
      <c r="F10" s="280">
        <v>3703</v>
      </c>
      <c r="G10" s="280">
        <v>3399</v>
      </c>
      <c r="H10" s="280">
        <v>3232</v>
      </c>
      <c r="I10" s="287">
        <v>2222</v>
      </c>
      <c r="J10" s="280">
        <v>2202</v>
      </c>
      <c r="K10" s="288">
        <v>1851</v>
      </c>
      <c r="L10" s="3"/>
    </row>
    <row r="11" spans="1:12" ht="12.75" customHeight="1" x14ac:dyDescent="0.25">
      <c r="A11" s="30" t="s">
        <v>8</v>
      </c>
      <c r="B11" s="280">
        <v>2126</v>
      </c>
      <c r="C11" s="280">
        <v>1906</v>
      </c>
      <c r="D11" s="280">
        <v>1949</v>
      </c>
      <c r="E11" s="280">
        <v>2257</v>
      </c>
      <c r="F11" s="280">
        <v>1939</v>
      </c>
      <c r="G11" s="280">
        <v>1815</v>
      </c>
      <c r="H11" s="280">
        <v>1716</v>
      </c>
      <c r="I11" s="287">
        <v>1197</v>
      </c>
      <c r="J11" s="280">
        <v>1190</v>
      </c>
      <c r="K11" s="288">
        <v>1013</v>
      </c>
      <c r="L11" s="3"/>
    </row>
    <row r="12" spans="1:12" ht="12.75" customHeight="1" x14ac:dyDescent="0.25">
      <c r="A12" s="30" t="s">
        <v>9</v>
      </c>
      <c r="B12" s="280">
        <v>2565</v>
      </c>
      <c r="C12" s="280">
        <v>2228</v>
      </c>
      <c r="D12" s="280">
        <v>2272</v>
      </c>
      <c r="E12" s="280">
        <v>2836</v>
      </c>
      <c r="F12" s="280">
        <v>2444</v>
      </c>
      <c r="G12" s="280">
        <v>2270</v>
      </c>
      <c r="H12" s="280">
        <v>2057</v>
      </c>
      <c r="I12" s="287">
        <v>1524</v>
      </c>
      <c r="J12" s="280">
        <v>1509</v>
      </c>
      <c r="K12" s="288">
        <v>1326</v>
      </c>
      <c r="L12" s="3"/>
    </row>
    <row r="13" spans="1:12" ht="12.75" customHeight="1" x14ac:dyDescent="0.25">
      <c r="A13" s="30" t="s">
        <v>10</v>
      </c>
      <c r="B13" s="280">
        <v>2472</v>
      </c>
      <c r="C13" s="280">
        <v>2184</v>
      </c>
      <c r="D13" s="280">
        <v>2309</v>
      </c>
      <c r="E13" s="280">
        <v>2647</v>
      </c>
      <c r="F13" s="280">
        <v>2231</v>
      </c>
      <c r="G13" s="280">
        <v>2107</v>
      </c>
      <c r="H13" s="280">
        <v>1943</v>
      </c>
      <c r="I13" s="287">
        <v>1470</v>
      </c>
      <c r="J13" s="280">
        <v>1462</v>
      </c>
      <c r="K13" s="288">
        <v>1306</v>
      </c>
      <c r="L13" s="3"/>
    </row>
    <row r="14" spans="1:12" ht="12.75" customHeight="1" x14ac:dyDescent="0.25">
      <c r="A14" s="30" t="s">
        <v>11</v>
      </c>
      <c r="B14" s="280">
        <v>2445</v>
      </c>
      <c r="C14" s="280">
        <v>2154</v>
      </c>
      <c r="D14" s="280">
        <v>2262</v>
      </c>
      <c r="E14" s="280">
        <v>2416</v>
      </c>
      <c r="F14" s="280">
        <v>2184</v>
      </c>
      <c r="G14" s="280">
        <v>1985</v>
      </c>
      <c r="H14" s="280">
        <v>1952</v>
      </c>
      <c r="I14" s="287">
        <v>1510</v>
      </c>
      <c r="J14" s="280">
        <v>1494</v>
      </c>
      <c r="K14" s="288">
        <v>1339</v>
      </c>
      <c r="L14" s="3"/>
    </row>
    <row r="15" spans="1:12" ht="12.75" customHeight="1" x14ac:dyDescent="0.25">
      <c r="A15" s="30" t="s">
        <v>12</v>
      </c>
      <c r="B15" s="280">
        <v>5837</v>
      </c>
      <c r="C15" s="280">
        <v>5272</v>
      </c>
      <c r="D15" s="280">
        <v>5348</v>
      </c>
      <c r="E15" s="280">
        <v>6171</v>
      </c>
      <c r="F15" s="280">
        <v>5578</v>
      </c>
      <c r="G15" s="280">
        <v>5044</v>
      </c>
      <c r="H15" s="280">
        <v>4942</v>
      </c>
      <c r="I15" s="287">
        <v>3874</v>
      </c>
      <c r="J15" s="280">
        <v>3803</v>
      </c>
      <c r="K15" s="288">
        <v>3400</v>
      </c>
      <c r="L15" s="3"/>
    </row>
    <row r="16" spans="1:12" ht="12.75" customHeight="1" x14ac:dyDescent="0.25">
      <c r="A16" s="30" t="s">
        <v>13</v>
      </c>
      <c r="B16" s="280">
        <v>2925</v>
      </c>
      <c r="C16" s="280">
        <v>2665</v>
      </c>
      <c r="D16" s="280">
        <v>2795</v>
      </c>
      <c r="E16" s="280">
        <v>3242</v>
      </c>
      <c r="F16" s="280">
        <v>2774</v>
      </c>
      <c r="G16" s="280">
        <v>2419</v>
      </c>
      <c r="H16" s="280">
        <v>2428</v>
      </c>
      <c r="I16" s="287">
        <v>1846</v>
      </c>
      <c r="J16" s="280">
        <v>1802</v>
      </c>
      <c r="K16" s="288">
        <v>1609</v>
      </c>
      <c r="L16" s="3"/>
    </row>
    <row r="17" spans="1:12" ht="12.75" customHeight="1" x14ac:dyDescent="0.25">
      <c r="A17" s="30" t="s">
        <v>14</v>
      </c>
      <c r="B17" s="280">
        <v>2802</v>
      </c>
      <c r="C17" s="280">
        <v>2513</v>
      </c>
      <c r="D17" s="280">
        <v>2651</v>
      </c>
      <c r="E17" s="280">
        <v>2901</v>
      </c>
      <c r="F17" s="280">
        <v>2423</v>
      </c>
      <c r="G17" s="280">
        <v>2229</v>
      </c>
      <c r="H17" s="280">
        <v>2097</v>
      </c>
      <c r="I17" s="287">
        <v>1608</v>
      </c>
      <c r="J17" s="280">
        <v>1568</v>
      </c>
      <c r="K17" s="288">
        <v>1426</v>
      </c>
      <c r="L17" s="3"/>
    </row>
    <row r="18" spans="1:12" ht="12.75" customHeight="1" x14ac:dyDescent="0.25">
      <c r="A18" s="32" t="s">
        <v>15</v>
      </c>
      <c r="B18" s="283">
        <v>5768</v>
      </c>
      <c r="C18" s="283">
        <v>5396</v>
      </c>
      <c r="D18" s="283">
        <v>5589</v>
      </c>
      <c r="E18" s="283">
        <v>6355</v>
      </c>
      <c r="F18" s="283">
        <v>5494</v>
      </c>
      <c r="G18" s="283">
        <v>4916</v>
      </c>
      <c r="H18" s="283">
        <v>4666</v>
      </c>
      <c r="I18" s="291">
        <v>3445</v>
      </c>
      <c r="J18" s="283">
        <v>3403</v>
      </c>
      <c r="K18" s="292">
        <v>2992</v>
      </c>
      <c r="L18" s="3"/>
    </row>
    <row r="19" spans="1:12" ht="12.75" customHeight="1" x14ac:dyDescent="0.25">
      <c r="A19" s="30" t="s">
        <v>16</v>
      </c>
      <c r="B19" s="280">
        <v>50768</v>
      </c>
      <c r="C19" s="280">
        <v>45415</v>
      </c>
      <c r="D19" s="280">
        <v>46778</v>
      </c>
      <c r="E19" s="280">
        <v>54820</v>
      </c>
      <c r="F19" s="280">
        <v>48268</v>
      </c>
      <c r="G19" s="280">
        <v>44486</v>
      </c>
      <c r="H19" s="280">
        <v>42548</v>
      </c>
      <c r="I19" s="287">
        <v>31920</v>
      </c>
      <c r="J19" s="280">
        <v>31759</v>
      </c>
      <c r="K19" s="288">
        <v>27873</v>
      </c>
      <c r="L19" s="3"/>
    </row>
    <row r="20" spans="1:12" ht="7.5" customHeight="1" x14ac:dyDescent="0.25">
      <c r="A20" s="33"/>
      <c r="B20" s="34"/>
      <c r="C20" s="35"/>
      <c r="D20" s="35"/>
      <c r="E20" s="35"/>
      <c r="F20" s="35"/>
      <c r="G20" s="35"/>
      <c r="H20" s="36"/>
      <c r="I20" s="34"/>
      <c r="J20" s="35"/>
      <c r="K20" s="35"/>
      <c r="L20" s="3"/>
    </row>
    <row r="21" spans="1:12" ht="12.75" customHeight="1" x14ac:dyDescent="0.25">
      <c r="A21" s="37" t="s">
        <v>30</v>
      </c>
      <c r="B21" s="38"/>
      <c r="C21" s="38"/>
      <c r="D21" s="38"/>
      <c r="E21" s="38"/>
      <c r="F21" s="38"/>
      <c r="G21" s="38"/>
      <c r="H21" s="38"/>
      <c r="I21" s="39"/>
      <c r="J21" s="38"/>
      <c r="K21" s="38"/>
      <c r="L21" s="3"/>
    </row>
    <row r="22" spans="1:12" ht="12.75" customHeight="1" x14ac:dyDescent="0.25">
      <c r="A22" s="37" t="s">
        <v>24</v>
      </c>
    </row>
  </sheetData>
  <mergeCells count="3">
    <mergeCell ref="A3:A4"/>
    <mergeCell ref="B3:H3"/>
    <mergeCell ref="I3:K3"/>
  </mergeCells>
  <hyperlinks>
    <hyperlink ref="L1" location="Obsah!A1" display="Zpět na obsah" xr:uid="{00000000-0004-0000-04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2"/>
  <sheetViews>
    <sheetView showGridLines="0" zoomScaleNormal="100" workbookViewId="0">
      <selection activeCell="A2" sqref="A2:N21"/>
    </sheetView>
  </sheetViews>
  <sheetFormatPr defaultColWidth="10.6640625" defaultRowHeight="12.5" x14ac:dyDescent="0.25"/>
  <cols>
    <col min="1" max="1" width="15.33203125" style="10" customWidth="1"/>
    <col min="2" max="12" width="8.33203125" style="10" customWidth="1"/>
    <col min="13" max="14" width="8.33203125" style="3" customWidth="1"/>
    <col min="15" max="16384" width="10.6640625" style="3"/>
  </cols>
  <sheetData>
    <row r="1" spans="1:17" ht="15" customHeight="1" x14ac:dyDescent="0.25">
      <c r="A1" s="40" t="s">
        <v>179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O1" s="153" t="s">
        <v>163</v>
      </c>
    </row>
    <row r="2" spans="1:17" ht="6" customHeight="1" thickBot="1" x14ac:dyDescent="0.35">
      <c r="A2" s="41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7" ht="15" customHeight="1" x14ac:dyDescent="0.25">
      <c r="A3" s="507" t="s">
        <v>1</v>
      </c>
      <c r="B3" s="513" t="s">
        <v>31</v>
      </c>
      <c r="C3" s="514"/>
      <c r="D3" s="514"/>
      <c r="E3" s="514"/>
      <c r="F3" s="514"/>
      <c r="G3" s="514"/>
      <c r="H3" s="514"/>
      <c r="I3" s="514"/>
      <c r="J3" s="514"/>
      <c r="K3" s="514"/>
      <c r="L3" s="514"/>
      <c r="M3" s="515"/>
      <c r="N3" s="514" t="s">
        <v>26</v>
      </c>
    </row>
    <row r="4" spans="1:17" ht="15" customHeight="1" thickBot="1" x14ac:dyDescent="0.3">
      <c r="A4" s="508"/>
      <c r="B4" s="207" t="s">
        <v>32</v>
      </c>
      <c r="C4" s="207" t="s">
        <v>33</v>
      </c>
      <c r="D4" s="207" t="s">
        <v>34</v>
      </c>
      <c r="E4" s="207" t="s">
        <v>35</v>
      </c>
      <c r="F4" s="207" t="s">
        <v>36</v>
      </c>
      <c r="G4" s="207" t="s">
        <v>37</v>
      </c>
      <c r="H4" s="207" t="s">
        <v>38</v>
      </c>
      <c r="I4" s="208" t="s">
        <v>39</v>
      </c>
      <c r="J4" s="207" t="s">
        <v>40</v>
      </c>
      <c r="K4" s="207" t="s">
        <v>41</v>
      </c>
      <c r="L4" s="207" t="s">
        <v>42</v>
      </c>
      <c r="M4" s="207" t="s">
        <v>43</v>
      </c>
      <c r="N4" s="516"/>
    </row>
    <row r="5" spans="1:17" ht="12.75" customHeight="1" x14ac:dyDescent="0.25">
      <c r="A5" s="30" t="s">
        <v>2</v>
      </c>
      <c r="B5" s="237">
        <v>162</v>
      </c>
      <c r="C5" s="254">
        <v>166</v>
      </c>
      <c r="D5" s="280">
        <v>209</v>
      </c>
      <c r="E5" s="280">
        <v>407</v>
      </c>
      <c r="F5" s="280">
        <v>709</v>
      </c>
      <c r="G5" s="233">
        <v>978</v>
      </c>
      <c r="H5" s="280">
        <v>643</v>
      </c>
      <c r="I5" s="293">
        <v>951</v>
      </c>
      <c r="J5" s="280">
        <v>897</v>
      </c>
      <c r="K5" s="254">
        <v>468</v>
      </c>
      <c r="L5" s="294">
        <v>258</v>
      </c>
      <c r="M5" s="280">
        <v>177</v>
      </c>
      <c r="N5" s="288">
        <v>6025</v>
      </c>
      <c r="P5" s="6"/>
      <c r="Q5" s="6"/>
    </row>
    <row r="6" spans="1:17" ht="12.75" customHeight="1" x14ac:dyDescent="0.25">
      <c r="A6" s="30" t="s">
        <v>3</v>
      </c>
      <c r="B6" s="237">
        <v>101</v>
      </c>
      <c r="C6" s="254">
        <v>127</v>
      </c>
      <c r="D6" s="280">
        <v>175</v>
      </c>
      <c r="E6" s="280">
        <v>343</v>
      </c>
      <c r="F6" s="280">
        <v>535</v>
      </c>
      <c r="G6" s="233">
        <v>1065</v>
      </c>
      <c r="H6" s="280">
        <v>669</v>
      </c>
      <c r="I6" s="287">
        <v>900</v>
      </c>
      <c r="J6" s="280">
        <v>849</v>
      </c>
      <c r="K6" s="254">
        <v>361</v>
      </c>
      <c r="L6" s="294">
        <v>222</v>
      </c>
      <c r="M6" s="280">
        <v>145</v>
      </c>
      <c r="N6" s="288">
        <v>5492</v>
      </c>
      <c r="P6" s="6"/>
      <c r="Q6" s="6"/>
    </row>
    <row r="7" spans="1:17" ht="12.75" customHeight="1" x14ac:dyDescent="0.25">
      <c r="A7" s="30" t="s">
        <v>4</v>
      </c>
      <c r="B7" s="237">
        <v>43</v>
      </c>
      <c r="C7" s="254">
        <v>68</v>
      </c>
      <c r="D7" s="280">
        <v>49</v>
      </c>
      <c r="E7" s="280">
        <v>147</v>
      </c>
      <c r="F7" s="280">
        <v>211</v>
      </c>
      <c r="G7" s="233">
        <v>488</v>
      </c>
      <c r="H7" s="280">
        <v>322</v>
      </c>
      <c r="I7" s="287">
        <v>415</v>
      </c>
      <c r="J7" s="280">
        <v>404</v>
      </c>
      <c r="K7" s="254">
        <v>157</v>
      </c>
      <c r="L7" s="294">
        <v>85</v>
      </c>
      <c r="M7" s="280">
        <v>44</v>
      </c>
      <c r="N7" s="288">
        <v>2433</v>
      </c>
      <c r="P7" s="6"/>
      <c r="Q7" s="6"/>
    </row>
    <row r="8" spans="1:17" ht="12.75" customHeight="1" x14ac:dyDescent="0.25">
      <c r="A8" s="30" t="s">
        <v>5</v>
      </c>
      <c r="B8" s="237">
        <v>45</v>
      </c>
      <c r="C8" s="254">
        <v>52</v>
      </c>
      <c r="D8" s="280">
        <v>83</v>
      </c>
      <c r="E8" s="280">
        <v>132</v>
      </c>
      <c r="F8" s="280">
        <v>224</v>
      </c>
      <c r="G8" s="233">
        <v>449</v>
      </c>
      <c r="H8" s="280">
        <v>312</v>
      </c>
      <c r="I8" s="287">
        <v>447</v>
      </c>
      <c r="J8" s="280">
        <v>348</v>
      </c>
      <c r="K8" s="254">
        <v>175</v>
      </c>
      <c r="L8" s="294">
        <v>91</v>
      </c>
      <c r="M8" s="280">
        <v>55</v>
      </c>
      <c r="N8" s="288">
        <v>2413</v>
      </c>
      <c r="P8" s="6"/>
      <c r="Q8" s="6"/>
    </row>
    <row r="9" spans="1:17" ht="12.75" customHeight="1" x14ac:dyDescent="0.25">
      <c r="A9" s="30" t="s">
        <v>6</v>
      </c>
      <c r="B9" s="237">
        <v>23</v>
      </c>
      <c r="C9" s="254">
        <v>32</v>
      </c>
      <c r="D9" s="280">
        <v>44</v>
      </c>
      <c r="E9" s="280">
        <v>62</v>
      </c>
      <c r="F9" s="280">
        <v>100</v>
      </c>
      <c r="G9" s="280">
        <v>187</v>
      </c>
      <c r="H9" s="280">
        <v>159</v>
      </c>
      <c r="I9" s="233">
        <v>198</v>
      </c>
      <c r="J9" s="280">
        <v>172</v>
      </c>
      <c r="K9" s="254">
        <v>79</v>
      </c>
      <c r="L9" s="294">
        <v>71</v>
      </c>
      <c r="M9" s="280">
        <v>25</v>
      </c>
      <c r="N9" s="288">
        <v>1152</v>
      </c>
      <c r="P9" s="6"/>
      <c r="Q9" s="6"/>
    </row>
    <row r="10" spans="1:17" ht="12.75" customHeight="1" x14ac:dyDescent="0.25">
      <c r="A10" s="30" t="s">
        <v>7</v>
      </c>
      <c r="B10" s="237">
        <v>64</v>
      </c>
      <c r="C10" s="254">
        <v>98</v>
      </c>
      <c r="D10" s="280">
        <v>106</v>
      </c>
      <c r="E10" s="280">
        <v>165</v>
      </c>
      <c r="F10" s="280">
        <v>330</v>
      </c>
      <c r="G10" s="233">
        <v>584</v>
      </c>
      <c r="H10" s="280">
        <v>447</v>
      </c>
      <c r="I10" s="287">
        <v>593</v>
      </c>
      <c r="J10" s="280">
        <v>434</v>
      </c>
      <c r="K10" s="254">
        <v>193</v>
      </c>
      <c r="L10" s="294">
        <v>130</v>
      </c>
      <c r="M10" s="280">
        <v>88</v>
      </c>
      <c r="N10" s="288">
        <v>3232</v>
      </c>
      <c r="P10" s="6"/>
      <c r="Q10" s="6"/>
    </row>
    <row r="11" spans="1:17" ht="12.75" customHeight="1" x14ac:dyDescent="0.25">
      <c r="A11" s="30" t="s">
        <v>8</v>
      </c>
      <c r="B11" s="237">
        <v>27</v>
      </c>
      <c r="C11" s="254">
        <v>37</v>
      </c>
      <c r="D11" s="280">
        <v>51</v>
      </c>
      <c r="E11" s="280">
        <v>81</v>
      </c>
      <c r="F11" s="280">
        <v>156</v>
      </c>
      <c r="G11" s="233">
        <v>331</v>
      </c>
      <c r="H11" s="280">
        <v>247</v>
      </c>
      <c r="I11" s="287">
        <v>315</v>
      </c>
      <c r="J11" s="280">
        <v>233</v>
      </c>
      <c r="K11" s="254">
        <v>120</v>
      </c>
      <c r="L11" s="294">
        <v>73</v>
      </c>
      <c r="M11" s="280">
        <v>45</v>
      </c>
      <c r="N11" s="288">
        <v>1716</v>
      </c>
      <c r="P11" s="6"/>
      <c r="Q11" s="6"/>
    </row>
    <row r="12" spans="1:17" ht="12.75" customHeight="1" x14ac:dyDescent="0.25">
      <c r="A12" s="30" t="s">
        <v>9</v>
      </c>
      <c r="B12" s="280">
        <v>40</v>
      </c>
      <c r="C12" s="237">
        <v>35</v>
      </c>
      <c r="D12" s="280">
        <v>60</v>
      </c>
      <c r="E12" s="280">
        <v>119</v>
      </c>
      <c r="F12" s="280">
        <v>219</v>
      </c>
      <c r="G12" s="233">
        <v>401</v>
      </c>
      <c r="H12" s="280">
        <v>288</v>
      </c>
      <c r="I12" s="287">
        <v>356</v>
      </c>
      <c r="J12" s="280">
        <v>306</v>
      </c>
      <c r="K12" s="254">
        <v>109</v>
      </c>
      <c r="L12" s="294">
        <v>65</v>
      </c>
      <c r="M12" s="280">
        <v>59</v>
      </c>
      <c r="N12" s="288">
        <v>2057</v>
      </c>
      <c r="P12" s="6"/>
      <c r="Q12" s="6"/>
    </row>
    <row r="13" spans="1:17" ht="12.75" customHeight="1" x14ac:dyDescent="0.25">
      <c r="A13" s="30" t="s">
        <v>10</v>
      </c>
      <c r="B13" s="237">
        <v>28</v>
      </c>
      <c r="C13" s="254">
        <v>50</v>
      </c>
      <c r="D13" s="280">
        <v>65</v>
      </c>
      <c r="E13" s="280">
        <v>121</v>
      </c>
      <c r="F13" s="280">
        <v>213</v>
      </c>
      <c r="G13" s="233">
        <v>321</v>
      </c>
      <c r="H13" s="280">
        <v>250</v>
      </c>
      <c r="I13" s="287">
        <v>329</v>
      </c>
      <c r="J13" s="280">
        <v>314</v>
      </c>
      <c r="K13" s="254">
        <v>133</v>
      </c>
      <c r="L13" s="294">
        <v>83</v>
      </c>
      <c r="M13" s="280">
        <v>36</v>
      </c>
      <c r="N13" s="288">
        <v>1943</v>
      </c>
      <c r="P13" s="6"/>
      <c r="Q13" s="6"/>
    </row>
    <row r="14" spans="1:17" ht="12.75" customHeight="1" x14ac:dyDescent="0.25">
      <c r="A14" s="30" t="s">
        <v>11</v>
      </c>
      <c r="B14" s="237">
        <v>25</v>
      </c>
      <c r="C14" s="254">
        <v>45</v>
      </c>
      <c r="D14" s="280">
        <v>51</v>
      </c>
      <c r="E14" s="280">
        <v>104</v>
      </c>
      <c r="F14" s="280">
        <v>180</v>
      </c>
      <c r="G14" s="233">
        <v>410</v>
      </c>
      <c r="H14" s="280">
        <v>262</v>
      </c>
      <c r="I14" s="287">
        <v>352</v>
      </c>
      <c r="J14" s="280">
        <v>288</v>
      </c>
      <c r="K14" s="254">
        <v>128</v>
      </c>
      <c r="L14" s="294">
        <v>71</v>
      </c>
      <c r="M14" s="280">
        <v>36</v>
      </c>
      <c r="N14" s="288">
        <v>1952</v>
      </c>
      <c r="P14" s="6"/>
      <c r="Q14" s="6"/>
    </row>
    <row r="15" spans="1:17" ht="12.75" customHeight="1" x14ac:dyDescent="0.25">
      <c r="A15" s="30" t="s">
        <v>12</v>
      </c>
      <c r="B15" s="237">
        <v>90</v>
      </c>
      <c r="C15" s="254">
        <v>109</v>
      </c>
      <c r="D15" s="280">
        <v>144</v>
      </c>
      <c r="E15" s="280">
        <v>314</v>
      </c>
      <c r="F15" s="280">
        <v>630</v>
      </c>
      <c r="G15" s="233">
        <v>912</v>
      </c>
      <c r="H15" s="280">
        <v>497</v>
      </c>
      <c r="I15" s="287">
        <v>752</v>
      </c>
      <c r="J15" s="280">
        <v>802</v>
      </c>
      <c r="K15" s="254">
        <v>402</v>
      </c>
      <c r="L15" s="294">
        <v>191</v>
      </c>
      <c r="M15" s="280">
        <v>99</v>
      </c>
      <c r="N15" s="288">
        <v>4942</v>
      </c>
      <c r="P15" s="6"/>
      <c r="Q15" s="6"/>
    </row>
    <row r="16" spans="1:17" ht="12.75" customHeight="1" x14ac:dyDescent="0.25">
      <c r="A16" s="30" t="s">
        <v>13</v>
      </c>
      <c r="B16" s="237">
        <v>48</v>
      </c>
      <c r="C16" s="254">
        <v>52</v>
      </c>
      <c r="D16" s="280">
        <v>96</v>
      </c>
      <c r="E16" s="280">
        <v>148</v>
      </c>
      <c r="F16" s="280">
        <v>284</v>
      </c>
      <c r="G16" s="233">
        <v>419</v>
      </c>
      <c r="H16" s="280">
        <v>272</v>
      </c>
      <c r="I16" s="287">
        <v>374</v>
      </c>
      <c r="J16" s="280">
        <v>375</v>
      </c>
      <c r="K16" s="254">
        <v>207</v>
      </c>
      <c r="L16" s="294">
        <v>99</v>
      </c>
      <c r="M16" s="280">
        <v>54</v>
      </c>
      <c r="N16" s="288">
        <v>2428</v>
      </c>
      <c r="P16" s="6"/>
      <c r="Q16" s="6"/>
    </row>
    <row r="17" spans="1:17" ht="12.75" customHeight="1" x14ac:dyDescent="0.25">
      <c r="A17" s="30" t="s">
        <v>14</v>
      </c>
      <c r="B17" s="237">
        <v>19</v>
      </c>
      <c r="C17" s="254">
        <v>59</v>
      </c>
      <c r="D17" s="280">
        <v>63</v>
      </c>
      <c r="E17" s="280">
        <v>120</v>
      </c>
      <c r="F17" s="280">
        <v>236</v>
      </c>
      <c r="G17" s="233">
        <v>360</v>
      </c>
      <c r="H17" s="280">
        <v>224</v>
      </c>
      <c r="I17" s="287">
        <v>324</v>
      </c>
      <c r="J17" s="280">
        <v>357</v>
      </c>
      <c r="K17" s="254">
        <v>203</v>
      </c>
      <c r="L17" s="294">
        <v>82</v>
      </c>
      <c r="M17" s="280">
        <v>50</v>
      </c>
      <c r="N17" s="288">
        <v>2097</v>
      </c>
      <c r="P17" s="6"/>
      <c r="Q17" s="6"/>
    </row>
    <row r="18" spans="1:17" ht="12.75" customHeight="1" x14ac:dyDescent="0.25">
      <c r="A18" s="32" t="s">
        <v>15</v>
      </c>
      <c r="B18" s="295">
        <v>85</v>
      </c>
      <c r="C18" s="296">
        <v>107</v>
      </c>
      <c r="D18" s="283">
        <v>159</v>
      </c>
      <c r="E18" s="283">
        <v>268</v>
      </c>
      <c r="F18" s="283">
        <v>522</v>
      </c>
      <c r="G18" s="297">
        <v>748</v>
      </c>
      <c r="H18" s="283">
        <v>539</v>
      </c>
      <c r="I18" s="291">
        <v>752</v>
      </c>
      <c r="J18" s="283">
        <v>739</v>
      </c>
      <c r="K18" s="296">
        <v>399</v>
      </c>
      <c r="L18" s="298">
        <v>226</v>
      </c>
      <c r="M18" s="283">
        <v>122</v>
      </c>
      <c r="N18" s="292">
        <v>4666</v>
      </c>
      <c r="P18" s="6"/>
      <c r="Q18" s="6"/>
    </row>
    <row r="19" spans="1:17" ht="12.75" customHeight="1" x14ac:dyDescent="0.25">
      <c r="A19" s="30" t="s">
        <v>16</v>
      </c>
      <c r="B19" s="280">
        <v>800</v>
      </c>
      <c r="C19" s="254">
        <v>1037</v>
      </c>
      <c r="D19" s="280">
        <v>1355</v>
      </c>
      <c r="E19" s="280">
        <v>2531</v>
      </c>
      <c r="F19" s="280">
        <v>4549</v>
      </c>
      <c r="G19" s="280">
        <v>7653</v>
      </c>
      <c r="H19" s="280">
        <v>5131</v>
      </c>
      <c r="I19" s="287">
        <v>7058</v>
      </c>
      <c r="J19" s="280">
        <v>6518</v>
      </c>
      <c r="K19" s="254">
        <v>3134</v>
      </c>
      <c r="L19" s="299">
        <v>1747</v>
      </c>
      <c r="M19" s="280">
        <v>1035</v>
      </c>
      <c r="N19" s="288">
        <v>42548</v>
      </c>
    </row>
    <row r="20" spans="1:17" ht="7.5" customHeight="1" x14ac:dyDescent="0.25">
      <c r="A20" s="33"/>
      <c r="B20" s="34"/>
      <c r="C20" s="35"/>
      <c r="D20" s="35"/>
      <c r="E20" s="35"/>
      <c r="F20" s="35"/>
      <c r="G20" s="35"/>
      <c r="H20" s="36"/>
      <c r="I20" s="34"/>
      <c r="J20" s="35"/>
      <c r="K20" s="35"/>
      <c r="L20" s="33"/>
      <c r="M20" s="34"/>
      <c r="N20" s="35"/>
    </row>
    <row r="21" spans="1:17" ht="12.75" customHeight="1" x14ac:dyDescent="0.25">
      <c r="A21" s="30" t="s">
        <v>112</v>
      </c>
      <c r="B21" s="47"/>
      <c r="C21" s="48"/>
      <c r="D21" s="49"/>
      <c r="E21" s="49"/>
      <c r="F21" s="49"/>
      <c r="G21" s="47"/>
      <c r="H21" s="51"/>
      <c r="I21" s="57"/>
      <c r="J21" s="58"/>
      <c r="K21" s="59"/>
      <c r="L21" s="60"/>
      <c r="M21" s="60"/>
    </row>
    <row r="22" spans="1:17" ht="13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3">
    <mergeCell ref="A3:A4"/>
    <mergeCell ref="B3:M3"/>
    <mergeCell ref="N3:N4"/>
  </mergeCells>
  <hyperlinks>
    <hyperlink ref="O1" location="Obsah!A1" display="Zpět na obsah" xr:uid="{00000000-0004-0000-05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3"/>
  <sheetViews>
    <sheetView showGridLines="0" zoomScaleNormal="100" workbookViewId="0">
      <selection activeCell="A2" sqref="A2:M22"/>
    </sheetView>
  </sheetViews>
  <sheetFormatPr defaultColWidth="10.6640625" defaultRowHeight="12.5" x14ac:dyDescent="0.25"/>
  <cols>
    <col min="1" max="1" width="15.33203125" style="10" customWidth="1"/>
    <col min="2" max="12" width="8.33203125" style="10" customWidth="1"/>
    <col min="13" max="13" width="8.33203125" style="3" customWidth="1"/>
    <col min="14" max="16384" width="10.6640625" style="3"/>
  </cols>
  <sheetData>
    <row r="1" spans="1:15" ht="15" customHeight="1" x14ac:dyDescent="0.25">
      <c r="A1" s="43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N1" s="153" t="s">
        <v>163</v>
      </c>
    </row>
    <row r="2" spans="1:15" ht="6" customHeight="1" thickBot="1" x14ac:dyDescent="0.35">
      <c r="A2" s="44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15" customHeight="1" x14ac:dyDescent="0.25">
      <c r="A3" s="507" t="s">
        <v>1</v>
      </c>
      <c r="B3" s="513" t="s">
        <v>44</v>
      </c>
      <c r="C3" s="514"/>
      <c r="D3" s="514"/>
      <c r="E3" s="514"/>
      <c r="F3" s="514"/>
      <c r="G3" s="514"/>
      <c r="H3" s="514"/>
      <c r="I3" s="514"/>
      <c r="J3" s="514"/>
      <c r="K3" s="514"/>
      <c r="L3" s="514"/>
      <c r="M3" s="514"/>
    </row>
    <row r="4" spans="1:15" ht="15" customHeight="1" thickBot="1" x14ac:dyDescent="0.3">
      <c r="A4" s="508"/>
      <c r="B4" s="207" t="s">
        <v>32</v>
      </c>
      <c r="C4" s="207" t="s">
        <v>33</v>
      </c>
      <c r="D4" s="207" t="s">
        <v>34</v>
      </c>
      <c r="E4" s="207" t="s">
        <v>35</v>
      </c>
      <c r="F4" s="207" t="s">
        <v>36</v>
      </c>
      <c r="G4" s="207" t="s">
        <v>37</v>
      </c>
      <c r="H4" s="207" t="s">
        <v>38</v>
      </c>
      <c r="I4" s="208" t="s">
        <v>39</v>
      </c>
      <c r="J4" s="207" t="s">
        <v>40</v>
      </c>
      <c r="K4" s="207" t="s">
        <v>41</v>
      </c>
      <c r="L4" s="207" t="s">
        <v>42</v>
      </c>
      <c r="M4" s="209" t="s">
        <v>43</v>
      </c>
    </row>
    <row r="5" spans="1:15" ht="12.75" customHeight="1" x14ac:dyDescent="0.25">
      <c r="A5" s="30" t="s">
        <v>2</v>
      </c>
      <c r="B5" s="300">
        <v>0.31726072748326239</v>
      </c>
      <c r="C5" s="301">
        <v>0.35992586058837484</v>
      </c>
      <c r="D5" s="302">
        <v>0.40930550644445579</v>
      </c>
      <c r="E5" s="302">
        <v>0.82363757173998375</v>
      </c>
      <c r="F5" s="302">
        <v>1.3885052826273641</v>
      </c>
      <c r="G5" s="303">
        <v>1.9791585876208946</v>
      </c>
      <c r="H5" s="302">
        <v>1.2592509121712203</v>
      </c>
      <c r="I5" s="304">
        <v>1.862437974299892</v>
      </c>
      <c r="J5" s="302">
        <v>1.8152405450878757</v>
      </c>
      <c r="K5" s="301">
        <v>0.91653099050720244</v>
      </c>
      <c r="L5" s="304">
        <v>0.52210932066072679</v>
      </c>
      <c r="M5" s="305">
        <v>0.34663672076874963</v>
      </c>
      <c r="N5" s="23"/>
      <c r="O5" s="23"/>
    </row>
    <row r="6" spans="1:15" ht="12.75" customHeight="1" x14ac:dyDescent="0.25">
      <c r="A6" s="30" t="s">
        <v>3</v>
      </c>
      <c r="B6" s="300">
        <v>0.21688400940580582</v>
      </c>
      <c r="C6" s="301">
        <v>0.30193505835596102</v>
      </c>
      <c r="D6" s="302">
        <v>0.37578912520807944</v>
      </c>
      <c r="E6" s="302">
        <v>0.76109824158809669</v>
      </c>
      <c r="F6" s="302">
        <v>1.1488410399218429</v>
      </c>
      <c r="G6" s="303">
        <v>2.363176755951379</v>
      </c>
      <c r="H6" s="302">
        <v>1.4365881415097435</v>
      </c>
      <c r="I6" s="306">
        <v>1.9326297867844087</v>
      </c>
      <c r="J6" s="302">
        <v>1.8838845688288461</v>
      </c>
      <c r="K6" s="301">
        <v>0.77519928114352377</v>
      </c>
      <c r="L6" s="304">
        <v>0.49260585898704806</v>
      </c>
      <c r="M6" s="305">
        <v>0.31136813231526583</v>
      </c>
      <c r="N6" s="23"/>
      <c r="O6" s="23"/>
    </row>
    <row r="7" spans="1:15" ht="12.75" customHeight="1" x14ac:dyDescent="0.25">
      <c r="A7" s="30" t="s">
        <v>4</v>
      </c>
      <c r="B7" s="300">
        <v>0.20825325563875097</v>
      </c>
      <c r="C7" s="301">
        <v>0.36461616518811218</v>
      </c>
      <c r="D7" s="302">
        <v>0.23731184944880923</v>
      </c>
      <c r="E7" s="302">
        <v>0.73566673329130849</v>
      </c>
      <c r="F7" s="302">
        <v>1.0218938823203827</v>
      </c>
      <c r="G7" s="303">
        <v>2.4422133731031197</v>
      </c>
      <c r="H7" s="302">
        <v>1.5594778678064607</v>
      </c>
      <c r="I7" s="306">
        <v>2.0098860718623639</v>
      </c>
      <c r="J7" s="302">
        <v>2.0218323826509432</v>
      </c>
      <c r="K7" s="301">
        <v>0.76036653802985832</v>
      </c>
      <c r="L7" s="304">
        <v>0.4253855260527975</v>
      </c>
      <c r="M7" s="305">
        <v>0.21309635460709397</v>
      </c>
      <c r="N7" s="23"/>
      <c r="O7" s="23"/>
    </row>
    <row r="8" spans="1:15" ht="12.75" customHeight="1" x14ac:dyDescent="0.25">
      <c r="A8" s="30" t="s">
        <v>5</v>
      </c>
      <c r="B8" s="300">
        <v>0.2201770736253495</v>
      </c>
      <c r="C8" s="301">
        <v>0.28168685927306625</v>
      </c>
      <c r="D8" s="302">
        <v>0.40610438024231127</v>
      </c>
      <c r="E8" s="302">
        <v>0.66738117427772592</v>
      </c>
      <c r="F8" s="302">
        <v>1.0959925442684062</v>
      </c>
      <c r="G8" s="303">
        <v>2.2701071761416589</v>
      </c>
      <c r="H8" s="302">
        <v>1.5265610438024231</v>
      </c>
      <c r="I8" s="306">
        <v>2.1870922646784718</v>
      </c>
      <c r="J8" s="302">
        <v>1.7594594594594595</v>
      </c>
      <c r="K8" s="301">
        <v>0.85624417520969254</v>
      </c>
      <c r="L8" s="304">
        <v>0.46008853681267475</v>
      </c>
      <c r="M8" s="305">
        <v>0.26910531220876049</v>
      </c>
      <c r="N8" s="23"/>
      <c r="O8" s="23"/>
    </row>
    <row r="9" spans="1:15" ht="12.75" customHeight="1" x14ac:dyDescent="0.25">
      <c r="A9" s="30" t="s">
        <v>6</v>
      </c>
      <c r="B9" s="300">
        <v>0.23552933144779831</v>
      </c>
      <c r="C9" s="301">
        <v>0.36280294533573909</v>
      </c>
      <c r="D9" s="302">
        <v>0.45057785146535323</v>
      </c>
      <c r="E9" s="302">
        <v>0.656068659482128</v>
      </c>
      <c r="F9" s="302">
        <v>1.0240405715121668</v>
      </c>
      <c r="G9" s="302">
        <v>1.9787877310186763</v>
      </c>
      <c r="H9" s="302">
        <v>1.6282245087043448</v>
      </c>
      <c r="I9" s="303">
        <v>2.0276003315940896</v>
      </c>
      <c r="J9" s="302">
        <v>1.8200614424342909</v>
      </c>
      <c r="K9" s="301">
        <v>0.80899205149461162</v>
      </c>
      <c r="L9" s="304">
        <v>0.75130443263275959</v>
      </c>
      <c r="M9" s="305">
        <v>0.25601014287804169</v>
      </c>
      <c r="N9" s="23"/>
      <c r="O9" s="23"/>
    </row>
    <row r="10" spans="1:15" ht="12.75" customHeight="1" x14ac:dyDescent="0.25">
      <c r="A10" s="30" t="s">
        <v>7</v>
      </c>
      <c r="B10" s="300">
        <v>0.23369984176573214</v>
      </c>
      <c r="C10" s="301">
        <v>0.39619426299346783</v>
      </c>
      <c r="D10" s="302">
        <v>0.38706536292449378</v>
      </c>
      <c r="E10" s="302">
        <v>0.62259098470402074</v>
      </c>
      <c r="F10" s="302">
        <v>1.2050148091045565</v>
      </c>
      <c r="G10" s="303">
        <v>2.203594757982716</v>
      </c>
      <c r="H10" s="302">
        <v>1.6322473323325355</v>
      </c>
      <c r="I10" s="306">
        <v>2.165375096360612</v>
      </c>
      <c r="J10" s="302">
        <v>1.6376029537063332</v>
      </c>
      <c r="K10" s="301">
        <v>0.70475108532478603</v>
      </c>
      <c r="L10" s="304">
        <v>0.49052623037286486</v>
      </c>
      <c r="M10" s="305">
        <v>0.32133728242788168</v>
      </c>
      <c r="N10" s="23"/>
      <c r="O10" s="23"/>
    </row>
    <row r="11" spans="1:15" ht="12.75" customHeight="1" x14ac:dyDescent="0.25">
      <c r="A11" s="30" t="s">
        <v>8</v>
      </c>
      <c r="B11" s="300">
        <v>0.18579072329770341</v>
      </c>
      <c r="C11" s="301">
        <v>0.28188089897151564</v>
      </c>
      <c r="D11" s="302">
        <v>0.35093803289566194</v>
      </c>
      <c r="E11" s="302">
        <v>0.57595124222288052</v>
      </c>
      <c r="F11" s="302">
        <v>1.0734575123867307</v>
      </c>
      <c r="G11" s="303">
        <v>2.3535785330342405</v>
      </c>
      <c r="H11" s="302">
        <v>1.6996410612789903</v>
      </c>
      <c r="I11" s="306">
        <v>2.1675584384732063</v>
      </c>
      <c r="J11" s="302">
        <v>1.6567486350361871</v>
      </c>
      <c r="K11" s="301">
        <v>0.8257365479897929</v>
      </c>
      <c r="L11" s="304">
        <v>0.51906716891691707</v>
      </c>
      <c r="M11" s="305">
        <v>0.30965120549617231</v>
      </c>
      <c r="N11" s="23"/>
      <c r="O11" s="23"/>
    </row>
    <row r="12" spans="1:15" ht="12.75" customHeight="1" x14ac:dyDescent="0.25">
      <c r="A12" s="30" t="s">
        <v>9</v>
      </c>
      <c r="B12" s="301">
        <v>0.22961563299767998</v>
      </c>
      <c r="C12" s="300">
        <v>0.22244014446650245</v>
      </c>
      <c r="D12" s="302">
        <v>0.34442344949651998</v>
      </c>
      <c r="E12" s="302">
        <v>0.70587672510703436</v>
      </c>
      <c r="F12" s="302">
        <v>1.2571455906622977</v>
      </c>
      <c r="G12" s="303">
        <v>2.3786266114951324</v>
      </c>
      <c r="H12" s="302">
        <v>1.6532325575832956</v>
      </c>
      <c r="I12" s="306">
        <v>2.0435791336793518</v>
      </c>
      <c r="J12" s="302">
        <v>1.8151115788466601</v>
      </c>
      <c r="K12" s="301">
        <v>0.62570259991867783</v>
      </c>
      <c r="L12" s="304">
        <v>0.38556291707527091</v>
      </c>
      <c r="M12" s="305">
        <v>0.33868305867157794</v>
      </c>
      <c r="N12" s="23"/>
      <c r="O12" s="23"/>
    </row>
    <row r="13" spans="1:15" ht="12.75" customHeight="1" x14ac:dyDescent="0.25">
      <c r="A13" s="30" t="s">
        <v>10</v>
      </c>
      <c r="B13" s="300">
        <v>0.17001262565417274</v>
      </c>
      <c r="C13" s="301">
        <v>0.33612190020914257</v>
      </c>
      <c r="D13" s="302">
        <v>0.39467216669718674</v>
      </c>
      <c r="E13" s="302">
        <v>0.75918733193904986</v>
      </c>
      <c r="F13" s="302">
        <v>1.2933103308692426</v>
      </c>
      <c r="G13" s="303">
        <v>2.014042426053182</v>
      </c>
      <c r="H13" s="302">
        <v>1.5179698719122567</v>
      </c>
      <c r="I13" s="306">
        <v>1.9976483514365297</v>
      </c>
      <c r="J13" s="302">
        <v>1.9701224977591876</v>
      </c>
      <c r="K13" s="301">
        <v>0.80755997185732054</v>
      </c>
      <c r="L13" s="304">
        <v>0.52076486405736477</v>
      </c>
      <c r="M13" s="305">
        <v>0.21858766155536496</v>
      </c>
      <c r="N13" s="23"/>
      <c r="O13" s="23"/>
    </row>
    <row r="14" spans="1:15" ht="12.75" customHeight="1" x14ac:dyDescent="0.25">
      <c r="A14" s="30" t="s">
        <v>11</v>
      </c>
      <c r="B14" s="300">
        <v>0.15106337828068298</v>
      </c>
      <c r="C14" s="301">
        <v>0.30104773243078964</v>
      </c>
      <c r="D14" s="302">
        <v>0.30816929169259322</v>
      </c>
      <c r="E14" s="302">
        <v>0.6493711087692291</v>
      </c>
      <c r="F14" s="302">
        <v>1.0876563236209174</v>
      </c>
      <c r="G14" s="303">
        <v>2.5600207172633072</v>
      </c>
      <c r="H14" s="302">
        <v>1.5831442043815573</v>
      </c>
      <c r="I14" s="306">
        <v>2.1269723661920161</v>
      </c>
      <c r="J14" s="302">
        <v>1.7982584550532499</v>
      </c>
      <c r="K14" s="301">
        <v>0.7734444967970967</v>
      </c>
      <c r="L14" s="304">
        <v>0.44332066079437765</v>
      </c>
      <c r="M14" s="305">
        <v>0.21753126472418344</v>
      </c>
      <c r="N14" s="23"/>
      <c r="O14" s="23"/>
    </row>
    <row r="15" spans="1:15" ht="12.75" customHeight="1" x14ac:dyDescent="0.25">
      <c r="A15" s="30" t="s">
        <v>12</v>
      </c>
      <c r="B15" s="300">
        <v>0.21481229260503004</v>
      </c>
      <c r="C15" s="301">
        <v>0.28803600663190343</v>
      </c>
      <c r="D15" s="302">
        <v>0.34369966816804803</v>
      </c>
      <c r="E15" s="302">
        <v>0.77443809489531934</v>
      </c>
      <c r="F15" s="302">
        <v>1.5036860482352101</v>
      </c>
      <c r="G15" s="303">
        <v>2.2493233838997808</v>
      </c>
      <c r="H15" s="302">
        <v>1.1862412158299993</v>
      </c>
      <c r="I15" s="306">
        <v>1.7948760448775845</v>
      </c>
      <c r="J15" s="302">
        <v>1.9780234143504651</v>
      </c>
      <c r="K15" s="301">
        <v>0.9594949069691342</v>
      </c>
      <c r="L15" s="304">
        <v>0.47107540167199369</v>
      </c>
      <c r="M15" s="305">
        <v>0.23629352186553304</v>
      </c>
      <c r="N15" s="23"/>
      <c r="O15" s="23"/>
    </row>
    <row r="16" spans="1:15" ht="12.75" customHeight="1" x14ac:dyDescent="0.25">
      <c r="A16" s="30" t="s">
        <v>13</v>
      </c>
      <c r="B16" s="300">
        <v>0.23336169326133382</v>
      </c>
      <c r="C16" s="301">
        <v>0.27989512614380224</v>
      </c>
      <c r="D16" s="302">
        <v>0.46672338652266765</v>
      </c>
      <c r="E16" s="302">
        <v>0.74351628380763857</v>
      </c>
      <c r="F16" s="302">
        <v>1.3807233517962252</v>
      </c>
      <c r="G16" s="303">
        <v>2.1049548845635173</v>
      </c>
      <c r="H16" s="302">
        <v>1.3223829284808915</v>
      </c>
      <c r="I16" s="306">
        <v>1.8182765266612262</v>
      </c>
      <c r="J16" s="302">
        <v>1.883909502890976</v>
      </c>
      <c r="K16" s="301">
        <v>1.0063723021895021</v>
      </c>
      <c r="L16" s="304">
        <v>0.49735210876321773</v>
      </c>
      <c r="M16" s="305">
        <v>0.26253190491900058</v>
      </c>
      <c r="N16" s="23"/>
      <c r="O16" s="23"/>
    </row>
    <row r="17" spans="1:15" ht="12.75" customHeight="1" x14ac:dyDescent="0.25">
      <c r="A17" s="30" t="s">
        <v>14</v>
      </c>
      <c r="B17" s="300">
        <v>0.10684387695102208</v>
      </c>
      <c r="C17" s="301">
        <v>0.3673260356079312</v>
      </c>
      <c r="D17" s="302">
        <v>0.35427180252181001</v>
      </c>
      <c r="E17" s="302">
        <v>0.69729688115403876</v>
      </c>
      <c r="F17" s="302">
        <v>1.32711341897059</v>
      </c>
      <c r="G17" s="303">
        <v>2.0918906434621163</v>
      </c>
      <c r="H17" s="302">
        <v>1.2596330756331025</v>
      </c>
      <c r="I17" s="306">
        <v>1.8219692701121661</v>
      </c>
      <c r="J17" s="302">
        <v>2.0744582214332654</v>
      </c>
      <c r="K17" s="301">
        <v>1.1415424747924989</v>
      </c>
      <c r="L17" s="304">
        <v>0.47648620212192649</v>
      </c>
      <c r="M17" s="305">
        <v>0.28116809723953179</v>
      </c>
      <c r="N17" s="23"/>
      <c r="O17" s="23"/>
    </row>
    <row r="18" spans="1:15" ht="12.75" customHeight="1" x14ac:dyDescent="0.25">
      <c r="A18" s="32" t="s">
        <v>15</v>
      </c>
      <c r="B18" s="307">
        <v>0.21503120311564355</v>
      </c>
      <c r="C18" s="308">
        <v>0.29968844568680242</v>
      </c>
      <c r="D18" s="309">
        <v>0.40223483876926264</v>
      </c>
      <c r="E18" s="309">
        <v>0.70058009234696739</v>
      </c>
      <c r="F18" s="309">
        <v>1.3205445650160696</v>
      </c>
      <c r="G18" s="310">
        <v>1.9553504069982519</v>
      </c>
      <c r="H18" s="309">
        <v>1.3635508056391985</v>
      </c>
      <c r="I18" s="311">
        <v>1.9023937028583995</v>
      </c>
      <c r="J18" s="309">
        <v>1.9318234635985401</v>
      </c>
      <c r="K18" s="308">
        <v>1.0093817652134327</v>
      </c>
      <c r="L18" s="312">
        <v>0.59078768981497998</v>
      </c>
      <c r="M18" s="313">
        <v>0.30863302094245315</v>
      </c>
      <c r="N18" s="23"/>
      <c r="O18" s="23"/>
    </row>
    <row r="19" spans="1:15" ht="12.75" customHeight="1" x14ac:dyDescent="0.25">
      <c r="A19" s="30" t="s">
        <v>16</v>
      </c>
      <c r="B19" s="302">
        <v>0.22184183634421822</v>
      </c>
      <c r="C19" s="301">
        <v>0.31837274611417787</v>
      </c>
      <c r="D19" s="302">
        <v>0.37574461030801964</v>
      </c>
      <c r="E19" s="302">
        <v>0.72524718005848776</v>
      </c>
      <c r="F19" s="302">
        <v>1.2614481419123107</v>
      </c>
      <c r="G19" s="302">
        <v>2.1929342824921401</v>
      </c>
      <c r="H19" s="302">
        <v>1.4228380778527296</v>
      </c>
      <c r="I19" s="306">
        <v>1.9571996011468653</v>
      </c>
      <c r="J19" s="302">
        <v>1.8677049070016685</v>
      </c>
      <c r="K19" s="301">
        <v>0.86906539387847481</v>
      </c>
      <c r="L19" s="314">
        <v>0.50059534712057607</v>
      </c>
      <c r="M19" s="305">
        <v>0.28700787577033232</v>
      </c>
    </row>
    <row r="20" spans="1:15" ht="7.5" customHeight="1" x14ac:dyDescent="0.25">
      <c r="A20" s="33"/>
      <c r="B20" s="34"/>
      <c r="C20" s="35"/>
      <c r="D20" s="35"/>
      <c r="E20" s="35"/>
      <c r="F20" s="35"/>
      <c r="G20" s="35"/>
      <c r="H20" s="36"/>
      <c r="I20" s="34"/>
      <c r="J20" s="35"/>
      <c r="K20" s="35"/>
      <c r="L20" s="33"/>
      <c r="M20" s="34"/>
    </row>
    <row r="21" spans="1:15" s="45" customFormat="1" ht="24" customHeight="1" x14ac:dyDescent="0.25">
      <c r="A21" s="517" t="s">
        <v>45</v>
      </c>
      <c r="B21" s="517"/>
      <c r="C21" s="517"/>
      <c r="D21" s="517"/>
      <c r="E21" s="517"/>
      <c r="F21" s="517"/>
      <c r="G21" s="517"/>
      <c r="H21" s="517"/>
      <c r="I21" s="517"/>
      <c r="J21" s="517"/>
      <c r="K21" s="517"/>
      <c r="L21" s="517"/>
      <c r="M21" s="517"/>
    </row>
    <row r="22" spans="1:15" ht="12.75" customHeight="1" x14ac:dyDescent="0.25">
      <c r="A22" s="30" t="s">
        <v>112</v>
      </c>
      <c r="B22" s="47"/>
      <c r="C22" s="48"/>
      <c r="D22" s="49"/>
      <c r="E22" s="49"/>
      <c r="F22" s="49"/>
      <c r="G22" s="47"/>
      <c r="H22" s="51"/>
      <c r="I22" s="57"/>
      <c r="J22" s="58"/>
      <c r="K22" s="59"/>
      <c r="L22" s="60"/>
      <c r="M22" s="60"/>
    </row>
    <row r="23" spans="1:15" ht="13" customHeight="1" x14ac:dyDescent="0.25">
      <c r="A23" s="4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3">
    <mergeCell ref="A3:A4"/>
    <mergeCell ref="B3:M3"/>
    <mergeCell ref="A21:M21"/>
  </mergeCells>
  <hyperlinks>
    <hyperlink ref="N1" location="Obsah!A1" display="Zpět na obsah" xr:uid="{00000000-0004-0000-06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3"/>
  <sheetViews>
    <sheetView showGridLines="0" zoomScaleNormal="100" workbookViewId="0">
      <selection sqref="A1:O22"/>
    </sheetView>
  </sheetViews>
  <sheetFormatPr defaultColWidth="10.6640625" defaultRowHeight="12.5" x14ac:dyDescent="0.25"/>
  <cols>
    <col min="1" max="1" width="15.33203125" style="3" customWidth="1"/>
    <col min="2" max="15" width="9.109375" style="3" customWidth="1"/>
    <col min="16" max="16384" width="10.6640625" style="3"/>
  </cols>
  <sheetData>
    <row r="1" spans="1:16" ht="15" customHeight="1" x14ac:dyDescent="0.25">
      <c r="A1" s="2" t="s">
        <v>181</v>
      </c>
      <c r="P1" s="153" t="s">
        <v>163</v>
      </c>
    </row>
    <row r="2" spans="1:16" ht="6" customHeight="1" thickBot="1" x14ac:dyDescent="0.3">
      <c r="A2" s="2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6" ht="15" customHeight="1" x14ac:dyDescent="0.25">
      <c r="A3" s="507" t="s">
        <v>1</v>
      </c>
      <c r="B3" s="509" t="s">
        <v>46</v>
      </c>
      <c r="C3" s="510"/>
      <c r="D3" s="510"/>
      <c r="E3" s="510"/>
      <c r="F3" s="510"/>
      <c r="G3" s="510"/>
      <c r="H3" s="511"/>
      <c r="I3" s="518" t="s">
        <v>47</v>
      </c>
      <c r="J3" s="512"/>
      <c r="K3" s="512"/>
      <c r="L3" s="512"/>
      <c r="M3" s="512"/>
      <c r="N3" s="512"/>
      <c r="O3" s="512"/>
    </row>
    <row r="4" spans="1:16" ht="15" customHeight="1" thickBot="1" x14ac:dyDescent="0.3">
      <c r="A4" s="508"/>
      <c r="B4" s="207">
        <v>2016</v>
      </c>
      <c r="C4" s="207">
        <v>2020</v>
      </c>
      <c r="D4" s="207">
        <v>2021</v>
      </c>
      <c r="E4" s="207">
        <v>2022</v>
      </c>
      <c r="F4" s="207">
        <v>2023</v>
      </c>
      <c r="G4" s="207">
        <v>2024</v>
      </c>
      <c r="H4" s="207">
        <v>2025</v>
      </c>
      <c r="I4" s="208">
        <v>2016</v>
      </c>
      <c r="J4" s="207">
        <v>2020</v>
      </c>
      <c r="K4" s="207">
        <v>2021</v>
      </c>
      <c r="L4" s="207">
        <v>2022</v>
      </c>
      <c r="M4" s="207">
        <v>2023</v>
      </c>
      <c r="N4" s="207">
        <v>2024</v>
      </c>
      <c r="O4" s="209">
        <v>2025</v>
      </c>
    </row>
    <row r="5" spans="1:16" ht="12.75" customHeight="1" x14ac:dyDescent="0.25">
      <c r="A5" s="30" t="s">
        <v>2</v>
      </c>
      <c r="B5" s="315">
        <v>0.55971051960316609</v>
      </c>
      <c r="C5" s="316">
        <v>0.46277726015262777</v>
      </c>
      <c r="D5" s="316">
        <v>0.52464512971990906</v>
      </c>
      <c r="E5" s="316">
        <v>0.61874235753345452</v>
      </c>
      <c r="F5" s="315">
        <v>0.55344000096386325</v>
      </c>
      <c r="G5" s="315">
        <v>0.53367177411335975</v>
      </c>
      <c r="H5" s="315">
        <v>0.5321719364166656</v>
      </c>
      <c r="I5" s="317">
        <v>0.60716517377569756</v>
      </c>
      <c r="J5" s="316">
        <v>0.51616591727405514</v>
      </c>
      <c r="K5" s="317">
        <v>0.58609979782057697</v>
      </c>
      <c r="L5" s="316">
        <v>0.66267142026480785</v>
      </c>
      <c r="M5" s="318">
        <v>0.60323092739459694</v>
      </c>
      <c r="N5" s="319">
        <v>0.56721389498247221</v>
      </c>
      <c r="O5" s="319">
        <v>0.57151142384629827</v>
      </c>
    </row>
    <row r="6" spans="1:16" ht="12.75" customHeight="1" x14ac:dyDescent="0.25">
      <c r="A6" s="30" t="s">
        <v>3</v>
      </c>
      <c r="B6" s="315">
        <v>0.5863857234564801</v>
      </c>
      <c r="C6" s="315">
        <v>0.5179965245460475</v>
      </c>
      <c r="D6" s="315">
        <v>0.54104598975309104</v>
      </c>
      <c r="E6" s="315">
        <v>0.64255646232231278</v>
      </c>
      <c r="F6" s="315">
        <v>0.56173898242860709</v>
      </c>
      <c r="G6" s="315">
        <v>0.52281447173309725</v>
      </c>
      <c r="H6" s="315">
        <v>0.51570150698331674</v>
      </c>
      <c r="I6" s="320">
        <v>0.66969329653849774</v>
      </c>
      <c r="J6" s="315">
        <v>0.60818344823635662</v>
      </c>
      <c r="K6" s="321">
        <v>0.63967140249353793</v>
      </c>
      <c r="L6" s="315">
        <v>0.7448958736115785</v>
      </c>
      <c r="M6" s="322">
        <v>0.63953978865588934</v>
      </c>
      <c r="N6" s="323">
        <v>0.60734323784121147</v>
      </c>
      <c r="O6" s="323">
        <v>0.5989955456124938</v>
      </c>
    </row>
    <row r="7" spans="1:16" ht="12.75" customHeight="1" x14ac:dyDescent="0.25">
      <c r="A7" s="30" t="s">
        <v>4</v>
      </c>
      <c r="B7" s="324">
        <v>0.64465446096862711</v>
      </c>
      <c r="C7" s="315">
        <v>0.56621364102321525</v>
      </c>
      <c r="D7" s="315">
        <v>0.55088630525744164</v>
      </c>
      <c r="E7" s="315">
        <v>0.68514627062327738</v>
      </c>
      <c r="F7" s="324">
        <v>0.61475643074619879</v>
      </c>
      <c r="G7" s="324">
        <v>0.56418871591430275</v>
      </c>
      <c r="H7" s="315">
        <v>0.51862967962848217</v>
      </c>
      <c r="I7" s="320">
        <v>0.71604298283370937</v>
      </c>
      <c r="J7" s="315">
        <v>0.66162205442034006</v>
      </c>
      <c r="K7" s="321">
        <v>0.66989420477420825</v>
      </c>
      <c r="L7" s="315">
        <v>0.81363430623453437</v>
      </c>
      <c r="M7" s="325">
        <v>0.72466999153222433</v>
      </c>
      <c r="N7" s="323">
        <v>0.65949485193340962</v>
      </c>
      <c r="O7" s="323">
        <v>0.60516310706060883</v>
      </c>
    </row>
    <row r="8" spans="1:16" ht="12.75" customHeight="1" x14ac:dyDescent="0.25">
      <c r="A8" s="30" t="s">
        <v>5</v>
      </c>
      <c r="B8" s="315">
        <v>0.61776625593072465</v>
      </c>
      <c r="C8" s="315">
        <v>0.51595285188393458</v>
      </c>
      <c r="D8" s="315">
        <v>0.58234052630835542</v>
      </c>
      <c r="E8" s="315">
        <v>0.63358475991334917</v>
      </c>
      <c r="F8" s="315">
        <v>0.56099695160351903</v>
      </c>
      <c r="G8" s="315">
        <v>0.55200441377424359</v>
      </c>
      <c r="H8" s="315">
        <v>0.52401324443192288</v>
      </c>
      <c r="I8" s="326">
        <v>0.73972852683494472</v>
      </c>
      <c r="J8" s="315">
        <v>0.62599175924456585</v>
      </c>
      <c r="K8" s="321">
        <v>0.69821861416422015</v>
      </c>
      <c r="L8" s="315">
        <v>0.76143123488767506</v>
      </c>
      <c r="M8" s="322">
        <v>0.62890132143892197</v>
      </c>
      <c r="N8" s="323">
        <v>0.64289807330822357</v>
      </c>
      <c r="O8" s="323">
        <v>0.6075517358958139</v>
      </c>
    </row>
    <row r="9" spans="1:16" ht="12.75" customHeight="1" x14ac:dyDescent="0.25">
      <c r="A9" s="30" t="s">
        <v>6</v>
      </c>
      <c r="B9" s="315">
        <v>0.61080410396333285</v>
      </c>
      <c r="C9" s="315">
        <v>0.51398757141239471</v>
      </c>
      <c r="D9" s="315">
        <v>0.57006843474824465</v>
      </c>
      <c r="E9" s="315">
        <v>0.6558958143189062</v>
      </c>
      <c r="F9" s="315">
        <v>0.54778785745662306</v>
      </c>
      <c r="G9" s="316">
        <v>0.49799525712822917</v>
      </c>
      <c r="H9" s="315">
        <v>0.50701704661490332</v>
      </c>
      <c r="I9" s="320">
        <v>0.71429401855499741</v>
      </c>
      <c r="J9" s="315">
        <v>0.60576042247105599</v>
      </c>
      <c r="K9" s="321">
        <v>0.68016196395121553</v>
      </c>
      <c r="L9" s="315">
        <v>0.77456099106188969</v>
      </c>
      <c r="M9" s="322">
        <v>0.63765565360442966</v>
      </c>
      <c r="N9" s="323">
        <v>0.59630189653283927</v>
      </c>
      <c r="O9" s="323">
        <v>0.57745737463331859</v>
      </c>
    </row>
    <row r="10" spans="1:16" ht="12.75" customHeight="1" x14ac:dyDescent="0.25">
      <c r="A10" s="30" t="s">
        <v>7</v>
      </c>
      <c r="B10" s="316">
        <v>0.53421012401811174</v>
      </c>
      <c r="C10" s="315">
        <v>0.50642213286891913</v>
      </c>
      <c r="D10" s="315">
        <v>0.55004014332019491</v>
      </c>
      <c r="E10" s="315">
        <v>0.6433301820693027</v>
      </c>
      <c r="F10" s="315">
        <v>0.55025511086653123</v>
      </c>
      <c r="G10" s="315">
        <v>0.51678278031410407</v>
      </c>
      <c r="H10" s="315">
        <v>0.48987054341002007</v>
      </c>
      <c r="I10" s="320">
        <v>0.62764453768736939</v>
      </c>
      <c r="J10" s="315">
        <v>0.61360849917183258</v>
      </c>
      <c r="K10" s="321">
        <v>0.66332118641509752</v>
      </c>
      <c r="L10" s="315">
        <v>0.76498020169269842</v>
      </c>
      <c r="M10" s="322">
        <v>0.65726405562620782</v>
      </c>
      <c r="N10" s="323">
        <v>0.6252236106431841</v>
      </c>
      <c r="O10" s="323">
        <v>0.57935120880431268</v>
      </c>
    </row>
    <row r="11" spans="1:16" ht="12.75" customHeight="1" x14ac:dyDescent="0.25">
      <c r="A11" s="30" t="s">
        <v>8</v>
      </c>
      <c r="B11" s="315">
        <v>0.60162389388196635</v>
      </c>
      <c r="C11" s="315">
        <v>0.53536883683673298</v>
      </c>
      <c r="D11" s="315">
        <v>0.56335124966353756</v>
      </c>
      <c r="E11" s="315">
        <v>0.63426991102741526</v>
      </c>
      <c r="F11" s="316">
        <v>0.54664175956530658</v>
      </c>
      <c r="G11" s="315">
        <v>0.52307694769979773</v>
      </c>
      <c r="H11" s="316">
        <v>0.4873950698300154</v>
      </c>
      <c r="I11" s="320">
        <v>0.69958097208568126</v>
      </c>
      <c r="J11" s="315">
        <v>0.64738673248217082</v>
      </c>
      <c r="K11" s="321">
        <v>0.68554769281530592</v>
      </c>
      <c r="L11" s="315">
        <v>0.75227430919706983</v>
      </c>
      <c r="M11" s="322">
        <v>0.64037468155307253</v>
      </c>
      <c r="N11" s="323">
        <v>0.61708604880040185</v>
      </c>
      <c r="O11" s="323">
        <v>0.58399617678914761</v>
      </c>
    </row>
    <row r="12" spans="1:16" ht="12.75" customHeight="1" x14ac:dyDescent="0.25">
      <c r="A12" s="30" t="s">
        <v>9</v>
      </c>
      <c r="B12" s="315">
        <v>0.60329766886483482</v>
      </c>
      <c r="C12" s="315">
        <v>0.53324284714868952</v>
      </c>
      <c r="D12" s="315">
        <v>0.56518458286119699</v>
      </c>
      <c r="E12" s="315">
        <v>0.68928654326360095</v>
      </c>
      <c r="F12" s="315">
        <v>0.5986889299957534</v>
      </c>
      <c r="G12" s="315">
        <v>0.56095720815771377</v>
      </c>
      <c r="H12" s="315">
        <v>0.521980615798326</v>
      </c>
      <c r="I12" s="320">
        <v>0.7003246089709444</v>
      </c>
      <c r="J12" s="315">
        <v>0.64649134821826604</v>
      </c>
      <c r="K12" s="321">
        <v>0.66707886324275711</v>
      </c>
      <c r="L12" s="315">
        <v>0.80843299578103711</v>
      </c>
      <c r="M12" s="322">
        <v>0.70764104091416491</v>
      </c>
      <c r="N12" s="323">
        <v>0.64214716570603936</v>
      </c>
      <c r="O12" s="323">
        <v>0.60166371779048777</v>
      </c>
    </row>
    <row r="13" spans="1:16" ht="12.75" customHeight="1" x14ac:dyDescent="0.25">
      <c r="A13" s="30" t="s">
        <v>10</v>
      </c>
      <c r="B13" s="315">
        <v>0.61654239048171156</v>
      </c>
      <c r="C13" s="315">
        <v>0.53936771830206975</v>
      </c>
      <c r="D13" s="315">
        <v>0.59472618980060032</v>
      </c>
      <c r="E13" s="315">
        <v>0.66848693962810768</v>
      </c>
      <c r="F13" s="315">
        <v>0.56329034320834326</v>
      </c>
      <c r="G13" s="315">
        <v>0.52911688982426452</v>
      </c>
      <c r="H13" s="315">
        <v>0.50020444255198038</v>
      </c>
      <c r="I13" s="320">
        <v>0.69615082882794965</v>
      </c>
      <c r="J13" s="315">
        <v>0.6348795601978775</v>
      </c>
      <c r="K13" s="321">
        <v>0.70299363473753829</v>
      </c>
      <c r="L13" s="315">
        <v>0.7901923168420828</v>
      </c>
      <c r="M13" s="322">
        <v>0.6555598533398983</v>
      </c>
      <c r="N13" s="323">
        <v>0.63355504148215336</v>
      </c>
      <c r="O13" s="323">
        <v>0.61111707060798059</v>
      </c>
    </row>
    <row r="14" spans="1:16" ht="12.75" customHeight="1" x14ac:dyDescent="0.25">
      <c r="A14" s="30" t="s">
        <v>11</v>
      </c>
      <c r="B14" s="315">
        <v>0.63365212952449768</v>
      </c>
      <c r="C14" s="315">
        <v>0.56609159132271625</v>
      </c>
      <c r="D14" s="315">
        <v>0.61534220605771361</v>
      </c>
      <c r="E14" s="315">
        <v>0.65151362322404627</v>
      </c>
      <c r="F14" s="315">
        <v>0.59158497317578307</v>
      </c>
      <c r="G14" s="315">
        <v>0.55129977255816165</v>
      </c>
      <c r="H14" s="315">
        <v>0.53147128339663863</v>
      </c>
      <c r="I14" s="320">
        <v>0.72647318811992156</v>
      </c>
      <c r="J14" s="315">
        <v>0.68189995391695013</v>
      </c>
      <c r="K14" s="321">
        <v>0.73700552822562149</v>
      </c>
      <c r="L14" s="315">
        <v>0.76379917964831157</v>
      </c>
      <c r="M14" s="322">
        <v>0.71176845062707006</v>
      </c>
      <c r="N14" s="323">
        <v>0.66609114916273882</v>
      </c>
      <c r="O14" s="323">
        <v>0.62288489009854964</v>
      </c>
    </row>
    <row r="15" spans="1:16" ht="12.75" customHeight="1" x14ac:dyDescent="0.25">
      <c r="A15" s="30" t="s">
        <v>12</v>
      </c>
      <c r="B15" s="315">
        <v>0.61324085676757567</v>
      </c>
      <c r="C15" s="315">
        <v>0.55763484140133612</v>
      </c>
      <c r="D15" s="315">
        <v>0.58878254635452643</v>
      </c>
      <c r="E15" s="315">
        <v>0.66369539512714693</v>
      </c>
      <c r="F15" s="315">
        <v>0.60195796304809068</v>
      </c>
      <c r="G15" s="315">
        <v>0.55147393371647668</v>
      </c>
      <c r="H15" s="324">
        <v>0.55012101811012359</v>
      </c>
      <c r="I15" s="320">
        <v>0.7044582702214498</v>
      </c>
      <c r="J15" s="315">
        <v>0.66021009421711263</v>
      </c>
      <c r="K15" s="321">
        <v>0.69626066918297713</v>
      </c>
      <c r="L15" s="315">
        <v>0.7761716152627246</v>
      </c>
      <c r="M15" s="322">
        <v>0.69131528964869471</v>
      </c>
      <c r="N15" s="323">
        <v>0.63534815749425366</v>
      </c>
      <c r="O15" s="323">
        <v>0.62493676336724091</v>
      </c>
    </row>
    <row r="16" spans="1:16" ht="12.75" customHeight="1" x14ac:dyDescent="0.25">
      <c r="A16" s="30" t="s">
        <v>13</v>
      </c>
      <c r="B16" s="315">
        <v>0.58431940975690133</v>
      </c>
      <c r="C16" s="315">
        <v>0.55051445606466975</v>
      </c>
      <c r="D16" s="315">
        <v>0.5975018149291933</v>
      </c>
      <c r="E16" s="315">
        <v>0.69682465480099731</v>
      </c>
      <c r="F16" s="315">
        <v>0.59937918660666123</v>
      </c>
      <c r="G16" s="315">
        <v>0.52081323594098849</v>
      </c>
      <c r="H16" s="315">
        <v>0.53520065125252159</v>
      </c>
      <c r="I16" s="320">
        <v>0.66914336247792516</v>
      </c>
      <c r="J16" s="315">
        <v>0.6437923800498927</v>
      </c>
      <c r="K16" s="321">
        <v>0.70621248612657483</v>
      </c>
      <c r="L16" s="315">
        <v>0.82685412000021641</v>
      </c>
      <c r="M16" s="322">
        <v>0.7074580447793607</v>
      </c>
      <c r="N16" s="323">
        <v>0.62148714548447725</v>
      </c>
      <c r="O16" s="327">
        <v>0.63847391856791846</v>
      </c>
    </row>
    <row r="17" spans="1:15" ht="12.75" customHeight="1" x14ac:dyDescent="0.25">
      <c r="A17" s="30" t="s">
        <v>14</v>
      </c>
      <c r="B17" s="315">
        <v>0.63079880162759316</v>
      </c>
      <c r="C17" s="324">
        <v>0.58179632934266623</v>
      </c>
      <c r="D17" s="324">
        <v>0.64820041668217554</v>
      </c>
      <c r="E17" s="324">
        <v>0.70167069371922053</v>
      </c>
      <c r="F17" s="315">
        <v>0.58938037550012634</v>
      </c>
      <c r="G17" s="315">
        <v>0.55274933329027931</v>
      </c>
      <c r="H17" s="315">
        <v>0.52082222518932142</v>
      </c>
      <c r="I17" s="320">
        <v>0.73494619271107919</v>
      </c>
      <c r="J17" s="324">
        <v>0.68911831164374271</v>
      </c>
      <c r="K17" s="328">
        <v>0.78342884017130821</v>
      </c>
      <c r="L17" s="324">
        <v>0.86040894721221639</v>
      </c>
      <c r="M17" s="322">
        <v>0.71675089953790727</v>
      </c>
      <c r="N17" s="327">
        <v>0.66739814466891245</v>
      </c>
      <c r="O17" s="323">
        <v>0.63072067500420415</v>
      </c>
    </row>
    <row r="18" spans="1:15" ht="12.75" customHeight="1" x14ac:dyDescent="0.25">
      <c r="A18" s="32" t="s">
        <v>15</v>
      </c>
      <c r="B18" s="329">
        <v>0.59198369894688396</v>
      </c>
      <c r="C18" s="329">
        <v>0.56761508829522844</v>
      </c>
      <c r="D18" s="329">
        <v>0.60761237549225988</v>
      </c>
      <c r="E18" s="329">
        <v>0.69252162883007229</v>
      </c>
      <c r="F18" s="329">
        <v>0.59960265096361565</v>
      </c>
      <c r="G18" s="329">
        <v>0.54495898084675654</v>
      </c>
      <c r="H18" s="329">
        <v>0.52970385428562738</v>
      </c>
      <c r="I18" s="330">
        <v>0.68628640207398395</v>
      </c>
      <c r="J18" s="329">
        <v>0.67087198375201562</v>
      </c>
      <c r="K18" s="331">
        <v>0.73325598930448066</v>
      </c>
      <c r="L18" s="329">
        <v>0.82484626260165184</v>
      </c>
      <c r="M18" s="332">
        <v>0.71236624443800434</v>
      </c>
      <c r="N18" s="333">
        <v>0.65245533655058163</v>
      </c>
      <c r="O18" s="333">
        <v>0.62480404961983937</v>
      </c>
    </row>
    <row r="19" spans="1:15" ht="12.75" customHeight="1" x14ac:dyDescent="0.25">
      <c r="A19" s="30" t="s">
        <v>16</v>
      </c>
      <c r="B19" s="315">
        <v>0.5967553537116983</v>
      </c>
      <c r="C19" s="315">
        <v>0.53306940193602625</v>
      </c>
      <c r="D19" s="315">
        <v>0.57419081115420101</v>
      </c>
      <c r="E19" s="315">
        <v>0.66000286549347609</v>
      </c>
      <c r="F19" s="315">
        <v>0.5778584214029161</v>
      </c>
      <c r="G19" s="315">
        <v>0.53815456376129533</v>
      </c>
      <c r="H19" s="315">
        <v>0.5227316450438162</v>
      </c>
      <c r="I19" s="320">
        <v>0.68380350634631093</v>
      </c>
      <c r="J19" s="315">
        <v>0.62897580988380675</v>
      </c>
      <c r="K19" s="321">
        <v>0.6807125076457754</v>
      </c>
      <c r="L19" s="315">
        <v>0.77083695551704334</v>
      </c>
      <c r="M19" s="322">
        <v>0.66921105633234568</v>
      </c>
      <c r="N19" s="323">
        <v>0.62567322045743967</v>
      </c>
      <c r="O19" s="323">
        <v>0.60461658975965626</v>
      </c>
    </row>
    <row r="20" spans="1:15" ht="7.5" customHeight="1" x14ac:dyDescent="0.25">
      <c r="A20" s="33"/>
      <c r="B20" s="34"/>
      <c r="C20" s="35"/>
      <c r="D20" s="35"/>
      <c r="E20" s="35"/>
      <c r="F20" s="35"/>
      <c r="G20" s="35"/>
      <c r="H20" s="36"/>
      <c r="I20" s="34"/>
      <c r="J20" s="35"/>
      <c r="K20" s="35"/>
      <c r="L20" s="33"/>
      <c r="M20" s="34"/>
      <c r="N20" s="35"/>
      <c r="O20" s="35"/>
    </row>
    <row r="21" spans="1:15" ht="12.75" customHeight="1" x14ac:dyDescent="0.25">
      <c r="A21" s="37" t="s">
        <v>48</v>
      </c>
      <c r="L21" s="37"/>
    </row>
    <row r="22" spans="1:15" ht="12.75" customHeight="1" x14ac:dyDescent="0.25">
      <c r="A22" s="30" t="s">
        <v>112</v>
      </c>
      <c r="B22" s="47"/>
      <c r="C22" s="48"/>
      <c r="D22" s="49"/>
      <c r="E22" s="49"/>
      <c r="F22" s="49"/>
      <c r="G22" s="47"/>
      <c r="H22" s="51"/>
      <c r="I22" s="57"/>
      <c r="J22" s="58"/>
      <c r="K22" s="59"/>
      <c r="L22" s="60"/>
      <c r="M22" s="60"/>
    </row>
    <row r="23" spans="1:15" ht="13" customHeight="1" x14ac:dyDescent="0.25"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</row>
  </sheetData>
  <mergeCells count="3">
    <mergeCell ref="A3:A4"/>
    <mergeCell ref="B3:H3"/>
    <mergeCell ref="I3:O3"/>
  </mergeCells>
  <hyperlinks>
    <hyperlink ref="P1" location="Obsah!A1" display="Zpět na obsah" xr:uid="{00000000-0004-0000-07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4"/>
  <sheetViews>
    <sheetView showGridLines="0" topLeftCell="A5" zoomScaleNormal="100" workbookViewId="0">
      <selection sqref="A1:M23"/>
    </sheetView>
  </sheetViews>
  <sheetFormatPr defaultColWidth="10.6640625" defaultRowHeight="12.5" x14ac:dyDescent="0.25"/>
  <cols>
    <col min="1" max="1" width="15.33203125" style="3" customWidth="1"/>
    <col min="2" max="13" width="9.109375" style="3" customWidth="1"/>
    <col min="14" max="15" width="9.44140625" style="3" customWidth="1"/>
    <col min="16" max="16384" width="10.6640625" style="3"/>
  </cols>
  <sheetData>
    <row r="1" spans="1:14" ht="30" customHeight="1" x14ac:dyDescent="0.25">
      <c r="A1" s="519" t="s">
        <v>222</v>
      </c>
      <c r="B1" s="519"/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153" t="s">
        <v>163</v>
      </c>
    </row>
    <row r="2" spans="1:14" ht="6" customHeight="1" thickBot="1" x14ac:dyDescent="0.3">
      <c r="A2" s="53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4" ht="15" customHeight="1" x14ac:dyDescent="0.25">
      <c r="A3" s="520" t="s">
        <v>1</v>
      </c>
      <c r="B3" s="521" t="s">
        <v>49</v>
      </c>
      <c r="C3" s="522"/>
      <c r="D3" s="522"/>
      <c r="E3" s="522"/>
      <c r="F3" s="522"/>
      <c r="G3" s="523"/>
      <c r="H3" s="522" t="s">
        <v>25</v>
      </c>
      <c r="I3" s="522"/>
      <c r="J3" s="522"/>
      <c r="K3" s="522"/>
      <c r="L3" s="522"/>
      <c r="M3" s="522"/>
    </row>
    <row r="4" spans="1:14" ht="15" customHeight="1" x14ac:dyDescent="0.25">
      <c r="A4" s="520"/>
      <c r="B4" s="524" t="s">
        <v>46</v>
      </c>
      <c r="C4" s="525"/>
      <c r="D4" s="526"/>
      <c r="E4" s="525" t="s">
        <v>47</v>
      </c>
      <c r="F4" s="525"/>
      <c r="G4" s="526"/>
      <c r="H4" s="524" t="s">
        <v>46</v>
      </c>
      <c r="I4" s="525"/>
      <c r="J4" s="526"/>
      <c r="K4" s="524" t="s">
        <v>47</v>
      </c>
      <c r="L4" s="525"/>
      <c r="M4" s="525"/>
    </row>
    <row r="5" spans="1:14" ht="15" customHeight="1" thickBot="1" x14ac:dyDescent="0.3">
      <c r="A5" s="214"/>
      <c r="B5" s="218">
        <v>2016</v>
      </c>
      <c r="C5" s="217">
        <v>2020</v>
      </c>
      <c r="D5" s="219">
        <v>2025</v>
      </c>
      <c r="E5" s="220">
        <v>2016</v>
      </c>
      <c r="F5" s="217">
        <v>2020</v>
      </c>
      <c r="G5" s="219">
        <v>2025</v>
      </c>
      <c r="H5" s="219">
        <v>2016</v>
      </c>
      <c r="I5" s="207">
        <v>2020</v>
      </c>
      <c r="J5" s="217">
        <v>2025</v>
      </c>
      <c r="K5" s="217">
        <v>2016</v>
      </c>
      <c r="L5" s="219">
        <v>2020</v>
      </c>
      <c r="M5" s="221">
        <v>2025</v>
      </c>
    </row>
    <row r="6" spans="1:14" ht="13" customHeight="1" x14ac:dyDescent="0.25">
      <c r="A6" s="30" t="s">
        <v>2</v>
      </c>
      <c r="B6" s="315">
        <v>0.47261434456747298</v>
      </c>
      <c r="C6" s="318">
        <v>0.40285891050054218</v>
      </c>
      <c r="D6" s="315">
        <v>0.4840006009057779</v>
      </c>
      <c r="E6" s="315">
        <v>0.51613617378479693</v>
      </c>
      <c r="F6" s="316">
        <v>0.44667912590203263</v>
      </c>
      <c r="G6" s="315">
        <v>0.51393341191435638</v>
      </c>
      <c r="H6" s="262">
        <v>32.153240358167558</v>
      </c>
      <c r="I6" s="334">
        <v>32.377983319816764</v>
      </c>
      <c r="J6" s="335">
        <v>32.239394540468446</v>
      </c>
      <c r="K6" s="262">
        <v>30.061973384338827</v>
      </c>
      <c r="L6" s="267">
        <v>30.422844129111265</v>
      </c>
      <c r="M6" s="336">
        <v>30.639332999702241</v>
      </c>
    </row>
    <row r="7" spans="1:14" ht="13" customHeight="1" x14ac:dyDescent="0.25">
      <c r="A7" s="30" t="s">
        <v>3</v>
      </c>
      <c r="B7" s="315">
        <v>0.49051115398938694</v>
      </c>
      <c r="C7" s="322">
        <v>0.44221960139324268</v>
      </c>
      <c r="D7" s="315">
        <v>0.45815170883785467</v>
      </c>
      <c r="E7" s="315">
        <v>0.54998818639336766</v>
      </c>
      <c r="F7" s="315">
        <v>0.50593522315117845</v>
      </c>
      <c r="G7" s="315">
        <v>0.51730446663198826</v>
      </c>
      <c r="H7" s="261">
        <v>31.099199951788549</v>
      </c>
      <c r="I7" s="337">
        <v>31.777121292254566</v>
      </c>
      <c r="J7" s="335">
        <v>32.477843251671558</v>
      </c>
      <c r="K7" s="261">
        <v>28.719298009019894</v>
      </c>
      <c r="L7" s="263">
        <v>29.485651449651478</v>
      </c>
      <c r="M7" s="266">
        <v>30.263236304523364</v>
      </c>
    </row>
    <row r="8" spans="1:14" ht="13" customHeight="1" x14ac:dyDescent="0.25">
      <c r="A8" s="30" t="s">
        <v>4</v>
      </c>
      <c r="B8" s="315">
        <v>0.54601338215906858</v>
      </c>
      <c r="C8" s="322">
        <v>0.48369140117602449</v>
      </c>
      <c r="D8" s="315">
        <v>0.46420833989629684</v>
      </c>
      <c r="E8" s="315">
        <v>0.59103885569343129</v>
      </c>
      <c r="F8" s="315">
        <v>0.5532267991794505</v>
      </c>
      <c r="G8" s="315">
        <v>0.53127622985523049</v>
      </c>
      <c r="H8" s="261">
        <v>31.111812387004459</v>
      </c>
      <c r="I8" s="337">
        <v>31.797837479882787</v>
      </c>
      <c r="J8" s="335">
        <v>32.271088197044058</v>
      </c>
      <c r="K8" s="261">
        <v>28.649683621701453</v>
      </c>
      <c r="L8" s="263">
        <v>29.316047602858095</v>
      </c>
      <c r="M8" s="266">
        <v>30.018619557928417</v>
      </c>
    </row>
    <row r="9" spans="1:14" ht="13" customHeight="1" x14ac:dyDescent="0.25">
      <c r="A9" s="30" t="s">
        <v>5</v>
      </c>
      <c r="B9" s="315">
        <v>0.51493414582340191</v>
      </c>
      <c r="C9" s="322">
        <v>0.43790122769020745</v>
      </c>
      <c r="D9" s="315">
        <v>0.45894825983790066</v>
      </c>
      <c r="E9" s="315">
        <v>0.61605791707936419</v>
      </c>
      <c r="F9" s="315">
        <v>0.52050081650522129</v>
      </c>
      <c r="G9" s="315">
        <v>0.51581395409520003</v>
      </c>
      <c r="H9" s="261">
        <v>31.180936351821433</v>
      </c>
      <c r="I9" s="337">
        <v>31.875245500262061</v>
      </c>
      <c r="J9" s="335">
        <v>32.156518265891592</v>
      </c>
      <c r="K9" s="261">
        <v>28.63795722145149</v>
      </c>
      <c r="L9" s="263">
        <v>29.372828712861164</v>
      </c>
      <c r="M9" s="266">
        <v>29.896103999483767</v>
      </c>
    </row>
    <row r="10" spans="1:14" ht="13" customHeight="1" x14ac:dyDescent="0.25">
      <c r="A10" s="30" t="s">
        <v>6</v>
      </c>
      <c r="B10" s="315">
        <v>0.49126994806614221</v>
      </c>
      <c r="C10" s="322">
        <v>0.42862256621871675</v>
      </c>
      <c r="D10" s="315">
        <v>0.43901796810871629</v>
      </c>
      <c r="E10" s="315">
        <v>0.55800405597310276</v>
      </c>
      <c r="F10" s="315">
        <v>0.50232375430748533</v>
      </c>
      <c r="G10" s="316">
        <v>0.47959242208267849</v>
      </c>
      <c r="H10" s="261">
        <v>31.70353744730118</v>
      </c>
      <c r="I10" s="337">
        <v>32.240975860604962</v>
      </c>
      <c r="J10" s="335">
        <v>32.082345029440646</v>
      </c>
      <c r="K10" s="261">
        <v>29.326518179883163</v>
      </c>
      <c r="L10" s="263">
        <v>29.839529527018524</v>
      </c>
      <c r="M10" s="268">
        <v>30.810298506530689</v>
      </c>
    </row>
    <row r="11" spans="1:14" ht="13" customHeight="1" x14ac:dyDescent="0.25">
      <c r="A11" s="30" t="s">
        <v>7</v>
      </c>
      <c r="B11" s="316">
        <v>0.43128714587333122</v>
      </c>
      <c r="C11" s="322">
        <v>0.41620899565034492</v>
      </c>
      <c r="D11" s="316">
        <v>0.42028537039714386</v>
      </c>
      <c r="E11" s="316">
        <v>0.49694804704647183</v>
      </c>
      <c r="F11" s="315">
        <v>0.49389471544537406</v>
      </c>
      <c r="G11" s="315">
        <v>0.48452492118334556</v>
      </c>
      <c r="H11" s="261">
        <v>31.737119207103632</v>
      </c>
      <c r="I11" s="337">
        <v>32.176205032484454</v>
      </c>
      <c r="J11" s="334">
        <v>32.862270203107045</v>
      </c>
      <c r="K11" s="261">
        <v>29.2192032257542</v>
      </c>
      <c r="L11" s="263">
        <v>30.015419689199025</v>
      </c>
      <c r="M11" s="266">
        <v>30.801316051985673</v>
      </c>
    </row>
    <row r="12" spans="1:14" ht="13" customHeight="1" x14ac:dyDescent="0.25">
      <c r="A12" s="30" t="s">
        <v>8</v>
      </c>
      <c r="B12" s="315">
        <v>0.498443946317219</v>
      </c>
      <c r="C12" s="322">
        <v>0.45074914479929129</v>
      </c>
      <c r="D12" s="315">
        <v>0.42660688003551672</v>
      </c>
      <c r="E12" s="315">
        <v>0.57060828550178222</v>
      </c>
      <c r="F12" s="315">
        <v>0.53549241203790154</v>
      </c>
      <c r="G12" s="315">
        <v>0.49953350028774801</v>
      </c>
      <c r="H12" s="261">
        <v>31.15390339215676</v>
      </c>
      <c r="I12" s="337">
        <v>31.912355752157211</v>
      </c>
      <c r="J12" s="335">
        <v>32.841180940888272</v>
      </c>
      <c r="K12" s="261">
        <v>28.756790813695705</v>
      </c>
      <c r="L12" s="263">
        <v>29.665258442038894</v>
      </c>
      <c r="M12" s="266">
        <v>30.521987374417922</v>
      </c>
    </row>
    <row r="13" spans="1:14" ht="13" customHeight="1" x14ac:dyDescent="0.25">
      <c r="A13" s="30" t="s">
        <v>9</v>
      </c>
      <c r="B13" s="315">
        <v>0.51441842908401292</v>
      </c>
      <c r="C13" s="322">
        <v>0.45599669919785207</v>
      </c>
      <c r="D13" s="315">
        <v>0.46314982665875115</v>
      </c>
      <c r="E13" s="315">
        <v>0.57453285394491105</v>
      </c>
      <c r="F13" s="315">
        <v>0.53255509006094881</v>
      </c>
      <c r="G13" s="315">
        <v>0.51929804149629355</v>
      </c>
      <c r="H13" s="261">
        <v>31.084407093914731</v>
      </c>
      <c r="I13" s="337">
        <v>31.782217666785186</v>
      </c>
      <c r="J13" s="335">
        <v>32.599902293495838</v>
      </c>
      <c r="K13" s="261">
        <v>28.805523694079767</v>
      </c>
      <c r="L13" s="263">
        <v>29.352237122883515</v>
      </c>
      <c r="M13" s="266">
        <v>30.117432862285767</v>
      </c>
    </row>
    <row r="14" spans="1:14" ht="13" customHeight="1" x14ac:dyDescent="0.25">
      <c r="A14" s="30" t="s">
        <v>10</v>
      </c>
      <c r="B14" s="315">
        <v>0.53165128618000235</v>
      </c>
      <c r="C14" s="322">
        <v>0.46731247316044089</v>
      </c>
      <c r="D14" s="315">
        <v>0.44618947884302473</v>
      </c>
      <c r="E14" s="315">
        <v>0.58324570515347396</v>
      </c>
      <c r="F14" s="315">
        <v>0.53842585557555733</v>
      </c>
      <c r="G14" s="315">
        <v>0.54036224876729033</v>
      </c>
      <c r="H14" s="261">
        <v>30.78403854718858</v>
      </c>
      <c r="I14" s="337">
        <v>31.444382870352488</v>
      </c>
      <c r="J14" s="335">
        <v>32.149825736362985</v>
      </c>
      <c r="K14" s="261">
        <v>28.430393241097285</v>
      </c>
      <c r="L14" s="263">
        <v>29.198866257381226</v>
      </c>
      <c r="M14" s="266">
        <v>29.728688409615426</v>
      </c>
    </row>
    <row r="15" spans="1:14" ht="13" customHeight="1" x14ac:dyDescent="0.25">
      <c r="A15" s="30" t="s">
        <v>11</v>
      </c>
      <c r="B15" s="315">
        <v>0.5560908743027615</v>
      </c>
      <c r="C15" s="322">
        <v>0.50419394105701965</v>
      </c>
      <c r="D15" s="315">
        <v>0.47867960362409828</v>
      </c>
      <c r="E15" s="315">
        <v>0.63424448330602956</v>
      </c>
      <c r="F15" s="315">
        <v>0.59793558389514778</v>
      </c>
      <c r="G15" s="315">
        <v>0.54666265277332304</v>
      </c>
      <c r="H15" s="260">
        <v>30.602603893492063</v>
      </c>
      <c r="I15" s="338">
        <v>31.198967445967273</v>
      </c>
      <c r="J15" s="335">
        <v>31.934920470918215</v>
      </c>
      <c r="K15" s="260">
        <v>28.28945310949393</v>
      </c>
      <c r="L15" s="265">
        <v>28.627158123030561</v>
      </c>
      <c r="M15" s="266">
        <v>29.691835169828991</v>
      </c>
    </row>
    <row r="16" spans="1:14" ht="13" customHeight="1" x14ac:dyDescent="0.25">
      <c r="A16" s="30" t="s">
        <v>12</v>
      </c>
      <c r="B16" s="315">
        <v>0.53436649104487499</v>
      </c>
      <c r="C16" s="322">
        <v>0.49421261342843559</v>
      </c>
      <c r="D16" s="324">
        <v>0.49981714855273096</v>
      </c>
      <c r="E16" s="315">
        <v>0.60603073810865427</v>
      </c>
      <c r="F16" s="315">
        <v>0.57393644580915493</v>
      </c>
      <c r="G16" s="315">
        <v>0.55125139571587167</v>
      </c>
      <c r="H16" s="261">
        <v>31.216691845935483</v>
      </c>
      <c r="I16" s="337">
        <v>31.671557919469056</v>
      </c>
      <c r="J16" s="335">
        <v>31.856426920193371</v>
      </c>
      <c r="K16" s="261">
        <v>28.686119536247126</v>
      </c>
      <c r="L16" s="263">
        <v>29.426161302435425</v>
      </c>
      <c r="M16" s="266">
        <v>30.138915712197555</v>
      </c>
    </row>
    <row r="17" spans="1:15" ht="13" customHeight="1" x14ac:dyDescent="0.25">
      <c r="A17" s="30" t="s">
        <v>13</v>
      </c>
      <c r="B17" s="315">
        <v>0.50764524775677011</v>
      </c>
      <c r="C17" s="322">
        <v>0.48132687956297526</v>
      </c>
      <c r="D17" s="315">
        <v>0.48597999037406608</v>
      </c>
      <c r="E17" s="315">
        <v>0.57665557026185921</v>
      </c>
      <c r="F17" s="315">
        <v>0.55412675818906965</v>
      </c>
      <c r="G17" s="315">
        <v>0.5564972316837008</v>
      </c>
      <c r="H17" s="261">
        <v>31.23192595772236</v>
      </c>
      <c r="I17" s="337">
        <v>31.803034688071524</v>
      </c>
      <c r="J17" s="335">
        <v>32.137425623732682</v>
      </c>
      <c r="K17" s="261">
        <v>28.896372581779495</v>
      </c>
      <c r="L17" s="263">
        <v>29.494020504185741</v>
      </c>
      <c r="M17" s="266">
        <v>30.201048699269563</v>
      </c>
    </row>
    <row r="18" spans="1:15" ht="13" customHeight="1" x14ac:dyDescent="0.25">
      <c r="A18" s="30" t="s">
        <v>14</v>
      </c>
      <c r="B18" s="324">
        <v>0.56148753513349559</v>
      </c>
      <c r="C18" s="325">
        <v>0.52060727141111085</v>
      </c>
      <c r="D18" s="315">
        <v>0.47065751541246753</v>
      </c>
      <c r="E18" s="324">
        <v>0.64072646604020156</v>
      </c>
      <c r="F18" s="324">
        <v>0.60273869936572388</v>
      </c>
      <c r="G18" s="324">
        <v>0.55964361096319115</v>
      </c>
      <c r="H18" s="261">
        <v>31.025886839272449</v>
      </c>
      <c r="I18" s="337">
        <v>31.575442143697877</v>
      </c>
      <c r="J18" s="335">
        <v>32.183414089868123</v>
      </c>
      <c r="K18" s="261">
        <v>28.617645101461775</v>
      </c>
      <c r="L18" s="263">
        <v>29.012777245483214</v>
      </c>
      <c r="M18" s="264">
        <v>29.667090829790272</v>
      </c>
    </row>
    <row r="19" spans="1:15" ht="13" customHeight="1" x14ac:dyDescent="0.25">
      <c r="A19" s="32" t="s">
        <v>15</v>
      </c>
      <c r="B19" s="329">
        <v>0.49848539503440586</v>
      </c>
      <c r="C19" s="315">
        <v>0.4919220978055156</v>
      </c>
      <c r="D19" s="322">
        <v>0.47304991114892864</v>
      </c>
      <c r="E19" s="329">
        <v>0.5741658477168432</v>
      </c>
      <c r="F19" s="329">
        <v>0.56566359118363352</v>
      </c>
      <c r="G19" s="329">
        <v>0.54289894590675813</v>
      </c>
      <c r="H19" s="277">
        <v>30.960987525268763</v>
      </c>
      <c r="I19" s="339">
        <v>31.791968657120691</v>
      </c>
      <c r="J19" s="340">
        <v>31.752784056679559</v>
      </c>
      <c r="K19" s="277">
        <v>28.596109242823808</v>
      </c>
      <c r="L19" s="341">
        <v>29.437719655081732</v>
      </c>
      <c r="M19" s="278">
        <v>30.201068665597187</v>
      </c>
    </row>
    <row r="20" spans="1:15" ht="12.75" customHeight="1" x14ac:dyDescent="0.25">
      <c r="A20" s="54" t="s">
        <v>16</v>
      </c>
      <c r="B20" s="342">
        <v>0.50645576645570767</v>
      </c>
      <c r="C20" s="343">
        <v>0.46044923893213863</v>
      </c>
      <c r="D20" s="343">
        <v>0.46709906412043717</v>
      </c>
      <c r="E20" s="343">
        <v>0.57269992527075531</v>
      </c>
      <c r="F20" s="344">
        <v>0.53255311206672395</v>
      </c>
      <c r="G20" s="345">
        <v>0.52703220992539002</v>
      </c>
      <c r="H20" s="55">
        <v>31.241324522106954</v>
      </c>
      <c r="I20" s="346">
        <v>31.818151198855116</v>
      </c>
      <c r="J20" s="56">
        <v>32.090137799576539</v>
      </c>
      <c r="K20" s="347">
        <v>28.863718323414357</v>
      </c>
      <c r="L20" s="89">
        <v>29.503187421716099</v>
      </c>
      <c r="M20" s="348">
        <v>30.222751297329182</v>
      </c>
    </row>
    <row r="21" spans="1:15" ht="7.5" customHeight="1" x14ac:dyDescent="0.25">
      <c r="A21" s="37"/>
      <c r="J21" s="37"/>
    </row>
    <row r="22" spans="1:15" ht="12.75" customHeight="1" x14ac:dyDescent="0.25">
      <c r="A22" s="42" t="s">
        <v>50</v>
      </c>
      <c r="B22" s="12"/>
      <c r="C22" s="13"/>
      <c r="D22" s="15"/>
      <c r="E22" s="38"/>
      <c r="F22" s="38"/>
      <c r="G22" s="38"/>
      <c r="H22" s="38"/>
      <c r="I22" s="39"/>
      <c r="J22" s="37"/>
      <c r="K22" s="38"/>
      <c r="L22" s="38"/>
      <c r="M22" s="38"/>
    </row>
    <row r="23" spans="1:15" ht="12.75" customHeight="1" x14ac:dyDescent="0.25">
      <c r="A23" s="30" t="s">
        <v>112</v>
      </c>
      <c r="B23" s="47"/>
      <c r="C23" s="48"/>
      <c r="D23" s="49"/>
      <c r="E23" s="49"/>
      <c r="F23" s="49"/>
      <c r="G23" s="47"/>
      <c r="H23" s="51"/>
      <c r="I23" s="57"/>
      <c r="J23" s="58"/>
      <c r="K23" s="59"/>
      <c r="L23" s="60"/>
      <c r="M23" s="60"/>
    </row>
    <row r="24" spans="1:15" ht="13" customHeight="1" x14ac:dyDescent="0.25">
      <c r="B24" s="52"/>
      <c r="C24" s="52"/>
      <c r="D24" s="52"/>
      <c r="E24" s="52"/>
      <c r="F24" s="52"/>
      <c r="G24" s="52"/>
      <c r="H24" s="61"/>
      <c r="I24" s="61"/>
      <c r="J24" s="61"/>
      <c r="K24" s="61"/>
      <c r="L24" s="61"/>
      <c r="M24" s="61"/>
      <c r="N24" s="52"/>
      <c r="O24" s="52"/>
    </row>
  </sheetData>
  <mergeCells count="8">
    <mergeCell ref="A1:M1"/>
    <mergeCell ref="A3:A4"/>
    <mergeCell ref="B3:G3"/>
    <mergeCell ref="H3:M3"/>
    <mergeCell ref="B4:D4"/>
    <mergeCell ref="E4:G4"/>
    <mergeCell ref="H4:J4"/>
    <mergeCell ref="K4:M4"/>
  </mergeCells>
  <hyperlinks>
    <hyperlink ref="N1" location="Obsah!A1" display="Zpět na obsah" xr:uid="{00000000-0004-0000-08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2"/>
  <sheetViews>
    <sheetView showGridLines="0" zoomScaleNormal="100" workbookViewId="0">
      <selection sqref="A1:M22"/>
    </sheetView>
  </sheetViews>
  <sheetFormatPr defaultColWidth="10.6640625" defaultRowHeight="12.5" x14ac:dyDescent="0.25"/>
  <cols>
    <col min="1" max="1" width="15.33203125" style="3" customWidth="1"/>
    <col min="2" max="11" width="9.44140625" style="3" customWidth="1"/>
    <col min="12" max="12" width="12.33203125" style="3" customWidth="1"/>
    <col min="13" max="14" width="9.44140625" style="3" customWidth="1"/>
    <col min="15" max="15" width="14" style="3" customWidth="1"/>
    <col min="16" max="16384" width="10.6640625" style="3"/>
  </cols>
  <sheetData>
    <row r="1" spans="1:14" ht="30" customHeight="1" x14ac:dyDescent="0.25">
      <c r="A1" s="519" t="s">
        <v>183</v>
      </c>
      <c r="B1" s="519"/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153" t="s">
        <v>163</v>
      </c>
    </row>
    <row r="2" spans="1:14" ht="6" customHeight="1" thickBot="1" x14ac:dyDescent="0.3">
      <c r="A2" s="2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4" ht="15" customHeight="1" x14ac:dyDescent="0.25">
      <c r="A3" s="507" t="s">
        <v>1</v>
      </c>
      <c r="B3" s="509" t="s">
        <v>51</v>
      </c>
      <c r="C3" s="510"/>
      <c r="D3" s="511"/>
      <c r="E3" s="509" t="s">
        <v>52</v>
      </c>
      <c r="F3" s="510"/>
      <c r="G3" s="511"/>
      <c r="H3" s="527" t="s">
        <v>53</v>
      </c>
      <c r="I3" s="527"/>
      <c r="J3" s="527"/>
      <c r="K3" s="527"/>
      <c r="L3" s="527"/>
      <c r="M3" s="527"/>
    </row>
    <row r="4" spans="1:14" ht="25" customHeight="1" thickBot="1" x14ac:dyDescent="0.3">
      <c r="A4" s="508"/>
      <c r="B4" s="207">
        <v>2016</v>
      </c>
      <c r="C4" s="207">
        <v>2020</v>
      </c>
      <c r="D4" s="207">
        <v>2025</v>
      </c>
      <c r="E4" s="207">
        <v>2016</v>
      </c>
      <c r="F4" s="207">
        <v>2020</v>
      </c>
      <c r="G4" s="207">
        <v>2025</v>
      </c>
      <c r="H4" s="207" t="s">
        <v>54</v>
      </c>
      <c r="I4" s="216" t="s">
        <v>55</v>
      </c>
      <c r="J4" s="207" t="s">
        <v>56</v>
      </c>
      <c r="K4" s="207" t="s">
        <v>57</v>
      </c>
      <c r="L4" s="217" t="s">
        <v>182</v>
      </c>
      <c r="M4" s="209" t="s">
        <v>59</v>
      </c>
    </row>
    <row r="5" spans="1:14" ht="12.75" customHeight="1" x14ac:dyDescent="0.25">
      <c r="A5" s="30" t="s">
        <v>2</v>
      </c>
      <c r="B5" s="233">
        <v>1267</v>
      </c>
      <c r="C5" s="349">
        <v>1084</v>
      </c>
      <c r="D5" s="233">
        <v>1955</v>
      </c>
      <c r="E5" s="262">
        <v>19.750584567420109</v>
      </c>
      <c r="F5" s="262">
        <v>19.87167736021998</v>
      </c>
      <c r="G5" s="262">
        <v>32.448132780082986</v>
      </c>
      <c r="H5" s="261">
        <v>39.130434782608695</v>
      </c>
      <c r="I5" s="335">
        <v>20.562659846547316</v>
      </c>
      <c r="J5" s="334">
        <v>8.9514066496163682</v>
      </c>
      <c r="K5" s="261">
        <v>2.1483375959079285</v>
      </c>
      <c r="L5" s="263">
        <v>1.6879795396419439</v>
      </c>
      <c r="M5" s="336">
        <v>27.519181585677742</v>
      </c>
    </row>
    <row r="6" spans="1:14" ht="12.75" customHeight="1" x14ac:dyDescent="0.25">
      <c r="A6" s="30" t="s">
        <v>3</v>
      </c>
      <c r="B6" s="280">
        <v>593</v>
      </c>
      <c r="C6" s="254">
        <v>533</v>
      </c>
      <c r="D6" s="280">
        <v>898</v>
      </c>
      <c r="E6" s="261">
        <v>9.6360090997725063</v>
      </c>
      <c r="F6" s="261">
        <v>9.4654590658852786</v>
      </c>
      <c r="G6" s="261">
        <v>16.351056081573198</v>
      </c>
      <c r="H6" s="261">
        <v>42.31625835189309</v>
      </c>
      <c r="I6" s="337">
        <v>22.383073496659243</v>
      </c>
      <c r="J6" s="335">
        <v>4.0089086859688194</v>
      </c>
      <c r="K6" s="261">
        <v>2.5612472160356345</v>
      </c>
      <c r="L6" s="263">
        <v>2.1158129175946545</v>
      </c>
      <c r="M6" s="266">
        <v>26.614699331848556</v>
      </c>
    </row>
    <row r="7" spans="1:14" ht="12.75" customHeight="1" x14ac:dyDescent="0.25">
      <c r="A7" s="30" t="s">
        <v>4</v>
      </c>
      <c r="B7" s="280">
        <v>205</v>
      </c>
      <c r="C7" s="254">
        <v>181</v>
      </c>
      <c r="D7" s="280">
        <v>264</v>
      </c>
      <c r="E7" s="261">
        <v>6.4566929133858268</v>
      </c>
      <c r="F7" s="261">
        <v>6.4828080229226357</v>
      </c>
      <c r="G7" s="261">
        <v>10.850801479654747</v>
      </c>
      <c r="H7" s="261">
        <v>48.484848484848484</v>
      </c>
      <c r="I7" s="337">
        <v>17.424242424242426</v>
      </c>
      <c r="J7" s="335">
        <v>3.0303030303030303</v>
      </c>
      <c r="K7" s="261">
        <v>3.4090909090909087</v>
      </c>
      <c r="L7" s="265">
        <v>0.37878787878787878</v>
      </c>
      <c r="M7" s="266">
        <v>27.27272727272728</v>
      </c>
    </row>
    <row r="8" spans="1:14" ht="12.75" customHeight="1" x14ac:dyDescent="0.25">
      <c r="A8" s="30" t="s">
        <v>5</v>
      </c>
      <c r="B8" s="280">
        <v>268</v>
      </c>
      <c r="C8" s="254">
        <v>250</v>
      </c>
      <c r="D8" s="280">
        <v>471</v>
      </c>
      <c r="E8" s="261">
        <v>9.3804690234511732</v>
      </c>
      <c r="F8" s="261">
        <v>10.084711577248891</v>
      </c>
      <c r="G8" s="261">
        <v>19.519270617488605</v>
      </c>
      <c r="H8" s="262">
        <v>63.694267515923563</v>
      </c>
      <c r="I8" s="337">
        <v>15.711252653927813</v>
      </c>
      <c r="J8" s="335">
        <v>1.2738853503184715</v>
      </c>
      <c r="K8" s="261">
        <v>4.4585987261146496</v>
      </c>
      <c r="L8" s="263">
        <v>1.0615711252653928</v>
      </c>
      <c r="M8" s="264">
        <v>13.800424628450131</v>
      </c>
    </row>
    <row r="9" spans="1:14" ht="12.75" customHeight="1" x14ac:dyDescent="0.25">
      <c r="A9" s="30" t="s">
        <v>6</v>
      </c>
      <c r="B9" s="280">
        <v>181</v>
      </c>
      <c r="C9" s="254">
        <v>145</v>
      </c>
      <c r="D9" s="237">
        <v>183</v>
      </c>
      <c r="E9" s="261">
        <v>12.034574468085106</v>
      </c>
      <c r="F9" s="261">
        <v>11.769480519480519</v>
      </c>
      <c r="G9" s="261">
        <v>15.885416666666666</v>
      </c>
      <c r="H9" s="261">
        <v>37.158469945355193</v>
      </c>
      <c r="I9" s="338">
        <v>15.300546448087433</v>
      </c>
      <c r="J9" s="335">
        <v>3.8251366120218582</v>
      </c>
      <c r="K9" s="262">
        <v>12.021857923497267</v>
      </c>
      <c r="L9" s="263">
        <v>1.639344262295082</v>
      </c>
      <c r="M9" s="266">
        <v>30.054644808743163</v>
      </c>
    </row>
    <row r="10" spans="1:14" ht="12.75" customHeight="1" x14ac:dyDescent="0.25">
      <c r="A10" s="30" t="s">
        <v>7</v>
      </c>
      <c r="B10" s="280">
        <v>329</v>
      </c>
      <c r="C10" s="254">
        <v>263</v>
      </c>
      <c r="D10" s="280">
        <v>384</v>
      </c>
      <c r="E10" s="261">
        <v>8.8369594413107713</v>
      </c>
      <c r="F10" s="261">
        <v>7.4971493728620295</v>
      </c>
      <c r="G10" s="261">
        <v>11.881188118811881</v>
      </c>
      <c r="H10" s="261">
        <v>34.635416666666671</v>
      </c>
      <c r="I10" s="337">
        <v>18.489583333333336</v>
      </c>
      <c r="J10" s="335">
        <v>3.125</v>
      </c>
      <c r="K10" s="261">
        <v>5.2083333333333339</v>
      </c>
      <c r="L10" s="267">
        <v>3.125</v>
      </c>
      <c r="M10" s="266">
        <v>35.416666666666657</v>
      </c>
    </row>
    <row r="11" spans="1:14" ht="12.75" customHeight="1" x14ac:dyDescent="0.25">
      <c r="A11" s="30" t="s">
        <v>8</v>
      </c>
      <c r="B11" s="280">
        <v>196</v>
      </c>
      <c r="C11" s="254">
        <v>176</v>
      </c>
      <c r="D11" s="280">
        <v>231</v>
      </c>
      <c r="E11" s="261">
        <v>9.219190968955786</v>
      </c>
      <c r="F11" s="261">
        <v>9.2339979013641127</v>
      </c>
      <c r="G11" s="261">
        <v>13.461538461538462</v>
      </c>
      <c r="H11" s="261">
        <v>42.424242424242422</v>
      </c>
      <c r="I11" s="337">
        <v>23.809523809523807</v>
      </c>
      <c r="J11" s="335">
        <v>3.0303030303030303</v>
      </c>
      <c r="K11" s="261">
        <v>2.5974025974025974</v>
      </c>
      <c r="L11" s="263">
        <v>0.86580086580086579</v>
      </c>
      <c r="M11" s="266">
        <v>27.27272727272728</v>
      </c>
    </row>
    <row r="12" spans="1:14" ht="12.75" customHeight="1" x14ac:dyDescent="0.25">
      <c r="A12" s="30" t="s">
        <v>9</v>
      </c>
      <c r="B12" s="280">
        <v>195</v>
      </c>
      <c r="C12" s="254">
        <v>159</v>
      </c>
      <c r="D12" s="280">
        <v>207</v>
      </c>
      <c r="E12" s="261">
        <v>7.6023391812865491</v>
      </c>
      <c r="F12" s="261">
        <v>7.1364452423698381</v>
      </c>
      <c r="G12" s="261">
        <v>10.06319883325231</v>
      </c>
      <c r="H12" s="261">
        <v>42.995169082125607</v>
      </c>
      <c r="I12" s="337">
        <v>22.222222222222221</v>
      </c>
      <c r="J12" s="335">
        <v>2.4154589371980677</v>
      </c>
      <c r="K12" s="261">
        <v>4.3478260869565215</v>
      </c>
      <c r="L12" s="263">
        <v>0.96618357487922701</v>
      </c>
      <c r="M12" s="266">
        <v>27.053140096618364</v>
      </c>
    </row>
    <row r="13" spans="1:14" ht="12.75" customHeight="1" x14ac:dyDescent="0.25">
      <c r="A13" s="30" t="s">
        <v>10</v>
      </c>
      <c r="B13" s="280">
        <v>177</v>
      </c>
      <c r="C13" s="254">
        <v>161</v>
      </c>
      <c r="D13" s="280">
        <v>254</v>
      </c>
      <c r="E13" s="261">
        <v>7.1601941747572813</v>
      </c>
      <c r="F13" s="261">
        <v>7.3717948717948714</v>
      </c>
      <c r="G13" s="261">
        <v>13.072568193515183</v>
      </c>
      <c r="H13" s="261">
        <v>49.606299212598429</v>
      </c>
      <c r="I13" s="337">
        <v>19.685039370078741</v>
      </c>
      <c r="J13" s="335">
        <v>2.7559055118110236</v>
      </c>
      <c r="K13" s="261">
        <v>2.3622047244094486</v>
      </c>
      <c r="L13" s="263">
        <v>1.1811023622047243</v>
      </c>
      <c r="M13" s="266">
        <v>24.40944881889763</v>
      </c>
    </row>
    <row r="14" spans="1:14" ht="12.75" customHeight="1" x14ac:dyDescent="0.25">
      <c r="A14" s="30" t="s">
        <v>11</v>
      </c>
      <c r="B14" s="237">
        <v>128</v>
      </c>
      <c r="C14" s="256">
        <v>118</v>
      </c>
      <c r="D14" s="280">
        <v>205</v>
      </c>
      <c r="E14" s="260">
        <v>5.2351738241308796</v>
      </c>
      <c r="F14" s="260">
        <v>5.4781801299907142</v>
      </c>
      <c r="G14" s="261">
        <v>10.502049180327869</v>
      </c>
      <c r="H14" s="261">
        <v>41.463414634146339</v>
      </c>
      <c r="I14" s="337">
        <v>26.341463414634148</v>
      </c>
      <c r="J14" s="335">
        <v>3.4146341463414638</v>
      </c>
      <c r="K14" s="260">
        <v>1.4634146341463417</v>
      </c>
      <c r="L14" s="263">
        <v>1.9512195121951219</v>
      </c>
      <c r="M14" s="266">
        <v>25.365853658536565</v>
      </c>
    </row>
    <row r="15" spans="1:14" ht="12.75" customHeight="1" x14ac:dyDescent="0.25">
      <c r="A15" s="30" t="s">
        <v>12</v>
      </c>
      <c r="B15" s="280">
        <v>658</v>
      </c>
      <c r="C15" s="254">
        <v>511</v>
      </c>
      <c r="D15" s="280">
        <v>839</v>
      </c>
      <c r="E15" s="261">
        <v>11.272914168237108</v>
      </c>
      <c r="F15" s="261">
        <v>9.6927162367223065</v>
      </c>
      <c r="G15" s="261">
        <v>16.9769324160259</v>
      </c>
      <c r="H15" s="261">
        <v>31.346841477949937</v>
      </c>
      <c r="I15" s="337">
        <v>37.544696066746127</v>
      </c>
      <c r="J15" s="335">
        <v>2.9797377830750893</v>
      </c>
      <c r="K15" s="261">
        <v>1.7878426698450536</v>
      </c>
      <c r="L15" s="263">
        <v>1.5494636471990464</v>
      </c>
      <c r="M15" s="266">
        <v>24.791418355184746</v>
      </c>
    </row>
    <row r="16" spans="1:14" ht="12.75" customHeight="1" x14ac:dyDescent="0.25">
      <c r="A16" s="30" t="s">
        <v>13</v>
      </c>
      <c r="B16" s="280">
        <v>218</v>
      </c>
      <c r="C16" s="254">
        <v>167</v>
      </c>
      <c r="D16" s="280">
        <v>246</v>
      </c>
      <c r="E16" s="261">
        <v>7.452991452991454</v>
      </c>
      <c r="F16" s="261">
        <v>6.2664165103189502</v>
      </c>
      <c r="G16" s="260">
        <v>10.131795716639209</v>
      </c>
      <c r="H16" s="261">
        <v>28.86178861788618</v>
      </c>
      <c r="I16" s="337">
        <v>34.146341463414636</v>
      </c>
      <c r="J16" s="340">
        <v>0.81300813008130091</v>
      </c>
      <c r="K16" s="261">
        <v>6.5040650406504072</v>
      </c>
      <c r="L16" s="263">
        <v>1.6260162601626018</v>
      </c>
      <c r="M16" s="266">
        <v>28.048780487804876</v>
      </c>
    </row>
    <row r="17" spans="1:13" ht="12.75" customHeight="1" x14ac:dyDescent="0.25">
      <c r="A17" s="30" t="s">
        <v>14</v>
      </c>
      <c r="B17" s="280">
        <v>253</v>
      </c>
      <c r="C17" s="254">
        <v>183</v>
      </c>
      <c r="D17" s="280">
        <v>250</v>
      </c>
      <c r="E17" s="261">
        <v>9.0292648108493943</v>
      </c>
      <c r="F17" s="261">
        <v>7.282132908873856</v>
      </c>
      <c r="G17" s="261">
        <v>11.921793037672867</v>
      </c>
      <c r="H17" s="261">
        <v>30.4</v>
      </c>
      <c r="I17" s="350">
        <v>37.200000000000003</v>
      </c>
      <c r="J17" s="335">
        <v>2</v>
      </c>
      <c r="K17" s="261">
        <v>2.4</v>
      </c>
      <c r="L17" s="263">
        <v>2.8000000000000003</v>
      </c>
      <c r="M17" s="266">
        <v>25.200000000000003</v>
      </c>
    </row>
    <row r="18" spans="1:13" ht="12.75" customHeight="1" x14ac:dyDescent="0.25">
      <c r="A18" s="32" t="s">
        <v>15</v>
      </c>
      <c r="B18" s="283">
        <v>485</v>
      </c>
      <c r="C18" s="296">
        <v>406</v>
      </c>
      <c r="D18" s="283">
        <v>527</v>
      </c>
      <c r="E18" s="277">
        <v>8.4084604715672668</v>
      </c>
      <c r="F18" s="277">
        <v>7.5240919199406973</v>
      </c>
      <c r="G18" s="277">
        <v>11.294470638662666</v>
      </c>
      <c r="H18" s="351">
        <v>19.35483870967742</v>
      </c>
      <c r="I18" s="339">
        <v>36.432637571157493</v>
      </c>
      <c r="J18" s="352">
        <v>2.2770398481973433</v>
      </c>
      <c r="K18" s="277">
        <v>3.225806451612903</v>
      </c>
      <c r="L18" s="341">
        <v>1.5180265654648957</v>
      </c>
      <c r="M18" s="353">
        <v>37.191650853889954</v>
      </c>
    </row>
    <row r="19" spans="1:13" ht="12.75" customHeight="1" x14ac:dyDescent="0.25">
      <c r="A19" s="54" t="s">
        <v>16</v>
      </c>
      <c r="B19" s="78">
        <v>5153</v>
      </c>
      <c r="C19" s="24">
        <v>4337</v>
      </c>
      <c r="D19" s="24">
        <v>6914</v>
      </c>
      <c r="E19" s="22">
        <v>10.150094547746612</v>
      </c>
      <c r="F19" s="21">
        <v>9.5497082461741716</v>
      </c>
      <c r="G19" s="89">
        <v>16.24988248566325</v>
      </c>
      <c r="H19" s="55">
        <v>38.819785941567837</v>
      </c>
      <c r="I19" s="346">
        <v>24.746890367370554</v>
      </c>
      <c r="J19" s="56">
        <v>4.5415099797512291</v>
      </c>
      <c r="K19" s="347">
        <v>3.1096326294474981</v>
      </c>
      <c r="L19" s="89">
        <v>1.6922186867225919</v>
      </c>
      <c r="M19" s="348">
        <v>27.089962395140276</v>
      </c>
    </row>
    <row r="20" spans="1:13" ht="7.5" customHeight="1" x14ac:dyDescent="0.25">
      <c r="A20" s="37"/>
      <c r="J20" s="37"/>
    </row>
    <row r="21" spans="1:13" ht="12.75" customHeight="1" x14ac:dyDescent="0.25">
      <c r="A21" s="30" t="s">
        <v>60</v>
      </c>
    </row>
    <row r="22" spans="1:13" ht="12.75" customHeight="1" x14ac:dyDescent="0.25">
      <c r="A22" s="30" t="s">
        <v>112</v>
      </c>
      <c r="B22" s="47"/>
      <c r="C22" s="48"/>
      <c r="D22" s="49"/>
      <c r="E22" s="49"/>
      <c r="F22" s="49"/>
      <c r="G22" s="47"/>
      <c r="H22" s="51"/>
      <c r="I22" s="57"/>
      <c r="J22" s="58"/>
      <c r="K22" s="59"/>
      <c r="L22" s="60"/>
      <c r="M22" s="60"/>
    </row>
  </sheetData>
  <mergeCells count="5">
    <mergeCell ref="A3:A4"/>
    <mergeCell ref="B3:D3"/>
    <mergeCell ref="E3:G3"/>
    <mergeCell ref="H3:M3"/>
    <mergeCell ref="A1:M1"/>
  </mergeCells>
  <hyperlinks>
    <hyperlink ref="N1" location="Obsah!A1" display="Zpět na obsah" xr:uid="{00000000-0004-0000-09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4"/>
  <sheetViews>
    <sheetView showGridLines="0" zoomScaleNormal="100" workbookViewId="0">
      <selection activeCell="A2" sqref="A2:L22"/>
    </sheetView>
  </sheetViews>
  <sheetFormatPr defaultColWidth="10.6640625" defaultRowHeight="12.5" x14ac:dyDescent="0.25"/>
  <cols>
    <col min="1" max="1" width="15.33203125" style="10" customWidth="1"/>
    <col min="2" max="12" width="8.33203125" style="3" customWidth="1"/>
    <col min="13" max="16384" width="10.6640625" style="3"/>
  </cols>
  <sheetData>
    <row r="1" spans="1:13" ht="15" customHeight="1" x14ac:dyDescent="0.25">
      <c r="A1" s="2" t="s">
        <v>184</v>
      </c>
      <c r="M1" s="153" t="s">
        <v>163</v>
      </c>
    </row>
    <row r="2" spans="1:13" ht="6" customHeight="1" thickBot="1" x14ac:dyDescent="0.3">
      <c r="A2" s="2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3" ht="15" customHeight="1" x14ac:dyDescent="0.25">
      <c r="A3" s="507" t="s">
        <v>1</v>
      </c>
      <c r="B3" s="529" t="s">
        <v>61</v>
      </c>
      <c r="C3" s="530"/>
      <c r="D3" s="530"/>
      <c r="E3" s="530"/>
      <c r="F3" s="530"/>
      <c r="G3" s="530"/>
      <c r="H3" s="531"/>
      <c r="I3" s="521" t="s">
        <v>62</v>
      </c>
      <c r="J3" s="522"/>
      <c r="K3" s="522"/>
      <c r="L3" s="522"/>
    </row>
    <row r="4" spans="1:13" ht="15" customHeight="1" x14ac:dyDescent="0.25">
      <c r="A4" s="520"/>
      <c r="B4" s="532"/>
      <c r="C4" s="533"/>
      <c r="D4" s="533"/>
      <c r="E4" s="533"/>
      <c r="F4" s="533"/>
      <c r="G4" s="533"/>
      <c r="H4" s="534"/>
      <c r="I4" s="524">
        <v>2016</v>
      </c>
      <c r="J4" s="526"/>
      <c r="K4" s="533">
        <v>2025</v>
      </c>
      <c r="L4" s="533"/>
    </row>
    <row r="5" spans="1:13" ht="15" customHeight="1" thickBot="1" x14ac:dyDescent="0.3">
      <c r="A5" s="528"/>
      <c r="B5" s="210">
        <v>2016</v>
      </c>
      <c r="C5" s="211">
        <v>2020</v>
      </c>
      <c r="D5" s="211">
        <v>2021</v>
      </c>
      <c r="E5" s="211">
        <v>2022</v>
      </c>
      <c r="F5" s="211">
        <v>2023</v>
      </c>
      <c r="G5" s="211">
        <v>2024</v>
      </c>
      <c r="H5" s="212">
        <v>2025</v>
      </c>
      <c r="I5" s="210" t="s">
        <v>63</v>
      </c>
      <c r="J5" s="213" t="s">
        <v>64</v>
      </c>
      <c r="K5" s="214" t="s">
        <v>63</v>
      </c>
      <c r="L5" s="215" t="s">
        <v>64</v>
      </c>
    </row>
    <row r="6" spans="1:13" ht="12.75" customHeight="1" x14ac:dyDescent="0.25">
      <c r="A6" s="62" t="s">
        <v>2</v>
      </c>
      <c r="B6" s="354">
        <v>2715</v>
      </c>
      <c r="C6" s="254">
        <v>2633</v>
      </c>
      <c r="D6" s="280">
        <v>2404</v>
      </c>
      <c r="E6" s="280">
        <v>2370</v>
      </c>
      <c r="F6" s="280">
        <v>2288</v>
      </c>
      <c r="G6" s="280">
        <v>2380</v>
      </c>
      <c r="H6" s="280">
        <v>2345</v>
      </c>
      <c r="I6" s="355">
        <v>19.66850828729282</v>
      </c>
      <c r="J6" s="356">
        <v>18.305709023941063</v>
      </c>
      <c r="K6" s="357">
        <v>14.754797441364605</v>
      </c>
      <c r="L6" s="358">
        <v>13.901918976545844</v>
      </c>
    </row>
    <row r="7" spans="1:13" ht="12.75" customHeight="1" x14ac:dyDescent="0.25">
      <c r="A7" s="30" t="s">
        <v>3</v>
      </c>
      <c r="B7" s="233">
        <v>3524</v>
      </c>
      <c r="C7" s="349">
        <v>3209</v>
      </c>
      <c r="D7" s="233">
        <v>3177</v>
      </c>
      <c r="E7" s="233">
        <v>3048</v>
      </c>
      <c r="F7" s="233">
        <v>2758</v>
      </c>
      <c r="G7" s="233">
        <v>2946</v>
      </c>
      <c r="H7" s="233">
        <v>3257</v>
      </c>
      <c r="I7" s="359">
        <v>20.573212258796826</v>
      </c>
      <c r="J7" s="360">
        <v>20.289443813847896</v>
      </c>
      <c r="K7" s="357">
        <v>18.698188517040222</v>
      </c>
      <c r="L7" s="361">
        <v>18.698188517040222</v>
      </c>
    </row>
    <row r="8" spans="1:13" ht="12.75" customHeight="1" x14ac:dyDescent="0.25">
      <c r="A8" s="30" t="s">
        <v>4</v>
      </c>
      <c r="B8" s="280">
        <v>1532</v>
      </c>
      <c r="C8" s="254">
        <v>1345</v>
      </c>
      <c r="D8" s="280">
        <v>1276</v>
      </c>
      <c r="E8" s="280">
        <v>1148</v>
      </c>
      <c r="F8" s="280">
        <v>1201</v>
      </c>
      <c r="G8" s="280">
        <v>1270</v>
      </c>
      <c r="H8" s="280">
        <v>1265</v>
      </c>
      <c r="I8" s="359">
        <v>20.104438642297652</v>
      </c>
      <c r="J8" s="360">
        <v>18.798955613577029</v>
      </c>
      <c r="K8" s="357">
        <v>18.57707509881423</v>
      </c>
      <c r="L8" s="361">
        <v>18.418972332015809</v>
      </c>
    </row>
    <row r="9" spans="1:13" ht="12.75" customHeight="1" x14ac:dyDescent="0.25">
      <c r="A9" s="30" t="s">
        <v>5</v>
      </c>
      <c r="B9" s="280">
        <v>1380</v>
      </c>
      <c r="C9" s="254">
        <v>1207</v>
      </c>
      <c r="D9" s="280">
        <v>1149</v>
      </c>
      <c r="E9" s="280">
        <v>1043</v>
      </c>
      <c r="F9" s="280">
        <v>1106</v>
      </c>
      <c r="G9" s="280">
        <v>1229</v>
      </c>
      <c r="H9" s="280">
        <v>1207</v>
      </c>
      <c r="I9" s="359">
        <v>21.811594202898554</v>
      </c>
      <c r="J9" s="360">
        <v>21.231884057971019</v>
      </c>
      <c r="K9" s="357">
        <v>14.498757249378624</v>
      </c>
      <c r="L9" s="361">
        <v>16.404308202154098</v>
      </c>
    </row>
    <row r="10" spans="1:13" ht="12.75" customHeight="1" x14ac:dyDescent="0.25">
      <c r="A10" s="30" t="s">
        <v>6</v>
      </c>
      <c r="B10" s="237">
        <v>739</v>
      </c>
      <c r="C10" s="256">
        <v>672</v>
      </c>
      <c r="D10" s="237">
        <v>633</v>
      </c>
      <c r="E10" s="237">
        <v>577</v>
      </c>
      <c r="F10" s="237">
        <v>589</v>
      </c>
      <c r="G10" s="237">
        <v>632</v>
      </c>
      <c r="H10" s="237">
        <v>639</v>
      </c>
      <c r="I10" s="362">
        <v>26.657645466847089</v>
      </c>
      <c r="J10" s="363">
        <v>26.116373477672528</v>
      </c>
      <c r="K10" s="364">
        <v>25.665101721439747</v>
      </c>
      <c r="L10" s="365">
        <v>24.256651017214399</v>
      </c>
    </row>
    <row r="11" spans="1:13" ht="12.75" customHeight="1" x14ac:dyDescent="0.25">
      <c r="A11" s="30" t="s">
        <v>7</v>
      </c>
      <c r="B11" s="280">
        <v>2245</v>
      </c>
      <c r="C11" s="254">
        <v>1745</v>
      </c>
      <c r="D11" s="280">
        <v>1619</v>
      </c>
      <c r="E11" s="280">
        <v>1740</v>
      </c>
      <c r="F11" s="280">
        <v>1591</v>
      </c>
      <c r="G11" s="280">
        <v>1655</v>
      </c>
      <c r="H11" s="280">
        <v>1702</v>
      </c>
      <c r="I11" s="359">
        <v>24.409799554565701</v>
      </c>
      <c r="J11" s="360">
        <v>24.454342984409806</v>
      </c>
      <c r="K11" s="357">
        <v>22.032902467685076</v>
      </c>
      <c r="L11" s="361">
        <v>22.150411280846065</v>
      </c>
    </row>
    <row r="12" spans="1:13" ht="12.75" customHeight="1" x14ac:dyDescent="0.25">
      <c r="A12" s="30" t="s">
        <v>8</v>
      </c>
      <c r="B12" s="280">
        <v>1102</v>
      </c>
      <c r="C12" s="254">
        <v>991</v>
      </c>
      <c r="D12" s="280">
        <v>929</v>
      </c>
      <c r="E12" s="280">
        <v>826</v>
      </c>
      <c r="F12" s="280">
        <v>890</v>
      </c>
      <c r="G12" s="280">
        <v>880</v>
      </c>
      <c r="H12" s="280">
        <v>977</v>
      </c>
      <c r="I12" s="359">
        <v>21.506352087114333</v>
      </c>
      <c r="J12" s="360">
        <v>22.504537205081665</v>
      </c>
      <c r="K12" s="357">
        <v>21.494370522006143</v>
      </c>
      <c r="L12" s="361">
        <v>22.92732855680655</v>
      </c>
    </row>
    <row r="13" spans="1:13" ht="12.75" customHeight="1" x14ac:dyDescent="0.25">
      <c r="A13" s="30" t="s">
        <v>9</v>
      </c>
      <c r="B13" s="280">
        <v>1300</v>
      </c>
      <c r="C13" s="254">
        <v>1124</v>
      </c>
      <c r="D13" s="280">
        <v>1068</v>
      </c>
      <c r="E13" s="280">
        <v>955</v>
      </c>
      <c r="F13" s="280">
        <v>957</v>
      </c>
      <c r="G13" s="280">
        <v>1078</v>
      </c>
      <c r="H13" s="280">
        <v>1115</v>
      </c>
      <c r="I13" s="359">
        <v>22.53846153846154</v>
      </c>
      <c r="J13" s="360">
        <v>20.307692307692303</v>
      </c>
      <c r="K13" s="357">
        <v>20</v>
      </c>
      <c r="L13" s="361">
        <v>22.152466367713007</v>
      </c>
    </row>
    <row r="14" spans="1:13" ht="12.75" customHeight="1" x14ac:dyDescent="0.25">
      <c r="A14" s="30" t="s">
        <v>10</v>
      </c>
      <c r="B14" s="280">
        <v>1171</v>
      </c>
      <c r="C14" s="254">
        <v>1012</v>
      </c>
      <c r="D14" s="280">
        <v>955</v>
      </c>
      <c r="E14" s="280">
        <v>829</v>
      </c>
      <c r="F14" s="280">
        <v>907</v>
      </c>
      <c r="G14" s="280">
        <v>1024</v>
      </c>
      <c r="H14" s="280">
        <v>1004</v>
      </c>
      <c r="I14" s="359">
        <v>18.531169940222036</v>
      </c>
      <c r="J14" s="360">
        <v>19.555935098206657</v>
      </c>
      <c r="K14" s="357">
        <v>15.338645418326694</v>
      </c>
      <c r="L14" s="361">
        <v>18.725099601593627</v>
      </c>
    </row>
    <row r="15" spans="1:13" ht="12.75" customHeight="1" x14ac:dyDescent="0.25">
      <c r="A15" s="30" t="s">
        <v>11</v>
      </c>
      <c r="B15" s="280">
        <v>945</v>
      </c>
      <c r="C15" s="254">
        <v>890</v>
      </c>
      <c r="D15" s="280">
        <v>863</v>
      </c>
      <c r="E15" s="280">
        <v>813</v>
      </c>
      <c r="F15" s="280">
        <v>835</v>
      </c>
      <c r="G15" s="280">
        <v>888</v>
      </c>
      <c r="H15" s="280">
        <v>870</v>
      </c>
      <c r="I15" s="359">
        <v>14.603174603174606</v>
      </c>
      <c r="J15" s="366">
        <v>15.343915343915349</v>
      </c>
      <c r="K15" s="367">
        <v>14.367816091954023</v>
      </c>
      <c r="L15" s="368">
        <v>13.448275862068964</v>
      </c>
    </row>
    <row r="16" spans="1:13" ht="12.75" customHeight="1" x14ac:dyDescent="0.25">
      <c r="A16" s="30" t="s">
        <v>12</v>
      </c>
      <c r="B16" s="280">
        <v>2758</v>
      </c>
      <c r="C16" s="254">
        <v>2266</v>
      </c>
      <c r="D16" s="280">
        <v>2392</v>
      </c>
      <c r="E16" s="280">
        <v>2177</v>
      </c>
      <c r="F16" s="280">
        <v>2083</v>
      </c>
      <c r="G16" s="280">
        <v>2288</v>
      </c>
      <c r="H16" s="280">
        <v>2302</v>
      </c>
      <c r="I16" s="359">
        <v>15.989847715736039</v>
      </c>
      <c r="J16" s="360">
        <v>15.482233502538067</v>
      </c>
      <c r="K16" s="357">
        <v>14.943527367506515</v>
      </c>
      <c r="L16" s="361">
        <v>13.509991311902695</v>
      </c>
    </row>
    <row r="17" spans="1:13" ht="12.75" customHeight="1" x14ac:dyDescent="0.25">
      <c r="A17" s="30" t="s">
        <v>13</v>
      </c>
      <c r="B17" s="280">
        <v>1432</v>
      </c>
      <c r="C17" s="254">
        <v>1255</v>
      </c>
      <c r="D17" s="280">
        <v>1237</v>
      </c>
      <c r="E17" s="280">
        <v>1104</v>
      </c>
      <c r="F17" s="280">
        <v>1121</v>
      </c>
      <c r="G17" s="280">
        <v>1236</v>
      </c>
      <c r="H17" s="280">
        <v>1217</v>
      </c>
      <c r="I17" s="359">
        <v>18.226256983240219</v>
      </c>
      <c r="J17" s="360">
        <v>16.340782122905029</v>
      </c>
      <c r="K17" s="357">
        <v>17.009038619556286</v>
      </c>
      <c r="L17" s="361">
        <v>16.926869350862777</v>
      </c>
    </row>
    <row r="18" spans="1:13" ht="12.75" customHeight="1" x14ac:dyDescent="0.25">
      <c r="A18" s="30" t="s">
        <v>14</v>
      </c>
      <c r="B18" s="280">
        <v>1228</v>
      </c>
      <c r="C18" s="254">
        <v>1033</v>
      </c>
      <c r="D18" s="280">
        <v>1087</v>
      </c>
      <c r="E18" s="280">
        <v>1002</v>
      </c>
      <c r="F18" s="280">
        <v>948</v>
      </c>
      <c r="G18" s="280">
        <v>1062</v>
      </c>
      <c r="H18" s="280">
        <v>1023</v>
      </c>
      <c r="I18" s="369">
        <v>14.576547231270354</v>
      </c>
      <c r="J18" s="360">
        <v>15.96091205211726</v>
      </c>
      <c r="K18" s="357">
        <v>14.760508308895407</v>
      </c>
      <c r="L18" s="361">
        <v>16.422287390029325</v>
      </c>
    </row>
    <row r="19" spans="1:13" ht="12.75" customHeight="1" x14ac:dyDescent="0.25">
      <c r="A19" s="32" t="s">
        <v>15</v>
      </c>
      <c r="B19" s="283">
        <v>2925</v>
      </c>
      <c r="C19" s="296">
        <v>2352</v>
      </c>
      <c r="D19" s="283">
        <v>2318</v>
      </c>
      <c r="E19" s="283">
        <v>2214</v>
      </c>
      <c r="F19" s="283">
        <v>2179</v>
      </c>
      <c r="G19" s="283">
        <v>2228</v>
      </c>
      <c r="H19" s="283">
        <v>2308</v>
      </c>
      <c r="I19" s="370">
        <v>18.76923076923077</v>
      </c>
      <c r="J19" s="371">
        <v>17.914529914529918</v>
      </c>
      <c r="K19" s="372">
        <v>16.984402079722706</v>
      </c>
      <c r="L19" s="373">
        <v>16.724436741767764</v>
      </c>
    </row>
    <row r="20" spans="1:13" ht="12.75" customHeight="1" x14ac:dyDescent="0.25">
      <c r="A20" s="30" t="s">
        <v>16</v>
      </c>
      <c r="B20" s="280">
        <v>24996</v>
      </c>
      <c r="C20" s="254">
        <v>21734</v>
      </c>
      <c r="D20" s="280">
        <v>21107</v>
      </c>
      <c r="E20" s="280">
        <v>19846</v>
      </c>
      <c r="F20" s="280">
        <v>19453</v>
      </c>
      <c r="G20" s="280">
        <v>20796</v>
      </c>
      <c r="H20" s="280">
        <v>21231</v>
      </c>
      <c r="I20" s="359">
        <v>19.715154424707947</v>
      </c>
      <c r="J20" s="360">
        <v>19.211073771803488</v>
      </c>
      <c r="K20" s="357">
        <v>17.474447741510058</v>
      </c>
      <c r="L20" s="361">
        <v>17.63930102209034</v>
      </c>
    </row>
    <row r="21" spans="1:13" ht="7.5" customHeight="1" x14ac:dyDescent="0.25"/>
    <row r="22" spans="1:13" ht="12.75" customHeight="1" x14ac:dyDescent="0.25">
      <c r="A22" s="30" t="s">
        <v>112</v>
      </c>
      <c r="B22" s="47"/>
      <c r="C22" s="48"/>
      <c r="D22" s="49"/>
      <c r="E22" s="49"/>
      <c r="F22" s="49"/>
      <c r="G22" s="47"/>
      <c r="H22" s="51"/>
      <c r="I22" s="57"/>
      <c r="J22" s="58"/>
      <c r="K22" s="59"/>
      <c r="L22" s="60"/>
      <c r="M22" s="60"/>
    </row>
    <row r="23" spans="1:13" ht="13" customHeight="1" x14ac:dyDescent="0.25">
      <c r="A23" s="3"/>
      <c r="I23" s="14"/>
      <c r="J23" s="14"/>
      <c r="K23" s="14"/>
      <c r="L23" s="14"/>
    </row>
    <row r="24" spans="1:13" ht="13" customHeight="1" x14ac:dyDescent="0.25">
      <c r="A24" s="3"/>
      <c r="B24" s="6"/>
      <c r="C24" s="6"/>
      <c r="D24" s="6"/>
      <c r="E24" s="6"/>
      <c r="F24" s="6"/>
      <c r="G24" s="6"/>
      <c r="H24" s="6"/>
      <c r="I24" s="14"/>
      <c r="J24" s="14"/>
      <c r="K24" s="14"/>
      <c r="L24" s="14"/>
    </row>
  </sheetData>
  <mergeCells count="5">
    <mergeCell ref="A3:A5"/>
    <mergeCell ref="B3:H4"/>
    <mergeCell ref="I3:L3"/>
    <mergeCell ref="I4:J4"/>
    <mergeCell ref="K4:L4"/>
  </mergeCells>
  <hyperlinks>
    <hyperlink ref="M1" location="Obsah!A1" display="Zpět na obsah" xr:uid="{00000000-0004-0000-0A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3"/>
  <sheetViews>
    <sheetView showGridLines="0" zoomScaleNormal="100" workbookViewId="0">
      <selection activeCell="A2" sqref="A2:L22"/>
    </sheetView>
  </sheetViews>
  <sheetFormatPr defaultColWidth="10.6640625" defaultRowHeight="12.5" x14ac:dyDescent="0.25"/>
  <cols>
    <col min="1" max="1" width="15.33203125" style="10" customWidth="1"/>
    <col min="2" max="9" width="9" style="3" customWidth="1"/>
    <col min="10" max="12" width="8.33203125" style="3" customWidth="1"/>
    <col min="13" max="16384" width="10.6640625" style="3"/>
  </cols>
  <sheetData>
    <row r="1" spans="1:13" ht="15" customHeight="1" x14ac:dyDescent="0.25">
      <c r="A1" s="2" t="s">
        <v>185</v>
      </c>
      <c r="M1" s="153" t="s">
        <v>163</v>
      </c>
    </row>
    <row r="2" spans="1:13" ht="6" customHeight="1" thickBot="1" x14ac:dyDescent="0.3">
      <c r="A2" s="2"/>
      <c r="H2" s="29"/>
      <c r="I2" s="29"/>
    </row>
    <row r="3" spans="1:13" ht="26.15" customHeight="1" x14ac:dyDescent="0.25">
      <c r="A3" s="507" t="s">
        <v>1</v>
      </c>
      <c r="B3" s="535" t="s">
        <v>65</v>
      </c>
      <c r="C3" s="536"/>
      <c r="D3" s="537"/>
      <c r="E3" s="521" t="s">
        <v>66</v>
      </c>
      <c r="F3" s="522"/>
      <c r="G3" s="523"/>
      <c r="H3" s="509" t="s">
        <v>67</v>
      </c>
      <c r="I3" s="511"/>
      <c r="J3" s="521" t="s">
        <v>186</v>
      </c>
      <c r="K3" s="522"/>
      <c r="L3" s="522"/>
    </row>
    <row r="4" spans="1:13" ht="15" customHeight="1" thickBot="1" x14ac:dyDescent="0.3">
      <c r="A4" s="508"/>
      <c r="B4" s="207">
        <v>2016</v>
      </c>
      <c r="C4" s="207">
        <v>2020</v>
      </c>
      <c r="D4" s="207">
        <v>2025</v>
      </c>
      <c r="E4" s="207">
        <v>2016</v>
      </c>
      <c r="F4" s="207">
        <v>2020</v>
      </c>
      <c r="G4" s="207">
        <v>2025</v>
      </c>
      <c r="H4" s="207">
        <v>2016</v>
      </c>
      <c r="I4" s="207">
        <v>2025</v>
      </c>
      <c r="J4" s="207">
        <v>1</v>
      </c>
      <c r="K4" s="207">
        <v>2</v>
      </c>
      <c r="L4" s="209" t="s">
        <v>68</v>
      </c>
    </row>
    <row r="5" spans="1:13" ht="12.75" customHeight="1" x14ac:dyDescent="0.25">
      <c r="A5" s="30" t="s">
        <v>2</v>
      </c>
      <c r="B5" s="260">
        <v>52.965009208103133</v>
      </c>
      <c r="C5" s="263">
        <v>54.80440562096468</v>
      </c>
      <c r="D5" s="260">
        <v>53.773987206823023</v>
      </c>
      <c r="E5" s="280">
        <v>2155</v>
      </c>
      <c r="F5" s="280">
        <v>2231</v>
      </c>
      <c r="G5" s="280">
        <v>1992</v>
      </c>
      <c r="H5" s="300">
        <v>1.4986091794158554</v>
      </c>
      <c r="I5" s="304">
        <v>1.5796986518636003</v>
      </c>
      <c r="J5" s="374">
        <v>627</v>
      </c>
      <c r="K5" s="375">
        <v>541</v>
      </c>
      <c r="L5" s="376">
        <v>93</v>
      </c>
    </row>
    <row r="6" spans="1:13" ht="12.75" customHeight="1" x14ac:dyDescent="0.25">
      <c r="A6" s="30" t="s">
        <v>3</v>
      </c>
      <c r="B6" s="261">
        <v>62.031782065834285</v>
      </c>
      <c r="C6" s="262">
        <v>62.324711748208166</v>
      </c>
      <c r="D6" s="261">
        <v>60.669327602087805</v>
      </c>
      <c r="E6" s="233">
        <v>3453</v>
      </c>
      <c r="F6" s="233">
        <v>3227</v>
      </c>
      <c r="G6" s="233">
        <v>3199</v>
      </c>
      <c r="H6" s="302">
        <v>1.5795974382433668</v>
      </c>
      <c r="I6" s="306">
        <v>1.6189271255060729</v>
      </c>
      <c r="J6" s="377">
        <v>910</v>
      </c>
      <c r="K6" s="378">
        <v>929</v>
      </c>
      <c r="L6" s="379">
        <v>137</v>
      </c>
    </row>
    <row r="7" spans="1:13" ht="12.75" customHeight="1" x14ac:dyDescent="0.25">
      <c r="A7" s="30" t="s">
        <v>4</v>
      </c>
      <c r="B7" s="261">
        <v>61.684073107049606</v>
      </c>
      <c r="C7" s="263">
        <v>61.040892193308551</v>
      </c>
      <c r="D7" s="261">
        <v>59.367588932806328</v>
      </c>
      <c r="E7" s="280">
        <v>1475</v>
      </c>
      <c r="F7" s="280">
        <v>1328</v>
      </c>
      <c r="G7" s="280">
        <v>1260</v>
      </c>
      <c r="H7" s="302">
        <v>1.5608465608465609</v>
      </c>
      <c r="I7" s="306">
        <v>1.6777629826897471</v>
      </c>
      <c r="J7" s="374">
        <v>327</v>
      </c>
      <c r="K7" s="375">
        <v>352</v>
      </c>
      <c r="L7" s="376">
        <v>72</v>
      </c>
    </row>
    <row r="8" spans="1:13" ht="12.75" customHeight="1" x14ac:dyDescent="0.25">
      <c r="A8" s="30" t="s">
        <v>5</v>
      </c>
      <c r="B8" s="261">
        <v>58.913043478260875</v>
      </c>
      <c r="C8" s="263">
        <v>58.492129246064621</v>
      </c>
      <c r="D8" s="261">
        <v>60.314830157415081</v>
      </c>
      <c r="E8" s="280">
        <v>1226</v>
      </c>
      <c r="F8" s="280">
        <v>1120</v>
      </c>
      <c r="G8" s="280">
        <v>1163</v>
      </c>
      <c r="H8" s="302">
        <v>1.5079950799507995</v>
      </c>
      <c r="I8" s="306">
        <v>1.5975274725274726</v>
      </c>
      <c r="J8" s="374">
        <v>348</v>
      </c>
      <c r="K8" s="375">
        <v>333</v>
      </c>
      <c r="L8" s="376">
        <v>47</v>
      </c>
    </row>
    <row r="9" spans="1:13" ht="12.75" customHeight="1" x14ac:dyDescent="0.25">
      <c r="A9" s="30" t="s">
        <v>6</v>
      </c>
      <c r="B9" s="261">
        <v>53.315290933694179</v>
      </c>
      <c r="C9" s="263">
        <v>55.803571428571431</v>
      </c>
      <c r="D9" s="261">
        <v>55.399061032863848</v>
      </c>
      <c r="E9" s="237">
        <v>592</v>
      </c>
      <c r="F9" s="237">
        <v>567</v>
      </c>
      <c r="G9" s="237">
        <v>551</v>
      </c>
      <c r="H9" s="302">
        <v>1.5025380710659899</v>
      </c>
      <c r="I9" s="380">
        <v>1.5564971751412429</v>
      </c>
      <c r="J9" s="381">
        <v>187</v>
      </c>
      <c r="K9" s="382">
        <v>143</v>
      </c>
      <c r="L9" s="383">
        <v>24</v>
      </c>
    </row>
    <row r="10" spans="1:13" ht="12.75" customHeight="1" x14ac:dyDescent="0.25">
      <c r="A10" s="30" t="s">
        <v>7</v>
      </c>
      <c r="B10" s="261">
        <v>57.282850779510028</v>
      </c>
      <c r="C10" s="263">
        <v>56.676217765042985</v>
      </c>
      <c r="D10" s="261">
        <v>56.521739130434781</v>
      </c>
      <c r="E10" s="280">
        <v>1947</v>
      </c>
      <c r="F10" s="280">
        <v>1518</v>
      </c>
      <c r="G10" s="280">
        <v>1516</v>
      </c>
      <c r="H10" s="302">
        <v>1.5139968895800933</v>
      </c>
      <c r="I10" s="306">
        <v>1.5758835758835759</v>
      </c>
      <c r="J10" s="374">
        <v>508</v>
      </c>
      <c r="K10" s="375">
        <v>381</v>
      </c>
      <c r="L10" s="376">
        <v>73</v>
      </c>
    </row>
    <row r="11" spans="1:13" ht="12.75" customHeight="1" x14ac:dyDescent="0.25">
      <c r="A11" s="30" t="s">
        <v>8</v>
      </c>
      <c r="B11" s="261">
        <v>60.254083484573506</v>
      </c>
      <c r="C11" s="263">
        <v>59.535822401614531</v>
      </c>
      <c r="D11" s="261">
        <v>56.908904810644835</v>
      </c>
      <c r="E11" s="280">
        <v>1018</v>
      </c>
      <c r="F11" s="280">
        <v>932</v>
      </c>
      <c r="G11" s="280">
        <v>884</v>
      </c>
      <c r="H11" s="302">
        <v>1.5331325301204819</v>
      </c>
      <c r="I11" s="306">
        <v>1.5899280575539569</v>
      </c>
      <c r="J11" s="374">
        <v>266</v>
      </c>
      <c r="K11" s="375">
        <v>258</v>
      </c>
      <c r="L11" s="376">
        <v>32</v>
      </c>
    </row>
    <row r="12" spans="1:13" ht="12.75" customHeight="1" x14ac:dyDescent="0.25">
      <c r="A12" s="30" t="s">
        <v>9</v>
      </c>
      <c r="B12" s="261">
        <v>60.692307692307693</v>
      </c>
      <c r="C12" s="263">
        <v>58.985765124555165</v>
      </c>
      <c r="D12" s="261">
        <v>60.71748878923767</v>
      </c>
      <c r="E12" s="280">
        <v>1260</v>
      </c>
      <c r="F12" s="280">
        <v>1048</v>
      </c>
      <c r="G12" s="280">
        <v>1079</v>
      </c>
      <c r="H12" s="302">
        <v>1.5969581749049431</v>
      </c>
      <c r="I12" s="306">
        <v>1.5937961595273265</v>
      </c>
      <c r="J12" s="374">
        <v>330</v>
      </c>
      <c r="K12" s="375">
        <v>302</v>
      </c>
      <c r="L12" s="376">
        <v>45</v>
      </c>
    </row>
    <row r="13" spans="1:13" ht="12.75" customHeight="1" x14ac:dyDescent="0.25">
      <c r="A13" s="30" t="s">
        <v>10</v>
      </c>
      <c r="B13" s="261">
        <v>61.14432109308283</v>
      </c>
      <c r="C13" s="263">
        <v>58.893280632411063</v>
      </c>
      <c r="D13" s="261">
        <v>59.163346613545819</v>
      </c>
      <c r="E13" s="280">
        <v>1163</v>
      </c>
      <c r="F13" s="280">
        <v>970</v>
      </c>
      <c r="G13" s="280">
        <v>971</v>
      </c>
      <c r="H13" s="303">
        <v>1.6243016759776536</v>
      </c>
      <c r="I13" s="306">
        <v>1.6346801346801347</v>
      </c>
      <c r="J13" s="374">
        <v>272</v>
      </c>
      <c r="K13" s="375">
        <v>274</v>
      </c>
      <c r="L13" s="376">
        <v>48</v>
      </c>
    </row>
    <row r="14" spans="1:13" ht="12.75" customHeight="1" x14ac:dyDescent="0.25">
      <c r="A14" s="30" t="s">
        <v>11</v>
      </c>
      <c r="B14" s="262">
        <v>63.280423280423278</v>
      </c>
      <c r="C14" s="263">
        <v>60.674157303370784</v>
      </c>
      <c r="D14" s="261">
        <v>63.333333333333329</v>
      </c>
      <c r="E14" s="280">
        <v>962</v>
      </c>
      <c r="F14" s="280">
        <v>899</v>
      </c>
      <c r="G14" s="280">
        <v>957</v>
      </c>
      <c r="H14" s="302">
        <v>1.6086956521739131</v>
      </c>
      <c r="I14" s="384">
        <v>1.736842105263158</v>
      </c>
      <c r="J14" s="374">
        <v>219</v>
      </c>
      <c r="K14" s="375">
        <v>272</v>
      </c>
      <c r="L14" s="376">
        <v>60</v>
      </c>
    </row>
    <row r="15" spans="1:13" ht="12.75" customHeight="1" x14ac:dyDescent="0.25">
      <c r="A15" s="30" t="s">
        <v>12</v>
      </c>
      <c r="B15" s="261">
        <v>59.608411892675846</v>
      </c>
      <c r="C15" s="263">
        <v>59.046778464254196</v>
      </c>
      <c r="D15" s="262">
        <v>63.336229365768894</v>
      </c>
      <c r="E15" s="280">
        <v>2525</v>
      </c>
      <c r="F15" s="280">
        <v>2117</v>
      </c>
      <c r="G15" s="280">
        <v>2366</v>
      </c>
      <c r="H15" s="302">
        <v>1.5358880778588808</v>
      </c>
      <c r="I15" s="306">
        <v>1.6227709190672153</v>
      </c>
      <c r="J15" s="374">
        <v>670</v>
      </c>
      <c r="K15" s="375">
        <v>681</v>
      </c>
      <c r="L15" s="376">
        <v>107</v>
      </c>
    </row>
    <row r="16" spans="1:13" ht="12.75" customHeight="1" x14ac:dyDescent="0.25">
      <c r="A16" s="30" t="s">
        <v>13</v>
      </c>
      <c r="B16" s="261">
        <v>58.659217877094974</v>
      </c>
      <c r="C16" s="263">
        <v>60.239043824701191</v>
      </c>
      <c r="D16" s="261">
        <v>58.340180772391129</v>
      </c>
      <c r="E16" s="280">
        <v>1311</v>
      </c>
      <c r="F16" s="280">
        <v>1216</v>
      </c>
      <c r="G16" s="280">
        <v>1163</v>
      </c>
      <c r="H16" s="302">
        <v>1.5607142857142857</v>
      </c>
      <c r="I16" s="306">
        <v>1.6380281690140845</v>
      </c>
      <c r="J16" s="374">
        <v>315</v>
      </c>
      <c r="K16" s="375">
        <v>343</v>
      </c>
      <c r="L16" s="376">
        <v>52</v>
      </c>
    </row>
    <row r="17" spans="1:13" ht="12.75" customHeight="1" x14ac:dyDescent="0.25">
      <c r="A17" s="30" t="s">
        <v>14</v>
      </c>
      <c r="B17" s="261">
        <v>60.016286644951137</v>
      </c>
      <c r="C17" s="263">
        <v>60.89060987415295</v>
      </c>
      <c r="D17" s="261">
        <v>59.726295210166178</v>
      </c>
      <c r="E17" s="280">
        <v>1169</v>
      </c>
      <c r="F17" s="280">
        <v>1022</v>
      </c>
      <c r="G17" s="280">
        <v>1027</v>
      </c>
      <c r="H17" s="302">
        <v>1.5861601085481682</v>
      </c>
      <c r="I17" s="306">
        <v>1.6808510638297873</v>
      </c>
      <c r="J17" s="374">
        <v>254</v>
      </c>
      <c r="K17" s="375">
        <v>303</v>
      </c>
      <c r="L17" s="376">
        <v>54</v>
      </c>
    </row>
    <row r="18" spans="1:13" ht="12.75" customHeight="1" x14ac:dyDescent="0.25">
      <c r="A18" s="32" t="s">
        <v>15</v>
      </c>
      <c r="B18" s="277">
        <v>57.299145299145302</v>
      </c>
      <c r="C18" s="351">
        <v>54.124149659863946</v>
      </c>
      <c r="D18" s="277">
        <v>57.798960138648184</v>
      </c>
      <c r="E18" s="283">
        <v>2599</v>
      </c>
      <c r="F18" s="283">
        <v>1992</v>
      </c>
      <c r="G18" s="283">
        <v>2173</v>
      </c>
      <c r="H18" s="309">
        <v>1.5507159904534606</v>
      </c>
      <c r="I18" s="311">
        <v>1.628935532233883</v>
      </c>
      <c r="J18" s="385">
        <v>639</v>
      </c>
      <c r="K18" s="386">
        <v>575</v>
      </c>
      <c r="L18" s="387">
        <v>120</v>
      </c>
    </row>
    <row r="19" spans="1:13" ht="12.75" customHeight="1" x14ac:dyDescent="0.25">
      <c r="A19" s="30" t="s">
        <v>16</v>
      </c>
      <c r="B19" s="261">
        <v>58.91342614818371</v>
      </c>
      <c r="C19" s="263">
        <v>58.521211005797369</v>
      </c>
      <c r="D19" s="261">
        <v>58.984503791625457</v>
      </c>
      <c r="E19" s="280">
        <v>22855</v>
      </c>
      <c r="F19" s="280">
        <v>20187</v>
      </c>
      <c r="G19" s="280">
        <v>20301</v>
      </c>
      <c r="H19" s="302">
        <v>1.5520168409615647</v>
      </c>
      <c r="I19" s="388">
        <v>1.6210971811866166</v>
      </c>
      <c r="J19" s="374">
        <v>5872</v>
      </c>
      <c r="K19" s="375">
        <v>5687</v>
      </c>
      <c r="L19" s="376">
        <v>964</v>
      </c>
    </row>
    <row r="20" spans="1:13" ht="7.5" customHeight="1" x14ac:dyDescent="0.25">
      <c r="A20" s="33"/>
      <c r="B20" s="63"/>
      <c r="C20" s="63"/>
      <c r="D20" s="64"/>
      <c r="E20" s="65"/>
      <c r="F20" s="65"/>
      <c r="G20" s="65"/>
      <c r="H20" s="66"/>
      <c r="I20" s="66"/>
      <c r="J20" s="67"/>
      <c r="K20" s="68"/>
      <c r="L20" s="68"/>
    </row>
    <row r="21" spans="1:13" ht="12.75" customHeight="1" x14ac:dyDescent="0.25">
      <c r="A21" s="37" t="s">
        <v>69</v>
      </c>
    </row>
    <row r="22" spans="1:13" ht="12.75" customHeight="1" x14ac:dyDescent="0.25">
      <c r="A22" s="30" t="s">
        <v>112</v>
      </c>
      <c r="B22" s="47"/>
      <c r="C22" s="48"/>
      <c r="D22" s="49"/>
      <c r="E22" s="49"/>
      <c r="F22" s="49"/>
      <c r="G22" s="47"/>
      <c r="H22" s="51"/>
      <c r="I22" s="57"/>
      <c r="J22" s="58"/>
      <c r="K22" s="59"/>
      <c r="L22" s="60"/>
      <c r="M22" s="60"/>
    </row>
    <row r="23" spans="1:13" ht="13" customHeight="1" x14ac:dyDescent="0.25"/>
  </sheetData>
  <mergeCells count="5">
    <mergeCell ref="A3:A4"/>
    <mergeCell ref="B3:D3"/>
    <mergeCell ref="E3:G3"/>
    <mergeCell ref="H3:I3"/>
    <mergeCell ref="J3:L3"/>
  </mergeCells>
  <hyperlinks>
    <hyperlink ref="M1" location="Obsah!A1" display="Zpět na obsah" xr:uid="{00000000-0004-0000-0B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3"/>
  <sheetViews>
    <sheetView showGridLines="0" zoomScaleNormal="100" workbookViewId="0">
      <selection sqref="A1:O21"/>
    </sheetView>
  </sheetViews>
  <sheetFormatPr defaultColWidth="10.6640625" defaultRowHeight="12.5" x14ac:dyDescent="0.25"/>
  <cols>
    <col min="1" max="1" width="15.33203125" style="3" customWidth="1"/>
    <col min="2" max="15" width="8.33203125" style="3" customWidth="1"/>
    <col min="16" max="17" width="10.6640625" style="3"/>
    <col min="18" max="18" width="13.109375" style="3" bestFit="1" customWidth="1"/>
    <col min="19" max="19" width="10.6640625" style="3"/>
    <col min="20" max="20" width="13.109375" style="3" bestFit="1" customWidth="1"/>
    <col min="21" max="16384" width="10.6640625" style="3"/>
  </cols>
  <sheetData>
    <row r="1" spans="1:16" ht="15" customHeight="1" x14ac:dyDescent="0.25">
      <c r="A1" s="2" t="s">
        <v>187</v>
      </c>
      <c r="P1" s="153" t="s">
        <v>163</v>
      </c>
    </row>
    <row r="2" spans="1:16" ht="6" customHeight="1" thickBot="1" x14ac:dyDescent="0.3">
      <c r="A2" s="2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6" ht="15" customHeight="1" x14ac:dyDescent="0.25">
      <c r="A3" s="507" t="s">
        <v>1</v>
      </c>
      <c r="B3" s="509" t="s">
        <v>70</v>
      </c>
      <c r="C3" s="510"/>
      <c r="D3" s="510"/>
      <c r="E3" s="510"/>
      <c r="F3" s="510"/>
      <c r="G3" s="510"/>
      <c r="H3" s="511"/>
      <c r="I3" s="512" t="s">
        <v>71</v>
      </c>
      <c r="J3" s="512"/>
      <c r="K3" s="512"/>
      <c r="L3" s="512"/>
      <c r="M3" s="512"/>
      <c r="N3" s="512"/>
      <c r="O3" s="512"/>
    </row>
    <row r="4" spans="1:16" ht="15" customHeight="1" thickBot="1" x14ac:dyDescent="0.3">
      <c r="A4" s="508"/>
      <c r="B4" s="207">
        <v>2016</v>
      </c>
      <c r="C4" s="207">
        <v>2020</v>
      </c>
      <c r="D4" s="207">
        <v>2021</v>
      </c>
      <c r="E4" s="207">
        <v>2022</v>
      </c>
      <c r="F4" s="207">
        <v>2023</v>
      </c>
      <c r="G4" s="207">
        <v>2024</v>
      </c>
      <c r="H4" s="207">
        <v>2025</v>
      </c>
      <c r="I4" s="208">
        <v>2016</v>
      </c>
      <c r="J4" s="207">
        <v>2020</v>
      </c>
      <c r="K4" s="207">
        <v>2021</v>
      </c>
      <c r="L4" s="207">
        <v>2022</v>
      </c>
      <c r="M4" s="207">
        <v>2023</v>
      </c>
      <c r="N4" s="207">
        <v>2024</v>
      </c>
      <c r="O4" s="209">
        <v>2025</v>
      </c>
    </row>
    <row r="5" spans="1:16" ht="12.75" customHeight="1" x14ac:dyDescent="0.25">
      <c r="A5" s="30" t="s">
        <v>2</v>
      </c>
      <c r="B5" s="261">
        <v>40.062111548603674</v>
      </c>
      <c r="C5" s="263">
        <v>39.700879668030012</v>
      </c>
      <c r="D5" s="261">
        <v>36.59930716480558</v>
      </c>
      <c r="E5" s="261">
        <v>36.320808765581639</v>
      </c>
      <c r="F5" s="261">
        <v>35.186399820900199</v>
      </c>
      <c r="G5" s="261">
        <v>36.889724646467499</v>
      </c>
      <c r="H5" s="261">
        <v>36.365980166397215</v>
      </c>
      <c r="I5" s="335">
        <v>12.572020902666026</v>
      </c>
      <c r="J5" s="261">
        <v>13.332017095108327</v>
      </c>
      <c r="K5" s="263">
        <v>13.160170402754993</v>
      </c>
      <c r="L5" s="261">
        <v>13.159394774050098</v>
      </c>
      <c r="M5" s="335">
        <v>13.088054989001927</v>
      </c>
      <c r="N5" s="261">
        <v>13.17080398170364</v>
      </c>
      <c r="O5" s="336">
        <v>13.159103354733988</v>
      </c>
    </row>
    <row r="6" spans="1:16" ht="12.75" customHeight="1" x14ac:dyDescent="0.25">
      <c r="A6" s="30" t="s">
        <v>3</v>
      </c>
      <c r="B6" s="262">
        <v>56.288094016171883</v>
      </c>
      <c r="C6" s="267">
        <v>51.84706528568622</v>
      </c>
      <c r="D6" s="262">
        <v>51.544185179410626</v>
      </c>
      <c r="E6" s="262">
        <v>49.380997434607927</v>
      </c>
      <c r="F6" s="262">
        <v>44.865497165215842</v>
      </c>
      <c r="G6" s="262">
        <v>48.014839710593208</v>
      </c>
      <c r="H6" s="262">
        <v>53.207915269969064</v>
      </c>
      <c r="I6" s="337">
        <v>13.0881939212364</v>
      </c>
      <c r="J6" s="261">
        <v>13.821368890617498</v>
      </c>
      <c r="K6" s="263">
        <v>13.726703862735395</v>
      </c>
      <c r="L6" s="261">
        <v>13.909493356555597</v>
      </c>
      <c r="M6" s="335">
        <v>13.748324551695321</v>
      </c>
      <c r="N6" s="261">
        <v>13.909015081546391</v>
      </c>
      <c r="O6" s="336">
        <v>14.119915500643636</v>
      </c>
    </row>
    <row r="7" spans="1:16" ht="12.75" customHeight="1" x14ac:dyDescent="0.25">
      <c r="A7" s="30" t="s">
        <v>4</v>
      </c>
      <c r="B7" s="261">
        <v>46.377108081301103</v>
      </c>
      <c r="C7" s="263">
        <v>41.773392726051469</v>
      </c>
      <c r="D7" s="261">
        <v>39.699661309693333</v>
      </c>
      <c r="E7" s="261">
        <v>35.972889488644263</v>
      </c>
      <c r="F7" s="261">
        <v>37.608363910635163</v>
      </c>
      <c r="G7" s="261">
        <v>40.101799484612663</v>
      </c>
      <c r="H7" s="261">
        <v>40.237849975635335</v>
      </c>
      <c r="I7" s="337">
        <v>12.676540150323429</v>
      </c>
      <c r="J7" s="261">
        <v>13.082128862853807</v>
      </c>
      <c r="K7" s="263">
        <v>13.186835778245785</v>
      </c>
      <c r="L7" s="261">
        <v>13.498187360487574</v>
      </c>
      <c r="M7" s="335">
        <v>13.889340297354039</v>
      </c>
      <c r="N7" s="261">
        <v>13.652994632766198</v>
      </c>
      <c r="O7" s="336">
        <v>13.709619799185248</v>
      </c>
    </row>
    <row r="8" spans="1:16" ht="12.75" customHeight="1" x14ac:dyDescent="0.25">
      <c r="A8" s="30" t="s">
        <v>5</v>
      </c>
      <c r="B8" s="261">
        <v>46.451580432949214</v>
      </c>
      <c r="C8" s="263">
        <v>41.524628085626972</v>
      </c>
      <c r="D8" s="261">
        <v>40.067597832345442</v>
      </c>
      <c r="E8" s="261">
        <v>36.605941061788791</v>
      </c>
      <c r="F8" s="261">
        <v>38.851517921137592</v>
      </c>
      <c r="G8" s="261">
        <v>43.316129338292839</v>
      </c>
      <c r="H8" s="261">
        <v>43.077085984869022</v>
      </c>
      <c r="I8" s="337">
        <v>12.681165046121642</v>
      </c>
      <c r="J8" s="261">
        <v>13.331004380411471</v>
      </c>
      <c r="K8" s="263">
        <v>13.202108520124844</v>
      </c>
      <c r="L8" s="261">
        <v>12.964310262721128</v>
      </c>
      <c r="M8" s="335">
        <v>12.698354672488065</v>
      </c>
      <c r="N8" s="261">
        <v>12.938471040461717</v>
      </c>
      <c r="O8" s="336">
        <v>12.922612411514857</v>
      </c>
    </row>
    <row r="9" spans="1:16" ht="12.75" customHeight="1" x14ac:dyDescent="0.25">
      <c r="A9" s="30" t="s">
        <v>6</v>
      </c>
      <c r="B9" s="261">
        <v>44.248718028737557</v>
      </c>
      <c r="C9" s="263">
        <v>41.535774149941822</v>
      </c>
      <c r="D9" s="261">
        <v>39.514297494672348</v>
      </c>
      <c r="E9" s="261">
        <v>36.817891537347279</v>
      </c>
      <c r="F9" s="261">
        <v>38.233055312950484</v>
      </c>
      <c r="G9" s="261">
        <v>41.282310962306184</v>
      </c>
      <c r="H9" s="261">
        <v>42.219553886327972</v>
      </c>
      <c r="I9" s="338">
        <v>11.984439019603993</v>
      </c>
      <c r="J9" s="260">
        <v>12.543004587367335</v>
      </c>
      <c r="K9" s="265">
        <v>12.539105208665273</v>
      </c>
      <c r="L9" s="260">
        <v>11.852075290878648</v>
      </c>
      <c r="M9" s="340">
        <v>11.85969911025032</v>
      </c>
      <c r="N9" s="260">
        <v>11.772183161110121</v>
      </c>
      <c r="O9" s="389">
        <v>11.822616867236297</v>
      </c>
    </row>
    <row r="10" spans="1:16" ht="12.75" customHeight="1" x14ac:dyDescent="0.25">
      <c r="A10" s="30" t="s">
        <v>7</v>
      </c>
      <c r="B10" s="261">
        <v>49.699586573874782</v>
      </c>
      <c r="C10" s="263">
        <v>41.198098991225443</v>
      </c>
      <c r="D10" s="261">
        <v>38.241843572932048</v>
      </c>
      <c r="E10" s="261">
        <v>41.733771303101477</v>
      </c>
      <c r="F10" s="261">
        <v>38.495227217830163</v>
      </c>
      <c r="G10" s="261">
        <v>40.679011421886074</v>
      </c>
      <c r="H10" s="261">
        <v>41.733042363400955</v>
      </c>
      <c r="I10" s="337">
        <v>12.604413842448814</v>
      </c>
      <c r="J10" s="261">
        <v>12.61145417899864</v>
      </c>
      <c r="K10" s="263">
        <v>12.844609527032727</v>
      </c>
      <c r="L10" s="261">
        <v>12.644656899714313</v>
      </c>
      <c r="M10" s="335">
        <v>12.452813773309265</v>
      </c>
      <c r="N10" s="261">
        <v>12.352535125524673</v>
      </c>
      <c r="O10" s="336">
        <v>12.694773194786634</v>
      </c>
    </row>
    <row r="11" spans="1:16" ht="12.75" customHeight="1" x14ac:dyDescent="0.25">
      <c r="A11" s="30" t="s">
        <v>8</v>
      </c>
      <c r="B11" s="261">
        <v>46.08983481760869</v>
      </c>
      <c r="C11" s="263">
        <v>42.754766684832234</v>
      </c>
      <c r="D11" s="261">
        <v>40.808232169603045</v>
      </c>
      <c r="E11" s="261">
        <v>36.560590673894353</v>
      </c>
      <c r="F11" s="261">
        <v>39.595011456410461</v>
      </c>
      <c r="G11" s="261">
        <v>39.774375332128074</v>
      </c>
      <c r="H11" s="261">
        <v>44.670042648921786</v>
      </c>
      <c r="I11" s="337">
        <v>13.11751017267404</v>
      </c>
      <c r="J11" s="261">
        <v>13.975326747208484</v>
      </c>
      <c r="K11" s="263">
        <v>13.230987856255252</v>
      </c>
      <c r="L11" s="261">
        <v>13.369383000520651</v>
      </c>
      <c r="M11" s="335">
        <v>13.714970538102708</v>
      </c>
      <c r="N11" s="261">
        <v>12.826456087106745</v>
      </c>
      <c r="O11" s="336">
        <v>13.441352236231614</v>
      </c>
    </row>
    <row r="12" spans="1:16" ht="12.75" customHeight="1" x14ac:dyDescent="0.25">
      <c r="A12" s="30" t="s">
        <v>9</v>
      </c>
      <c r="B12" s="261">
        <v>44.556319866616661</v>
      </c>
      <c r="C12" s="263">
        <v>40.070940383145874</v>
      </c>
      <c r="D12" s="261">
        <v>38.266281261450516</v>
      </c>
      <c r="E12" s="261">
        <v>34.800352635366288</v>
      </c>
      <c r="F12" s="261">
        <v>35.163963614002576</v>
      </c>
      <c r="G12" s="261">
        <v>40.049797906848546</v>
      </c>
      <c r="H12" s="261">
        <v>41.775732557417733</v>
      </c>
      <c r="I12" s="337">
        <v>13.153257555149098</v>
      </c>
      <c r="J12" s="261">
        <v>13.41995262415146</v>
      </c>
      <c r="K12" s="263">
        <v>13.379775397801836</v>
      </c>
      <c r="L12" s="261">
        <v>13.229639501587524</v>
      </c>
      <c r="M12" s="335">
        <v>13.360089632708499</v>
      </c>
      <c r="N12" s="261">
        <v>13.481587560200316</v>
      </c>
      <c r="O12" s="336">
        <v>13.655573420112876</v>
      </c>
    </row>
    <row r="13" spans="1:16" ht="12.75" customHeight="1" x14ac:dyDescent="0.25">
      <c r="A13" s="30" t="s">
        <v>10</v>
      </c>
      <c r="B13" s="261">
        <v>44.112559694837188</v>
      </c>
      <c r="C13" s="263">
        <v>38.954812851000362</v>
      </c>
      <c r="D13" s="261">
        <v>37.395994327947506</v>
      </c>
      <c r="E13" s="261">
        <v>32.712419349967149</v>
      </c>
      <c r="F13" s="261">
        <v>35.781114019299984</v>
      </c>
      <c r="G13" s="261">
        <v>40.681104339576947</v>
      </c>
      <c r="H13" s="261">
        <v>39.855228177398189</v>
      </c>
      <c r="I13" s="337">
        <v>12.905806345576964</v>
      </c>
      <c r="J13" s="261">
        <v>14.18959397619353</v>
      </c>
      <c r="K13" s="263">
        <v>13.631201150453993</v>
      </c>
      <c r="L13" s="261">
        <v>13.68385699108412</v>
      </c>
      <c r="M13" s="335">
        <v>13.929553240642301</v>
      </c>
      <c r="N13" s="261">
        <v>13.973654510944627</v>
      </c>
      <c r="O13" s="390">
        <v>14.682786957312373</v>
      </c>
    </row>
    <row r="14" spans="1:16" ht="12.75" customHeight="1" x14ac:dyDescent="0.25">
      <c r="A14" s="30" t="s">
        <v>11</v>
      </c>
      <c r="B14" s="260">
        <v>35.505485597310859</v>
      </c>
      <c r="C14" s="265">
        <v>34.502034860140483</v>
      </c>
      <c r="D14" s="260">
        <v>33.699715798516593</v>
      </c>
      <c r="E14" s="260">
        <v>32.253627718229652</v>
      </c>
      <c r="F14" s="260">
        <v>33.04564038983662</v>
      </c>
      <c r="G14" s="260">
        <v>35.866576512496366</v>
      </c>
      <c r="H14" s="260">
        <v>35.167499207397988</v>
      </c>
      <c r="I14" s="337">
        <v>14.012344780388682</v>
      </c>
      <c r="J14" s="261">
        <v>14.545758859090629</v>
      </c>
      <c r="K14" s="263">
        <v>14.367984505046813</v>
      </c>
      <c r="L14" s="261">
        <v>14.255176558785758</v>
      </c>
      <c r="M14" s="335">
        <v>14.395363122747375</v>
      </c>
      <c r="N14" s="261">
        <v>13.661773334190919</v>
      </c>
      <c r="O14" s="336">
        <v>14.492057078711426</v>
      </c>
    </row>
    <row r="15" spans="1:16" ht="12.75" customHeight="1" x14ac:dyDescent="0.25">
      <c r="A15" s="30" t="s">
        <v>12</v>
      </c>
      <c r="B15" s="261">
        <v>45.261709683756997</v>
      </c>
      <c r="C15" s="263">
        <v>38.31290002732576</v>
      </c>
      <c r="D15" s="261">
        <v>40.739258062989364</v>
      </c>
      <c r="E15" s="261">
        <v>37.151745179282642</v>
      </c>
      <c r="F15" s="261">
        <v>35.795644384520408</v>
      </c>
      <c r="G15" s="261">
        <v>39.42261818299805</v>
      </c>
      <c r="H15" s="261">
        <v>39.850207858611171</v>
      </c>
      <c r="I15" s="337">
        <v>13.829104464100762</v>
      </c>
      <c r="J15" s="261">
        <v>14.256550749886319</v>
      </c>
      <c r="K15" s="263">
        <v>14.16970223421033</v>
      </c>
      <c r="L15" s="262">
        <v>14.292608771109114</v>
      </c>
      <c r="M15" s="335">
        <v>13.783565691850603</v>
      </c>
      <c r="N15" s="261">
        <v>14.106121728385302</v>
      </c>
      <c r="O15" s="336">
        <v>14.281514932340032</v>
      </c>
    </row>
    <row r="16" spans="1:16" ht="12.75" customHeight="1" x14ac:dyDescent="0.25">
      <c r="A16" s="30" t="s">
        <v>13</v>
      </c>
      <c r="B16" s="261">
        <v>43.165765178959091</v>
      </c>
      <c r="C16" s="263">
        <v>39.013759816481411</v>
      </c>
      <c r="D16" s="261">
        <v>38.710362064871894</v>
      </c>
      <c r="E16" s="261">
        <v>35.383417817730496</v>
      </c>
      <c r="F16" s="261">
        <v>35.807481341586048</v>
      </c>
      <c r="G16" s="261">
        <v>39.923164115707273</v>
      </c>
      <c r="H16" s="261">
        <v>39.738616135852475</v>
      </c>
      <c r="I16" s="337">
        <v>13.493718258165359</v>
      </c>
      <c r="J16" s="261">
        <v>14.295345030966557</v>
      </c>
      <c r="K16" s="267">
        <v>14.696414683650692</v>
      </c>
      <c r="L16" s="261">
        <v>13.83033748924916</v>
      </c>
      <c r="M16" s="335">
        <v>14.319898673078077</v>
      </c>
      <c r="N16" s="261">
        <v>14.146873072436771</v>
      </c>
      <c r="O16" s="336">
        <v>13.661824889938121</v>
      </c>
    </row>
    <row r="17" spans="1:15" ht="12.75" customHeight="1" x14ac:dyDescent="0.25">
      <c r="A17" s="30" t="s">
        <v>14</v>
      </c>
      <c r="B17" s="261">
        <v>40.380271427014456</v>
      </c>
      <c r="C17" s="263">
        <v>35.053923466579171</v>
      </c>
      <c r="D17" s="261">
        <v>37.561696162870547</v>
      </c>
      <c r="E17" s="261">
        <v>34.870362651848211</v>
      </c>
      <c r="F17" s="261">
        <v>33.191196389412056</v>
      </c>
      <c r="G17" s="261">
        <v>37.371594047024388</v>
      </c>
      <c r="H17" s="261">
        <v>36.527275296304786</v>
      </c>
      <c r="I17" s="350">
        <v>14.102387092658857</v>
      </c>
      <c r="J17" s="262">
        <v>14.737601344771521</v>
      </c>
      <c r="K17" s="263">
        <v>14.396298242257085</v>
      </c>
      <c r="L17" s="261">
        <v>14.260232178386643</v>
      </c>
      <c r="M17" s="334">
        <v>14.531538700309913</v>
      </c>
      <c r="N17" s="262">
        <v>14.681462355898548</v>
      </c>
      <c r="O17" s="336">
        <v>14.109637058003976</v>
      </c>
    </row>
    <row r="18" spans="1:15" ht="12.75" customHeight="1" x14ac:dyDescent="0.25">
      <c r="A18" s="32" t="s">
        <v>15</v>
      </c>
      <c r="B18" s="277">
        <v>43.860106970921393</v>
      </c>
      <c r="C18" s="341">
        <v>36.733378060094758</v>
      </c>
      <c r="D18" s="277">
        <v>36.726771386665206</v>
      </c>
      <c r="E18" s="277">
        <v>35.579680174781927</v>
      </c>
      <c r="F18" s="277">
        <v>35.365764062130566</v>
      </c>
      <c r="G18" s="277">
        <v>36.378425350303282</v>
      </c>
      <c r="H18" s="277">
        <v>37.590225352284349</v>
      </c>
      <c r="I18" s="339">
        <v>13.256535039575752</v>
      </c>
      <c r="J18" s="277">
        <v>13.965887017787411</v>
      </c>
      <c r="K18" s="341">
        <v>13.638948385958594</v>
      </c>
      <c r="L18" s="277">
        <v>13.571636474830486</v>
      </c>
      <c r="M18" s="352">
        <v>13.688790685761923</v>
      </c>
      <c r="N18" s="277">
        <v>13.661016285944696</v>
      </c>
      <c r="O18" s="391">
        <v>13.979516720440957</v>
      </c>
    </row>
    <row r="19" spans="1:15" ht="12.75" customHeight="1" x14ac:dyDescent="0.25">
      <c r="A19" s="30" t="s">
        <v>16</v>
      </c>
      <c r="B19" s="261">
        <v>45.239701650381505</v>
      </c>
      <c r="C19" s="263">
        <v>40.555706758393924</v>
      </c>
      <c r="D19" s="261">
        <v>39.74891286619458</v>
      </c>
      <c r="E19" s="261">
        <v>37.700375567699218</v>
      </c>
      <c r="F19" s="261">
        <v>37.125329107157171</v>
      </c>
      <c r="G19" s="261">
        <v>39.986218223899236</v>
      </c>
      <c r="H19" s="261">
        <v>41.0289907819025</v>
      </c>
      <c r="I19" s="337">
        <v>13.106251345131433</v>
      </c>
      <c r="J19" s="261">
        <v>13.704792039115322</v>
      </c>
      <c r="K19" s="263">
        <v>13.600737173622003</v>
      </c>
      <c r="L19" s="261">
        <v>13.536574056049394</v>
      </c>
      <c r="M19" s="335">
        <v>13.52659166108247</v>
      </c>
      <c r="N19" s="261">
        <v>13.524447451008236</v>
      </c>
      <c r="O19" s="336">
        <v>13.689705022044112</v>
      </c>
    </row>
    <row r="20" spans="1:15" ht="7.5" customHeight="1" x14ac:dyDescent="0.25">
      <c r="A20" s="33"/>
      <c r="B20" s="34"/>
      <c r="C20" s="35"/>
      <c r="D20" s="35"/>
      <c r="E20" s="35"/>
      <c r="F20" s="35"/>
      <c r="G20" s="69"/>
      <c r="H20" s="64"/>
      <c r="I20" s="34"/>
      <c r="J20" s="35"/>
      <c r="K20" s="35"/>
      <c r="L20" s="35"/>
      <c r="M20" s="69"/>
      <c r="N20" s="69"/>
      <c r="O20" s="70"/>
    </row>
    <row r="21" spans="1:15" ht="12.75" customHeight="1" x14ac:dyDescent="0.25">
      <c r="A21" s="30" t="s">
        <v>112</v>
      </c>
      <c r="B21" s="47"/>
      <c r="C21" s="48"/>
      <c r="D21" s="49"/>
      <c r="E21" s="49"/>
      <c r="F21" s="49"/>
      <c r="G21" s="47"/>
      <c r="H21" s="51"/>
      <c r="I21" s="57"/>
      <c r="J21" s="58"/>
      <c r="K21" s="59"/>
      <c r="L21" s="60"/>
      <c r="M21" s="60"/>
    </row>
    <row r="22" spans="1:15" ht="13" customHeight="1" x14ac:dyDescent="0.25"/>
    <row r="23" spans="1:15" ht="13" customHeight="1" x14ac:dyDescent="0.25"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</row>
  </sheetData>
  <mergeCells count="3">
    <mergeCell ref="A3:A4"/>
    <mergeCell ref="B3:H3"/>
    <mergeCell ref="I3:O3"/>
  </mergeCells>
  <hyperlinks>
    <hyperlink ref="P1" location="Obsah!A1" display="Zpět na obsah" xr:uid="{00000000-0004-0000-0C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41"/>
  <sheetViews>
    <sheetView showGridLines="0" zoomScaleNormal="100" workbookViewId="0">
      <selection activeCell="A2" sqref="A2:J21"/>
    </sheetView>
  </sheetViews>
  <sheetFormatPr defaultColWidth="10.6640625" defaultRowHeight="12.5" x14ac:dyDescent="0.25"/>
  <cols>
    <col min="1" max="1" width="15.77734375" style="3" customWidth="1"/>
    <col min="2" max="10" width="9.77734375" style="3" customWidth="1"/>
    <col min="11" max="16384" width="10.6640625" style="3"/>
  </cols>
  <sheetData>
    <row r="1" spans="1:11" ht="14.25" customHeight="1" x14ac:dyDescent="0.25">
      <c r="A1" s="2" t="s">
        <v>188</v>
      </c>
      <c r="K1" s="153" t="s">
        <v>163</v>
      </c>
    </row>
    <row r="2" spans="1:11" ht="6" customHeight="1" thickBot="1" x14ac:dyDescent="0.3">
      <c r="A2" s="2"/>
    </row>
    <row r="3" spans="1:11" ht="15" customHeight="1" x14ac:dyDescent="0.25">
      <c r="A3" s="538" t="s">
        <v>1</v>
      </c>
      <c r="B3" s="540" t="s">
        <v>72</v>
      </c>
      <c r="C3" s="541"/>
      <c r="D3" s="541"/>
      <c r="E3" s="541"/>
      <c r="F3" s="541"/>
      <c r="G3" s="541"/>
      <c r="H3" s="542"/>
      <c r="I3" s="543" t="s">
        <v>189</v>
      </c>
      <c r="J3" s="543"/>
    </row>
    <row r="4" spans="1:11" ht="15" customHeight="1" thickBot="1" x14ac:dyDescent="0.3">
      <c r="A4" s="539"/>
      <c r="B4" s="199">
        <v>2016</v>
      </c>
      <c r="C4" s="199">
        <v>2020</v>
      </c>
      <c r="D4" s="199">
        <v>2021</v>
      </c>
      <c r="E4" s="199">
        <v>2022</v>
      </c>
      <c r="F4" s="199">
        <v>2023</v>
      </c>
      <c r="G4" s="199">
        <v>2024</v>
      </c>
      <c r="H4" s="199">
        <v>2025</v>
      </c>
      <c r="I4" s="206" t="s">
        <v>73</v>
      </c>
      <c r="J4" s="401" t="s">
        <v>74</v>
      </c>
    </row>
    <row r="5" spans="1:11" ht="12.75" customHeight="1" x14ac:dyDescent="0.25">
      <c r="A5" s="71" t="s">
        <v>2</v>
      </c>
      <c r="B5" s="392">
        <v>14929</v>
      </c>
      <c r="C5" s="392">
        <v>14713</v>
      </c>
      <c r="D5" s="393">
        <v>15157</v>
      </c>
      <c r="E5" s="393">
        <v>13528</v>
      </c>
      <c r="F5" s="393">
        <v>12575</v>
      </c>
      <c r="G5" s="393">
        <v>12085</v>
      </c>
      <c r="H5" s="393">
        <v>10946</v>
      </c>
      <c r="I5" s="394">
        <f>J5+H5</f>
        <v>10992</v>
      </c>
      <c r="J5" s="234">
        <v>46</v>
      </c>
    </row>
    <row r="6" spans="1:11" ht="12.75" customHeight="1" x14ac:dyDescent="0.25">
      <c r="A6" s="72" t="s">
        <v>75</v>
      </c>
      <c r="B6" s="395">
        <v>14748</v>
      </c>
      <c r="C6" s="395">
        <v>14437</v>
      </c>
      <c r="D6" s="280">
        <v>15111</v>
      </c>
      <c r="E6" s="280">
        <v>13467</v>
      </c>
      <c r="F6" s="280">
        <v>12249</v>
      </c>
      <c r="G6" s="235">
        <v>10981</v>
      </c>
      <c r="H6" s="235">
        <v>10201</v>
      </c>
      <c r="I6" s="396">
        <f t="shared" ref="I6:I18" si="0">J6+H6</f>
        <v>10243</v>
      </c>
      <c r="J6" s="236">
        <v>42</v>
      </c>
    </row>
    <row r="7" spans="1:11" ht="12.75" customHeight="1" x14ac:dyDescent="0.25">
      <c r="A7" s="72" t="s">
        <v>76</v>
      </c>
      <c r="B7" s="395">
        <v>6747</v>
      </c>
      <c r="C7" s="395">
        <v>6552</v>
      </c>
      <c r="D7" s="280">
        <v>6699</v>
      </c>
      <c r="E7" s="280">
        <v>6087</v>
      </c>
      <c r="F7" s="280">
        <v>5349</v>
      </c>
      <c r="G7" s="235">
        <v>5082</v>
      </c>
      <c r="H7" s="235">
        <v>4645</v>
      </c>
      <c r="I7" s="396">
        <f t="shared" si="0"/>
        <v>4653</v>
      </c>
      <c r="J7" s="236">
        <v>8</v>
      </c>
    </row>
    <row r="8" spans="1:11" ht="12.75" customHeight="1" x14ac:dyDescent="0.25">
      <c r="A8" s="72" t="s">
        <v>77</v>
      </c>
      <c r="B8" s="395">
        <v>5940</v>
      </c>
      <c r="C8" s="395">
        <v>5876</v>
      </c>
      <c r="D8" s="280">
        <v>5933</v>
      </c>
      <c r="E8" s="280">
        <v>5509</v>
      </c>
      <c r="F8" s="280">
        <v>4942</v>
      </c>
      <c r="G8" s="235">
        <v>4569</v>
      </c>
      <c r="H8" s="235">
        <v>4239</v>
      </c>
      <c r="I8" s="396">
        <f>J8+H8</f>
        <v>4250</v>
      </c>
      <c r="J8" s="236">
        <v>11</v>
      </c>
    </row>
    <row r="9" spans="1:11" ht="12.75" customHeight="1" x14ac:dyDescent="0.25">
      <c r="A9" s="72" t="s">
        <v>78</v>
      </c>
      <c r="B9" s="397">
        <v>2815</v>
      </c>
      <c r="C9" s="397">
        <v>2682</v>
      </c>
      <c r="D9" s="237">
        <v>2619</v>
      </c>
      <c r="E9" s="237">
        <v>2370</v>
      </c>
      <c r="F9" s="237">
        <v>2131</v>
      </c>
      <c r="G9" s="237">
        <v>1814</v>
      </c>
      <c r="H9" s="237">
        <v>1798</v>
      </c>
      <c r="I9" s="290">
        <f t="shared" si="0"/>
        <v>1801</v>
      </c>
      <c r="J9" s="398">
        <v>3</v>
      </c>
    </row>
    <row r="10" spans="1:11" ht="12.75" customHeight="1" x14ac:dyDescent="0.25">
      <c r="A10" s="72" t="s">
        <v>79</v>
      </c>
      <c r="B10" s="395">
        <v>8263</v>
      </c>
      <c r="C10" s="395">
        <v>7947</v>
      </c>
      <c r="D10" s="280">
        <v>7886</v>
      </c>
      <c r="E10" s="280">
        <v>7257</v>
      </c>
      <c r="F10" s="280">
        <v>6332</v>
      </c>
      <c r="G10" s="235">
        <v>6132</v>
      </c>
      <c r="H10" s="235">
        <v>5443</v>
      </c>
      <c r="I10" s="396">
        <f t="shared" si="0"/>
        <v>5483</v>
      </c>
      <c r="J10" s="236">
        <v>40</v>
      </c>
    </row>
    <row r="11" spans="1:11" ht="12.75" customHeight="1" x14ac:dyDescent="0.25">
      <c r="A11" s="72" t="s">
        <v>80</v>
      </c>
      <c r="B11" s="395">
        <v>4960</v>
      </c>
      <c r="C11" s="395">
        <v>4557</v>
      </c>
      <c r="D11" s="280">
        <v>4386</v>
      </c>
      <c r="E11" s="280">
        <v>3921</v>
      </c>
      <c r="F11" s="280">
        <v>3549</v>
      </c>
      <c r="G11" s="235">
        <v>3253</v>
      </c>
      <c r="H11" s="235">
        <v>3055</v>
      </c>
      <c r="I11" s="396">
        <f t="shared" si="0"/>
        <v>3064</v>
      </c>
      <c r="J11" s="236">
        <v>9</v>
      </c>
    </row>
    <row r="12" spans="1:11" ht="12.75" customHeight="1" x14ac:dyDescent="0.25">
      <c r="A12" s="72" t="s">
        <v>81</v>
      </c>
      <c r="B12" s="395">
        <v>5616</v>
      </c>
      <c r="C12" s="395">
        <v>5526</v>
      </c>
      <c r="D12" s="280">
        <v>5537</v>
      </c>
      <c r="E12" s="280">
        <v>5058</v>
      </c>
      <c r="F12" s="280">
        <v>4549</v>
      </c>
      <c r="G12" s="235">
        <v>4142</v>
      </c>
      <c r="H12" s="235">
        <v>3855</v>
      </c>
      <c r="I12" s="396">
        <f t="shared" si="0"/>
        <v>3871</v>
      </c>
      <c r="J12" s="236">
        <v>16</v>
      </c>
    </row>
    <row r="13" spans="1:11" ht="12.75" customHeight="1" x14ac:dyDescent="0.25">
      <c r="A13" s="72" t="s">
        <v>82</v>
      </c>
      <c r="B13" s="395">
        <v>5533</v>
      </c>
      <c r="C13" s="395">
        <v>5454</v>
      </c>
      <c r="D13" s="280">
        <v>5421</v>
      </c>
      <c r="E13" s="280">
        <v>4929</v>
      </c>
      <c r="F13" s="280">
        <v>4516</v>
      </c>
      <c r="G13" s="235">
        <v>4201</v>
      </c>
      <c r="H13" s="235">
        <v>3809</v>
      </c>
      <c r="I13" s="396">
        <f t="shared" si="0"/>
        <v>3821</v>
      </c>
      <c r="J13" s="236">
        <v>12</v>
      </c>
    </row>
    <row r="14" spans="1:11" ht="12.75" customHeight="1" x14ac:dyDescent="0.25">
      <c r="A14" s="72" t="s">
        <v>11</v>
      </c>
      <c r="B14" s="395">
        <v>5307</v>
      </c>
      <c r="C14" s="395">
        <v>5349</v>
      </c>
      <c r="D14" s="280">
        <v>5547</v>
      </c>
      <c r="E14" s="280">
        <v>4979</v>
      </c>
      <c r="F14" s="280">
        <v>4476</v>
      </c>
      <c r="G14" s="235">
        <v>4184</v>
      </c>
      <c r="H14" s="235">
        <v>3896</v>
      </c>
      <c r="I14" s="396">
        <f t="shared" si="0"/>
        <v>3906</v>
      </c>
      <c r="J14" s="236">
        <v>10</v>
      </c>
    </row>
    <row r="15" spans="1:11" ht="12.75" customHeight="1" x14ac:dyDescent="0.25">
      <c r="A15" s="72" t="s">
        <v>83</v>
      </c>
      <c r="B15" s="395">
        <v>13193</v>
      </c>
      <c r="C15" s="395">
        <v>12859</v>
      </c>
      <c r="D15" s="280">
        <v>13085</v>
      </c>
      <c r="E15" s="280">
        <v>12078</v>
      </c>
      <c r="F15" s="280">
        <v>10669</v>
      </c>
      <c r="G15" s="235">
        <v>9868</v>
      </c>
      <c r="H15" s="235">
        <v>8912</v>
      </c>
      <c r="I15" s="396">
        <f t="shared" si="0"/>
        <v>8936</v>
      </c>
      <c r="J15" s="236">
        <v>24</v>
      </c>
    </row>
    <row r="16" spans="1:11" ht="12.75" customHeight="1" x14ac:dyDescent="0.25">
      <c r="A16" s="72" t="s">
        <v>84</v>
      </c>
      <c r="B16" s="395">
        <v>6697</v>
      </c>
      <c r="C16" s="395">
        <v>6584</v>
      </c>
      <c r="D16" s="280">
        <v>6394</v>
      </c>
      <c r="E16" s="280">
        <v>5985</v>
      </c>
      <c r="F16" s="280">
        <v>5322</v>
      </c>
      <c r="G16" s="235">
        <v>4943</v>
      </c>
      <c r="H16" s="235">
        <v>4576</v>
      </c>
      <c r="I16" s="396">
        <f t="shared" si="0"/>
        <v>4589</v>
      </c>
      <c r="J16" s="236">
        <v>13</v>
      </c>
    </row>
    <row r="17" spans="1:13" ht="12.75" customHeight="1" x14ac:dyDescent="0.25">
      <c r="A17" s="72" t="s">
        <v>85</v>
      </c>
      <c r="B17" s="395">
        <v>5863</v>
      </c>
      <c r="C17" s="395">
        <v>5834</v>
      </c>
      <c r="D17" s="280">
        <v>6040</v>
      </c>
      <c r="E17" s="280">
        <v>5361</v>
      </c>
      <c r="F17" s="280">
        <v>4861</v>
      </c>
      <c r="G17" s="235">
        <v>4447</v>
      </c>
      <c r="H17" s="235">
        <v>4091</v>
      </c>
      <c r="I17" s="396">
        <f t="shared" si="0"/>
        <v>4100</v>
      </c>
      <c r="J17" s="236">
        <v>9</v>
      </c>
    </row>
    <row r="18" spans="1:13" ht="12.75" customHeight="1" x14ac:dyDescent="0.25">
      <c r="A18" s="72" t="s">
        <v>86</v>
      </c>
      <c r="B18" s="395">
        <v>12052</v>
      </c>
      <c r="C18" s="395">
        <v>11830</v>
      </c>
      <c r="D18" s="280">
        <v>11978</v>
      </c>
      <c r="E18" s="280">
        <v>10770</v>
      </c>
      <c r="F18" s="280">
        <v>9629</v>
      </c>
      <c r="G18" s="235">
        <v>8610</v>
      </c>
      <c r="H18" s="235">
        <v>8170</v>
      </c>
      <c r="I18" s="396">
        <f t="shared" si="0"/>
        <v>8196</v>
      </c>
      <c r="J18" s="236">
        <v>26</v>
      </c>
    </row>
    <row r="19" spans="1:13" ht="12.75" customHeight="1" x14ac:dyDescent="0.25">
      <c r="A19" s="76" t="s">
        <v>16</v>
      </c>
      <c r="B19" s="399">
        <v>112663</v>
      </c>
      <c r="C19" s="399">
        <v>110200</v>
      </c>
      <c r="D19" s="253">
        <v>111793</v>
      </c>
      <c r="E19" s="253">
        <v>101299</v>
      </c>
      <c r="F19" s="253">
        <v>91149</v>
      </c>
      <c r="G19" s="399">
        <v>84311</v>
      </c>
      <c r="H19" s="399">
        <v>77636</v>
      </c>
      <c r="I19" s="400">
        <v>77905</v>
      </c>
      <c r="J19" s="232">
        <v>269</v>
      </c>
    </row>
    <row r="20" spans="1:13" ht="7.5" customHeight="1" x14ac:dyDescent="0.25">
      <c r="A20" s="72"/>
      <c r="B20" s="78"/>
      <c r="C20" s="78"/>
      <c r="D20" s="78"/>
      <c r="E20" s="31"/>
      <c r="F20" s="31"/>
      <c r="G20" s="31"/>
      <c r="H20" s="78"/>
      <c r="I20" s="78"/>
      <c r="J20" s="74"/>
    </row>
    <row r="21" spans="1:13" ht="12.75" customHeight="1" x14ac:dyDescent="0.25">
      <c r="A21" s="30" t="s">
        <v>112</v>
      </c>
      <c r="B21" s="47"/>
      <c r="C21" s="48"/>
      <c r="D21" s="49"/>
      <c r="E21" s="49"/>
      <c r="F21" s="49"/>
      <c r="G21" s="47"/>
      <c r="H21" s="51"/>
      <c r="I21" s="57"/>
      <c r="J21" s="58"/>
      <c r="K21" s="59"/>
      <c r="L21" s="60"/>
      <c r="M21" s="60"/>
    </row>
    <row r="22" spans="1:13" ht="13" customHeight="1" x14ac:dyDescent="0.25"/>
    <row r="23" spans="1:13" ht="13" customHeight="1" x14ac:dyDescent="0.25"/>
    <row r="24" spans="1:13" ht="13" customHeight="1" x14ac:dyDescent="0.25"/>
    <row r="25" spans="1:13" ht="13" customHeight="1" x14ac:dyDescent="0.25"/>
    <row r="26" spans="1:13" ht="13" customHeight="1" x14ac:dyDescent="0.25"/>
    <row r="27" spans="1:13" ht="13" customHeight="1" x14ac:dyDescent="0.25"/>
    <row r="28" spans="1:13" ht="13" customHeight="1" x14ac:dyDescent="0.25"/>
    <row r="29" spans="1:13" ht="13" customHeight="1" x14ac:dyDescent="0.25"/>
    <row r="30" spans="1:13" ht="13" customHeight="1" x14ac:dyDescent="0.25"/>
    <row r="31" spans="1:13" ht="13" customHeight="1" x14ac:dyDescent="0.25"/>
    <row r="32" spans="1:13" ht="13" customHeight="1" x14ac:dyDescent="0.25"/>
    <row r="33" ht="13" customHeight="1" x14ac:dyDescent="0.25"/>
    <row r="34" ht="13" customHeight="1" x14ac:dyDescent="0.25"/>
    <row r="35" ht="13" customHeight="1" x14ac:dyDescent="0.25"/>
    <row r="36" ht="13" customHeight="1" x14ac:dyDescent="0.25"/>
    <row r="37" ht="13" customHeight="1" x14ac:dyDescent="0.25"/>
    <row r="38" ht="13" customHeight="1" x14ac:dyDescent="0.25"/>
    <row r="39" ht="13" customHeight="1" x14ac:dyDescent="0.25"/>
    <row r="40" ht="13" customHeight="1" x14ac:dyDescent="0.25"/>
    <row r="41" ht="13" customHeight="1" x14ac:dyDescent="0.25"/>
  </sheetData>
  <mergeCells count="3">
    <mergeCell ref="A3:A4"/>
    <mergeCell ref="B3:H3"/>
    <mergeCell ref="I3:J3"/>
  </mergeCells>
  <hyperlinks>
    <hyperlink ref="K1" location="Obsah!A1" display="Zpět na obsah" xr:uid="{00000000-0004-0000-0D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42"/>
  <sheetViews>
    <sheetView showGridLines="0" zoomScaleNormal="100" workbookViewId="0">
      <selection activeCell="A2" sqref="A2:I21"/>
    </sheetView>
  </sheetViews>
  <sheetFormatPr defaultColWidth="10.6640625" defaultRowHeight="12.5" x14ac:dyDescent="0.25"/>
  <cols>
    <col min="1" max="1" width="15.109375" style="3" customWidth="1"/>
    <col min="2" max="9" width="10.33203125" style="3" customWidth="1"/>
    <col min="10" max="16384" width="10.6640625" style="3"/>
  </cols>
  <sheetData>
    <row r="1" spans="1:11" ht="14.25" customHeight="1" x14ac:dyDescent="0.3">
      <c r="A1" s="79" t="s">
        <v>190</v>
      </c>
      <c r="J1" s="153" t="s">
        <v>163</v>
      </c>
    </row>
    <row r="2" spans="1:11" ht="6" customHeight="1" thickBot="1" x14ac:dyDescent="0.35">
      <c r="A2" s="79"/>
    </row>
    <row r="3" spans="1:11" ht="15" customHeight="1" x14ac:dyDescent="0.25">
      <c r="A3" s="538" t="s">
        <v>1</v>
      </c>
      <c r="B3" s="540" t="s">
        <v>87</v>
      </c>
      <c r="C3" s="541"/>
      <c r="D3" s="541"/>
      <c r="E3" s="542"/>
      <c r="F3" s="499" t="s">
        <v>88</v>
      </c>
      <c r="G3" s="499"/>
      <c r="H3" s="499"/>
      <c r="I3" s="499"/>
    </row>
    <row r="4" spans="1:11" ht="15" customHeight="1" thickBot="1" x14ac:dyDescent="0.3">
      <c r="A4" s="539"/>
      <c r="B4" s="199" t="s">
        <v>89</v>
      </c>
      <c r="C4" s="199" t="s">
        <v>90</v>
      </c>
      <c r="D4" s="199" t="s">
        <v>91</v>
      </c>
      <c r="E4" s="199" t="s">
        <v>92</v>
      </c>
      <c r="F4" s="204" t="s">
        <v>93</v>
      </c>
      <c r="G4" s="199" t="s">
        <v>94</v>
      </c>
      <c r="H4" s="199" t="s">
        <v>95</v>
      </c>
      <c r="I4" s="205" t="s">
        <v>96</v>
      </c>
    </row>
    <row r="5" spans="1:11" ht="12.75" customHeight="1" x14ac:dyDescent="0.25">
      <c r="A5" s="71" t="s">
        <v>2</v>
      </c>
      <c r="B5" s="402">
        <v>6028</v>
      </c>
      <c r="C5" s="395">
        <v>3867</v>
      </c>
      <c r="D5" s="395">
        <v>831</v>
      </c>
      <c r="E5" s="395">
        <v>220</v>
      </c>
      <c r="F5" s="254">
        <v>3723</v>
      </c>
      <c r="G5" s="233">
        <v>6860</v>
      </c>
      <c r="H5" s="281">
        <v>349</v>
      </c>
      <c r="I5" s="281">
        <v>14</v>
      </c>
      <c r="K5" s="61"/>
    </row>
    <row r="6" spans="1:11" ht="12.75" customHeight="1" x14ac:dyDescent="0.25">
      <c r="A6" s="72" t="s">
        <v>75</v>
      </c>
      <c r="B6" s="395">
        <v>4566</v>
      </c>
      <c r="C6" s="402">
        <v>4164</v>
      </c>
      <c r="D6" s="402">
        <v>1093</v>
      </c>
      <c r="E6" s="395">
        <v>378</v>
      </c>
      <c r="F6" s="349">
        <v>4221</v>
      </c>
      <c r="G6" s="280">
        <v>5553</v>
      </c>
      <c r="H6" s="349">
        <v>411</v>
      </c>
      <c r="I6" s="234">
        <v>16</v>
      </c>
      <c r="K6" s="61"/>
    </row>
    <row r="7" spans="1:11" ht="12.75" customHeight="1" x14ac:dyDescent="0.25">
      <c r="A7" s="72" t="s">
        <v>76</v>
      </c>
      <c r="B7" s="395">
        <v>2124</v>
      </c>
      <c r="C7" s="395">
        <v>1834</v>
      </c>
      <c r="D7" s="395">
        <v>501</v>
      </c>
      <c r="E7" s="395">
        <v>186</v>
      </c>
      <c r="F7" s="254">
        <v>2083</v>
      </c>
      <c r="G7" s="280">
        <v>2418</v>
      </c>
      <c r="H7" s="280">
        <v>141</v>
      </c>
      <c r="I7" s="281">
        <v>3</v>
      </c>
      <c r="K7" s="61"/>
    </row>
    <row r="8" spans="1:11" ht="12.75" customHeight="1" x14ac:dyDescent="0.25">
      <c r="A8" s="72" t="s">
        <v>77</v>
      </c>
      <c r="B8" s="395">
        <v>2047</v>
      </c>
      <c r="C8" s="395">
        <v>1572</v>
      </c>
      <c r="D8" s="395">
        <v>435</v>
      </c>
      <c r="E8" s="395">
        <v>185</v>
      </c>
      <c r="F8" s="254">
        <v>1913</v>
      </c>
      <c r="G8" s="280">
        <v>2164</v>
      </c>
      <c r="H8" s="280">
        <v>156</v>
      </c>
      <c r="I8" s="281">
        <v>6</v>
      </c>
      <c r="K8" s="61"/>
    </row>
    <row r="9" spans="1:11" ht="12.75" customHeight="1" x14ac:dyDescent="0.25">
      <c r="A9" s="72" t="s">
        <v>78</v>
      </c>
      <c r="B9" s="397">
        <v>835</v>
      </c>
      <c r="C9" s="397">
        <v>602</v>
      </c>
      <c r="D9" s="397">
        <v>238</v>
      </c>
      <c r="E9" s="397">
        <v>123</v>
      </c>
      <c r="F9" s="256">
        <v>950</v>
      </c>
      <c r="G9" s="237">
        <v>766</v>
      </c>
      <c r="H9" s="237">
        <v>80</v>
      </c>
      <c r="I9" s="238">
        <v>2</v>
      </c>
      <c r="K9" s="61"/>
    </row>
    <row r="10" spans="1:11" ht="12.75" customHeight="1" x14ac:dyDescent="0.25">
      <c r="A10" s="72" t="s">
        <v>79</v>
      </c>
      <c r="B10" s="395">
        <v>2415</v>
      </c>
      <c r="C10" s="395">
        <v>1937</v>
      </c>
      <c r="D10" s="395">
        <v>596</v>
      </c>
      <c r="E10" s="395">
        <v>495</v>
      </c>
      <c r="F10" s="254">
        <v>3257</v>
      </c>
      <c r="G10" s="280">
        <v>1974</v>
      </c>
      <c r="H10" s="280">
        <v>204</v>
      </c>
      <c r="I10" s="281">
        <v>8</v>
      </c>
      <c r="K10" s="61"/>
    </row>
    <row r="11" spans="1:11" ht="12.75" customHeight="1" x14ac:dyDescent="0.25">
      <c r="A11" s="72" t="s">
        <v>80</v>
      </c>
      <c r="B11" s="395">
        <v>1396</v>
      </c>
      <c r="C11" s="395">
        <v>1142</v>
      </c>
      <c r="D11" s="395">
        <v>351</v>
      </c>
      <c r="E11" s="395">
        <v>166</v>
      </c>
      <c r="F11" s="254">
        <v>1522</v>
      </c>
      <c r="G11" s="280">
        <v>1417</v>
      </c>
      <c r="H11" s="280">
        <v>111</v>
      </c>
      <c r="I11" s="281">
        <v>5</v>
      </c>
      <c r="K11" s="61"/>
    </row>
    <row r="12" spans="1:11" ht="12.75" customHeight="1" x14ac:dyDescent="0.25">
      <c r="A12" s="72" t="s">
        <v>81</v>
      </c>
      <c r="B12" s="395">
        <v>1805</v>
      </c>
      <c r="C12" s="395">
        <v>1462</v>
      </c>
      <c r="D12" s="395">
        <v>420</v>
      </c>
      <c r="E12" s="395">
        <v>168</v>
      </c>
      <c r="F12" s="254">
        <v>1766</v>
      </c>
      <c r="G12" s="280">
        <v>1927</v>
      </c>
      <c r="H12" s="280">
        <v>155</v>
      </c>
      <c r="I12" s="281">
        <v>7</v>
      </c>
      <c r="K12" s="61"/>
    </row>
    <row r="13" spans="1:11" ht="12.75" customHeight="1" x14ac:dyDescent="0.25">
      <c r="A13" s="72" t="s">
        <v>82</v>
      </c>
      <c r="B13" s="395">
        <v>1694</v>
      </c>
      <c r="C13" s="395">
        <v>1507</v>
      </c>
      <c r="D13" s="395">
        <v>443</v>
      </c>
      <c r="E13" s="395">
        <v>165</v>
      </c>
      <c r="F13" s="254">
        <v>1657</v>
      </c>
      <c r="G13" s="280">
        <v>1976</v>
      </c>
      <c r="H13" s="280">
        <v>172</v>
      </c>
      <c r="I13" s="281">
        <v>4</v>
      </c>
      <c r="K13" s="61"/>
    </row>
    <row r="14" spans="1:11" ht="12.75" customHeight="1" x14ac:dyDescent="0.25">
      <c r="A14" s="72" t="s">
        <v>11</v>
      </c>
      <c r="B14" s="395">
        <v>1646</v>
      </c>
      <c r="C14" s="395">
        <v>1575</v>
      </c>
      <c r="D14" s="395">
        <v>523</v>
      </c>
      <c r="E14" s="395">
        <v>152</v>
      </c>
      <c r="F14" s="254">
        <v>1592</v>
      </c>
      <c r="G14" s="280">
        <v>2159</v>
      </c>
      <c r="H14" s="280">
        <v>139</v>
      </c>
      <c r="I14" s="281">
        <v>6</v>
      </c>
      <c r="K14" s="61"/>
    </row>
    <row r="15" spans="1:11" ht="12.75" customHeight="1" x14ac:dyDescent="0.25">
      <c r="A15" s="72" t="s">
        <v>83</v>
      </c>
      <c r="B15" s="395">
        <v>4146</v>
      </c>
      <c r="C15" s="395">
        <v>3552</v>
      </c>
      <c r="D15" s="395">
        <v>890</v>
      </c>
      <c r="E15" s="395">
        <v>324</v>
      </c>
      <c r="F15" s="254">
        <v>3418</v>
      </c>
      <c r="G15" s="280">
        <v>5183</v>
      </c>
      <c r="H15" s="280">
        <v>302</v>
      </c>
      <c r="I15" s="281">
        <v>9</v>
      </c>
      <c r="K15" s="61"/>
    </row>
    <row r="16" spans="1:11" ht="12.75" customHeight="1" x14ac:dyDescent="0.25">
      <c r="A16" s="72" t="s">
        <v>84</v>
      </c>
      <c r="B16" s="395">
        <v>2032</v>
      </c>
      <c r="C16" s="395">
        <v>1799</v>
      </c>
      <c r="D16" s="395">
        <v>496</v>
      </c>
      <c r="E16" s="395">
        <v>249</v>
      </c>
      <c r="F16" s="254">
        <v>1998</v>
      </c>
      <c r="G16" s="280">
        <v>2410</v>
      </c>
      <c r="H16" s="280">
        <v>163</v>
      </c>
      <c r="I16" s="281">
        <v>5</v>
      </c>
      <c r="K16" s="61"/>
    </row>
    <row r="17" spans="1:13" ht="12.75" customHeight="1" x14ac:dyDescent="0.25">
      <c r="A17" s="72" t="s">
        <v>85</v>
      </c>
      <c r="B17" s="395">
        <v>1810</v>
      </c>
      <c r="C17" s="395">
        <v>1699</v>
      </c>
      <c r="D17" s="395">
        <v>428</v>
      </c>
      <c r="E17" s="395">
        <v>154</v>
      </c>
      <c r="F17" s="254">
        <v>1563</v>
      </c>
      <c r="G17" s="280">
        <v>2374</v>
      </c>
      <c r="H17" s="280">
        <v>148</v>
      </c>
      <c r="I17" s="281">
        <v>6</v>
      </c>
      <c r="K17" s="61"/>
    </row>
    <row r="18" spans="1:13" ht="12.75" customHeight="1" x14ac:dyDescent="0.25">
      <c r="A18" s="72" t="s">
        <v>86</v>
      </c>
      <c r="B18" s="395">
        <v>3660</v>
      </c>
      <c r="C18" s="395">
        <v>3140</v>
      </c>
      <c r="D18" s="395">
        <v>852</v>
      </c>
      <c r="E18" s="402">
        <v>518</v>
      </c>
      <c r="F18" s="254">
        <v>3785</v>
      </c>
      <c r="G18" s="280">
        <v>4100</v>
      </c>
      <c r="H18" s="280">
        <v>276</v>
      </c>
      <c r="I18" s="281">
        <v>9</v>
      </c>
      <c r="K18" s="61"/>
    </row>
    <row r="19" spans="1:13" ht="12.75" customHeight="1" x14ac:dyDescent="0.25">
      <c r="A19" s="76" t="s">
        <v>16</v>
      </c>
      <c r="B19" s="399">
        <f t="shared" ref="B19:I19" si="0">SUM(B5:B18)</f>
        <v>36204</v>
      </c>
      <c r="C19" s="399">
        <f t="shared" si="0"/>
        <v>29852</v>
      </c>
      <c r="D19" s="399">
        <f t="shared" si="0"/>
        <v>8097</v>
      </c>
      <c r="E19" s="399">
        <f t="shared" si="0"/>
        <v>3483</v>
      </c>
      <c r="F19" s="403">
        <f t="shared" si="0"/>
        <v>33448</v>
      </c>
      <c r="G19" s="399">
        <f t="shared" si="0"/>
        <v>41281</v>
      </c>
      <c r="H19" s="399">
        <f t="shared" si="0"/>
        <v>2807</v>
      </c>
      <c r="I19" s="404">
        <f t="shared" si="0"/>
        <v>100</v>
      </c>
      <c r="K19" s="61"/>
    </row>
    <row r="20" spans="1:13" ht="7.5" customHeight="1" x14ac:dyDescent="0.25">
      <c r="A20" s="72"/>
      <c r="B20" s="78"/>
      <c r="C20" s="78"/>
      <c r="D20" s="78"/>
      <c r="E20" s="78"/>
      <c r="F20" s="78"/>
      <c r="G20" s="78"/>
      <c r="H20" s="78"/>
      <c r="I20" s="78"/>
      <c r="K20" s="61"/>
    </row>
    <row r="21" spans="1:13" ht="12.75" customHeight="1" x14ac:dyDescent="0.25">
      <c r="A21" s="30" t="s">
        <v>112</v>
      </c>
      <c r="B21" s="47"/>
      <c r="C21" s="48"/>
      <c r="D21" s="49"/>
      <c r="E21" s="49"/>
      <c r="F21" s="49"/>
      <c r="G21" s="51"/>
      <c r="H21" s="59"/>
      <c r="I21" s="57"/>
      <c r="J21" s="58"/>
      <c r="K21" s="59"/>
      <c r="L21" s="60"/>
      <c r="M21" s="60"/>
    </row>
    <row r="22" spans="1:13" ht="13" customHeight="1" x14ac:dyDescent="0.25"/>
    <row r="23" spans="1:13" ht="13" customHeight="1" x14ac:dyDescent="0.25"/>
    <row r="24" spans="1:13" ht="13" customHeight="1" x14ac:dyDescent="0.25"/>
    <row r="25" spans="1:13" ht="13" customHeight="1" x14ac:dyDescent="0.25"/>
    <row r="26" spans="1:13" ht="13" customHeight="1" x14ac:dyDescent="0.25"/>
    <row r="27" spans="1:13" ht="13" customHeight="1" x14ac:dyDescent="0.25"/>
    <row r="28" spans="1:13" ht="13" customHeight="1" x14ac:dyDescent="0.25"/>
    <row r="29" spans="1:13" ht="13" customHeight="1" x14ac:dyDescent="0.25"/>
    <row r="30" spans="1:13" ht="13" customHeight="1" x14ac:dyDescent="0.25"/>
    <row r="31" spans="1:13" ht="13" customHeight="1" x14ac:dyDescent="0.25"/>
    <row r="32" spans="1:13" ht="13" customHeight="1" x14ac:dyDescent="0.25"/>
    <row r="33" ht="13" customHeight="1" x14ac:dyDescent="0.25"/>
    <row r="34" ht="13" customHeight="1" x14ac:dyDescent="0.25"/>
    <row r="35" ht="13" customHeight="1" x14ac:dyDescent="0.25"/>
    <row r="36" ht="13" customHeight="1" x14ac:dyDescent="0.25"/>
    <row r="37" ht="13" customHeight="1" x14ac:dyDescent="0.25"/>
    <row r="38" ht="13" customHeight="1" x14ac:dyDescent="0.25"/>
    <row r="39" ht="13" customHeight="1" x14ac:dyDescent="0.25"/>
    <row r="40" ht="13" customHeight="1" x14ac:dyDescent="0.25"/>
    <row r="41" ht="13" customHeight="1" x14ac:dyDescent="0.25"/>
    <row r="42" ht="13" customHeight="1" x14ac:dyDescent="0.25"/>
  </sheetData>
  <mergeCells count="3">
    <mergeCell ref="A3:A4"/>
    <mergeCell ref="B3:E3"/>
    <mergeCell ref="F3:I3"/>
  </mergeCells>
  <hyperlinks>
    <hyperlink ref="J1" location="Obsah!A1" display="Zpět na obsah" xr:uid="{00000000-0004-0000-0E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40"/>
  <sheetViews>
    <sheetView showGridLines="0" zoomScaleNormal="100" workbookViewId="0">
      <selection sqref="A1:K21"/>
    </sheetView>
  </sheetViews>
  <sheetFormatPr defaultColWidth="10.6640625" defaultRowHeight="12.5" x14ac:dyDescent="0.25"/>
  <cols>
    <col min="1" max="1" width="14.77734375" style="3" customWidth="1"/>
    <col min="2" max="11" width="10" style="3" customWidth="1"/>
    <col min="12" max="16384" width="10.6640625" style="3"/>
  </cols>
  <sheetData>
    <row r="1" spans="1:20" ht="14.25" customHeight="1" x14ac:dyDescent="0.25">
      <c r="A1" s="2" t="s">
        <v>191</v>
      </c>
      <c r="L1" s="153" t="s">
        <v>163</v>
      </c>
    </row>
    <row r="2" spans="1:20" ht="6" customHeight="1" thickBot="1" x14ac:dyDescent="0.3">
      <c r="A2" s="2"/>
    </row>
    <row r="3" spans="1:20" ht="15" customHeight="1" x14ac:dyDescent="0.25">
      <c r="A3" s="496" t="s">
        <v>97</v>
      </c>
      <c r="B3" s="498" t="s">
        <v>73</v>
      </c>
      <c r="C3" s="499"/>
      <c r="D3" s="499"/>
      <c r="E3" s="499"/>
      <c r="F3" s="499"/>
      <c r="G3" s="499"/>
      <c r="H3" s="500"/>
      <c r="I3" s="499" t="s">
        <v>192</v>
      </c>
      <c r="J3" s="499"/>
      <c r="K3" s="499"/>
    </row>
    <row r="4" spans="1:20" ht="15" customHeight="1" thickBot="1" x14ac:dyDescent="0.3">
      <c r="A4" s="544"/>
      <c r="B4" s="201">
        <v>2016</v>
      </c>
      <c r="C4" s="201">
        <v>2020</v>
      </c>
      <c r="D4" s="201">
        <v>2021</v>
      </c>
      <c r="E4" s="201">
        <v>2022</v>
      </c>
      <c r="F4" s="201">
        <v>2023</v>
      </c>
      <c r="G4" s="201">
        <v>2024</v>
      </c>
      <c r="H4" s="201">
        <v>2025</v>
      </c>
      <c r="I4" s="202" t="s">
        <v>89</v>
      </c>
      <c r="J4" s="201" t="s">
        <v>90</v>
      </c>
      <c r="K4" s="203" t="s">
        <v>98</v>
      </c>
    </row>
    <row r="5" spans="1:20" ht="12.75" customHeight="1" x14ac:dyDescent="0.25">
      <c r="A5" s="81" t="s">
        <v>99</v>
      </c>
      <c r="B5" s="405">
        <v>41.000736820952511</v>
      </c>
      <c r="C5" s="405">
        <v>40.54917419968735</v>
      </c>
      <c r="D5" s="405">
        <v>40.522530843834531</v>
      </c>
      <c r="E5" s="405">
        <v>41.048196333530456</v>
      </c>
      <c r="F5" s="405">
        <v>38.5</v>
      </c>
      <c r="G5" s="405">
        <v>37.989242863053377</v>
      </c>
      <c r="H5" s="405">
        <v>37.32870454960716</v>
      </c>
      <c r="I5" s="406">
        <v>42.518248175182485</v>
      </c>
      <c r="J5" s="405">
        <v>31.109387121799848</v>
      </c>
      <c r="K5" s="407">
        <v>30.44719314938154</v>
      </c>
    </row>
    <row r="6" spans="1:20" ht="12.75" customHeight="1" x14ac:dyDescent="0.25">
      <c r="A6" s="82" t="s">
        <v>75</v>
      </c>
      <c r="B6" s="408">
        <v>46.04014103607269</v>
      </c>
      <c r="C6" s="408">
        <v>46.78257255662534</v>
      </c>
      <c r="D6" s="408">
        <v>47.303288994772018</v>
      </c>
      <c r="E6" s="408">
        <v>47.048340387614168</v>
      </c>
      <c r="F6" s="408">
        <v>45.4</v>
      </c>
      <c r="G6" s="408">
        <v>46.544030598306165</v>
      </c>
      <c r="H6" s="408">
        <v>45.564160376433684</v>
      </c>
      <c r="I6" s="409">
        <v>54.270696452036795</v>
      </c>
      <c r="J6" s="408">
        <v>38.8328530259366</v>
      </c>
      <c r="K6" s="410">
        <v>37.593473827328353</v>
      </c>
      <c r="T6" s="61"/>
    </row>
    <row r="7" spans="1:20" ht="12.75" customHeight="1" x14ac:dyDescent="0.25">
      <c r="A7" s="82" t="s">
        <v>76</v>
      </c>
      <c r="B7" s="408">
        <v>49.53312583370387</v>
      </c>
      <c r="C7" s="408">
        <v>50.610500610500608</v>
      </c>
      <c r="D7" s="408">
        <v>49.768622182415285</v>
      </c>
      <c r="E7" s="408">
        <v>50.747494660752423</v>
      </c>
      <c r="F7" s="408">
        <v>49.4</v>
      </c>
      <c r="G7" s="408">
        <v>48.110979929161743</v>
      </c>
      <c r="H7" s="408">
        <v>47.944025834230352</v>
      </c>
      <c r="I7" s="409">
        <v>55.979284369114879</v>
      </c>
      <c r="J7" s="408">
        <v>40.512540894220287</v>
      </c>
      <c r="K7" s="410">
        <v>42.940320232896653</v>
      </c>
      <c r="T7" s="61"/>
    </row>
    <row r="8" spans="1:20" ht="12.75" customHeight="1" x14ac:dyDescent="0.25">
      <c r="A8" s="82" t="s">
        <v>77</v>
      </c>
      <c r="B8" s="408">
        <v>50.521885521885523</v>
      </c>
      <c r="C8" s="408">
        <v>49.200136147038805</v>
      </c>
      <c r="D8" s="408">
        <v>49.637620091016352</v>
      </c>
      <c r="E8" s="408">
        <v>50.099836630967509</v>
      </c>
      <c r="F8" s="408">
        <v>48.5</v>
      </c>
      <c r="G8" s="408">
        <v>48.216239877434887</v>
      </c>
      <c r="H8" s="408">
        <v>48.950224109459775</v>
      </c>
      <c r="I8" s="409">
        <v>56.228627259404007</v>
      </c>
      <c r="J8" s="408">
        <v>41.094147582697197</v>
      </c>
      <c r="K8" s="410">
        <v>44.838709677419352</v>
      </c>
      <c r="T8" s="61"/>
    </row>
    <row r="9" spans="1:20" ht="12.75" customHeight="1" x14ac:dyDescent="0.25">
      <c r="A9" s="82" t="s">
        <v>78</v>
      </c>
      <c r="B9" s="262">
        <v>64.404973357015976</v>
      </c>
      <c r="C9" s="408">
        <v>62.714392244593583</v>
      </c>
      <c r="D9" s="408">
        <v>61.244749904543717</v>
      </c>
      <c r="E9" s="408">
        <v>60</v>
      </c>
      <c r="F9" s="408">
        <v>57.999999999999993</v>
      </c>
      <c r="G9" s="408">
        <v>61.576626240352816</v>
      </c>
      <c r="H9" s="408">
        <v>57.397107897664071</v>
      </c>
      <c r="I9" s="409">
        <v>65.868263473053887</v>
      </c>
      <c r="J9" s="408">
        <v>47.674418604651166</v>
      </c>
      <c r="K9" s="410">
        <v>54.016620498614955</v>
      </c>
      <c r="T9" s="61"/>
    </row>
    <row r="10" spans="1:20" ht="12.75" customHeight="1" x14ac:dyDescent="0.25">
      <c r="A10" s="82" t="s">
        <v>79</v>
      </c>
      <c r="B10" s="408">
        <v>64.189761587801044</v>
      </c>
      <c r="C10" s="262">
        <v>62.753240216433866</v>
      </c>
      <c r="D10" s="262">
        <v>63.010398173979198</v>
      </c>
      <c r="E10" s="262">
        <v>62.711864406779661</v>
      </c>
      <c r="F10" s="262">
        <v>62.8</v>
      </c>
      <c r="G10" s="262">
        <v>62.850619699934775</v>
      </c>
      <c r="H10" s="262">
        <v>63.733235348153592</v>
      </c>
      <c r="I10" s="267">
        <v>68.819875776397524</v>
      </c>
      <c r="J10" s="262">
        <v>55.962829117191539</v>
      </c>
      <c r="K10" s="268">
        <v>66.269477543538031</v>
      </c>
      <c r="T10" s="61"/>
    </row>
    <row r="11" spans="1:20" ht="12.75" customHeight="1" x14ac:dyDescent="0.25">
      <c r="A11" s="82" t="s">
        <v>80</v>
      </c>
      <c r="B11" s="408">
        <v>54.193548387096783</v>
      </c>
      <c r="C11" s="408">
        <v>53.346499890278686</v>
      </c>
      <c r="D11" s="408">
        <v>54.286365709074325</v>
      </c>
      <c r="E11" s="408">
        <v>51.976536597806678</v>
      </c>
      <c r="F11" s="408">
        <v>52.5</v>
      </c>
      <c r="G11" s="408">
        <v>51.706117430064559</v>
      </c>
      <c r="H11" s="408">
        <v>53.617021276595743</v>
      </c>
      <c r="I11" s="409">
        <v>62.177650429799428</v>
      </c>
      <c r="J11" s="408">
        <v>45.183887915936957</v>
      </c>
      <c r="K11" s="410">
        <v>49.129593810444874</v>
      </c>
      <c r="T11" s="61"/>
    </row>
    <row r="12" spans="1:20" ht="12.75" customHeight="1" x14ac:dyDescent="0.25">
      <c r="A12" s="82" t="s">
        <v>81</v>
      </c>
      <c r="B12" s="408">
        <v>50.747863247863243</v>
      </c>
      <c r="C12" s="408">
        <v>51.501990589938472</v>
      </c>
      <c r="D12" s="408">
        <v>51.923424236951419</v>
      </c>
      <c r="E12" s="408">
        <v>51.107156979043097</v>
      </c>
      <c r="F12" s="408">
        <v>50.9</v>
      </c>
      <c r="G12" s="408">
        <v>49.855142443264121</v>
      </c>
      <c r="H12" s="408">
        <v>50.012970168612192</v>
      </c>
      <c r="I12" s="409">
        <v>56.011080332409968</v>
      </c>
      <c r="J12" s="408">
        <v>43.912448700410394</v>
      </c>
      <c r="K12" s="410">
        <v>46.7687074829932</v>
      </c>
      <c r="T12" s="61"/>
    </row>
    <row r="13" spans="1:20" ht="12.75" customHeight="1" x14ac:dyDescent="0.25">
      <c r="A13" s="82" t="s">
        <v>82</v>
      </c>
      <c r="B13" s="408">
        <v>47.8944514729803</v>
      </c>
      <c r="C13" s="408">
        <v>48.569856985698564</v>
      </c>
      <c r="D13" s="408">
        <v>48.773289061058847</v>
      </c>
      <c r="E13" s="408">
        <v>48.387096774193552</v>
      </c>
      <c r="F13" s="408">
        <v>47.4</v>
      </c>
      <c r="G13" s="408">
        <v>48.012378005236847</v>
      </c>
      <c r="H13" s="408">
        <v>48.122866894197955</v>
      </c>
      <c r="I13" s="409">
        <v>55.726092089728454</v>
      </c>
      <c r="J13" s="408">
        <v>42.136695421366952</v>
      </c>
      <c r="K13" s="410">
        <v>41.776315789473685</v>
      </c>
      <c r="T13" s="61"/>
    </row>
    <row r="14" spans="1:20" ht="12.75" customHeight="1" x14ac:dyDescent="0.25">
      <c r="A14" s="82" t="s">
        <v>100</v>
      </c>
      <c r="B14" s="408">
        <v>43.791219144526103</v>
      </c>
      <c r="C14" s="408">
        <v>44.587773415591698</v>
      </c>
      <c r="D14" s="408">
        <v>45.754461871281777</v>
      </c>
      <c r="E14" s="408">
        <v>45.149628439445671</v>
      </c>
      <c r="F14" s="408">
        <v>44</v>
      </c>
      <c r="G14" s="408">
        <v>44.550669216061181</v>
      </c>
      <c r="H14" s="408">
        <v>44.584188911704317</v>
      </c>
      <c r="I14" s="409">
        <v>56.257594167679223</v>
      </c>
      <c r="J14" s="408">
        <v>36</v>
      </c>
      <c r="K14" s="410">
        <v>36.148148148148145</v>
      </c>
      <c r="T14" s="61"/>
    </row>
    <row r="15" spans="1:20" ht="12.75" customHeight="1" x14ac:dyDescent="0.25">
      <c r="A15" s="82" t="s">
        <v>83</v>
      </c>
      <c r="B15" s="408">
        <v>42.962176911998789</v>
      </c>
      <c r="C15" s="408">
        <v>43.899214557897196</v>
      </c>
      <c r="D15" s="408">
        <v>43.354986625907529</v>
      </c>
      <c r="E15" s="408">
        <v>43.070044709388974</v>
      </c>
      <c r="F15" s="408">
        <v>42.199999999999996</v>
      </c>
      <c r="G15" s="408">
        <v>41.730847182813136</v>
      </c>
      <c r="H15" s="408">
        <v>41.842459605026932</v>
      </c>
      <c r="I15" s="409">
        <v>49.276410998552819</v>
      </c>
      <c r="J15" s="408">
        <v>34.909909909909906</v>
      </c>
      <c r="K15" s="410">
        <v>36.738056013179573</v>
      </c>
      <c r="T15" s="61"/>
    </row>
    <row r="16" spans="1:20" ht="12.75" customHeight="1" x14ac:dyDescent="0.25">
      <c r="A16" s="82" t="s">
        <v>84</v>
      </c>
      <c r="B16" s="408">
        <v>50.276243093922659</v>
      </c>
      <c r="C16" s="408">
        <v>50.03037667071689</v>
      </c>
      <c r="D16" s="408">
        <v>50.875821082264629</v>
      </c>
      <c r="E16" s="408">
        <v>48.705096073517126</v>
      </c>
      <c r="F16" s="408">
        <v>49</v>
      </c>
      <c r="G16" s="408">
        <v>48.856969451749947</v>
      </c>
      <c r="H16" s="408">
        <v>47.33391608391608</v>
      </c>
      <c r="I16" s="409">
        <v>56.053149606299215</v>
      </c>
      <c r="J16" s="408">
        <v>38.299055030572546</v>
      </c>
      <c r="K16" s="410">
        <v>45.369127516778526</v>
      </c>
      <c r="T16" s="61"/>
    </row>
    <row r="17" spans="1:20" ht="12.75" customHeight="1" x14ac:dyDescent="0.25">
      <c r="A17" s="82" t="s">
        <v>85</v>
      </c>
      <c r="B17" s="408">
        <v>41.804536926488147</v>
      </c>
      <c r="C17" s="408">
        <v>43.07507713404182</v>
      </c>
      <c r="D17" s="408">
        <v>43.11258278145695</v>
      </c>
      <c r="E17" s="408">
        <v>41.969781757134861</v>
      </c>
      <c r="F17" s="408">
        <v>41.699999999999996</v>
      </c>
      <c r="G17" s="408">
        <v>41.038902630987181</v>
      </c>
      <c r="H17" s="408">
        <v>41.970178440479103</v>
      </c>
      <c r="I17" s="409">
        <v>51.988950276243095</v>
      </c>
      <c r="J17" s="408">
        <v>33.784579164214243</v>
      </c>
      <c r="K17" s="410">
        <v>34.707903780068726</v>
      </c>
      <c r="T17" s="61"/>
    </row>
    <row r="18" spans="1:20" ht="12.75" customHeight="1" x14ac:dyDescent="0.25">
      <c r="A18" s="82" t="s">
        <v>86</v>
      </c>
      <c r="B18" s="408">
        <v>52.804513773647535</v>
      </c>
      <c r="C18" s="408">
        <v>51.132713440405752</v>
      </c>
      <c r="D18" s="408">
        <v>50.868258473868757</v>
      </c>
      <c r="E18" s="408">
        <v>51.420612813370468</v>
      </c>
      <c r="F18" s="408">
        <v>50.3</v>
      </c>
      <c r="G18" s="408">
        <v>49.849012775842041</v>
      </c>
      <c r="H18" s="408">
        <v>49.81640146878825</v>
      </c>
      <c r="I18" s="409">
        <v>56.584699453551913</v>
      </c>
      <c r="J18" s="408">
        <v>41.337579617834393</v>
      </c>
      <c r="K18" s="410">
        <v>51.167883211678834</v>
      </c>
      <c r="T18" s="61"/>
    </row>
    <row r="19" spans="1:20" ht="12.75" customHeight="1" x14ac:dyDescent="0.25">
      <c r="A19" s="83" t="s">
        <v>101</v>
      </c>
      <c r="B19" s="411">
        <v>48.581166842707901</v>
      </c>
      <c r="C19" s="411">
        <v>48.464609800362979</v>
      </c>
      <c r="D19" s="411">
        <v>48.485146654978394</v>
      </c>
      <c r="E19" s="411">
        <v>48.245293635672617</v>
      </c>
      <c r="F19" s="411">
        <v>47.099999999999994</v>
      </c>
      <c r="G19" s="411">
        <v>46.967774074557298</v>
      </c>
      <c r="H19" s="272">
        <v>46.827502704930701</v>
      </c>
      <c r="I19" s="412">
        <v>53.9608882996354</v>
      </c>
      <c r="J19" s="411">
        <v>39.33069811067935</v>
      </c>
      <c r="K19" s="413">
        <v>43.851468048359237</v>
      </c>
      <c r="T19" s="61"/>
    </row>
    <row r="20" spans="1:20" ht="7.5" customHeight="1" x14ac:dyDescent="0.25">
      <c r="A20" s="82"/>
      <c r="B20" s="84"/>
      <c r="C20" s="84"/>
      <c r="D20" s="84"/>
      <c r="E20" s="84"/>
      <c r="F20" s="84"/>
      <c r="G20" s="84"/>
      <c r="H20" s="84"/>
      <c r="I20" s="84"/>
      <c r="J20" s="84"/>
      <c r="K20" s="84"/>
      <c r="T20" s="61"/>
    </row>
    <row r="21" spans="1:20" ht="12.75" customHeight="1" x14ac:dyDescent="0.25">
      <c r="A21" s="30" t="s">
        <v>112</v>
      </c>
      <c r="B21" s="47"/>
      <c r="C21" s="48"/>
      <c r="D21" s="49"/>
      <c r="E21" s="49"/>
      <c r="F21" s="49"/>
      <c r="G21" s="47"/>
      <c r="H21" s="51"/>
      <c r="I21" s="57"/>
      <c r="J21" s="58"/>
      <c r="K21" s="59"/>
      <c r="L21" s="60"/>
      <c r="M21" s="60"/>
    </row>
    <row r="22" spans="1:20" ht="13" customHeight="1" x14ac:dyDescent="0.25"/>
    <row r="23" spans="1:20" ht="13" customHeight="1" x14ac:dyDescent="0.25"/>
    <row r="24" spans="1:20" ht="13" customHeight="1" x14ac:dyDescent="0.25"/>
    <row r="25" spans="1:20" ht="13" customHeight="1" x14ac:dyDescent="0.25"/>
    <row r="26" spans="1:20" ht="13" customHeight="1" x14ac:dyDescent="0.25"/>
    <row r="27" spans="1:20" ht="13" customHeight="1" x14ac:dyDescent="0.25"/>
    <row r="28" spans="1:20" ht="13" customHeight="1" x14ac:dyDescent="0.25"/>
    <row r="29" spans="1:20" ht="13" customHeight="1" x14ac:dyDescent="0.25"/>
    <row r="30" spans="1:20" ht="13" customHeight="1" x14ac:dyDescent="0.25"/>
    <row r="31" spans="1:20" ht="13" customHeight="1" x14ac:dyDescent="0.25"/>
    <row r="32" spans="1:20" ht="13" customHeight="1" x14ac:dyDescent="0.25"/>
    <row r="33" ht="13" customHeight="1" x14ac:dyDescent="0.25"/>
    <row r="34" ht="13" customHeight="1" x14ac:dyDescent="0.25"/>
    <row r="35" ht="13" customHeight="1" x14ac:dyDescent="0.25"/>
    <row r="36" ht="13" customHeight="1" x14ac:dyDescent="0.25"/>
    <row r="37" ht="13" customHeight="1" x14ac:dyDescent="0.25"/>
    <row r="38" ht="13" customHeight="1" x14ac:dyDescent="0.25"/>
    <row r="39" ht="13" customHeight="1" x14ac:dyDescent="0.25"/>
    <row r="40" ht="13" customHeight="1" x14ac:dyDescent="0.25"/>
  </sheetData>
  <mergeCells count="3">
    <mergeCell ref="A3:A4"/>
    <mergeCell ref="B3:H3"/>
    <mergeCell ref="I3:K3"/>
  </mergeCells>
  <hyperlinks>
    <hyperlink ref="L1" location="Obsah!A1" display="Zpět na obsah" xr:uid="{00000000-0004-0000-0F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301"/>
  <sheetViews>
    <sheetView showGridLines="0" zoomScaleNormal="100" workbookViewId="0">
      <selection activeCell="C5" sqref="C5"/>
    </sheetView>
  </sheetViews>
  <sheetFormatPr defaultColWidth="10.6640625" defaultRowHeight="12.5" x14ac:dyDescent="0.25"/>
  <cols>
    <col min="1" max="1" width="15.33203125" style="3" customWidth="1"/>
    <col min="2" max="17" width="8.33203125" style="3" customWidth="1"/>
    <col min="18" max="16384" width="10.6640625" style="3"/>
  </cols>
  <sheetData>
    <row r="1" spans="1:18" ht="14.25" customHeight="1" x14ac:dyDescent="0.25">
      <c r="A1" s="2" t="s">
        <v>193</v>
      </c>
      <c r="R1" s="153" t="s">
        <v>163</v>
      </c>
    </row>
    <row r="2" spans="1:18" ht="6" customHeight="1" thickBot="1" x14ac:dyDescent="0.3">
      <c r="A2" s="2"/>
    </row>
    <row r="3" spans="1:18" ht="15" customHeight="1" x14ac:dyDescent="0.25">
      <c r="A3" s="538" t="s">
        <v>1</v>
      </c>
      <c r="B3" s="498" t="s">
        <v>73</v>
      </c>
      <c r="C3" s="499"/>
      <c r="D3" s="499"/>
      <c r="E3" s="499"/>
      <c r="F3" s="499"/>
      <c r="G3" s="499"/>
      <c r="H3" s="500"/>
      <c r="I3" s="499" t="s">
        <v>102</v>
      </c>
      <c r="J3" s="499"/>
      <c r="K3" s="499"/>
      <c r="L3" s="498" t="s">
        <v>103</v>
      </c>
      <c r="M3" s="499"/>
      <c r="N3" s="500"/>
      <c r="O3" s="499" t="s">
        <v>104</v>
      </c>
      <c r="P3" s="499"/>
      <c r="Q3" s="499"/>
    </row>
    <row r="4" spans="1:18" ht="15" customHeight="1" thickBot="1" x14ac:dyDescent="0.3">
      <c r="A4" s="539"/>
      <c r="B4" s="199">
        <v>2016</v>
      </c>
      <c r="C4" s="199">
        <v>2020</v>
      </c>
      <c r="D4" s="199">
        <v>2021</v>
      </c>
      <c r="E4" s="199">
        <v>2022</v>
      </c>
      <c r="F4" s="199">
        <v>2023</v>
      </c>
      <c r="G4" s="199">
        <v>2024</v>
      </c>
      <c r="H4" s="199">
        <v>2025</v>
      </c>
      <c r="I4" s="198">
        <v>2016</v>
      </c>
      <c r="J4" s="197">
        <v>2020</v>
      </c>
      <c r="K4" s="200">
        <v>2025</v>
      </c>
      <c r="L4" s="197">
        <v>2016</v>
      </c>
      <c r="M4" s="197">
        <v>2020</v>
      </c>
      <c r="N4" s="197">
        <v>2025</v>
      </c>
      <c r="O4" s="198">
        <v>2016</v>
      </c>
      <c r="P4" s="197">
        <v>2020</v>
      </c>
      <c r="Q4" s="200">
        <v>2025</v>
      </c>
    </row>
    <row r="5" spans="1:18" ht="12.75" customHeight="1" x14ac:dyDescent="0.25">
      <c r="A5" s="85" t="s">
        <v>2</v>
      </c>
      <c r="B5" s="414">
        <v>1.4942707658682099</v>
      </c>
      <c r="C5" s="414">
        <v>1.5085771686137071</v>
      </c>
      <c r="D5" s="415">
        <v>1.7126785832698102</v>
      </c>
      <c r="E5" s="414">
        <v>1.4416471824074093</v>
      </c>
      <c r="F5" s="414">
        <v>1.3036194315330101</v>
      </c>
      <c r="G5" s="415">
        <v>1.25960695480273</v>
      </c>
      <c r="H5" s="414">
        <v>1.1480968363506101</v>
      </c>
      <c r="I5" s="416">
        <v>0.82992258408127295</v>
      </c>
      <c r="J5" s="415">
        <v>0.830833829925543</v>
      </c>
      <c r="K5" s="417">
        <v>0.65551110098760401</v>
      </c>
      <c r="L5" s="414">
        <v>0.51923841321379305</v>
      </c>
      <c r="M5" s="414">
        <v>0.53094191599329699</v>
      </c>
      <c r="N5" s="415">
        <v>0.39052475121411201</v>
      </c>
      <c r="O5" s="414">
        <v>0.145109768573147</v>
      </c>
      <c r="P5" s="414">
        <v>0.14680142269486701</v>
      </c>
      <c r="Q5" s="418">
        <v>0.102060984148894</v>
      </c>
    </row>
    <row r="6" spans="1:18" ht="12.75" customHeight="1" x14ac:dyDescent="0.25">
      <c r="A6" s="5" t="s">
        <v>3</v>
      </c>
      <c r="B6" s="303">
        <v>1.6870088073884699</v>
      </c>
      <c r="C6" s="302">
        <v>1.7449827872374761</v>
      </c>
      <c r="D6" s="302">
        <v>1.8976623665475645</v>
      </c>
      <c r="E6" s="302">
        <v>1.6363121845663098</v>
      </c>
      <c r="F6" s="302">
        <v>1.4866837963646999</v>
      </c>
      <c r="G6" s="302">
        <v>1.3556132974991399</v>
      </c>
      <c r="H6" s="302">
        <v>1.2746151242652299</v>
      </c>
      <c r="I6" s="301">
        <v>0.84554147660016099</v>
      </c>
      <c r="J6" s="302">
        <v>0.86048892838117097</v>
      </c>
      <c r="K6" s="305">
        <v>0.60042454332453299</v>
      </c>
      <c r="L6" s="303">
        <v>0.62652084287915499</v>
      </c>
      <c r="M6" s="302">
        <v>0.654643496256335</v>
      </c>
      <c r="N6" s="302">
        <v>0.50829829698416995</v>
      </c>
      <c r="O6" s="301">
        <v>0.21494648790915699</v>
      </c>
      <c r="P6" s="302">
        <v>0.22985036259996999</v>
      </c>
      <c r="Q6" s="305">
        <v>0.165892283956527</v>
      </c>
    </row>
    <row r="7" spans="1:18" ht="12.75" customHeight="1" x14ac:dyDescent="0.25">
      <c r="A7" s="5" t="s">
        <v>4</v>
      </c>
      <c r="B7" s="302">
        <v>1.6653183158039799</v>
      </c>
      <c r="C7" s="302">
        <v>1.7486483376469877</v>
      </c>
      <c r="D7" s="302">
        <v>1.8664140583570774</v>
      </c>
      <c r="E7" s="302">
        <v>1.6742654608327134</v>
      </c>
      <c r="F7" s="302">
        <v>1.48013752161854</v>
      </c>
      <c r="G7" s="302">
        <v>1.4373389281412301</v>
      </c>
      <c r="H7" s="302">
        <v>1.3451978540123199</v>
      </c>
      <c r="I7" s="301">
        <v>0.82812993363465903</v>
      </c>
      <c r="J7" s="302">
        <v>0.84762624812341503</v>
      </c>
      <c r="K7" s="305">
        <v>0.63673982999554801</v>
      </c>
      <c r="L7" s="302">
        <v>0.60876338074946201</v>
      </c>
      <c r="M7" s="302">
        <v>0.65365833368966997</v>
      </c>
      <c r="N7" s="302">
        <v>0.52181103869379197</v>
      </c>
      <c r="O7" s="301">
        <v>0.22842500141986399</v>
      </c>
      <c r="P7" s="302">
        <v>0.24736375583390299</v>
      </c>
      <c r="Q7" s="305">
        <v>0.18664698532297699</v>
      </c>
    </row>
    <row r="8" spans="1:18" ht="12.75" customHeight="1" x14ac:dyDescent="0.25">
      <c r="A8" s="5" t="s">
        <v>5</v>
      </c>
      <c r="B8" s="302">
        <v>1.6062227532453</v>
      </c>
      <c r="C8" s="302">
        <v>1.6860182954022347</v>
      </c>
      <c r="D8" s="302">
        <v>1.7925952170101775</v>
      </c>
      <c r="E8" s="302">
        <v>1.5941201063682029</v>
      </c>
      <c r="F8" s="302">
        <v>1.39627156672373</v>
      </c>
      <c r="G8" s="302">
        <v>1.3232892016985101</v>
      </c>
      <c r="H8" s="302">
        <v>1.2552350733342901</v>
      </c>
      <c r="I8" s="301">
        <v>0.82646996693788</v>
      </c>
      <c r="J8" s="302">
        <v>0.83513783603065295</v>
      </c>
      <c r="K8" s="305">
        <v>0.62959325306255098</v>
      </c>
      <c r="L8" s="302">
        <v>0.571226412210876</v>
      </c>
      <c r="M8" s="302">
        <v>0.62846981962302695</v>
      </c>
      <c r="N8" s="302">
        <v>0.45420158922579801</v>
      </c>
      <c r="O8" s="301">
        <v>0.20852637409654401</v>
      </c>
      <c r="P8" s="302">
        <v>0.22241063974855499</v>
      </c>
      <c r="Q8" s="305">
        <v>0.17144023104594</v>
      </c>
    </row>
    <row r="9" spans="1:18" ht="12.75" customHeight="1" x14ac:dyDescent="0.25">
      <c r="A9" s="5" t="s">
        <v>6</v>
      </c>
      <c r="B9" s="302">
        <v>1.54948330719371</v>
      </c>
      <c r="C9" s="302">
        <v>1.6162329811706988</v>
      </c>
      <c r="D9" s="300">
        <v>1.6926409358675694</v>
      </c>
      <c r="E9" s="302">
        <v>1.4737242815922453</v>
      </c>
      <c r="F9" s="302">
        <v>1.3095856423418899</v>
      </c>
      <c r="G9" s="300">
        <v>1.14751030711094</v>
      </c>
      <c r="H9" s="302">
        <v>1.15592304577622</v>
      </c>
      <c r="I9" s="300">
        <v>0.76164027458608097</v>
      </c>
      <c r="J9" s="300">
        <v>0.78032873416191295</v>
      </c>
      <c r="K9" s="300">
        <v>0.54948974468781098</v>
      </c>
      <c r="L9" s="302">
        <v>0.536717797168066</v>
      </c>
      <c r="M9" s="302">
        <v>0.53308508936380705</v>
      </c>
      <c r="N9" s="300">
        <v>0.38534137665009299</v>
      </c>
      <c r="O9" s="301">
        <v>0.251125235439559</v>
      </c>
      <c r="P9" s="302">
        <v>0.30281915764497902</v>
      </c>
      <c r="Q9" s="305">
        <v>0.22109192443831399</v>
      </c>
    </row>
    <row r="10" spans="1:18" ht="12.75" customHeight="1" x14ac:dyDescent="0.25">
      <c r="A10" s="5" t="s">
        <v>7</v>
      </c>
      <c r="B10" s="302">
        <v>1.64353849891632</v>
      </c>
      <c r="C10" s="302">
        <v>1.7159669536346396</v>
      </c>
      <c r="D10" s="302">
        <v>1.7862952329192909</v>
      </c>
      <c r="E10" s="302">
        <v>1.6241906357839524</v>
      </c>
      <c r="F10" s="302">
        <v>1.4249176693844801</v>
      </c>
      <c r="G10" s="302">
        <v>1.40558701013371</v>
      </c>
      <c r="H10" s="302">
        <v>1.26292602532089</v>
      </c>
      <c r="I10" s="301">
        <v>0.80824597844037804</v>
      </c>
      <c r="J10" s="302">
        <v>0.82499473483163799</v>
      </c>
      <c r="K10" s="305">
        <v>0.57067769016018999</v>
      </c>
      <c r="L10" s="302">
        <v>0.54338125018201799</v>
      </c>
      <c r="M10" s="302">
        <v>0.57716842210408903</v>
      </c>
      <c r="N10" s="302">
        <v>0.44680182896519399</v>
      </c>
      <c r="O10" s="303">
        <v>0.291911270293924</v>
      </c>
      <c r="P10" s="303">
        <v>0.31380379669891301</v>
      </c>
      <c r="Q10" s="419">
        <v>0.24544650619550701</v>
      </c>
    </row>
    <row r="11" spans="1:18" ht="12.75" customHeight="1" x14ac:dyDescent="0.25">
      <c r="A11" s="5" t="s">
        <v>8</v>
      </c>
      <c r="B11" s="302">
        <v>1.7666526774712099</v>
      </c>
      <c r="C11" s="302">
        <v>1.7555243406819956</v>
      </c>
      <c r="D11" s="302">
        <v>1.7767433772693535</v>
      </c>
      <c r="E11" s="302">
        <v>1.5539742619912129</v>
      </c>
      <c r="F11" s="302">
        <v>1.40986665303218</v>
      </c>
      <c r="G11" s="302">
        <v>1.3259096702776101</v>
      </c>
      <c r="H11" s="302">
        <v>1.2724835488174699</v>
      </c>
      <c r="I11" s="303">
        <v>0.91118506500174901</v>
      </c>
      <c r="J11" s="302">
        <v>0.83213449236303505</v>
      </c>
      <c r="K11" s="305">
        <v>0.60348362103643205</v>
      </c>
      <c r="L11" s="302">
        <v>0.61138714819945505</v>
      </c>
      <c r="M11" s="302">
        <v>0.66665670279191802</v>
      </c>
      <c r="N11" s="302">
        <v>0.46754369075392499</v>
      </c>
      <c r="O11" s="301">
        <v>0.24408046427000701</v>
      </c>
      <c r="P11" s="302">
        <v>0.25673314552704302</v>
      </c>
      <c r="Q11" s="305">
        <v>0.20145623702711701</v>
      </c>
    </row>
    <row r="12" spans="1:18" ht="12.75" customHeight="1" x14ac:dyDescent="0.25">
      <c r="A12" s="5" t="s">
        <v>9</v>
      </c>
      <c r="B12" s="302">
        <v>1.6469756221526399</v>
      </c>
      <c r="C12" s="302">
        <v>1.7557870543989762</v>
      </c>
      <c r="D12" s="302">
        <v>1.8464578634878075</v>
      </c>
      <c r="E12" s="302">
        <v>1.6614130886641423</v>
      </c>
      <c r="F12" s="302">
        <v>1.5027862134077701</v>
      </c>
      <c r="G12" s="302">
        <v>1.3991515067068101</v>
      </c>
      <c r="H12" s="302">
        <v>1.3304766983660801</v>
      </c>
      <c r="I12" s="301">
        <v>0.81096185880729599</v>
      </c>
      <c r="J12" s="302">
        <v>0.877830162479172</v>
      </c>
      <c r="K12" s="305">
        <v>0.64653369023293406</v>
      </c>
      <c r="L12" s="302">
        <v>0.60035812292769797</v>
      </c>
      <c r="M12" s="302">
        <v>0.64137870160666199</v>
      </c>
      <c r="N12" s="302">
        <v>0.49301464257604699</v>
      </c>
      <c r="O12" s="301">
        <v>0.235655640417645</v>
      </c>
      <c r="P12" s="302">
        <v>0.23657819031314201</v>
      </c>
      <c r="Q12" s="305">
        <v>0.190928365557097</v>
      </c>
    </row>
    <row r="13" spans="1:18" ht="12.75" customHeight="1" x14ac:dyDescent="0.25">
      <c r="A13" s="5" t="s">
        <v>10</v>
      </c>
      <c r="B13" s="302">
        <v>1.6836380530797499</v>
      </c>
      <c r="C13" s="302">
        <v>1.770555499427064</v>
      </c>
      <c r="D13" s="302">
        <v>1.8524531918071359</v>
      </c>
      <c r="E13" s="302">
        <v>1.6441474854307294</v>
      </c>
      <c r="F13" s="302">
        <v>1.5133845693786101</v>
      </c>
      <c r="G13" s="302">
        <v>1.4389690994298101</v>
      </c>
      <c r="H13" s="302">
        <v>1.32760791802527</v>
      </c>
      <c r="I13" s="301">
        <v>0.849597579928007</v>
      </c>
      <c r="J13" s="302">
        <v>0.85669437991695396</v>
      </c>
      <c r="K13" s="305">
        <v>0.61331006781364505</v>
      </c>
      <c r="L13" s="302">
        <v>0.59772141495625897</v>
      </c>
      <c r="M13" s="302">
        <v>0.65965314432798094</v>
      </c>
      <c r="N13" s="302">
        <v>0.51402576503521802</v>
      </c>
      <c r="O13" s="301">
        <v>0.23631905819547999</v>
      </c>
      <c r="P13" s="302">
        <v>0.25420797518212901</v>
      </c>
      <c r="Q13" s="305">
        <v>0.20027208517640399</v>
      </c>
    </row>
    <row r="14" spans="1:18" ht="12.75" customHeight="1" x14ac:dyDescent="0.25">
      <c r="A14" s="5" t="s">
        <v>11</v>
      </c>
      <c r="B14" s="302">
        <v>1.6469606767492599</v>
      </c>
      <c r="C14" s="303">
        <v>1.7970145125340753</v>
      </c>
      <c r="D14" s="303">
        <v>1.9478307180687511</v>
      </c>
      <c r="E14" s="303">
        <v>1.7357530532378795</v>
      </c>
      <c r="F14" s="303">
        <v>1.5625328622986601</v>
      </c>
      <c r="G14" s="303">
        <v>1.48813934624543</v>
      </c>
      <c r="H14" s="303">
        <v>1.4232668894445699</v>
      </c>
      <c r="I14" s="301">
        <v>0.79886229463743197</v>
      </c>
      <c r="J14" s="302">
        <v>0.84538777486396899</v>
      </c>
      <c r="K14" s="305">
        <v>0.62351408917387297</v>
      </c>
      <c r="L14" s="302">
        <v>0.59109513151875104</v>
      </c>
      <c r="M14" s="303">
        <v>0.68720063728862901</v>
      </c>
      <c r="N14" s="303">
        <v>0.56812585172808105</v>
      </c>
      <c r="O14" s="301">
        <v>0.25700325059308099</v>
      </c>
      <c r="P14" s="302">
        <v>0.26442610038147801</v>
      </c>
      <c r="Q14" s="305">
        <v>0.23162694854261201</v>
      </c>
    </row>
    <row r="15" spans="1:18" ht="12.75" customHeight="1" x14ac:dyDescent="0.25">
      <c r="A15" s="5" t="s">
        <v>12</v>
      </c>
      <c r="B15" s="302">
        <v>1.65901969904623</v>
      </c>
      <c r="C15" s="302">
        <v>1.7262426409657154</v>
      </c>
      <c r="D15" s="302">
        <v>1.8317469025015667</v>
      </c>
      <c r="E15" s="302">
        <v>1.6654785986464846</v>
      </c>
      <c r="F15" s="302">
        <v>1.47277574599908</v>
      </c>
      <c r="G15" s="302">
        <v>1.3854257731622801</v>
      </c>
      <c r="H15" s="302">
        <v>1.27478808398262</v>
      </c>
      <c r="I15" s="301">
        <v>0.85466174169426901</v>
      </c>
      <c r="J15" s="302">
        <v>0.86623315211555596</v>
      </c>
      <c r="K15" s="305">
        <v>0.62412233679864804</v>
      </c>
      <c r="L15" s="302">
        <v>0.60198881540441795</v>
      </c>
      <c r="M15" s="302">
        <v>0.63507905831404898</v>
      </c>
      <c r="N15" s="302">
        <v>0.49181237551222301</v>
      </c>
      <c r="O15" s="301">
        <v>0.20236914194754099</v>
      </c>
      <c r="P15" s="302">
        <v>0.224930430536111</v>
      </c>
      <c r="Q15" s="305">
        <v>0.15885337167175201</v>
      </c>
    </row>
    <row r="16" spans="1:18" ht="12.75" customHeight="1" x14ac:dyDescent="0.25">
      <c r="A16" s="5" t="s">
        <v>13</v>
      </c>
      <c r="B16" s="302">
        <v>1.64652866720161</v>
      </c>
      <c r="C16" s="302">
        <v>1.7855645404787199</v>
      </c>
      <c r="D16" s="302">
        <v>1.8216619943412484</v>
      </c>
      <c r="E16" s="302">
        <v>1.6998731198459205</v>
      </c>
      <c r="F16" s="302">
        <v>1.53284078261986</v>
      </c>
      <c r="G16" s="302">
        <v>1.45040072891564</v>
      </c>
      <c r="H16" s="302">
        <v>1.36751401900153</v>
      </c>
      <c r="I16" s="301">
        <v>0.82162267231138997</v>
      </c>
      <c r="J16" s="303">
        <v>0.884643833649286</v>
      </c>
      <c r="K16" s="305">
        <v>0.62936121595514205</v>
      </c>
      <c r="L16" s="302">
        <v>0.60366661417522904</v>
      </c>
      <c r="M16" s="302">
        <v>0.64715673201527801</v>
      </c>
      <c r="N16" s="302">
        <v>0.52738712236429097</v>
      </c>
      <c r="O16" s="301">
        <v>0.22123938071499399</v>
      </c>
      <c r="P16" s="302">
        <v>0.25376397481415502</v>
      </c>
      <c r="Q16" s="305">
        <v>0.210765680682096</v>
      </c>
    </row>
    <row r="17" spans="1:17" ht="12.75" customHeight="1" x14ac:dyDescent="0.25">
      <c r="A17" s="5" t="s">
        <v>14</v>
      </c>
      <c r="B17" s="302">
        <v>1.56817248110769</v>
      </c>
      <c r="C17" s="302">
        <v>1.7102505339933001</v>
      </c>
      <c r="D17" s="302">
        <v>1.8771636224429522</v>
      </c>
      <c r="E17" s="302">
        <v>1.662390790574618</v>
      </c>
      <c r="F17" s="302">
        <v>1.53929801488544</v>
      </c>
      <c r="G17" s="302">
        <v>1.43809747790804</v>
      </c>
      <c r="H17" s="302">
        <v>1.3587104333937301</v>
      </c>
      <c r="I17" s="301">
        <v>0.80138004598675905</v>
      </c>
      <c r="J17" s="302">
        <v>0.84222392887955899</v>
      </c>
      <c r="K17" s="305">
        <v>0.62484165267069003</v>
      </c>
      <c r="L17" s="302">
        <v>0.56251874788433898</v>
      </c>
      <c r="M17" s="302">
        <v>0.63602113951464201</v>
      </c>
      <c r="N17" s="302">
        <v>0.55411341830827399</v>
      </c>
      <c r="O17" s="301">
        <v>0.20427368723659001</v>
      </c>
      <c r="P17" s="302">
        <v>0.23200546559909899</v>
      </c>
      <c r="Q17" s="305">
        <v>0.17975536241476101</v>
      </c>
    </row>
    <row r="18" spans="1:17" ht="12.75" customHeight="1" x14ac:dyDescent="0.25">
      <c r="A18" s="5" t="s">
        <v>15</v>
      </c>
      <c r="B18" s="302">
        <v>1.5651265152903899</v>
      </c>
      <c r="C18" s="302">
        <v>1.6724103458114983</v>
      </c>
      <c r="D18" s="302">
        <v>1.7797188494954614</v>
      </c>
      <c r="E18" s="302">
        <v>1.6155184100256452</v>
      </c>
      <c r="F18" s="302">
        <v>1.4603266035862801</v>
      </c>
      <c r="G18" s="302">
        <v>1.34058225552474</v>
      </c>
      <c r="H18" s="302">
        <v>1.3046586084499401</v>
      </c>
      <c r="I18" s="301">
        <v>0.76470160204357795</v>
      </c>
      <c r="J18" s="302">
        <v>0.80617156881735996</v>
      </c>
      <c r="K18" s="305">
        <v>0.60367909242664397</v>
      </c>
      <c r="L18" s="302">
        <v>0.55900483429619297</v>
      </c>
      <c r="M18" s="302">
        <v>0.60118647881096798</v>
      </c>
      <c r="N18" s="302">
        <v>0.49296166578629702</v>
      </c>
      <c r="O18" s="301">
        <v>0.24142007895061701</v>
      </c>
      <c r="P18" s="302">
        <v>0.26505229818317</v>
      </c>
      <c r="Q18" s="305">
        <v>0.20801785023699501</v>
      </c>
    </row>
    <row r="19" spans="1:17" ht="12.75" customHeight="1" x14ac:dyDescent="0.25">
      <c r="A19" s="86" t="s">
        <v>16</v>
      </c>
      <c r="B19" s="420">
        <v>1.62999933498993</v>
      </c>
      <c r="C19" s="420">
        <v>1.7073727187665089</v>
      </c>
      <c r="D19" s="420">
        <v>1.826535973783145</v>
      </c>
      <c r="E19" s="420">
        <v>1.6177466029486585</v>
      </c>
      <c r="F19" s="420">
        <v>1.4525718794043001</v>
      </c>
      <c r="G19" s="420">
        <v>1.3679350549006299</v>
      </c>
      <c r="H19" s="420">
        <v>1.2818209178361699</v>
      </c>
      <c r="I19" s="421">
        <v>0.82909748188403798</v>
      </c>
      <c r="J19" s="420">
        <v>0.84935414638252205</v>
      </c>
      <c r="K19" s="422">
        <v>0.62056721785153102</v>
      </c>
      <c r="L19" s="420">
        <v>0.58151440803533205</v>
      </c>
      <c r="M19" s="420">
        <v>0.62195556350342296</v>
      </c>
      <c r="N19" s="420">
        <v>0.48209333316692299</v>
      </c>
      <c r="O19" s="421">
        <v>0.21938744507055999</v>
      </c>
      <c r="P19" s="420">
        <v>0.236063008880564</v>
      </c>
      <c r="Q19" s="422">
        <v>0.179160366817714</v>
      </c>
    </row>
    <row r="20" spans="1:17" ht="7.5" customHeight="1" x14ac:dyDescent="0.25">
      <c r="A20" s="5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</row>
    <row r="21" spans="1:17" ht="12.75" customHeight="1" x14ac:dyDescent="0.25">
      <c r="A21" s="30" t="s">
        <v>112</v>
      </c>
      <c r="B21" s="47"/>
      <c r="C21" s="48"/>
      <c r="D21" s="49"/>
      <c r="E21" s="49"/>
      <c r="F21" s="49"/>
      <c r="G21" s="47"/>
      <c r="H21" s="51"/>
      <c r="I21" s="57"/>
      <c r="J21" s="58"/>
      <c r="K21" s="59"/>
      <c r="L21" s="60"/>
      <c r="M21" s="60"/>
    </row>
    <row r="22" spans="1:17" ht="13" customHeight="1" x14ac:dyDescent="0.25"/>
    <row r="23" spans="1:17" ht="13" customHeight="1" x14ac:dyDescent="0.25"/>
    <row r="24" spans="1:17" ht="13" customHeight="1" x14ac:dyDescent="0.25"/>
    <row r="25" spans="1:17" ht="13" customHeight="1" x14ac:dyDescent="0.25"/>
    <row r="26" spans="1:17" ht="13" customHeight="1" x14ac:dyDescent="0.25"/>
    <row r="27" spans="1:17" ht="13" customHeight="1" x14ac:dyDescent="0.25"/>
    <row r="28" spans="1:17" ht="13" customHeight="1" x14ac:dyDescent="0.25"/>
    <row r="29" spans="1:17" ht="13" customHeight="1" x14ac:dyDescent="0.25"/>
    <row r="30" spans="1:17" ht="13" customHeight="1" x14ac:dyDescent="0.25"/>
    <row r="31" spans="1:17" ht="13" customHeight="1" x14ac:dyDescent="0.25"/>
    <row r="32" spans="1:17" ht="13" customHeight="1" x14ac:dyDescent="0.25"/>
    <row r="33" ht="13" customHeight="1" x14ac:dyDescent="0.25"/>
    <row r="34" ht="13" customHeight="1" x14ac:dyDescent="0.25"/>
    <row r="35" ht="13" customHeight="1" x14ac:dyDescent="0.25"/>
    <row r="36" ht="13" customHeight="1" x14ac:dyDescent="0.25"/>
    <row r="37" ht="13" customHeight="1" x14ac:dyDescent="0.25"/>
    <row r="38" ht="13" customHeight="1" x14ac:dyDescent="0.25"/>
    <row r="39" ht="13" customHeight="1" x14ac:dyDescent="0.25"/>
    <row r="40" ht="13" customHeight="1" x14ac:dyDescent="0.25"/>
    <row r="41" ht="13" customHeight="1" x14ac:dyDescent="0.25"/>
    <row r="288" spans="13:13" x14ac:dyDescent="0.25">
      <c r="M288" s="88"/>
    </row>
    <row r="289" spans="13:13" x14ac:dyDescent="0.25">
      <c r="M289" s="88"/>
    </row>
    <row r="290" spans="13:13" x14ac:dyDescent="0.25">
      <c r="M290" s="88"/>
    </row>
    <row r="291" spans="13:13" x14ac:dyDescent="0.25">
      <c r="M291" s="88"/>
    </row>
    <row r="292" spans="13:13" x14ac:dyDescent="0.25">
      <c r="M292" s="88"/>
    </row>
    <row r="293" spans="13:13" x14ac:dyDescent="0.25">
      <c r="M293" s="88"/>
    </row>
    <row r="294" spans="13:13" x14ac:dyDescent="0.25">
      <c r="M294" s="88"/>
    </row>
    <row r="295" spans="13:13" x14ac:dyDescent="0.25">
      <c r="M295" s="88"/>
    </row>
    <row r="296" spans="13:13" x14ac:dyDescent="0.25">
      <c r="M296" s="88"/>
    </row>
    <row r="297" spans="13:13" x14ac:dyDescent="0.25">
      <c r="M297" s="88"/>
    </row>
    <row r="298" spans="13:13" x14ac:dyDescent="0.25">
      <c r="M298" s="88"/>
    </row>
    <row r="299" spans="13:13" x14ac:dyDescent="0.25">
      <c r="M299" s="88"/>
    </row>
    <row r="300" spans="13:13" x14ac:dyDescent="0.25">
      <c r="M300" s="88"/>
    </row>
    <row r="301" spans="13:13" x14ac:dyDescent="0.25">
      <c r="M301" s="88"/>
    </row>
  </sheetData>
  <mergeCells count="5">
    <mergeCell ref="A3:A4"/>
    <mergeCell ref="B3:H3"/>
    <mergeCell ref="I3:K3"/>
    <mergeCell ref="L3:N3"/>
    <mergeCell ref="O3:Q3"/>
  </mergeCells>
  <hyperlinks>
    <hyperlink ref="R1" location="Obsah!A1" display="Zpět na obsah" xr:uid="{00000000-0004-0000-10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37"/>
  <sheetViews>
    <sheetView showGridLines="0" zoomScaleNormal="100" workbookViewId="0">
      <selection sqref="A1:M21"/>
    </sheetView>
  </sheetViews>
  <sheetFormatPr defaultColWidth="10.6640625" defaultRowHeight="12.5" x14ac:dyDescent="0.25"/>
  <cols>
    <col min="1" max="1" width="14.6640625" style="3" customWidth="1"/>
    <col min="2" max="13" width="8.33203125" style="3" customWidth="1"/>
    <col min="14" max="16384" width="10.6640625" style="3"/>
  </cols>
  <sheetData>
    <row r="1" spans="1:14" ht="14.25" customHeight="1" x14ac:dyDescent="0.25">
      <c r="A1" s="2" t="s">
        <v>194</v>
      </c>
      <c r="N1" s="153" t="s">
        <v>163</v>
      </c>
    </row>
    <row r="2" spans="1:14" ht="6" customHeight="1" thickBot="1" x14ac:dyDescent="0.3">
      <c r="A2" s="2"/>
    </row>
    <row r="3" spans="1:14" ht="15" customHeight="1" x14ac:dyDescent="0.25">
      <c r="A3" s="538" t="s">
        <v>1</v>
      </c>
      <c r="B3" s="498">
        <v>2016</v>
      </c>
      <c r="C3" s="499"/>
      <c r="D3" s="499"/>
      <c r="E3" s="499"/>
      <c r="F3" s="499"/>
      <c r="G3" s="500"/>
      <c r="H3" s="499">
        <v>2025</v>
      </c>
      <c r="I3" s="499"/>
      <c r="J3" s="499"/>
      <c r="K3" s="499"/>
      <c r="L3" s="499"/>
      <c r="M3" s="499"/>
    </row>
    <row r="4" spans="1:14" ht="15" customHeight="1" thickBot="1" x14ac:dyDescent="0.3">
      <c r="A4" s="539"/>
      <c r="B4" s="197" t="s">
        <v>105</v>
      </c>
      <c r="C4" s="197" t="s">
        <v>106</v>
      </c>
      <c r="D4" s="197" t="s">
        <v>107</v>
      </c>
      <c r="E4" s="197" t="s">
        <v>108</v>
      </c>
      <c r="F4" s="197" t="s">
        <v>109</v>
      </c>
      <c r="G4" s="197" t="s">
        <v>110</v>
      </c>
      <c r="H4" s="198" t="s">
        <v>105</v>
      </c>
      <c r="I4" s="197" t="s">
        <v>106</v>
      </c>
      <c r="J4" s="197" t="s">
        <v>107</v>
      </c>
      <c r="K4" s="197" t="s">
        <v>108</v>
      </c>
      <c r="L4" s="197" t="s">
        <v>109</v>
      </c>
      <c r="M4" s="200" t="s">
        <v>110</v>
      </c>
    </row>
    <row r="5" spans="1:14" ht="12.75" customHeight="1" x14ac:dyDescent="0.25">
      <c r="A5" s="85" t="s">
        <v>2</v>
      </c>
      <c r="B5" s="423">
        <v>6.2182280319535197</v>
      </c>
      <c r="C5" s="405">
        <v>26.595744680851102</v>
      </c>
      <c r="D5" s="405">
        <v>76.214044089268299</v>
      </c>
      <c r="E5" s="424">
        <v>113.858669946079</v>
      </c>
      <c r="F5" s="425">
        <v>64.100199527170901</v>
      </c>
      <c r="G5" s="425">
        <v>8.2038860512874496</v>
      </c>
      <c r="H5" s="426">
        <v>2.4819986908138798</v>
      </c>
      <c r="I5" s="405">
        <v>19.527763503096899</v>
      </c>
      <c r="J5" s="405">
        <v>59.320293649571298</v>
      </c>
      <c r="K5" s="423">
        <v>84.282460136674203</v>
      </c>
      <c r="L5" s="425">
        <v>50.199246290052102</v>
      </c>
      <c r="M5" s="427">
        <v>7.0116033484681397</v>
      </c>
    </row>
    <row r="6" spans="1:14" ht="12.75" customHeight="1" x14ac:dyDescent="0.25">
      <c r="A6" s="5" t="s">
        <v>3</v>
      </c>
      <c r="B6" s="408">
        <v>9.0428193580670495</v>
      </c>
      <c r="C6" s="408">
        <v>50.385619542058002</v>
      </c>
      <c r="D6" s="408">
        <v>104.9162179842</v>
      </c>
      <c r="E6" s="408">
        <v>115.334924562594</v>
      </c>
      <c r="F6" s="408">
        <v>48.116438356164402</v>
      </c>
      <c r="G6" s="408">
        <v>5.5720399149994604</v>
      </c>
      <c r="H6" s="263">
        <v>3.7986048760273499</v>
      </c>
      <c r="I6" s="261">
        <v>27.8170538161881</v>
      </c>
      <c r="J6" s="261">
        <v>84.130197788506393</v>
      </c>
      <c r="K6" s="261">
        <v>85.004753402740704</v>
      </c>
      <c r="L6" s="261">
        <v>42.439062869764101</v>
      </c>
      <c r="M6" s="266">
        <v>4.5705123436893</v>
      </c>
    </row>
    <row r="7" spans="1:14" ht="12.75" customHeight="1" x14ac:dyDescent="0.25">
      <c r="A7" s="5" t="s">
        <v>4</v>
      </c>
      <c r="B7" s="408">
        <v>11.5885697833441</v>
      </c>
      <c r="C7" s="408">
        <v>48.7491232172083</v>
      </c>
      <c r="D7" s="408">
        <v>104.089591040896</v>
      </c>
      <c r="E7" s="408">
        <v>114.89110663192599</v>
      </c>
      <c r="F7" s="408">
        <v>45.408184080616898</v>
      </c>
      <c r="G7" s="408">
        <v>4.6991477454770703</v>
      </c>
      <c r="H7" s="263">
        <v>6.1559124741171898</v>
      </c>
      <c r="I7" s="261">
        <v>29.2941024648342</v>
      </c>
      <c r="J7" s="261">
        <v>94.580091226187307</v>
      </c>
      <c r="K7" s="261">
        <v>88.942179589661606</v>
      </c>
      <c r="L7" s="261">
        <v>39.142407553107802</v>
      </c>
      <c r="M7" s="266">
        <v>4.3027821873172396</v>
      </c>
    </row>
    <row r="8" spans="1:14" ht="12.75" customHeight="1" x14ac:dyDescent="0.25">
      <c r="A8" s="5" t="s">
        <v>5</v>
      </c>
      <c r="B8" s="408">
        <v>11.6826357370987</v>
      </c>
      <c r="C8" s="408">
        <v>54.057724957555202</v>
      </c>
      <c r="D8" s="408">
        <v>103.110377098816</v>
      </c>
      <c r="E8" s="408">
        <v>103.289779476321</v>
      </c>
      <c r="F8" s="408">
        <v>42.458892877720203</v>
      </c>
      <c r="G8" s="408">
        <v>4.0961416229195597</v>
      </c>
      <c r="H8" s="263">
        <v>5.1394139886578403</v>
      </c>
      <c r="I8" s="261">
        <v>32.646048109965598</v>
      </c>
      <c r="J8" s="261">
        <v>86.432506887052298</v>
      </c>
      <c r="K8" s="261">
        <v>78.234097531475101</v>
      </c>
      <c r="L8" s="261">
        <v>39.019559296855697</v>
      </c>
      <c r="M8" s="266">
        <v>4.0622884224779998</v>
      </c>
    </row>
    <row r="9" spans="1:14" ht="12.75" customHeight="1" x14ac:dyDescent="0.25">
      <c r="A9" s="5" t="s">
        <v>6</v>
      </c>
      <c r="B9" s="408">
        <v>22.003034901365702</v>
      </c>
      <c r="C9" s="408">
        <v>65.787805805551997</v>
      </c>
      <c r="D9" s="408">
        <v>95.248264815803495</v>
      </c>
      <c r="E9" s="260">
        <v>81.307808130780799</v>
      </c>
      <c r="F9" s="408">
        <v>38.2662314109539</v>
      </c>
      <c r="G9" s="260">
        <v>3.59808102345416</v>
      </c>
      <c r="H9" s="263">
        <v>8.8441967530894097</v>
      </c>
      <c r="I9" s="261">
        <v>38.3319292333614</v>
      </c>
      <c r="J9" s="261">
        <v>77.927731824118396</v>
      </c>
      <c r="K9" s="260">
        <v>63.9450867052023</v>
      </c>
      <c r="L9" s="261">
        <v>33.474622323660498</v>
      </c>
      <c r="M9" s="266">
        <v>3.53291186314615</v>
      </c>
    </row>
    <row r="10" spans="1:14" ht="12.75" customHeight="1" x14ac:dyDescent="0.25">
      <c r="A10" s="5" t="s">
        <v>7</v>
      </c>
      <c r="B10" s="262">
        <v>25.016070280694201</v>
      </c>
      <c r="C10" s="262">
        <v>71.166577205224499</v>
      </c>
      <c r="D10" s="408">
        <v>96.909004888818799</v>
      </c>
      <c r="E10" s="408">
        <v>89.824996128232897</v>
      </c>
      <c r="F10" s="260">
        <v>37.762736017100103</v>
      </c>
      <c r="G10" s="408">
        <v>4.2328900421667202</v>
      </c>
      <c r="H10" s="262">
        <v>12.496790207994501</v>
      </c>
      <c r="I10" s="262">
        <v>46.311675622862701</v>
      </c>
      <c r="J10" s="261">
        <v>83.259429286869405</v>
      </c>
      <c r="K10" s="261">
        <v>69.535135135135107</v>
      </c>
      <c r="L10" s="260">
        <v>32.116965696002602</v>
      </c>
      <c r="M10" s="264">
        <v>3.5134397598581</v>
      </c>
    </row>
    <row r="11" spans="1:14" ht="12.75" customHeight="1" x14ac:dyDescent="0.25">
      <c r="A11" s="5" t="s">
        <v>8</v>
      </c>
      <c r="B11" s="408">
        <v>16.099635479951399</v>
      </c>
      <c r="C11" s="408">
        <v>63.831600477245601</v>
      </c>
      <c r="D11" s="408">
        <v>105.575835659581</v>
      </c>
      <c r="E11" s="408">
        <v>109.873169364445</v>
      </c>
      <c r="F11" s="408">
        <v>49.020750757752403</v>
      </c>
      <c r="G11" s="408">
        <v>5.1188299817184602</v>
      </c>
      <c r="H11" s="263">
        <v>6.4381011479987604</v>
      </c>
      <c r="I11" s="261">
        <v>33.223503569467297</v>
      </c>
      <c r="J11" s="261">
        <v>83.445104426135302</v>
      </c>
      <c r="K11" s="261">
        <v>80.670549346765299</v>
      </c>
      <c r="L11" s="261">
        <v>40.844971576952801</v>
      </c>
      <c r="M11" s="266">
        <v>3.9024099615716898</v>
      </c>
    </row>
    <row r="12" spans="1:14" ht="12.75" customHeight="1" x14ac:dyDescent="0.25">
      <c r="A12" s="5" t="s">
        <v>9</v>
      </c>
      <c r="B12" s="408">
        <v>12.4073611458073</v>
      </c>
      <c r="C12" s="408">
        <v>48.826800488267999</v>
      </c>
      <c r="D12" s="408">
        <v>100.781669550689</v>
      </c>
      <c r="E12" s="408">
        <v>110.66031634033</v>
      </c>
      <c r="F12" s="408">
        <v>47.907408311764399</v>
      </c>
      <c r="G12" s="408">
        <v>4.8601764617915402</v>
      </c>
      <c r="H12" s="263">
        <v>4.6866974833076496</v>
      </c>
      <c r="I12" s="261">
        <v>31.954178913256499</v>
      </c>
      <c r="J12" s="261">
        <v>88.978686316456702</v>
      </c>
      <c r="K12" s="261">
        <v>88.204929668344306</v>
      </c>
      <c r="L12" s="261">
        <v>40.6124768227765</v>
      </c>
      <c r="M12" s="266">
        <v>4.7746564268391296</v>
      </c>
    </row>
    <row r="13" spans="1:14" ht="12.75" customHeight="1" x14ac:dyDescent="0.25">
      <c r="A13" s="5" t="s">
        <v>10</v>
      </c>
      <c r="B13" s="408">
        <v>10.354646647683101</v>
      </c>
      <c r="C13" s="408">
        <v>49.635346597748303</v>
      </c>
      <c r="D13" s="408">
        <v>107.788123574027</v>
      </c>
      <c r="E13" s="408">
        <v>113.32068775622599</v>
      </c>
      <c r="F13" s="408">
        <v>47.076187083312099</v>
      </c>
      <c r="G13" s="408">
        <v>5.0013372559507898</v>
      </c>
      <c r="H13" s="263">
        <v>4.5937607130613598</v>
      </c>
      <c r="I13" s="261">
        <v>30.461270670147901</v>
      </c>
      <c r="J13" s="261">
        <v>88.726927037946595</v>
      </c>
      <c r="K13" s="261">
        <v>90.3025199196735</v>
      </c>
      <c r="L13" s="261">
        <v>40.424121935056299</v>
      </c>
      <c r="M13" s="266">
        <v>4.4501940491591201</v>
      </c>
    </row>
    <row r="14" spans="1:14" ht="12.75" customHeight="1" x14ac:dyDescent="0.25">
      <c r="A14" s="5" t="s">
        <v>11</v>
      </c>
      <c r="B14" s="408">
        <v>7.2067378657636496</v>
      </c>
      <c r="C14" s="408">
        <v>43.334481570788803</v>
      </c>
      <c r="D14" s="262">
        <v>111.13900219642299</v>
      </c>
      <c r="E14" s="408">
        <v>115.278647463995</v>
      </c>
      <c r="F14" s="408">
        <v>44.520177431569799</v>
      </c>
      <c r="G14" s="408">
        <v>4.3905383897700503</v>
      </c>
      <c r="H14" s="263">
        <v>4.7320908561444401</v>
      </c>
      <c r="I14" s="261">
        <v>29.533468559837701</v>
      </c>
      <c r="J14" s="262">
        <v>104.76033602371901</v>
      </c>
      <c r="K14" s="262">
        <v>95.885821495577602</v>
      </c>
      <c r="L14" s="261">
        <v>39.169024954978099</v>
      </c>
      <c r="M14" s="266">
        <v>4.27987629776894</v>
      </c>
    </row>
    <row r="15" spans="1:14" ht="12.75" customHeight="1" x14ac:dyDescent="0.25">
      <c r="A15" s="5" t="s">
        <v>12</v>
      </c>
      <c r="B15" s="408">
        <v>7.4241852271297297</v>
      </c>
      <c r="C15" s="408">
        <v>45.195190354920904</v>
      </c>
      <c r="D15" s="408">
        <v>105.476083450118</v>
      </c>
      <c r="E15" s="262">
        <v>116.801998750781</v>
      </c>
      <c r="F15" s="408">
        <v>49.300508339285003</v>
      </c>
      <c r="G15" s="408">
        <v>4.8694837878965203</v>
      </c>
      <c r="H15" s="263">
        <v>3.8858121959428402</v>
      </c>
      <c r="I15" s="261">
        <v>24.659334578404899</v>
      </c>
      <c r="J15" s="261">
        <v>80.212409167132506</v>
      </c>
      <c r="K15" s="261">
        <v>91.166448230668394</v>
      </c>
      <c r="L15" s="261">
        <v>43.615193739263198</v>
      </c>
      <c r="M15" s="266">
        <v>5.0039392713412703</v>
      </c>
    </row>
    <row r="16" spans="1:14" ht="12.75" customHeight="1" x14ac:dyDescent="0.25">
      <c r="A16" s="5" t="s">
        <v>13</v>
      </c>
      <c r="B16" s="408">
        <v>11.5963302752294</v>
      </c>
      <c r="C16" s="408">
        <v>51.213872832369901</v>
      </c>
      <c r="D16" s="408">
        <v>101.347048738673</v>
      </c>
      <c r="E16" s="408">
        <v>112.503700779631</v>
      </c>
      <c r="F16" s="408">
        <v>45.019117707519598</v>
      </c>
      <c r="G16" s="408">
        <v>4.50946123805209</v>
      </c>
      <c r="H16" s="263">
        <v>5.1621135664984603</v>
      </c>
      <c r="I16" s="261">
        <v>30.9222909384243</v>
      </c>
      <c r="J16" s="261">
        <v>90.310050634667405</v>
      </c>
      <c r="K16" s="261">
        <v>91.611052892835502</v>
      </c>
      <c r="L16" s="261">
        <v>42.7631578947368</v>
      </c>
      <c r="M16" s="266">
        <v>5.0760310688108499</v>
      </c>
    </row>
    <row r="17" spans="1:13" ht="12.75" customHeight="1" x14ac:dyDescent="0.25">
      <c r="A17" s="5" t="s">
        <v>14</v>
      </c>
      <c r="B17" s="260">
        <v>5.7634612348018299</v>
      </c>
      <c r="C17" s="408">
        <v>38.751479658588202</v>
      </c>
      <c r="D17" s="408">
        <v>102.06297502714401</v>
      </c>
      <c r="E17" s="408">
        <v>112.427636206244</v>
      </c>
      <c r="F17" s="408">
        <v>46.634725074150097</v>
      </c>
      <c r="G17" s="408">
        <v>4.4381491973560001</v>
      </c>
      <c r="H17" s="260">
        <v>2.2448171134292898</v>
      </c>
      <c r="I17" s="261">
        <v>26.2981947849342</v>
      </c>
      <c r="J17" s="261">
        <v>91.523860754629993</v>
      </c>
      <c r="K17" s="261">
        <v>94.424571358085601</v>
      </c>
      <c r="L17" s="261">
        <v>44.042492104507602</v>
      </c>
      <c r="M17" s="266">
        <v>5.1783380922421696</v>
      </c>
    </row>
    <row r="18" spans="1:13" ht="12.75" customHeight="1" x14ac:dyDescent="0.25">
      <c r="A18" s="5" t="s">
        <v>15</v>
      </c>
      <c r="B18" s="408">
        <v>15.4262617272963</v>
      </c>
      <c r="C18" s="408">
        <v>54.558866922396</v>
      </c>
      <c r="D18" s="408">
        <v>98.889833475021206</v>
      </c>
      <c r="E18" s="408">
        <v>98.917399677301802</v>
      </c>
      <c r="F18" s="408">
        <v>38.345403773242197</v>
      </c>
      <c r="G18" s="261">
        <v>3.8482311639211502</v>
      </c>
      <c r="H18" s="263">
        <v>7.3851545875578903</v>
      </c>
      <c r="I18" s="261">
        <v>33.171492362759999</v>
      </c>
      <c r="J18" s="261">
        <v>89.493735804820901</v>
      </c>
      <c r="K18" s="261">
        <v>84.117093816129795</v>
      </c>
      <c r="L18" s="261">
        <v>36.8544411217975</v>
      </c>
      <c r="M18" s="266">
        <v>3.9285843799485098</v>
      </c>
    </row>
    <row r="19" spans="1:13" ht="12.75" customHeight="1" x14ac:dyDescent="0.25">
      <c r="A19" s="86" t="s">
        <v>16</v>
      </c>
      <c r="B19" s="272">
        <v>11.817216299423199</v>
      </c>
      <c r="C19" s="272">
        <v>49.358504070859802</v>
      </c>
      <c r="D19" s="272">
        <v>99.363807518313905</v>
      </c>
      <c r="E19" s="272">
        <v>109.241477017181</v>
      </c>
      <c r="F19" s="272">
        <v>47.577844389665302</v>
      </c>
      <c r="G19" s="272">
        <v>5.0607248536823901</v>
      </c>
      <c r="H19" s="428">
        <v>5.3007827977611504</v>
      </c>
      <c r="I19" s="272">
        <v>29.6963441055366</v>
      </c>
      <c r="J19" s="272">
        <v>83.142239656691004</v>
      </c>
      <c r="K19" s="272">
        <v>85.304922850844903</v>
      </c>
      <c r="L19" s="272">
        <v>41.592627507251002</v>
      </c>
      <c r="M19" s="273">
        <v>4.7773808412602801</v>
      </c>
    </row>
    <row r="20" spans="1:13" ht="7.5" customHeight="1" x14ac:dyDescent="0.25">
      <c r="A20" s="5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ht="12.75" customHeight="1" x14ac:dyDescent="0.25">
      <c r="A21" s="30" t="s">
        <v>112</v>
      </c>
      <c r="B21" s="47"/>
      <c r="C21" s="48"/>
      <c r="D21" s="49"/>
      <c r="E21" s="49"/>
      <c r="F21" s="49"/>
      <c r="G21" s="47"/>
      <c r="H21" s="51"/>
      <c r="I21" s="57"/>
      <c r="J21" s="58"/>
      <c r="K21" s="59"/>
      <c r="L21" s="60"/>
      <c r="M21" s="60"/>
    </row>
    <row r="22" spans="1:13" ht="13" customHeight="1" x14ac:dyDescent="0.25"/>
    <row r="23" spans="1:13" ht="13" customHeight="1" x14ac:dyDescent="0.25"/>
    <row r="24" spans="1:13" ht="13" customHeight="1" x14ac:dyDescent="0.25"/>
    <row r="25" spans="1:13" ht="13" customHeight="1" x14ac:dyDescent="0.25"/>
    <row r="26" spans="1:13" ht="13" customHeight="1" x14ac:dyDescent="0.25"/>
    <row r="27" spans="1:13" ht="13" customHeight="1" x14ac:dyDescent="0.25"/>
    <row r="28" spans="1:13" ht="13" customHeight="1" x14ac:dyDescent="0.25"/>
    <row r="29" spans="1:13" ht="13" customHeight="1" x14ac:dyDescent="0.25"/>
    <row r="30" spans="1:13" ht="13" customHeight="1" x14ac:dyDescent="0.25"/>
    <row r="31" spans="1:13" ht="13" customHeight="1" x14ac:dyDescent="0.25"/>
    <row r="32" spans="1:13" ht="13" customHeight="1" x14ac:dyDescent="0.25"/>
    <row r="33" ht="13" customHeight="1" x14ac:dyDescent="0.25"/>
    <row r="34" ht="13" customHeight="1" x14ac:dyDescent="0.25"/>
    <row r="35" ht="13" customHeight="1" x14ac:dyDescent="0.25"/>
    <row r="36" ht="13" customHeight="1" x14ac:dyDescent="0.25"/>
    <row r="37" ht="13" customHeight="1" x14ac:dyDescent="0.25"/>
  </sheetData>
  <mergeCells count="3">
    <mergeCell ref="A3:A4"/>
    <mergeCell ref="B3:G3"/>
    <mergeCell ref="H3:M3"/>
  </mergeCells>
  <hyperlinks>
    <hyperlink ref="N1" location="Obsah!A1" display="Zpět na obsah" xr:uid="{00000000-0004-0000-11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25"/>
  <sheetViews>
    <sheetView showGridLines="0" zoomScaleNormal="100" workbookViewId="0">
      <selection sqref="A1:Q21"/>
    </sheetView>
  </sheetViews>
  <sheetFormatPr defaultColWidth="10.6640625" defaultRowHeight="12.5" x14ac:dyDescent="0.25"/>
  <cols>
    <col min="1" max="1" width="14.77734375" style="3" customWidth="1"/>
    <col min="2" max="17" width="8.44140625" style="3" customWidth="1"/>
    <col min="18" max="16384" width="10.6640625" style="3"/>
  </cols>
  <sheetData>
    <row r="1" spans="1:18" ht="14.25" customHeight="1" x14ac:dyDescent="0.25">
      <c r="A1" s="90" t="s">
        <v>195</v>
      </c>
      <c r="R1" s="153" t="s">
        <v>163</v>
      </c>
    </row>
    <row r="2" spans="1:18" ht="6" customHeight="1" thickBot="1" x14ac:dyDescent="0.3">
      <c r="A2" s="90"/>
    </row>
    <row r="3" spans="1:18" ht="15" customHeight="1" x14ac:dyDescent="0.25">
      <c r="A3" s="538" t="s">
        <v>1</v>
      </c>
      <c r="B3" s="498" t="s">
        <v>73</v>
      </c>
      <c r="C3" s="499"/>
      <c r="D3" s="499"/>
      <c r="E3" s="499"/>
      <c r="F3" s="499"/>
      <c r="G3" s="499"/>
      <c r="H3" s="500"/>
      <c r="I3" s="499" t="s">
        <v>102</v>
      </c>
      <c r="J3" s="499"/>
      <c r="K3" s="499"/>
      <c r="L3" s="498" t="s">
        <v>103</v>
      </c>
      <c r="M3" s="499"/>
      <c r="N3" s="500"/>
      <c r="O3" s="499" t="s">
        <v>104</v>
      </c>
      <c r="P3" s="499"/>
      <c r="Q3" s="499"/>
    </row>
    <row r="4" spans="1:18" ht="15" customHeight="1" thickBot="1" x14ac:dyDescent="0.3">
      <c r="A4" s="539"/>
      <c r="B4" s="199">
        <v>2016</v>
      </c>
      <c r="C4" s="199">
        <v>2020</v>
      </c>
      <c r="D4" s="199">
        <v>2021</v>
      </c>
      <c r="E4" s="199">
        <v>2022</v>
      </c>
      <c r="F4" s="199">
        <v>2023</v>
      </c>
      <c r="G4" s="199">
        <v>2024</v>
      </c>
      <c r="H4" s="199">
        <v>2025</v>
      </c>
      <c r="I4" s="198">
        <v>2016</v>
      </c>
      <c r="J4" s="197">
        <v>2020</v>
      </c>
      <c r="K4" s="200">
        <v>2025</v>
      </c>
      <c r="L4" s="197">
        <v>2016</v>
      </c>
      <c r="M4" s="197">
        <v>2020</v>
      </c>
      <c r="N4" s="197">
        <v>2025</v>
      </c>
      <c r="O4" s="198">
        <v>2016</v>
      </c>
      <c r="P4" s="197">
        <v>2020</v>
      </c>
      <c r="Q4" s="200">
        <v>2025</v>
      </c>
    </row>
    <row r="5" spans="1:18" ht="12.75" customHeight="1" x14ac:dyDescent="0.25">
      <c r="A5" s="85" t="s">
        <v>2</v>
      </c>
      <c r="B5" s="425">
        <v>31.679285442916601</v>
      </c>
      <c r="C5" s="425">
        <v>31.780990430484675</v>
      </c>
      <c r="D5" s="425">
        <v>32.015315282922913</v>
      </c>
      <c r="E5" s="425">
        <v>31.839571673544818</v>
      </c>
      <c r="F5" s="425">
        <v>31.8</v>
      </c>
      <c r="G5" s="425">
        <v>31.890313617435002</v>
      </c>
      <c r="H5" s="425">
        <v>32.015929464511103</v>
      </c>
      <c r="I5" s="425">
        <v>30.206158805454699</v>
      </c>
      <c r="J5" s="425">
        <v>30.320876377018799</v>
      </c>
      <c r="K5" s="425">
        <v>30.826881334622399</v>
      </c>
      <c r="L5" s="425">
        <v>33.024523045313003</v>
      </c>
      <c r="M5" s="425">
        <v>33.117421144279</v>
      </c>
      <c r="N5" s="425">
        <v>33.2114207662094</v>
      </c>
      <c r="O5" s="425">
        <v>35.290910164882199</v>
      </c>
      <c r="P5" s="425">
        <v>35.211100698840298</v>
      </c>
      <c r="Q5" s="427">
        <v>35.078464165531102</v>
      </c>
    </row>
    <row r="6" spans="1:18" ht="12.75" customHeight="1" x14ac:dyDescent="0.25">
      <c r="A6" s="5" t="s">
        <v>3</v>
      </c>
      <c r="B6" s="261">
        <v>30.099371431112399</v>
      </c>
      <c r="C6" s="261">
        <v>30.288542771831565</v>
      </c>
      <c r="D6" s="261">
        <v>30.478920099940726</v>
      </c>
      <c r="E6" s="261">
        <v>30.576118037796189</v>
      </c>
      <c r="F6" s="261">
        <v>30.5</v>
      </c>
      <c r="G6" s="261">
        <v>30.617435936967102</v>
      </c>
      <c r="H6" s="261">
        <v>30.7536120829668</v>
      </c>
      <c r="I6" s="263">
        <v>28.2703126442144</v>
      </c>
      <c r="J6" s="261">
        <v>28.518928562686501</v>
      </c>
      <c r="K6" s="266">
        <v>29.1986283392141</v>
      </c>
      <c r="L6" s="261">
        <v>31.320811134524199</v>
      </c>
      <c r="M6" s="261">
        <v>31.441761108404599</v>
      </c>
      <c r="N6" s="261">
        <v>31.6359906030502</v>
      </c>
      <c r="O6" s="263">
        <v>33.734172085705197</v>
      </c>
      <c r="P6" s="261">
        <v>33.628918405741203</v>
      </c>
      <c r="Q6" s="266">
        <v>33.6780332410546</v>
      </c>
    </row>
    <row r="7" spans="1:18" ht="12.75" customHeight="1" x14ac:dyDescent="0.25">
      <c r="A7" s="5" t="s">
        <v>4</v>
      </c>
      <c r="B7" s="261">
        <v>29.946191387018001</v>
      </c>
      <c r="C7" s="261">
        <v>29.983772659367524</v>
      </c>
      <c r="D7" s="261">
        <v>30.223549327801067</v>
      </c>
      <c r="E7" s="261">
        <v>30.194491352703309</v>
      </c>
      <c r="F7" s="261">
        <v>30.2</v>
      </c>
      <c r="G7" s="261">
        <v>30.3687023080827</v>
      </c>
      <c r="H7" s="261">
        <v>30.3697446975467</v>
      </c>
      <c r="I7" s="263">
        <v>27.9960110064807</v>
      </c>
      <c r="J7" s="261">
        <v>28.178274926411099</v>
      </c>
      <c r="K7" s="266">
        <v>28.904744277893101</v>
      </c>
      <c r="L7" s="261">
        <v>31.343847745580501</v>
      </c>
      <c r="M7" s="261">
        <v>30.971610611814398</v>
      </c>
      <c r="N7" s="261">
        <v>31.175156560533502</v>
      </c>
      <c r="O7" s="263">
        <v>33.2915377124882</v>
      </c>
      <c r="P7" s="261">
        <v>33.560201051016797</v>
      </c>
      <c r="Q7" s="266">
        <v>33.115844863403503</v>
      </c>
    </row>
    <row r="8" spans="1:18" ht="12.75" customHeight="1" x14ac:dyDescent="0.25">
      <c r="A8" s="5" t="s">
        <v>5</v>
      </c>
      <c r="B8" s="261">
        <v>29.612839892132602</v>
      </c>
      <c r="C8" s="261">
        <v>29.86039321647683</v>
      </c>
      <c r="D8" s="261">
        <v>30.09554396038498</v>
      </c>
      <c r="E8" s="261">
        <v>30.043520703058888</v>
      </c>
      <c r="F8" s="261">
        <v>30.2</v>
      </c>
      <c r="G8" s="261">
        <v>30.149104211976699</v>
      </c>
      <c r="H8" s="261">
        <v>30.318029337703798</v>
      </c>
      <c r="I8" s="263">
        <v>27.829354589261499</v>
      </c>
      <c r="J8" s="261">
        <v>28.029753657516999</v>
      </c>
      <c r="K8" s="266">
        <v>28.767231324277599</v>
      </c>
      <c r="L8" s="261">
        <v>31.0506602975634</v>
      </c>
      <c r="M8" s="261">
        <v>31.122262582459602</v>
      </c>
      <c r="N8" s="261">
        <v>31.397110760823299</v>
      </c>
      <c r="O8" s="263">
        <v>32.742784727782499</v>
      </c>
      <c r="P8" s="261">
        <v>33.168641184409601</v>
      </c>
      <c r="Q8" s="266">
        <v>33.1543033316457</v>
      </c>
    </row>
    <row r="9" spans="1:18" ht="12.75" customHeight="1" x14ac:dyDescent="0.25">
      <c r="A9" s="5" t="s">
        <v>6</v>
      </c>
      <c r="B9" s="261">
        <v>28.576989596754501</v>
      </c>
      <c r="C9" s="261">
        <v>29.211523931710744</v>
      </c>
      <c r="D9" s="261">
        <v>29.38773175757596</v>
      </c>
      <c r="E9" s="261">
        <v>29.543227615951011</v>
      </c>
      <c r="F9" s="261">
        <v>29.6</v>
      </c>
      <c r="G9" s="261">
        <v>29.169799245243901</v>
      </c>
      <c r="H9" s="261">
        <v>29.650579277073899</v>
      </c>
      <c r="I9" s="263">
        <v>26.617978240044799</v>
      </c>
      <c r="J9" s="261">
        <v>27.2577586171072</v>
      </c>
      <c r="K9" s="266">
        <v>28.116047425652699</v>
      </c>
      <c r="L9" s="260">
        <v>29.859179057657901</v>
      </c>
      <c r="M9" s="261">
        <v>30.379183757922402</v>
      </c>
      <c r="N9" s="261">
        <v>30.4342965017644</v>
      </c>
      <c r="O9" s="263">
        <v>31.778133612513301</v>
      </c>
      <c r="P9" s="261">
        <v>32.190586349713598</v>
      </c>
      <c r="Q9" s="266">
        <v>32.098478911404897</v>
      </c>
    </row>
    <row r="10" spans="1:18" ht="12.75" customHeight="1" x14ac:dyDescent="0.25">
      <c r="A10" s="5" t="s">
        <v>7</v>
      </c>
      <c r="B10" s="260">
        <v>28.547902203260499</v>
      </c>
      <c r="C10" s="260">
        <v>28.962403048138103</v>
      </c>
      <c r="D10" s="260">
        <v>29.149785534351288</v>
      </c>
      <c r="E10" s="260">
        <v>29.17083310544901</v>
      </c>
      <c r="F10" s="260">
        <v>29.2</v>
      </c>
      <c r="G10" s="260">
        <v>29.1558341407546</v>
      </c>
      <c r="H10" s="260">
        <v>29.203844794989902</v>
      </c>
      <c r="I10" s="260">
        <v>26.568303903924399</v>
      </c>
      <c r="J10" s="260">
        <v>27.143399126033199</v>
      </c>
      <c r="K10" s="260">
        <v>27.5540360041126</v>
      </c>
      <c r="L10" s="261">
        <v>29.992679259551199</v>
      </c>
      <c r="M10" s="260">
        <v>30.153723996183899</v>
      </c>
      <c r="N10" s="260">
        <v>30.0320791767424</v>
      </c>
      <c r="O10" s="260">
        <v>31.339632719398999</v>
      </c>
      <c r="P10" s="260">
        <v>31.553435518505601</v>
      </c>
      <c r="Q10" s="264">
        <v>31.5320605934652</v>
      </c>
    </row>
    <row r="11" spans="1:18" ht="12.75" customHeight="1" x14ac:dyDescent="0.25">
      <c r="A11" s="5" t="s">
        <v>8</v>
      </c>
      <c r="B11" s="261">
        <v>29.525802444044899</v>
      </c>
      <c r="C11" s="261">
        <v>29.926212863421064</v>
      </c>
      <c r="D11" s="261">
        <v>30.051987131129302</v>
      </c>
      <c r="E11" s="261">
        <v>30.15355541452125</v>
      </c>
      <c r="F11" s="261">
        <v>30.1</v>
      </c>
      <c r="G11" s="261">
        <v>30.184830336359401</v>
      </c>
      <c r="H11" s="261">
        <v>30.315872936861101</v>
      </c>
      <c r="I11" s="263">
        <v>27.6122117584063</v>
      </c>
      <c r="J11" s="261">
        <v>28.060307460058301</v>
      </c>
      <c r="K11" s="266">
        <v>28.6190467368566</v>
      </c>
      <c r="L11" s="261">
        <v>30.8776307363743</v>
      </c>
      <c r="M11" s="261">
        <v>30.961597793508499</v>
      </c>
      <c r="N11" s="261">
        <v>31.243168704927999</v>
      </c>
      <c r="O11" s="263">
        <v>33.283353510332503</v>
      </c>
      <c r="P11" s="261">
        <v>33.285490607795197</v>
      </c>
      <c r="Q11" s="266">
        <v>33.246809910265597</v>
      </c>
    </row>
    <row r="12" spans="1:18" ht="12.75" customHeight="1" x14ac:dyDescent="0.25">
      <c r="A12" s="5" t="s">
        <v>9</v>
      </c>
      <c r="B12" s="261">
        <v>30.003129739985201</v>
      </c>
      <c r="C12" s="261">
        <v>30.146015219209225</v>
      </c>
      <c r="D12" s="261">
        <v>30.457487602304546</v>
      </c>
      <c r="E12" s="261">
        <v>30.383289640352885</v>
      </c>
      <c r="F12" s="261">
        <v>30.3</v>
      </c>
      <c r="G12" s="261">
        <v>30.466842917737502</v>
      </c>
      <c r="H12" s="261">
        <v>30.508220101816601</v>
      </c>
      <c r="I12" s="263">
        <v>28.0401802317711</v>
      </c>
      <c r="J12" s="261">
        <v>28.524867863355201</v>
      </c>
      <c r="K12" s="266">
        <v>28.8123661516262</v>
      </c>
      <c r="L12" s="261">
        <v>31.262200520871499</v>
      </c>
      <c r="M12" s="261">
        <v>31.167050908837901</v>
      </c>
      <c r="N12" s="261">
        <v>31.617214137189801</v>
      </c>
      <c r="O12" s="263">
        <v>33.550610334120897</v>
      </c>
      <c r="P12" s="261">
        <v>33.393235518202601</v>
      </c>
      <c r="Q12" s="266">
        <v>33.387186843821098</v>
      </c>
    </row>
    <row r="13" spans="1:18" ht="12.75" customHeight="1" x14ac:dyDescent="0.25">
      <c r="A13" s="5" t="s">
        <v>10</v>
      </c>
      <c r="B13" s="261">
        <v>29.998741194816802</v>
      </c>
      <c r="C13" s="261">
        <v>30.087470649713509</v>
      </c>
      <c r="D13" s="261">
        <v>30.217284560287546</v>
      </c>
      <c r="E13" s="261">
        <v>30.30240464385593</v>
      </c>
      <c r="F13" s="261">
        <v>30.2</v>
      </c>
      <c r="G13" s="261">
        <v>30.347729616769801</v>
      </c>
      <c r="H13" s="261">
        <v>30.528822413635901</v>
      </c>
      <c r="I13" s="263">
        <v>28.0789475975191</v>
      </c>
      <c r="J13" s="261">
        <v>28.277397526173999</v>
      </c>
      <c r="K13" s="266">
        <v>28.866118457669099</v>
      </c>
      <c r="L13" s="261">
        <v>31.161223926427201</v>
      </c>
      <c r="M13" s="261">
        <v>31.052204363398499</v>
      </c>
      <c r="N13" s="261">
        <v>31.477700044463798</v>
      </c>
      <c r="O13" s="263">
        <v>33.960381775876698</v>
      </c>
      <c r="P13" s="261">
        <v>33.684092053304099</v>
      </c>
      <c r="Q13" s="266">
        <v>33.185236188967302</v>
      </c>
    </row>
    <row r="14" spans="1:18" ht="12.75" customHeight="1" x14ac:dyDescent="0.25">
      <c r="A14" s="5" t="s">
        <v>11</v>
      </c>
      <c r="B14" s="261">
        <v>30.130717444626299</v>
      </c>
      <c r="C14" s="261">
        <v>30.052249826082619</v>
      </c>
      <c r="D14" s="261">
        <v>30.331043539757339</v>
      </c>
      <c r="E14" s="261">
        <v>30.242958608499691</v>
      </c>
      <c r="F14" s="261">
        <v>30.3</v>
      </c>
      <c r="G14" s="261">
        <v>30.3925218543482</v>
      </c>
      <c r="H14" s="261">
        <v>30.389899076262001</v>
      </c>
      <c r="I14" s="263">
        <v>28.053193240832201</v>
      </c>
      <c r="J14" s="261">
        <v>28.209061280404899</v>
      </c>
      <c r="K14" s="266">
        <v>28.6437100826167</v>
      </c>
      <c r="L14" s="261">
        <v>31.182485991354799</v>
      </c>
      <c r="M14" s="261">
        <v>30.786799902483999</v>
      </c>
      <c r="N14" s="261">
        <v>31.087980194813301</v>
      </c>
      <c r="O14" s="263">
        <v>34.169423113744202</v>
      </c>
      <c r="P14" s="261">
        <v>34.036069052483001</v>
      </c>
      <c r="Q14" s="266">
        <v>33.378219365421302</v>
      </c>
    </row>
    <row r="15" spans="1:18" ht="12.75" customHeight="1" x14ac:dyDescent="0.25">
      <c r="A15" s="5" t="s">
        <v>12</v>
      </c>
      <c r="B15" s="261">
        <v>30.271591008517401</v>
      </c>
      <c r="C15" s="261">
        <v>30.510161820949953</v>
      </c>
      <c r="D15" s="261">
        <v>30.781917663865382</v>
      </c>
      <c r="E15" s="261">
        <v>30.773501808021013</v>
      </c>
      <c r="F15" s="261">
        <v>30.7</v>
      </c>
      <c r="G15" s="261">
        <v>30.836693239586001</v>
      </c>
      <c r="H15" s="261">
        <v>31.007207941236501</v>
      </c>
      <c r="I15" s="263">
        <v>28.4894070954808</v>
      </c>
      <c r="J15" s="261">
        <v>28.838224799943202</v>
      </c>
      <c r="K15" s="266">
        <v>29.427051090656501</v>
      </c>
      <c r="L15" s="261">
        <v>31.540542709527401</v>
      </c>
      <c r="M15" s="261">
        <v>31.5679217284777</v>
      </c>
      <c r="N15" s="261">
        <v>32.023353411072897</v>
      </c>
      <c r="O15" s="263">
        <v>34.023495417124202</v>
      </c>
      <c r="P15" s="261">
        <v>33.962456417103198</v>
      </c>
      <c r="Q15" s="266">
        <v>34.069517941878502</v>
      </c>
    </row>
    <row r="16" spans="1:18" ht="12.75" customHeight="1" x14ac:dyDescent="0.25">
      <c r="A16" s="5" t="s">
        <v>13</v>
      </c>
      <c r="B16" s="261">
        <v>29.8754001025683</v>
      </c>
      <c r="C16" s="261">
        <v>29.969176626805325</v>
      </c>
      <c r="D16" s="261">
        <v>30.135578596875252</v>
      </c>
      <c r="E16" s="261">
        <v>30.352983753589974</v>
      </c>
      <c r="F16" s="261">
        <v>30.1</v>
      </c>
      <c r="G16" s="261">
        <v>30.424988265810601</v>
      </c>
      <c r="H16" s="261">
        <v>30.606375301118899</v>
      </c>
      <c r="I16" s="263">
        <v>28.138196203820701</v>
      </c>
      <c r="J16" s="261">
        <v>28.258652743968799</v>
      </c>
      <c r="K16" s="266">
        <v>29.1094784727124</v>
      </c>
      <c r="L16" s="261">
        <v>30.970556861762599</v>
      </c>
      <c r="M16" s="261">
        <v>31.0438482658694</v>
      </c>
      <c r="N16" s="261">
        <v>31.385408679285799</v>
      </c>
      <c r="O16" s="263">
        <v>33.338691919551998</v>
      </c>
      <c r="P16" s="261">
        <v>33.191554507407901</v>
      </c>
      <c r="Q16" s="266">
        <v>33.126883549088603</v>
      </c>
    </row>
    <row r="17" spans="1:17" ht="12.75" customHeight="1" x14ac:dyDescent="0.25">
      <c r="A17" s="5" t="s">
        <v>14</v>
      </c>
      <c r="B17" s="261">
        <v>30.444501949771301</v>
      </c>
      <c r="C17" s="261">
        <v>30.510391415460795</v>
      </c>
      <c r="D17" s="261">
        <v>30.577602050160799</v>
      </c>
      <c r="E17" s="261">
        <v>30.826089047725937</v>
      </c>
      <c r="F17" s="261">
        <v>30.6</v>
      </c>
      <c r="G17" s="261">
        <v>30.932729518328198</v>
      </c>
      <c r="H17" s="261">
        <v>30.926383059899798</v>
      </c>
      <c r="I17" s="263">
        <v>28.6712981049149</v>
      </c>
      <c r="J17" s="261">
        <v>28.680500695671501</v>
      </c>
      <c r="K17" s="266">
        <v>29.373581214034001</v>
      </c>
      <c r="L17" s="261">
        <v>31.602767156393099</v>
      </c>
      <c r="M17" s="261">
        <v>31.522333557816999</v>
      </c>
      <c r="N17" s="261">
        <v>31.6961134086412</v>
      </c>
      <c r="O17" s="263">
        <v>34.211332104928999</v>
      </c>
      <c r="P17" s="261">
        <v>34.379098364321599</v>
      </c>
      <c r="Q17" s="266">
        <v>33.951257253469699</v>
      </c>
    </row>
    <row r="18" spans="1:17" ht="12.75" customHeight="1" x14ac:dyDescent="0.25">
      <c r="A18" s="5" t="s">
        <v>15</v>
      </c>
      <c r="B18" s="261">
        <v>29.339026119769301</v>
      </c>
      <c r="C18" s="261">
        <v>29.724084102614398</v>
      </c>
      <c r="D18" s="261">
        <v>29.946286782025474</v>
      </c>
      <c r="E18" s="261">
        <v>29.870905072997246</v>
      </c>
      <c r="F18" s="261">
        <v>30</v>
      </c>
      <c r="G18" s="261">
        <v>29.9962361045046</v>
      </c>
      <c r="H18" s="261">
        <v>30.1006383401003</v>
      </c>
      <c r="I18" s="263">
        <v>27.564340208836501</v>
      </c>
      <c r="J18" s="261">
        <v>28.0172731075093</v>
      </c>
      <c r="K18" s="266">
        <v>28.655658768318801</v>
      </c>
      <c r="L18" s="261">
        <v>30.389191183887199</v>
      </c>
      <c r="M18" s="261">
        <v>30.828521260949401</v>
      </c>
      <c r="N18" s="261">
        <v>30.8796334959411</v>
      </c>
      <c r="O18" s="263">
        <v>32.528726889112399</v>
      </c>
      <c r="P18" s="261">
        <v>32.410383433696602</v>
      </c>
      <c r="Q18" s="266">
        <v>32.447981158272398</v>
      </c>
    </row>
    <row r="19" spans="1:17" ht="12.75" customHeight="1" x14ac:dyDescent="0.25">
      <c r="A19" s="86" t="s">
        <v>16</v>
      </c>
      <c r="B19" s="272">
        <v>29.986091564669401</v>
      </c>
      <c r="C19" s="272">
        <v>30.193244931502512</v>
      </c>
      <c r="D19" s="272">
        <v>30.423423487546973</v>
      </c>
      <c r="E19" s="272">
        <v>30.432491854968468</v>
      </c>
      <c r="F19" s="272">
        <v>30.4</v>
      </c>
      <c r="G19" s="272">
        <v>30.514409401642101</v>
      </c>
      <c r="H19" s="272">
        <v>30.628255809671099</v>
      </c>
      <c r="I19" s="428">
        <v>28.2117645871398</v>
      </c>
      <c r="J19" s="272">
        <v>28.506315418530399</v>
      </c>
      <c r="K19" s="273">
        <v>29.162509891897098</v>
      </c>
      <c r="L19" s="272">
        <v>31.247503694675299</v>
      </c>
      <c r="M19" s="272">
        <v>31.304176418070401</v>
      </c>
      <c r="N19" s="272">
        <v>31.5456131299742</v>
      </c>
      <c r="O19" s="428">
        <v>33.3480009063937</v>
      </c>
      <c r="P19" s="272">
        <v>33.335840466795602</v>
      </c>
      <c r="Q19" s="273">
        <v>33.236768095737702</v>
      </c>
    </row>
    <row r="20" spans="1:17" ht="7.5" customHeight="1" x14ac:dyDescent="0.25">
      <c r="A20" s="5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5">
      <c r="A21" s="30" t="s">
        <v>112</v>
      </c>
      <c r="B21" s="47"/>
      <c r="C21" s="48"/>
      <c r="D21" s="49"/>
      <c r="E21" s="49"/>
      <c r="F21" s="49"/>
      <c r="G21" s="47"/>
      <c r="H21" s="51"/>
      <c r="I21" s="57"/>
      <c r="J21" s="58"/>
      <c r="K21" s="59"/>
      <c r="L21" s="60"/>
      <c r="M21" s="60"/>
    </row>
    <row r="22" spans="1:17" ht="13" customHeight="1" x14ac:dyDescent="0.25"/>
    <row r="23" spans="1:17" ht="13" customHeight="1" x14ac:dyDescent="0.25"/>
    <row r="24" spans="1:17" ht="13" customHeight="1" x14ac:dyDescent="0.25"/>
    <row r="25" spans="1:17" ht="13" customHeight="1" x14ac:dyDescent="0.25"/>
  </sheetData>
  <mergeCells count="5">
    <mergeCell ref="A3:A4"/>
    <mergeCell ref="B3:H3"/>
    <mergeCell ref="I3:K3"/>
    <mergeCell ref="L3:N3"/>
    <mergeCell ref="O3:Q3"/>
  </mergeCells>
  <hyperlinks>
    <hyperlink ref="R1" location="Obsah!A1" display="Zpět na obsah" xr:uid="{00000000-0004-0000-12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42"/>
  <sheetViews>
    <sheetView showGridLines="0" zoomScaleNormal="100" workbookViewId="0">
      <selection activeCell="B17" sqref="B17"/>
    </sheetView>
  </sheetViews>
  <sheetFormatPr defaultColWidth="10.6640625" defaultRowHeight="12.5" x14ac:dyDescent="0.25"/>
  <cols>
    <col min="1" max="1" width="15" style="3" customWidth="1"/>
    <col min="2" max="7" width="10.6640625" style="3"/>
    <col min="8" max="10" width="10.6640625" style="3" customWidth="1"/>
    <col min="11" max="16384" width="10.6640625" style="3"/>
  </cols>
  <sheetData>
    <row r="1" spans="1:21" ht="14.25" customHeight="1" x14ac:dyDescent="0.3">
      <c r="A1" s="91" t="s">
        <v>196</v>
      </c>
      <c r="K1" s="153" t="s">
        <v>163</v>
      </c>
    </row>
    <row r="2" spans="1:21" ht="6" customHeight="1" thickBot="1" x14ac:dyDescent="0.35">
      <c r="A2" s="91"/>
      <c r="B2" s="196"/>
      <c r="C2" s="196"/>
      <c r="D2" s="196"/>
      <c r="E2" s="196"/>
      <c r="F2" s="196"/>
      <c r="G2" s="196"/>
      <c r="H2" s="196"/>
      <c r="I2" s="196"/>
      <c r="J2" s="196"/>
    </row>
    <row r="3" spans="1:21" ht="24" customHeight="1" x14ac:dyDescent="0.25">
      <c r="A3" s="545" t="s">
        <v>1</v>
      </c>
      <c r="B3" s="547" t="s">
        <v>51</v>
      </c>
      <c r="C3" s="543"/>
      <c r="D3" s="548"/>
      <c r="E3" s="547" t="s">
        <v>111</v>
      </c>
      <c r="F3" s="543"/>
      <c r="G3" s="548"/>
      <c r="H3" s="549" t="s">
        <v>197</v>
      </c>
      <c r="I3" s="549"/>
      <c r="J3" s="549"/>
    </row>
    <row r="4" spans="1:21" ht="15" customHeight="1" thickBot="1" x14ac:dyDescent="0.3">
      <c r="A4" s="546"/>
      <c r="B4" s="197">
        <v>2016</v>
      </c>
      <c r="C4" s="197">
        <v>2020</v>
      </c>
      <c r="D4" s="197">
        <v>2025</v>
      </c>
      <c r="E4" s="197">
        <v>2016</v>
      </c>
      <c r="F4" s="197">
        <v>2020</v>
      </c>
      <c r="G4" s="197">
        <v>2025</v>
      </c>
      <c r="H4" s="198" t="s">
        <v>54</v>
      </c>
      <c r="I4" s="197" t="s">
        <v>55</v>
      </c>
      <c r="J4" s="200" t="s">
        <v>58</v>
      </c>
    </row>
    <row r="5" spans="1:21" ht="12.75" customHeight="1" x14ac:dyDescent="0.25">
      <c r="A5" s="81" t="s">
        <v>2</v>
      </c>
      <c r="B5" s="402">
        <v>1614</v>
      </c>
      <c r="C5" s="402">
        <v>1969</v>
      </c>
      <c r="D5" s="402">
        <v>2487</v>
      </c>
      <c r="E5" s="425">
        <v>10.811172884988949</v>
      </c>
      <c r="F5" s="425">
        <v>13.382722762183102</v>
      </c>
      <c r="G5" s="425">
        <v>22.720628540105974</v>
      </c>
      <c r="H5" s="426">
        <v>52.271813429835149</v>
      </c>
      <c r="I5" s="423">
        <v>11.821471652593486</v>
      </c>
      <c r="J5" s="429">
        <v>5.7901085645355854</v>
      </c>
      <c r="R5" s="61"/>
      <c r="S5" s="61"/>
      <c r="T5" s="61"/>
      <c r="U5" s="61"/>
    </row>
    <row r="6" spans="1:21" ht="12.75" customHeight="1" x14ac:dyDescent="0.25">
      <c r="A6" s="82" t="s">
        <v>3</v>
      </c>
      <c r="B6" s="280">
        <v>484</v>
      </c>
      <c r="C6" s="280">
        <v>706</v>
      </c>
      <c r="D6" s="280">
        <v>1040</v>
      </c>
      <c r="E6" s="261">
        <v>3.2818009221589368</v>
      </c>
      <c r="F6" s="261">
        <v>4.8902126480570756</v>
      </c>
      <c r="G6" s="261">
        <v>10.195078913831978</v>
      </c>
      <c r="H6" s="263">
        <v>64.230769230769241</v>
      </c>
      <c r="I6" s="261">
        <v>10.384615384615385</v>
      </c>
      <c r="J6" s="266">
        <v>6.7307692307692308</v>
      </c>
      <c r="R6" s="61"/>
      <c r="S6" s="61"/>
      <c r="T6" s="61"/>
      <c r="U6" s="61"/>
    </row>
    <row r="7" spans="1:21" ht="12.75" customHeight="1" x14ac:dyDescent="0.25">
      <c r="A7" s="82" t="s">
        <v>4</v>
      </c>
      <c r="B7" s="280">
        <v>116</v>
      </c>
      <c r="C7" s="280">
        <v>191</v>
      </c>
      <c r="D7" s="280">
        <v>290</v>
      </c>
      <c r="E7" s="261">
        <v>1.7192826441381357</v>
      </c>
      <c r="F7" s="261">
        <v>2.915140415140415</v>
      </c>
      <c r="G7" s="261">
        <v>6.2432723358449946</v>
      </c>
      <c r="H7" s="263">
        <v>62.413793103448278</v>
      </c>
      <c r="I7" s="261">
        <v>7.2413793103448283</v>
      </c>
      <c r="J7" s="266">
        <v>12.068965517241379</v>
      </c>
      <c r="R7" s="61"/>
      <c r="S7" s="61"/>
      <c r="T7" s="61"/>
      <c r="U7" s="61"/>
    </row>
    <row r="8" spans="1:21" ht="12.75" customHeight="1" x14ac:dyDescent="0.25">
      <c r="A8" s="82" t="s">
        <v>5</v>
      </c>
      <c r="B8" s="280">
        <v>218</v>
      </c>
      <c r="C8" s="280">
        <v>324</v>
      </c>
      <c r="D8" s="280">
        <v>527</v>
      </c>
      <c r="E8" s="261">
        <v>3.67003367003367</v>
      </c>
      <c r="F8" s="261">
        <v>5.513955071477195</v>
      </c>
      <c r="G8" s="261">
        <v>12.432177400330266</v>
      </c>
      <c r="H8" s="263">
        <v>62.618595825426951</v>
      </c>
      <c r="I8" s="261">
        <v>7.2106261859582546</v>
      </c>
      <c r="J8" s="266">
        <v>12.144212523719165</v>
      </c>
      <c r="R8" s="61"/>
      <c r="S8" s="61"/>
      <c r="T8" s="61"/>
      <c r="U8" s="61"/>
    </row>
    <row r="9" spans="1:21" ht="12.75" customHeight="1" x14ac:dyDescent="0.25">
      <c r="A9" s="82" t="s">
        <v>6</v>
      </c>
      <c r="B9" s="280">
        <v>155</v>
      </c>
      <c r="C9" s="280">
        <v>125</v>
      </c>
      <c r="D9" s="280">
        <v>168</v>
      </c>
      <c r="E9" s="261">
        <v>5.5062166962699823</v>
      </c>
      <c r="F9" s="261">
        <v>4.6607009694258021</v>
      </c>
      <c r="G9" s="261">
        <v>9.3437152391546174</v>
      </c>
      <c r="H9" s="263">
        <v>52.380952380952387</v>
      </c>
      <c r="I9" s="261">
        <v>1.7857142857142856</v>
      </c>
      <c r="J9" s="268">
        <v>27.380952380952383</v>
      </c>
      <c r="R9" s="61"/>
      <c r="S9" s="61"/>
      <c r="T9" s="61"/>
      <c r="U9" s="61"/>
    </row>
    <row r="10" spans="1:21" ht="12.75" customHeight="1" x14ac:dyDescent="0.25">
      <c r="A10" s="82" t="s">
        <v>7</v>
      </c>
      <c r="B10" s="280">
        <v>199</v>
      </c>
      <c r="C10" s="280">
        <v>251</v>
      </c>
      <c r="D10" s="280">
        <v>352</v>
      </c>
      <c r="E10" s="261">
        <v>2.4083262737504536</v>
      </c>
      <c r="F10" s="261">
        <v>3.158424562728074</v>
      </c>
      <c r="G10" s="261">
        <v>6.4670218629432297</v>
      </c>
      <c r="H10" s="260">
        <v>48.011363636363633</v>
      </c>
      <c r="I10" s="261">
        <v>9.6590909090909083</v>
      </c>
      <c r="J10" s="266">
        <v>20.454545454545457</v>
      </c>
      <c r="R10" s="61"/>
      <c r="S10" s="61"/>
      <c r="T10" s="61"/>
      <c r="U10" s="61"/>
    </row>
    <row r="11" spans="1:21" ht="12.75" customHeight="1" x14ac:dyDescent="0.25">
      <c r="A11" s="82" t="s">
        <v>8</v>
      </c>
      <c r="B11" s="280">
        <v>191</v>
      </c>
      <c r="C11" s="280">
        <v>215</v>
      </c>
      <c r="D11" s="280">
        <v>259</v>
      </c>
      <c r="E11" s="261">
        <v>3.850806451612903</v>
      </c>
      <c r="F11" s="261">
        <v>4.7180162387535658</v>
      </c>
      <c r="G11" s="261">
        <v>8.4779050736497545</v>
      </c>
      <c r="H11" s="263">
        <v>57.528957528957527</v>
      </c>
      <c r="I11" s="261">
        <v>6.1776061776061777</v>
      </c>
      <c r="J11" s="266">
        <v>11.969111969111969</v>
      </c>
      <c r="R11" s="61"/>
      <c r="S11" s="61"/>
      <c r="T11" s="61"/>
      <c r="U11" s="61"/>
    </row>
    <row r="12" spans="1:21" ht="12.75" customHeight="1" x14ac:dyDescent="0.25">
      <c r="A12" s="82" t="s">
        <v>9</v>
      </c>
      <c r="B12" s="280">
        <v>86</v>
      </c>
      <c r="C12" s="280">
        <v>113</v>
      </c>
      <c r="D12" s="280">
        <v>241</v>
      </c>
      <c r="E12" s="261">
        <v>1.5313390313390314</v>
      </c>
      <c r="F12" s="261">
        <v>2.0448787549764749</v>
      </c>
      <c r="G12" s="261">
        <v>6.251621271076524</v>
      </c>
      <c r="H12" s="262">
        <v>77.593360995850631</v>
      </c>
      <c r="I12" s="261">
        <v>6.6390041493775938</v>
      </c>
      <c r="J12" s="266">
        <v>9.9585062240663902</v>
      </c>
      <c r="R12" s="61"/>
      <c r="S12" s="61"/>
      <c r="T12" s="61"/>
      <c r="U12" s="61"/>
    </row>
    <row r="13" spans="1:21" ht="12.75" customHeight="1" x14ac:dyDescent="0.25">
      <c r="A13" s="82" t="s">
        <v>10</v>
      </c>
      <c r="B13" s="280">
        <v>79</v>
      </c>
      <c r="C13" s="280">
        <v>158</v>
      </c>
      <c r="D13" s="280">
        <v>266</v>
      </c>
      <c r="E13" s="261">
        <v>1.4277968552322429</v>
      </c>
      <c r="F13" s="261">
        <v>2.8969563623028969</v>
      </c>
      <c r="G13" s="261">
        <v>6.9834602257810445</v>
      </c>
      <c r="H13" s="263">
        <v>70.300751879699249</v>
      </c>
      <c r="I13" s="261">
        <v>3.7593984962406015</v>
      </c>
      <c r="J13" s="266">
        <v>7.1428571428571423</v>
      </c>
      <c r="R13" s="61"/>
      <c r="S13" s="61"/>
      <c r="T13" s="61"/>
      <c r="U13" s="61"/>
    </row>
    <row r="14" spans="1:21" ht="12.75" customHeight="1" x14ac:dyDescent="0.25">
      <c r="A14" s="82" t="s">
        <v>11</v>
      </c>
      <c r="B14" s="280">
        <v>59</v>
      </c>
      <c r="C14" s="280">
        <v>99</v>
      </c>
      <c r="D14" s="280">
        <v>237</v>
      </c>
      <c r="E14" s="261">
        <v>1.1117392123610326</v>
      </c>
      <c r="F14" s="261">
        <v>1.8508132361189005</v>
      </c>
      <c r="G14" s="261">
        <v>6.0831622176591376</v>
      </c>
      <c r="H14" s="263">
        <v>72.995780590717303</v>
      </c>
      <c r="I14" s="260">
        <v>2.5316455696202533</v>
      </c>
      <c r="J14" s="264">
        <v>3.79746835443038</v>
      </c>
      <c r="R14" s="61"/>
      <c r="S14" s="61"/>
      <c r="T14" s="61"/>
      <c r="U14" s="61"/>
    </row>
    <row r="15" spans="1:21" ht="12.75" customHeight="1" x14ac:dyDescent="0.25">
      <c r="A15" s="82" t="s">
        <v>12</v>
      </c>
      <c r="B15" s="280">
        <v>290</v>
      </c>
      <c r="C15" s="280">
        <v>459</v>
      </c>
      <c r="D15" s="280">
        <v>755</v>
      </c>
      <c r="E15" s="261">
        <v>2.1981353748199801</v>
      </c>
      <c r="F15" s="261">
        <v>3.569484407807761</v>
      </c>
      <c r="G15" s="261">
        <v>8.4717235188509878</v>
      </c>
      <c r="H15" s="263">
        <v>50.728476821192046</v>
      </c>
      <c r="I15" s="262">
        <v>22.649006622516556</v>
      </c>
      <c r="J15" s="266">
        <v>6.0927152317880795</v>
      </c>
      <c r="R15" s="61"/>
      <c r="S15" s="61"/>
      <c r="T15" s="61"/>
      <c r="U15" s="61"/>
    </row>
    <row r="16" spans="1:21" ht="12.75" customHeight="1" x14ac:dyDescent="0.25">
      <c r="A16" s="82" t="s">
        <v>13</v>
      </c>
      <c r="B16" s="280">
        <v>83</v>
      </c>
      <c r="C16" s="280">
        <v>96</v>
      </c>
      <c r="D16" s="280">
        <v>191</v>
      </c>
      <c r="E16" s="261">
        <v>1.2393609078691952</v>
      </c>
      <c r="F16" s="261">
        <v>1.4580801944106925</v>
      </c>
      <c r="G16" s="261">
        <v>4.1739510489510492</v>
      </c>
      <c r="H16" s="263">
        <v>63.350785340314133</v>
      </c>
      <c r="I16" s="261">
        <v>10.99476439790576</v>
      </c>
      <c r="J16" s="266">
        <v>13.089005235602095</v>
      </c>
      <c r="R16" s="61"/>
      <c r="S16" s="61"/>
      <c r="T16" s="61"/>
      <c r="U16" s="61"/>
    </row>
    <row r="17" spans="1:21" ht="12.75" customHeight="1" x14ac:dyDescent="0.25">
      <c r="A17" s="82" t="s">
        <v>14</v>
      </c>
      <c r="B17" s="397">
        <v>38</v>
      </c>
      <c r="C17" s="397">
        <v>88</v>
      </c>
      <c r="D17" s="397">
        <v>177</v>
      </c>
      <c r="E17" s="260">
        <v>0.6481323554494286</v>
      </c>
      <c r="F17" s="261">
        <v>1.5083990401097016</v>
      </c>
      <c r="G17" s="261">
        <v>4.3265705206550962</v>
      </c>
      <c r="H17" s="263">
        <v>63.276836158192097</v>
      </c>
      <c r="I17" s="261">
        <v>14.689265536723164</v>
      </c>
      <c r="J17" s="266">
        <v>10.734463276836157</v>
      </c>
      <c r="R17" s="61"/>
      <c r="S17" s="61"/>
      <c r="T17" s="61"/>
      <c r="U17" s="61"/>
    </row>
    <row r="18" spans="1:21" ht="12.75" customHeight="1" x14ac:dyDescent="0.25">
      <c r="A18" s="82" t="s">
        <v>15</v>
      </c>
      <c r="B18" s="280">
        <v>97</v>
      </c>
      <c r="C18" s="280">
        <v>146</v>
      </c>
      <c r="D18" s="280">
        <v>259</v>
      </c>
      <c r="E18" s="261">
        <v>0.80484566876866914</v>
      </c>
      <c r="F18" s="260">
        <v>1.2341504649196957</v>
      </c>
      <c r="G18" s="260">
        <v>3.1701346389228884</v>
      </c>
      <c r="H18" s="263">
        <v>62.93436293436293</v>
      </c>
      <c r="I18" s="261">
        <v>15.444015444015443</v>
      </c>
      <c r="J18" s="266">
        <v>12.355212355212355</v>
      </c>
      <c r="R18" s="61"/>
      <c r="S18" s="61"/>
      <c r="T18" s="61"/>
      <c r="U18" s="61"/>
    </row>
    <row r="19" spans="1:21" ht="12.75" customHeight="1" x14ac:dyDescent="0.25">
      <c r="A19" s="83" t="s">
        <v>16</v>
      </c>
      <c r="B19" s="253">
        <v>3709</v>
      </c>
      <c r="C19" s="253">
        <v>4940</v>
      </c>
      <c r="D19" s="253">
        <v>7249</v>
      </c>
      <c r="E19" s="272">
        <v>3.2921189742861454</v>
      </c>
      <c r="F19" s="272">
        <v>4.4827586206896548</v>
      </c>
      <c r="G19" s="272">
        <v>9.3371631717244572</v>
      </c>
      <c r="H19" s="428">
        <v>58.090771140847011</v>
      </c>
      <c r="I19" s="272">
        <v>11.091184991033245</v>
      </c>
      <c r="J19" s="273">
        <v>8.7736239481307763</v>
      </c>
      <c r="R19" s="61"/>
      <c r="S19" s="61"/>
      <c r="T19" s="61"/>
      <c r="U19" s="61"/>
    </row>
    <row r="20" spans="1:21" ht="7.5" customHeight="1" x14ac:dyDescent="0.25">
      <c r="A20" s="82"/>
      <c r="B20" s="74"/>
      <c r="C20" s="74"/>
      <c r="D20" s="74"/>
      <c r="E20" s="84"/>
      <c r="F20" s="84"/>
      <c r="G20" s="84"/>
      <c r="H20" s="84"/>
      <c r="I20" s="84"/>
      <c r="J20" s="84"/>
      <c r="R20" s="61"/>
      <c r="S20" s="61"/>
      <c r="T20" s="61"/>
      <c r="U20" s="61"/>
    </row>
    <row r="21" spans="1:21" ht="36" customHeight="1" x14ac:dyDescent="0.25">
      <c r="A21" s="550" t="s">
        <v>198</v>
      </c>
      <c r="B21" s="550"/>
      <c r="C21" s="550"/>
      <c r="D21" s="550"/>
      <c r="E21" s="550"/>
      <c r="F21" s="550"/>
      <c r="G21" s="550"/>
      <c r="H21" s="550"/>
      <c r="I21" s="550"/>
      <c r="J21" s="550"/>
    </row>
    <row r="22" spans="1:21" ht="12.75" customHeight="1" x14ac:dyDescent="0.25">
      <c r="A22" s="30" t="s">
        <v>112</v>
      </c>
      <c r="B22" s="47"/>
      <c r="C22" s="48"/>
      <c r="D22" s="49"/>
      <c r="E22" s="49"/>
      <c r="F22" s="49"/>
      <c r="G22" s="51"/>
      <c r="H22" s="59"/>
      <c r="I22" s="57"/>
      <c r="J22" s="58"/>
      <c r="K22" s="59"/>
      <c r="L22" s="60"/>
      <c r="M22" s="60"/>
    </row>
    <row r="23" spans="1:21" ht="13" customHeight="1" x14ac:dyDescent="0.25">
      <c r="B23" s="6"/>
      <c r="C23" s="6"/>
      <c r="D23" s="6"/>
      <c r="E23" s="14"/>
      <c r="F23" s="14"/>
      <c r="G23" s="14"/>
      <c r="H23" s="14"/>
      <c r="I23" s="14"/>
      <c r="J23" s="14"/>
    </row>
    <row r="24" spans="1:21" ht="13" customHeight="1" x14ac:dyDescent="0.25"/>
    <row r="25" spans="1:21" ht="13" customHeight="1" x14ac:dyDescent="0.25"/>
    <row r="26" spans="1:21" ht="13" customHeight="1" x14ac:dyDescent="0.25"/>
    <row r="27" spans="1:21" ht="13" customHeight="1" x14ac:dyDescent="0.25"/>
    <row r="28" spans="1:21" ht="13" customHeight="1" x14ac:dyDescent="0.25"/>
    <row r="29" spans="1:21" ht="13" customHeight="1" x14ac:dyDescent="0.25"/>
    <row r="30" spans="1:21" ht="13" customHeight="1" x14ac:dyDescent="0.25"/>
    <row r="31" spans="1:21" ht="13" customHeight="1" x14ac:dyDescent="0.25"/>
    <row r="32" spans="1:21" ht="13" customHeight="1" x14ac:dyDescent="0.25"/>
    <row r="33" ht="13" customHeight="1" x14ac:dyDescent="0.25"/>
    <row r="34" ht="13" customHeight="1" x14ac:dyDescent="0.25"/>
    <row r="35" ht="13" customHeight="1" x14ac:dyDescent="0.25"/>
    <row r="36" ht="13" customHeight="1" x14ac:dyDescent="0.25"/>
    <row r="37" ht="13" customHeight="1" x14ac:dyDescent="0.25"/>
    <row r="38" ht="13" customHeight="1" x14ac:dyDescent="0.25"/>
    <row r="39" ht="13" customHeight="1" x14ac:dyDescent="0.25"/>
    <row r="40" ht="13" customHeight="1" x14ac:dyDescent="0.25"/>
    <row r="41" ht="13" customHeight="1" x14ac:dyDescent="0.25"/>
    <row r="42" ht="13" customHeight="1" x14ac:dyDescent="0.25"/>
  </sheetData>
  <mergeCells count="5">
    <mergeCell ref="A3:A4"/>
    <mergeCell ref="B3:D3"/>
    <mergeCell ref="E3:G3"/>
    <mergeCell ref="H3:J3"/>
    <mergeCell ref="A21:J21"/>
  </mergeCells>
  <hyperlinks>
    <hyperlink ref="K1" location="Obsah!A1" display="Zpět na obsah" xr:uid="{00000000-0004-0000-13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4"/>
  <sheetViews>
    <sheetView showGridLines="0" zoomScaleNormal="100" workbookViewId="0">
      <selection activeCell="M12" sqref="M12"/>
    </sheetView>
  </sheetViews>
  <sheetFormatPr defaultRowHeight="12.75" customHeight="1" x14ac:dyDescent="0.2"/>
  <cols>
    <col min="1" max="1" width="15.109375" customWidth="1"/>
    <col min="2" max="10" width="9.77734375" customWidth="1"/>
  </cols>
  <sheetData>
    <row r="1" spans="1:11" ht="12.75" customHeight="1" x14ac:dyDescent="0.25">
      <c r="A1" s="92" t="s">
        <v>200</v>
      </c>
      <c r="B1" s="93"/>
      <c r="C1" s="93"/>
      <c r="D1" s="93"/>
      <c r="E1" s="93"/>
      <c r="F1" s="93"/>
      <c r="G1" s="93"/>
      <c r="H1" s="93"/>
      <c r="I1" s="93"/>
      <c r="J1" s="93"/>
      <c r="K1" s="153" t="s">
        <v>163</v>
      </c>
    </row>
    <row r="2" spans="1:11" ht="6" customHeight="1" thickBot="1" x14ac:dyDescent="0.3">
      <c r="A2" s="92"/>
      <c r="B2" s="93"/>
      <c r="C2" s="93"/>
      <c r="D2" s="93"/>
      <c r="E2" s="93"/>
      <c r="F2" s="93"/>
      <c r="G2" s="93"/>
      <c r="H2" s="93"/>
      <c r="I2" s="93"/>
      <c r="J2" s="93"/>
    </row>
    <row r="3" spans="1:11" ht="15" customHeight="1" x14ac:dyDescent="0.2">
      <c r="A3" s="551" t="s">
        <v>1</v>
      </c>
      <c r="B3" s="553" t="s">
        <v>73</v>
      </c>
      <c r="C3" s="554"/>
      <c r="D3" s="554"/>
      <c r="E3" s="554"/>
      <c r="F3" s="554"/>
      <c r="G3" s="554"/>
      <c r="H3" s="554"/>
      <c r="I3" s="554" t="s">
        <v>199</v>
      </c>
      <c r="J3" s="555"/>
    </row>
    <row r="4" spans="1:11" ht="15" customHeight="1" thickBot="1" x14ac:dyDescent="0.25">
      <c r="A4" s="552"/>
      <c r="B4" s="192">
        <v>2016</v>
      </c>
      <c r="C4" s="193">
        <v>2020</v>
      </c>
      <c r="D4" s="193">
        <v>2021</v>
      </c>
      <c r="E4" s="193">
        <v>2022</v>
      </c>
      <c r="F4" s="193">
        <v>2023</v>
      </c>
      <c r="G4" s="194">
        <v>2024</v>
      </c>
      <c r="H4" s="194">
        <v>2025</v>
      </c>
      <c r="I4" s="194" t="s">
        <v>46</v>
      </c>
      <c r="J4" s="195" t="s">
        <v>47</v>
      </c>
    </row>
    <row r="5" spans="1:11" ht="15" customHeight="1" x14ac:dyDescent="0.2">
      <c r="A5" s="94" t="s">
        <v>2</v>
      </c>
      <c r="B5" s="95">
        <v>12141</v>
      </c>
      <c r="C5" s="95">
        <v>13621</v>
      </c>
      <c r="D5" s="95">
        <v>14460</v>
      </c>
      <c r="E5" s="95">
        <v>12810</v>
      </c>
      <c r="F5" s="95">
        <v>12212</v>
      </c>
      <c r="G5" s="95">
        <v>11792</v>
      </c>
      <c r="H5" s="95">
        <v>12128</v>
      </c>
      <c r="I5" s="95">
        <v>5914</v>
      </c>
      <c r="J5" s="96">
        <v>6214</v>
      </c>
    </row>
    <row r="6" spans="1:11" ht="12.75" customHeight="1" x14ac:dyDescent="0.25">
      <c r="A6" s="97" t="s">
        <v>3</v>
      </c>
      <c r="B6" s="98">
        <v>12695</v>
      </c>
      <c r="C6" s="98">
        <v>15302</v>
      </c>
      <c r="D6" s="98">
        <v>16708</v>
      </c>
      <c r="E6" s="98">
        <v>14351</v>
      </c>
      <c r="F6" s="456">
        <v>13765</v>
      </c>
      <c r="G6" s="456">
        <v>13754</v>
      </c>
      <c r="H6" s="456">
        <v>13718</v>
      </c>
      <c r="I6" s="456">
        <v>7075</v>
      </c>
      <c r="J6" s="99">
        <v>6643</v>
      </c>
    </row>
    <row r="7" spans="1:11" ht="12.75" customHeight="1" x14ac:dyDescent="0.2">
      <c r="A7" s="97" t="s">
        <v>4</v>
      </c>
      <c r="B7" s="98">
        <v>6443</v>
      </c>
      <c r="C7" s="98">
        <v>7800</v>
      </c>
      <c r="D7" s="98">
        <v>8350</v>
      </c>
      <c r="E7" s="98">
        <v>7416</v>
      </c>
      <c r="F7" s="98">
        <v>6939</v>
      </c>
      <c r="G7" s="98">
        <v>6938</v>
      </c>
      <c r="H7" s="98">
        <v>7094</v>
      </c>
      <c r="I7" s="98">
        <v>3723</v>
      </c>
      <c r="J7" s="99">
        <v>3371</v>
      </c>
    </row>
    <row r="8" spans="1:11" ht="12.75" customHeight="1" x14ac:dyDescent="0.2">
      <c r="A8" s="97" t="s">
        <v>5</v>
      </c>
      <c r="B8" s="98">
        <v>6153</v>
      </c>
      <c r="C8" s="98">
        <v>7066</v>
      </c>
      <c r="D8" s="98">
        <v>7912</v>
      </c>
      <c r="E8" s="98">
        <v>6698</v>
      </c>
      <c r="F8" s="98">
        <v>6111</v>
      </c>
      <c r="G8" s="98">
        <v>6256</v>
      </c>
      <c r="H8" s="98">
        <v>6592</v>
      </c>
      <c r="I8" s="98">
        <v>3414</v>
      </c>
      <c r="J8" s="99">
        <v>3178</v>
      </c>
    </row>
    <row r="9" spans="1:11" ht="12.75" customHeight="1" x14ac:dyDescent="0.2">
      <c r="A9" s="97" t="s">
        <v>6</v>
      </c>
      <c r="B9" s="455">
        <v>3167</v>
      </c>
      <c r="C9" s="455">
        <v>4026</v>
      </c>
      <c r="D9" s="455">
        <v>4592</v>
      </c>
      <c r="E9" s="455">
        <v>3527</v>
      </c>
      <c r="F9" s="455">
        <v>3346</v>
      </c>
      <c r="G9" s="455">
        <v>3401</v>
      </c>
      <c r="H9" s="455">
        <v>3399</v>
      </c>
      <c r="I9" s="455">
        <v>1744</v>
      </c>
      <c r="J9" s="457">
        <v>1655</v>
      </c>
    </row>
    <row r="10" spans="1:11" ht="12.75" customHeight="1" x14ac:dyDescent="0.2">
      <c r="A10" s="97" t="s">
        <v>7</v>
      </c>
      <c r="B10" s="98">
        <v>9058</v>
      </c>
      <c r="C10" s="98">
        <v>10793</v>
      </c>
      <c r="D10" s="98">
        <v>11775</v>
      </c>
      <c r="E10" s="98">
        <v>9879</v>
      </c>
      <c r="F10" s="98">
        <v>9517</v>
      </c>
      <c r="G10" s="98">
        <v>9493</v>
      </c>
      <c r="H10" s="98">
        <v>9407</v>
      </c>
      <c r="I10" s="98">
        <v>4843</v>
      </c>
      <c r="J10" s="99">
        <v>4564</v>
      </c>
    </row>
    <row r="11" spans="1:11" ht="12.75" customHeight="1" x14ac:dyDescent="0.2">
      <c r="A11" s="97" t="s">
        <v>8</v>
      </c>
      <c r="B11" s="98">
        <v>4385</v>
      </c>
      <c r="C11" s="98">
        <v>5252</v>
      </c>
      <c r="D11" s="98">
        <v>5880</v>
      </c>
      <c r="E11" s="98">
        <v>5013</v>
      </c>
      <c r="F11" s="98">
        <v>4735</v>
      </c>
      <c r="G11" s="98">
        <v>4730</v>
      </c>
      <c r="H11" s="98">
        <v>4756</v>
      </c>
      <c r="I11" s="98">
        <v>2491</v>
      </c>
      <c r="J11" s="99">
        <v>2265</v>
      </c>
    </row>
    <row r="12" spans="1:11" ht="12.75" customHeight="1" x14ac:dyDescent="0.2">
      <c r="A12" s="97" t="s">
        <v>9</v>
      </c>
      <c r="B12" s="98">
        <v>5681</v>
      </c>
      <c r="C12" s="98">
        <v>6694</v>
      </c>
      <c r="D12" s="98">
        <v>7668</v>
      </c>
      <c r="E12" s="98">
        <v>6176</v>
      </c>
      <c r="F12" s="98">
        <v>6019</v>
      </c>
      <c r="G12" s="98">
        <v>5882</v>
      </c>
      <c r="H12" s="98">
        <v>6029</v>
      </c>
      <c r="I12" s="98">
        <v>2996</v>
      </c>
      <c r="J12" s="99">
        <v>3033</v>
      </c>
    </row>
    <row r="13" spans="1:11" ht="12.75" customHeight="1" x14ac:dyDescent="0.2">
      <c r="A13" s="97" t="s">
        <v>10</v>
      </c>
      <c r="B13" s="98">
        <v>5234</v>
      </c>
      <c r="C13" s="98">
        <v>6383</v>
      </c>
      <c r="D13" s="98">
        <v>6991</v>
      </c>
      <c r="E13" s="98">
        <v>6049</v>
      </c>
      <c r="F13" s="98">
        <v>5427</v>
      </c>
      <c r="G13" s="98">
        <v>5442</v>
      </c>
      <c r="H13" s="98">
        <v>5491</v>
      </c>
      <c r="I13" s="98">
        <v>2806</v>
      </c>
      <c r="J13" s="99">
        <v>2685</v>
      </c>
    </row>
    <row r="14" spans="1:11" ht="12.75" customHeight="1" x14ac:dyDescent="0.2">
      <c r="A14" s="97" t="s">
        <v>11</v>
      </c>
      <c r="B14" s="98">
        <v>4997</v>
      </c>
      <c r="C14" s="98">
        <v>6450</v>
      </c>
      <c r="D14" s="98">
        <v>6438</v>
      </c>
      <c r="E14" s="98">
        <v>5861</v>
      </c>
      <c r="F14" s="98">
        <v>5466</v>
      </c>
      <c r="G14" s="98">
        <v>5408</v>
      </c>
      <c r="H14" s="98">
        <v>5440</v>
      </c>
      <c r="I14" s="98">
        <v>2847</v>
      </c>
      <c r="J14" s="99">
        <v>2593</v>
      </c>
    </row>
    <row r="15" spans="1:11" ht="12.75" customHeight="1" x14ac:dyDescent="0.2">
      <c r="A15" s="97" t="s">
        <v>12</v>
      </c>
      <c r="B15" s="98">
        <v>11738</v>
      </c>
      <c r="C15" s="98">
        <v>14015</v>
      </c>
      <c r="D15" s="98">
        <v>15246</v>
      </c>
      <c r="E15" s="98">
        <v>13344</v>
      </c>
      <c r="F15" s="98">
        <v>12326</v>
      </c>
      <c r="G15" s="98">
        <v>12239</v>
      </c>
      <c r="H15" s="98">
        <v>12474</v>
      </c>
      <c r="I15" s="98">
        <v>6200</v>
      </c>
      <c r="J15" s="99">
        <v>6274</v>
      </c>
    </row>
    <row r="16" spans="1:11" ht="12.75" customHeight="1" x14ac:dyDescent="0.2">
      <c r="A16" s="97" t="s">
        <v>13</v>
      </c>
      <c r="B16" s="98">
        <v>6731</v>
      </c>
      <c r="C16" s="98">
        <v>8126</v>
      </c>
      <c r="D16" s="98">
        <v>8562</v>
      </c>
      <c r="E16" s="98">
        <v>7481</v>
      </c>
      <c r="F16" s="98">
        <v>6981</v>
      </c>
      <c r="G16" s="98">
        <v>6967</v>
      </c>
      <c r="H16" s="98">
        <v>6922</v>
      </c>
      <c r="I16" s="98">
        <v>3561</v>
      </c>
      <c r="J16" s="99">
        <v>3361</v>
      </c>
    </row>
    <row r="17" spans="1:10" ht="12.75" customHeight="1" x14ac:dyDescent="0.2">
      <c r="A17" s="97" t="s">
        <v>14</v>
      </c>
      <c r="B17" s="98">
        <v>6194</v>
      </c>
      <c r="C17" s="98">
        <v>7794</v>
      </c>
      <c r="D17" s="98">
        <v>7984</v>
      </c>
      <c r="E17" s="98">
        <v>6695</v>
      </c>
      <c r="F17" s="98">
        <v>6276</v>
      </c>
      <c r="G17" s="98">
        <v>6306</v>
      </c>
      <c r="H17" s="98">
        <v>6235</v>
      </c>
      <c r="I17" s="98">
        <v>3171</v>
      </c>
      <c r="J17" s="99">
        <v>3064</v>
      </c>
    </row>
    <row r="18" spans="1:10" ht="12.75" customHeight="1" x14ac:dyDescent="0.25">
      <c r="A18" s="97" t="s">
        <v>15</v>
      </c>
      <c r="B18" s="456">
        <v>13133</v>
      </c>
      <c r="C18" s="456">
        <v>15967</v>
      </c>
      <c r="D18" s="456">
        <v>17325</v>
      </c>
      <c r="E18" s="456">
        <v>14919</v>
      </c>
      <c r="F18" s="98">
        <v>13675</v>
      </c>
      <c r="G18" s="98">
        <v>13603</v>
      </c>
      <c r="H18" s="98">
        <v>13652</v>
      </c>
      <c r="I18" s="98">
        <v>6995</v>
      </c>
      <c r="J18" s="458">
        <v>6657</v>
      </c>
    </row>
    <row r="19" spans="1:10" ht="15" customHeight="1" x14ac:dyDescent="0.2">
      <c r="A19" s="431" t="s">
        <v>16</v>
      </c>
      <c r="B19" s="136">
        <v>107750</v>
      </c>
      <c r="C19" s="136">
        <v>129289</v>
      </c>
      <c r="D19" s="136">
        <v>139891</v>
      </c>
      <c r="E19" s="136">
        <v>120219</v>
      </c>
      <c r="F19" s="136">
        <v>112795</v>
      </c>
      <c r="G19" s="136">
        <v>112211</v>
      </c>
      <c r="H19" s="136">
        <v>113337</v>
      </c>
      <c r="I19" s="136">
        <v>57780</v>
      </c>
      <c r="J19" s="432">
        <v>55557</v>
      </c>
    </row>
    <row r="20" spans="1:10" ht="7.5" customHeight="1" x14ac:dyDescent="0.2">
      <c r="A20" s="100"/>
      <c r="B20" s="101"/>
      <c r="C20" s="101"/>
      <c r="D20" s="101"/>
      <c r="E20" s="101"/>
      <c r="F20" s="102"/>
      <c r="G20" s="101"/>
      <c r="H20" s="101"/>
      <c r="I20" s="102"/>
      <c r="J20" s="102"/>
    </row>
    <row r="21" spans="1:10" ht="12.75" customHeight="1" x14ac:dyDescent="0.25">
      <c r="A21" s="103" t="s">
        <v>112</v>
      </c>
      <c r="B21" s="93"/>
      <c r="C21" s="93"/>
      <c r="D21" s="93"/>
      <c r="E21" s="93"/>
      <c r="F21" s="93"/>
      <c r="G21" s="93"/>
      <c r="H21" s="93"/>
      <c r="I21" s="93"/>
      <c r="J21" s="93"/>
    </row>
    <row r="23" spans="1:10" ht="12.75" customHeight="1" x14ac:dyDescent="0.2">
      <c r="B23" s="104"/>
      <c r="C23" s="104"/>
      <c r="D23" s="104"/>
      <c r="E23" s="104"/>
      <c r="F23" s="104"/>
      <c r="G23" s="104"/>
      <c r="H23" s="104"/>
      <c r="I23" s="104"/>
      <c r="J23" s="104"/>
    </row>
    <row r="24" spans="1:10" ht="12.75" customHeight="1" x14ac:dyDescent="0.2">
      <c r="B24" s="104"/>
      <c r="C24" s="104"/>
      <c r="D24" s="104"/>
      <c r="E24" s="104"/>
      <c r="F24" s="104"/>
      <c r="G24" s="104"/>
      <c r="H24" s="104"/>
      <c r="I24" s="104"/>
      <c r="J24" s="104"/>
    </row>
  </sheetData>
  <mergeCells count="3">
    <mergeCell ref="A3:A4"/>
    <mergeCell ref="B3:H3"/>
    <mergeCell ref="I3:J3"/>
  </mergeCells>
  <hyperlinks>
    <hyperlink ref="K1" location="Obsah!A1" display="Zpět na obsah" xr:uid="{00000000-0004-0000-1400-000000000000}"/>
  </hyperlinks>
  <pageMargins left="0.78740157480314965" right="0.78740157480314965" top="0.78740157480314965" bottom="0.98425196850393704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1"/>
  <sheetViews>
    <sheetView showGridLines="0" zoomScaleNormal="100" workbookViewId="0">
      <selection activeCell="A2" sqref="A2:N21"/>
    </sheetView>
  </sheetViews>
  <sheetFormatPr defaultRowHeight="12.75" customHeight="1" x14ac:dyDescent="0.2"/>
  <cols>
    <col min="1" max="1" width="15.109375" customWidth="1"/>
    <col min="2" max="13" width="6.77734375" customWidth="1"/>
  </cols>
  <sheetData>
    <row r="1" spans="1:17" ht="12.75" customHeight="1" x14ac:dyDescent="0.25">
      <c r="A1" s="92" t="s">
        <v>201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153" t="s">
        <v>163</v>
      </c>
    </row>
    <row r="2" spans="1:17" ht="6" customHeight="1" thickBot="1" x14ac:dyDescent="0.3">
      <c r="A2" s="92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7" ht="15" customHeight="1" x14ac:dyDescent="0.2">
      <c r="A3" s="484" t="s">
        <v>1</v>
      </c>
      <c r="B3" s="486" t="s">
        <v>113</v>
      </c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556" t="s">
        <v>114</v>
      </c>
    </row>
    <row r="4" spans="1:17" ht="15" customHeight="1" thickBot="1" x14ac:dyDescent="0.25">
      <c r="A4" s="485"/>
      <c r="B4" s="187" t="s">
        <v>32</v>
      </c>
      <c r="C4" s="187" t="s">
        <v>33</v>
      </c>
      <c r="D4" s="187" t="s">
        <v>34</v>
      </c>
      <c r="E4" s="187" t="s">
        <v>35</v>
      </c>
      <c r="F4" s="187" t="s">
        <v>36</v>
      </c>
      <c r="G4" s="187" t="s">
        <v>37</v>
      </c>
      <c r="H4" s="187" t="s">
        <v>38</v>
      </c>
      <c r="I4" s="187" t="s">
        <v>39</v>
      </c>
      <c r="J4" s="187" t="s">
        <v>40</v>
      </c>
      <c r="K4" s="187" t="s">
        <v>41</v>
      </c>
      <c r="L4" s="187" t="s">
        <v>42</v>
      </c>
      <c r="M4" s="187" t="s">
        <v>43</v>
      </c>
      <c r="N4" s="557"/>
    </row>
    <row r="5" spans="1:17" ht="15" customHeight="1" x14ac:dyDescent="0.25">
      <c r="A5" s="105" t="s">
        <v>2</v>
      </c>
      <c r="B5" s="460">
        <v>1177</v>
      </c>
      <c r="C5" s="433">
        <v>1035</v>
      </c>
      <c r="D5" s="433">
        <v>1073</v>
      </c>
      <c r="E5" s="433">
        <v>1029</v>
      </c>
      <c r="F5" s="433">
        <v>921</v>
      </c>
      <c r="G5" s="433">
        <v>958</v>
      </c>
      <c r="H5" s="433">
        <v>939</v>
      </c>
      <c r="I5" s="459">
        <v>905</v>
      </c>
      <c r="J5" s="433">
        <v>963</v>
      </c>
      <c r="K5" s="433">
        <v>1067</v>
      </c>
      <c r="L5" s="433">
        <v>919</v>
      </c>
      <c r="M5" s="433">
        <v>1142</v>
      </c>
      <c r="N5" s="434">
        <v>12128</v>
      </c>
      <c r="P5" s="104"/>
      <c r="Q5" s="104"/>
    </row>
    <row r="6" spans="1:17" ht="12.75" customHeight="1" x14ac:dyDescent="0.25">
      <c r="A6" s="106" t="s">
        <v>3</v>
      </c>
      <c r="B6" s="456">
        <v>1303</v>
      </c>
      <c r="C6" s="148">
        <v>1207</v>
      </c>
      <c r="D6" s="148">
        <v>1237</v>
      </c>
      <c r="E6" s="148">
        <v>1061</v>
      </c>
      <c r="F6" s="148">
        <v>1102</v>
      </c>
      <c r="G6" s="148">
        <v>1053</v>
      </c>
      <c r="H6" s="455">
        <v>1042</v>
      </c>
      <c r="I6" s="148">
        <v>1125</v>
      </c>
      <c r="J6" s="148">
        <v>1044</v>
      </c>
      <c r="K6" s="148">
        <v>1195</v>
      </c>
      <c r="L6" s="148">
        <v>1153</v>
      </c>
      <c r="M6" s="148">
        <v>1196</v>
      </c>
      <c r="N6" s="149">
        <v>13718</v>
      </c>
      <c r="P6" s="104"/>
      <c r="Q6" s="104"/>
    </row>
    <row r="7" spans="1:17" ht="12.75" customHeight="1" x14ac:dyDescent="0.25">
      <c r="A7" s="106" t="s">
        <v>4</v>
      </c>
      <c r="B7" s="148">
        <v>660</v>
      </c>
      <c r="C7" s="148">
        <v>653</v>
      </c>
      <c r="D7" s="148">
        <v>612</v>
      </c>
      <c r="E7" s="148">
        <v>566</v>
      </c>
      <c r="F7" s="148">
        <v>560</v>
      </c>
      <c r="G7" s="148">
        <v>582</v>
      </c>
      <c r="H7" s="148">
        <v>538</v>
      </c>
      <c r="I7" s="455">
        <v>500</v>
      </c>
      <c r="J7" s="148">
        <v>561</v>
      </c>
      <c r="K7" s="148">
        <v>601</v>
      </c>
      <c r="L7" s="148">
        <v>578</v>
      </c>
      <c r="M7" s="456">
        <v>683</v>
      </c>
      <c r="N7" s="149">
        <v>7094</v>
      </c>
      <c r="P7" s="104"/>
      <c r="Q7" s="104"/>
    </row>
    <row r="8" spans="1:17" ht="12.75" customHeight="1" x14ac:dyDescent="0.25">
      <c r="A8" s="106" t="s">
        <v>5</v>
      </c>
      <c r="B8" s="456">
        <v>685</v>
      </c>
      <c r="C8" s="148">
        <v>573</v>
      </c>
      <c r="D8" s="148">
        <v>567</v>
      </c>
      <c r="E8" s="148">
        <v>521</v>
      </c>
      <c r="F8" s="148">
        <v>552</v>
      </c>
      <c r="G8" s="148">
        <v>502</v>
      </c>
      <c r="H8" s="148">
        <v>518</v>
      </c>
      <c r="I8" s="455">
        <v>497</v>
      </c>
      <c r="J8" s="148">
        <v>519</v>
      </c>
      <c r="K8" s="148">
        <v>556</v>
      </c>
      <c r="L8" s="148">
        <v>523</v>
      </c>
      <c r="M8" s="148">
        <v>579</v>
      </c>
      <c r="N8" s="149">
        <v>6592</v>
      </c>
      <c r="P8" s="104"/>
      <c r="Q8" s="104"/>
    </row>
    <row r="9" spans="1:17" ht="12.75" customHeight="1" x14ac:dyDescent="0.25">
      <c r="A9" s="106" t="s">
        <v>6</v>
      </c>
      <c r="B9" s="456">
        <v>346</v>
      </c>
      <c r="C9" s="148">
        <v>321</v>
      </c>
      <c r="D9" s="148">
        <v>288</v>
      </c>
      <c r="E9" s="148">
        <v>281</v>
      </c>
      <c r="F9" s="148">
        <v>273</v>
      </c>
      <c r="G9" s="148">
        <v>252</v>
      </c>
      <c r="H9" s="148">
        <v>245</v>
      </c>
      <c r="I9" s="455">
        <v>235</v>
      </c>
      <c r="J9" s="148">
        <v>273</v>
      </c>
      <c r="K9" s="148">
        <v>295</v>
      </c>
      <c r="L9" s="148">
        <v>281</v>
      </c>
      <c r="M9" s="148">
        <v>309</v>
      </c>
      <c r="N9" s="149">
        <v>3399</v>
      </c>
      <c r="P9" s="104"/>
      <c r="Q9" s="104"/>
    </row>
    <row r="10" spans="1:17" ht="12.75" customHeight="1" x14ac:dyDescent="0.25">
      <c r="A10" s="106" t="s">
        <v>7</v>
      </c>
      <c r="B10" s="456">
        <v>910</v>
      </c>
      <c r="C10" s="148">
        <v>868</v>
      </c>
      <c r="D10" s="148">
        <v>894</v>
      </c>
      <c r="E10" s="148">
        <v>735</v>
      </c>
      <c r="F10" s="148">
        <v>725</v>
      </c>
      <c r="G10" s="148">
        <v>727</v>
      </c>
      <c r="H10" s="148">
        <v>739</v>
      </c>
      <c r="I10" s="455">
        <v>706</v>
      </c>
      <c r="J10" s="148">
        <v>715</v>
      </c>
      <c r="K10" s="148">
        <v>807</v>
      </c>
      <c r="L10" s="148">
        <v>730</v>
      </c>
      <c r="M10" s="148">
        <v>851</v>
      </c>
      <c r="N10" s="149">
        <v>9407</v>
      </c>
      <c r="P10" s="104"/>
      <c r="Q10" s="104"/>
    </row>
    <row r="11" spans="1:17" ht="12.75" customHeight="1" x14ac:dyDescent="0.25">
      <c r="A11" s="106" t="s">
        <v>8</v>
      </c>
      <c r="B11" s="148">
        <v>441</v>
      </c>
      <c r="C11" s="148">
        <v>401</v>
      </c>
      <c r="D11" s="148">
        <v>409</v>
      </c>
      <c r="E11" s="148">
        <v>376</v>
      </c>
      <c r="F11" s="148">
        <v>402</v>
      </c>
      <c r="G11" s="148">
        <v>382</v>
      </c>
      <c r="H11" s="455">
        <v>357</v>
      </c>
      <c r="I11" s="148">
        <v>381</v>
      </c>
      <c r="J11" s="148">
        <v>389</v>
      </c>
      <c r="K11" s="148">
        <v>370</v>
      </c>
      <c r="L11" s="148">
        <v>384</v>
      </c>
      <c r="M11" s="456">
        <v>464</v>
      </c>
      <c r="N11" s="149">
        <v>4756</v>
      </c>
      <c r="P11" s="104"/>
      <c r="Q11" s="104"/>
    </row>
    <row r="12" spans="1:17" ht="12.75" customHeight="1" x14ac:dyDescent="0.25">
      <c r="A12" s="106" t="s">
        <v>9</v>
      </c>
      <c r="B12" s="456">
        <v>590</v>
      </c>
      <c r="C12" s="148">
        <v>532</v>
      </c>
      <c r="D12" s="148">
        <v>554</v>
      </c>
      <c r="E12" s="148">
        <v>478</v>
      </c>
      <c r="F12" s="148">
        <v>493</v>
      </c>
      <c r="G12" s="455">
        <v>449</v>
      </c>
      <c r="H12" s="148">
        <v>480</v>
      </c>
      <c r="I12" s="148">
        <v>483</v>
      </c>
      <c r="J12" s="148">
        <v>491</v>
      </c>
      <c r="K12" s="148">
        <v>508</v>
      </c>
      <c r="L12" s="148">
        <v>465</v>
      </c>
      <c r="M12" s="148">
        <v>506</v>
      </c>
      <c r="N12" s="149">
        <v>6029</v>
      </c>
      <c r="P12" s="104"/>
      <c r="Q12" s="104"/>
    </row>
    <row r="13" spans="1:17" ht="12.75" customHeight="1" x14ac:dyDescent="0.25">
      <c r="A13" s="106" t="s">
        <v>10</v>
      </c>
      <c r="B13" s="456">
        <v>549</v>
      </c>
      <c r="C13" s="148">
        <v>446</v>
      </c>
      <c r="D13" s="148">
        <v>459</v>
      </c>
      <c r="E13" s="148">
        <v>407</v>
      </c>
      <c r="F13" s="148">
        <v>462</v>
      </c>
      <c r="G13" s="148">
        <v>455</v>
      </c>
      <c r="H13" s="148">
        <v>442</v>
      </c>
      <c r="I13" s="455">
        <v>400</v>
      </c>
      <c r="J13" s="148">
        <v>409</v>
      </c>
      <c r="K13" s="148">
        <v>498</v>
      </c>
      <c r="L13" s="148">
        <v>475</v>
      </c>
      <c r="M13" s="148">
        <v>489</v>
      </c>
      <c r="N13" s="149">
        <v>5491</v>
      </c>
      <c r="P13" s="104"/>
      <c r="Q13" s="104"/>
    </row>
    <row r="14" spans="1:17" ht="12.75" customHeight="1" x14ac:dyDescent="0.25">
      <c r="A14" s="106" t="s">
        <v>11</v>
      </c>
      <c r="B14" s="456">
        <v>529</v>
      </c>
      <c r="C14" s="148">
        <v>470</v>
      </c>
      <c r="D14" s="148">
        <v>473</v>
      </c>
      <c r="E14" s="148">
        <v>440</v>
      </c>
      <c r="F14" s="148">
        <v>443</v>
      </c>
      <c r="G14" s="148">
        <v>429</v>
      </c>
      <c r="H14" s="148">
        <v>394</v>
      </c>
      <c r="I14" s="148">
        <v>394</v>
      </c>
      <c r="J14" s="455">
        <v>387</v>
      </c>
      <c r="K14" s="148">
        <v>465</v>
      </c>
      <c r="L14" s="148">
        <v>491</v>
      </c>
      <c r="M14" s="148">
        <v>525</v>
      </c>
      <c r="N14" s="149">
        <v>5440</v>
      </c>
      <c r="P14" s="104"/>
      <c r="Q14" s="104"/>
    </row>
    <row r="15" spans="1:17" ht="12.75" customHeight="1" x14ac:dyDescent="0.25">
      <c r="A15" s="106" t="s">
        <v>12</v>
      </c>
      <c r="B15" s="456">
        <v>1269</v>
      </c>
      <c r="C15" s="148">
        <v>1070</v>
      </c>
      <c r="D15" s="148">
        <v>1116</v>
      </c>
      <c r="E15" s="148">
        <v>975</v>
      </c>
      <c r="F15" s="148">
        <v>996</v>
      </c>
      <c r="G15" s="148">
        <v>989</v>
      </c>
      <c r="H15" s="148">
        <v>932</v>
      </c>
      <c r="I15" s="148">
        <v>974</v>
      </c>
      <c r="J15" s="455">
        <v>902</v>
      </c>
      <c r="K15" s="148">
        <v>1027</v>
      </c>
      <c r="L15" s="148">
        <v>1060</v>
      </c>
      <c r="M15" s="148">
        <v>1164</v>
      </c>
      <c r="N15" s="149">
        <v>12474</v>
      </c>
      <c r="P15" s="104"/>
      <c r="Q15" s="104"/>
    </row>
    <row r="16" spans="1:17" ht="12.75" customHeight="1" x14ac:dyDescent="0.25">
      <c r="A16" s="106" t="s">
        <v>13</v>
      </c>
      <c r="B16" s="148">
        <v>641</v>
      </c>
      <c r="C16" s="148">
        <v>590</v>
      </c>
      <c r="D16" s="456">
        <v>648</v>
      </c>
      <c r="E16" s="148">
        <v>588</v>
      </c>
      <c r="F16" s="148">
        <v>518</v>
      </c>
      <c r="G16" s="148">
        <v>547</v>
      </c>
      <c r="H16" s="148">
        <v>518</v>
      </c>
      <c r="I16" s="455">
        <v>513</v>
      </c>
      <c r="J16" s="148">
        <v>531</v>
      </c>
      <c r="K16" s="148">
        <v>606</v>
      </c>
      <c r="L16" s="148">
        <v>591</v>
      </c>
      <c r="M16" s="148">
        <v>631</v>
      </c>
      <c r="N16" s="149">
        <v>6922</v>
      </c>
      <c r="P16" s="104"/>
      <c r="Q16" s="104"/>
    </row>
    <row r="17" spans="1:17" ht="12.75" customHeight="1" x14ac:dyDescent="0.25">
      <c r="A17" s="106" t="s">
        <v>14</v>
      </c>
      <c r="B17" s="456">
        <v>606</v>
      </c>
      <c r="C17" s="148">
        <v>514</v>
      </c>
      <c r="D17" s="148">
        <v>535</v>
      </c>
      <c r="E17" s="148">
        <v>487</v>
      </c>
      <c r="F17" s="148">
        <v>485</v>
      </c>
      <c r="G17" s="148">
        <v>495</v>
      </c>
      <c r="H17" s="148">
        <v>511</v>
      </c>
      <c r="I17" s="148">
        <v>484</v>
      </c>
      <c r="J17" s="455">
        <v>463</v>
      </c>
      <c r="K17" s="148">
        <v>518</v>
      </c>
      <c r="L17" s="148">
        <v>540</v>
      </c>
      <c r="M17" s="148">
        <v>597</v>
      </c>
      <c r="N17" s="149">
        <v>6235</v>
      </c>
      <c r="P17" s="104"/>
      <c r="Q17" s="104"/>
    </row>
    <row r="18" spans="1:17" ht="12.75" customHeight="1" x14ac:dyDescent="0.25">
      <c r="A18" s="106" t="s">
        <v>15</v>
      </c>
      <c r="B18" s="456">
        <v>1292</v>
      </c>
      <c r="C18" s="148">
        <v>1194</v>
      </c>
      <c r="D18" s="148">
        <v>1238</v>
      </c>
      <c r="E18" s="148">
        <v>1071</v>
      </c>
      <c r="F18" s="148">
        <v>1095</v>
      </c>
      <c r="G18" s="148">
        <v>1101</v>
      </c>
      <c r="H18" s="148">
        <v>1041</v>
      </c>
      <c r="I18" s="148">
        <v>1117</v>
      </c>
      <c r="J18" s="455">
        <v>1006</v>
      </c>
      <c r="K18" s="148">
        <v>1152</v>
      </c>
      <c r="L18" s="148">
        <v>1112</v>
      </c>
      <c r="M18" s="148">
        <v>1233</v>
      </c>
      <c r="N18" s="149">
        <v>13652</v>
      </c>
      <c r="P18" s="104"/>
      <c r="Q18" s="104"/>
    </row>
    <row r="19" spans="1:17" ht="15" customHeight="1" x14ac:dyDescent="0.25">
      <c r="A19" s="435" t="s">
        <v>16</v>
      </c>
      <c r="B19" s="461">
        <v>10998</v>
      </c>
      <c r="C19" s="147">
        <v>9874</v>
      </c>
      <c r="D19" s="147">
        <v>10103</v>
      </c>
      <c r="E19" s="147">
        <v>9015</v>
      </c>
      <c r="F19" s="147">
        <v>9027</v>
      </c>
      <c r="G19" s="147">
        <v>8921</v>
      </c>
      <c r="H19" s="147">
        <v>8696</v>
      </c>
      <c r="I19" s="147">
        <v>8714</v>
      </c>
      <c r="J19" s="462">
        <v>8653</v>
      </c>
      <c r="K19" s="147">
        <v>9665</v>
      </c>
      <c r="L19" s="147">
        <v>9302</v>
      </c>
      <c r="M19" s="147">
        <v>10369</v>
      </c>
      <c r="N19" s="436">
        <v>113337</v>
      </c>
      <c r="P19" s="104"/>
      <c r="Q19" s="104"/>
    </row>
    <row r="20" spans="1:17" ht="7.5" customHeight="1" x14ac:dyDescent="0.2">
      <c r="A20" s="107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</row>
    <row r="21" spans="1:17" ht="12.75" customHeight="1" x14ac:dyDescent="0.25">
      <c r="A21" s="108" t="s">
        <v>115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</row>
  </sheetData>
  <mergeCells count="3">
    <mergeCell ref="A3:A4"/>
    <mergeCell ref="B3:M3"/>
    <mergeCell ref="N3:N4"/>
  </mergeCells>
  <hyperlinks>
    <hyperlink ref="O1" location="Obsah!A1" display="Zpět na obsah" xr:uid="{00000000-0004-0000-1500-000000000000}"/>
  </hyperlinks>
  <pageMargins left="0.78740157480314965" right="0.78740157480314965" top="0.78740157480314965" bottom="0.98425196850393704" header="0.47244094488188981" footer="0.47244094488188981"/>
  <pageSetup paperSize="9" orientation="portrait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22"/>
  <sheetViews>
    <sheetView showGridLines="0" zoomScaleNormal="100" workbookViewId="0"/>
  </sheetViews>
  <sheetFormatPr defaultRowHeight="12.75" customHeight="1" x14ac:dyDescent="0.2"/>
  <cols>
    <col min="1" max="1" width="15.109375" customWidth="1"/>
    <col min="2" max="13" width="7.33203125" customWidth="1"/>
  </cols>
  <sheetData>
    <row r="1" spans="1:16" ht="12.75" customHeight="1" x14ac:dyDescent="0.25">
      <c r="A1" s="92" t="s">
        <v>202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153" t="s">
        <v>163</v>
      </c>
    </row>
    <row r="2" spans="1:16" ht="6" customHeight="1" thickBot="1" x14ac:dyDescent="0.3">
      <c r="A2" s="92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6" ht="15" customHeight="1" x14ac:dyDescent="0.2">
      <c r="A3" s="484" t="s">
        <v>1</v>
      </c>
      <c r="B3" s="558" t="s">
        <v>44</v>
      </c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7"/>
    </row>
    <row r="4" spans="1:16" ht="15" customHeight="1" thickBot="1" x14ac:dyDescent="0.25">
      <c r="A4" s="485"/>
      <c r="B4" s="187" t="s">
        <v>32</v>
      </c>
      <c r="C4" s="187" t="s">
        <v>33</v>
      </c>
      <c r="D4" s="187" t="s">
        <v>34</v>
      </c>
      <c r="E4" s="187" t="s">
        <v>35</v>
      </c>
      <c r="F4" s="187" t="s">
        <v>36</v>
      </c>
      <c r="G4" s="187" t="s">
        <v>37</v>
      </c>
      <c r="H4" s="187" t="s">
        <v>38</v>
      </c>
      <c r="I4" s="187" t="s">
        <v>39</v>
      </c>
      <c r="J4" s="187" t="s">
        <v>40</v>
      </c>
      <c r="K4" s="187" t="s">
        <v>41</v>
      </c>
      <c r="L4" s="187" t="s">
        <v>42</v>
      </c>
      <c r="M4" s="188" t="s">
        <v>43</v>
      </c>
    </row>
    <row r="5" spans="1:16" ht="15" customHeight="1" x14ac:dyDescent="0.25">
      <c r="A5" s="105" t="s">
        <v>2</v>
      </c>
      <c r="B5" s="466">
        <v>1.1419922722124802</v>
      </c>
      <c r="C5" s="437">
        <v>1.1118103548348535</v>
      </c>
      <c r="D5" s="437">
        <v>1.0410855633678771</v>
      </c>
      <c r="E5" s="437">
        <v>1.0316740722544862</v>
      </c>
      <c r="F5" s="437">
        <v>0.89360652736422641</v>
      </c>
      <c r="G5" s="437">
        <v>0.9604895638676364</v>
      </c>
      <c r="H5" s="437">
        <v>0.91107115004886907</v>
      </c>
      <c r="I5" s="463">
        <v>0.87808241831121048</v>
      </c>
      <c r="J5" s="437">
        <v>0.9655025574160061</v>
      </c>
      <c r="K5" s="437">
        <v>1.0352640224729963</v>
      </c>
      <c r="L5" s="437">
        <v>0.92138821419035266</v>
      </c>
      <c r="M5" s="438">
        <v>1.1080332836590079</v>
      </c>
      <c r="O5" s="109"/>
      <c r="P5" s="109"/>
    </row>
    <row r="6" spans="1:16" ht="12.75" customHeight="1" x14ac:dyDescent="0.25">
      <c r="A6" s="106" t="s">
        <v>3</v>
      </c>
      <c r="B6" s="439">
        <v>1.1175738726315807</v>
      </c>
      <c r="C6" s="467">
        <v>1.1461534259471506</v>
      </c>
      <c r="D6" s="439">
        <v>1.0609661400193902</v>
      </c>
      <c r="E6" s="439">
        <v>0.94034592593311128</v>
      </c>
      <c r="F6" s="439">
        <v>0.94517759603990936</v>
      </c>
      <c r="G6" s="439">
        <v>0.93325566447461461</v>
      </c>
      <c r="H6" s="464">
        <v>0.8937160209379178</v>
      </c>
      <c r="I6" s="439">
        <v>0.96490453316233937</v>
      </c>
      <c r="J6" s="439">
        <v>0.92527912033380599</v>
      </c>
      <c r="K6" s="439">
        <v>1.0249430374479962</v>
      </c>
      <c r="L6" s="439">
        <v>1.021883932705822</v>
      </c>
      <c r="M6" s="440">
        <v>1.0258007303663625</v>
      </c>
      <c r="O6" s="109"/>
      <c r="P6" s="109"/>
    </row>
    <row r="7" spans="1:16" ht="12.75" customHeight="1" x14ac:dyDescent="0.25">
      <c r="A7" s="106" t="s">
        <v>4</v>
      </c>
      <c r="B7" s="439">
        <v>1.0938927936392158</v>
      </c>
      <c r="C7" s="467">
        <v>1.1982506396990611</v>
      </c>
      <c r="D7" s="439">
        <v>1.0143369541018183</v>
      </c>
      <c r="E7" s="439">
        <v>0.96936580591887278</v>
      </c>
      <c r="F7" s="439">
        <v>0.92815146126963777</v>
      </c>
      <c r="G7" s="439">
        <v>0.99676837287064313</v>
      </c>
      <c r="H7" s="439">
        <v>0.89168836814833052</v>
      </c>
      <c r="I7" s="464">
        <v>0.82870666184789077</v>
      </c>
      <c r="J7" s="439">
        <v>0.9608025037464446</v>
      </c>
      <c r="K7" s="439">
        <v>0.99610540754116483</v>
      </c>
      <c r="L7" s="439">
        <v>0.98991773113270054</v>
      </c>
      <c r="M7" s="440">
        <v>1.132013300084219</v>
      </c>
      <c r="O7" s="109"/>
      <c r="P7" s="109"/>
    </row>
    <row r="8" spans="1:16" ht="12.75" customHeight="1" x14ac:dyDescent="0.25">
      <c r="A8" s="106" t="s">
        <v>5</v>
      </c>
      <c r="B8" s="467">
        <v>1.222809195508149</v>
      </c>
      <c r="C8" s="439">
        <v>1.1324692252247786</v>
      </c>
      <c r="D8" s="439">
        <v>1.0121646917563802</v>
      </c>
      <c r="E8" s="439">
        <v>0.96105067234316865</v>
      </c>
      <c r="F8" s="439">
        <v>0.9853878480591215</v>
      </c>
      <c r="G8" s="439">
        <v>0.9260027591483122</v>
      </c>
      <c r="H8" s="439">
        <v>0.9246936690120019</v>
      </c>
      <c r="I8" s="464">
        <v>0.88720608783583954</v>
      </c>
      <c r="J8" s="439">
        <v>0.95736141832265742</v>
      </c>
      <c r="K8" s="439">
        <v>0.99252833971172383</v>
      </c>
      <c r="L8" s="439">
        <v>0.96473992636367989</v>
      </c>
      <c r="M8" s="440">
        <v>1.0335861667141872</v>
      </c>
      <c r="O8" s="109"/>
      <c r="P8" s="109"/>
    </row>
    <row r="9" spans="1:16" ht="12.75" customHeight="1" x14ac:dyDescent="0.25">
      <c r="A9" s="106" t="s">
        <v>6</v>
      </c>
      <c r="B9" s="439">
        <v>1.1966706993960516</v>
      </c>
      <c r="C9" s="467">
        <v>1.2291567020737104</v>
      </c>
      <c r="D9" s="439">
        <v>0.99607272088457477</v>
      </c>
      <c r="E9" s="439">
        <v>1.0042580406973993</v>
      </c>
      <c r="F9" s="439">
        <v>0.94419393333850299</v>
      </c>
      <c r="G9" s="439">
        <v>0.90061575179980291</v>
      </c>
      <c r="H9" s="439">
        <v>0.84735352991916935</v>
      </c>
      <c r="I9" s="464">
        <v>0.81276767155512175</v>
      </c>
      <c r="J9" s="439">
        <v>0.97566706444978646</v>
      </c>
      <c r="K9" s="439">
        <v>1.020282821739408</v>
      </c>
      <c r="L9" s="439">
        <v>1.0042580406973993</v>
      </c>
      <c r="M9" s="440">
        <v>1.0687030234490746</v>
      </c>
      <c r="O9" s="109"/>
      <c r="P9" s="109"/>
    </row>
    <row r="10" spans="1:16" ht="12.75" customHeight="1" x14ac:dyDescent="0.25">
      <c r="A10" s="106" t="s">
        <v>7</v>
      </c>
      <c r="B10" s="439">
        <v>1.1378674363596579</v>
      </c>
      <c r="C10" s="467">
        <v>1.2016380289468476</v>
      </c>
      <c r="D10" s="439">
        <v>1.1178609759401474</v>
      </c>
      <c r="E10" s="439">
        <v>0.94968166803863752</v>
      </c>
      <c r="F10" s="439">
        <v>0.90654273775906813</v>
      </c>
      <c r="G10" s="439">
        <v>0.93934499682189043</v>
      </c>
      <c r="H10" s="439">
        <v>0.92404839062613986</v>
      </c>
      <c r="I10" s="464">
        <v>0.88278506601089946</v>
      </c>
      <c r="J10" s="439">
        <v>0.92383998999676986</v>
      </c>
      <c r="K10" s="439">
        <v>1.0090758474090593</v>
      </c>
      <c r="L10" s="439">
        <v>0.94322124852817069</v>
      </c>
      <c r="M10" s="440">
        <v>1.064093613562713</v>
      </c>
      <c r="O10" s="109"/>
      <c r="P10" s="109"/>
    </row>
    <row r="11" spans="1:16" ht="12.75" customHeight="1" x14ac:dyDescent="0.25">
      <c r="A11" s="106" t="s">
        <v>8</v>
      </c>
      <c r="B11" s="439">
        <v>1.0911345562761692</v>
      </c>
      <c r="C11" s="439">
        <v>1.0984688750460849</v>
      </c>
      <c r="D11" s="439">
        <v>1.0119592596756306</v>
      </c>
      <c r="E11" s="439">
        <v>0.96132005955820299</v>
      </c>
      <c r="F11" s="439">
        <v>0.99463966354426281</v>
      </c>
      <c r="G11" s="439">
        <v>0.97666027327455729</v>
      </c>
      <c r="H11" s="464">
        <v>0.88329940269975593</v>
      </c>
      <c r="I11" s="439">
        <v>0.94268087515015975</v>
      </c>
      <c r="J11" s="439">
        <v>0.99455718927697068</v>
      </c>
      <c r="K11" s="439">
        <v>0.91546436694372457</v>
      </c>
      <c r="L11" s="439">
        <v>0.98177367784667546</v>
      </c>
      <c r="M11" s="469">
        <v>1.1480418007078059</v>
      </c>
      <c r="O11" s="109"/>
      <c r="P11" s="109"/>
    </row>
    <row r="12" spans="1:16" ht="12.75" customHeight="1" x14ac:dyDescent="0.25">
      <c r="A12" s="106" t="s">
        <v>9</v>
      </c>
      <c r="B12" s="467">
        <v>1.1514504263727685</v>
      </c>
      <c r="C12" s="439">
        <v>1.1494988154806112</v>
      </c>
      <c r="D12" s="439">
        <v>1.081192434255108</v>
      </c>
      <c r="E12" s="439">
        <v>0.96396567333286343</v>
      </c>
      <c r="F12" s="439">
        <v>0.96214416983351658</v>
      </c>
      <c r="G12" s="464">
        <v>0.90548240026455162</v>
      </c>
      <c r="H12" s="439">
        <v>0.9367732282354726</v>
      </c>
      <c r="I12" s="439">
        <v>0.94262806091194418</v>
      </c>
      <c r="J12" s="439">
        <v>0.99018231298417558</v>
      </c>
      <c r="K12" s="439">
        <v>0.99141833321587514</v>
      </c>
      <c r="L12" s="439">
        <v>0.93774903368155116</v>
      </c>
      <c r="M12" s="440">
        <v>0.98751511143156079</v>
      </c>
      <c r="O12" s="109"/>
      <c r="P12" s="109"/>
    </row>
    <row r="13" spans="1:16" ht="12.75" customHeight="1" x14ac:dyDescent="0.25">
      <c r="A13" s="106" t="s">
        <v>10</v>
      </c>
      <c r="B13" s="467">
        <v>1.1770621431433759</v>
      </c>
      <c r="C13" s="439">
        <v>1.0586820967408479</v>
      </c>
      <c r="D13" s="439">
        <v>0.98410113607069105</v>
      </c>
      <c r="E13" s="439">
        <v>0.90169963934668917</v>
      </c>
      <c r="F13" s="439">
        <v>0.99053316963978055</v>
      </c>
      <c r="G13" s="439">
        <v>1.0080425943556353</v>
      </c>
      <c r="H13" s="439">
        <v>0.94765294584585069</v>
      </c>
      <c r="I13" s="464">
        <v>0.85760447587859789</v>
      </c>
      <c r="J13" s="439">
        <v>0.90613059580539523</v>
      </c>
      <c r="K13" s="439">
        <v>1.0677175724688546</v>
      </c>
      <c r="L13" s="439">
        <v>1.0523521589426963</v>
      </c>
      <c r="M13" s="440">
        <v>1.0484214717615858</v>
      </c>
      <c r="O13" s="109"/>
      <c r="P13" s="109"/>
    </row>
    <row r="14" spans="1:16" ht="12.75" customHeight="1" x14ac:dyDescent="0.25">
      <c r="A14" s="106" t="s">
        <v>11</v>
      </c>
      <c r="B14" s="467">
        <v>1.1440743423469195</v>
      </c>
      <c r="C14" s="439">
        <v>1.1253823364835684</v>
      </c>
      <c r="D14" s="439">
        <v>1.0229625027033893</v>
      </c>
      <c r="E14" s="439">
        <v>0.98331279329628118</v>
      </c>
      <c r="F14" s="439">
        <v>0.95808116003721244</v>
      </c>
      <c r="G14" s="439">
        <v>0.95872997346387412</v>
      </c>
      <c r="H14" s="464">
        <v>0.85210830034912333</v>
      </c>
      <c r="I14" s="464">
        <v>0.85210830034912333</v>
      </c>
      <c r="J14" s="439">
        <v>0.86486829774013818</v>
      </c>
      <c r="K14" s="439">
        <v>1.0056608113257421</v>
      </c>
      <c r="L14" s="439">
        <v>1.0972876852465319</v>
      </c>
      <c r="M14" s="440">
        <v>1.1354234966580958</v>
      </c>
      <c r="O14" s="109"/>
      <c r="P14" s="109"/>
    </row>
    <row r="15" spans="1:16" ht="12.75" customHeight="1" x14ac:dyDescent="0.25">
      <c r="A15" s="106" t="s">
        <v>12</v>
      </c>
      <c r="B15" s="467">
        <v>1.197215975309021</v>
      </c>
      <c r="C15" s="439">
        <v>1.1176306963019316</v>
      </c>
      <c r="D15" s="439">
        <v>1.0528707867965859</v>
      </c>
      <c r="E15" s="439">
        <v>0.95050834919136229</v>
      </c>
      <c r="F15" s="439">
        <v>0.93965887423781336</v>
      </c>
      <c r="G15" s="439">
        <v>0.96415667420539208</v>
      </c>
      <c r="H15" s="464">
        <v>0.87927918753980117</v>
      </c>
      <c r="I15" s="439">
        <v>0.91890335693537151</v>
      </c>
      <c r="J15" s="439">
        <v>0.87934208304677819</v>
      </c>
      <c r="K15" s="439">
        <v>0.96890528498216288</v>
      </c>
      <c r="L15" s="439">
        <v>1.033373179633686</v>
      </c>
      <c r="M15" s="440">
        <v>1.0981555518200949</v>
      </c>
      <c r="O15" s="109"/>
      <c r="P15" s="109"/>
    </row>
    <row r="16" spans="1:16" ht="12.75" customHeight="1" x14ac:dyDescent="0.25">
      <c r="A16" s="106" t="s">
        <v>13</v>
      </c>
      <c r="B16" s="439">
        <v>1.0894493401875234</v>
      </c>
      <c r="C16" s="467">
        <v>1.1102088495670719</v>
      </c>
      <c r="D16" s="439">
        <v>1.1013466028728787</v>
      </c>
      <c r="E16" s="439">
        <v>1.0326824010888287</v>
      </c>
      <c r="F16" s="439">
        <v>0.88039743871628262</v>
      </c>
      <c r="G16" s="439">
        <v>0.96067563502651243</v>
      </c>
      <c r="H16" s="439">
        <v>0.88039743871628262</v>
      </c>
      <c r="I16" s="464">
        <v>0.87189939394102878</v>
      </c>
      <c r="J16" s="439">
        <v>0.93257543363634021</v>
      </c>
      <c r="K16" s="439">
        <v>1.0299630267607474</v>
      </c>
      <c r="L16" s="439">
        <v>1.0379511888494861</v>
      </c>
      <c r="M16" s="440">
        <v>1.0724532506370159</v>
      </c>
      <c r="O16" s="109"/>
      <c r="P16" s="109"/>
    </row>
    <row r="17" spans="1:16" ht="12.75" customHeight="1" x14ac:dyDescent="0.25">
      <c r="A17" s="106" t="s">
        <v>14</v>
      </c>
      <c r="B17" s="467">
        <v>1.1440729392198139</v>
      </c>
      <c r="C17" s="439">
        <v>1.0743551516695262</v>
      </c>
      <c r="D17" s="439">
        <v>1.0100313902353144</v>
      </c>
      <c r="E17" s="439">
        <v>0.95005880986807112</v>
      </c>
      <c r="F17" s="439">
        <v>0.91563593320397652</v>
      </c>
      <c r="G17" s="439">
        <v>0.96566552543058559</v>
      </c>
      <c r="H17" s="439">
        <v>0.96472157086027222</v>
      </c>
      <c r="I17" s="439">
        <v>0.91374802406334976</v>
      </c>
      <c r="J17" s="464">
        <v>0.90323866318052759</v>
      </c>
      <c r="K17" s="439">
        <v>0.9779369348446596</v>
      </c>
      <c r="L17" s="439">
        <v>1.0534533004697297</v>
      </c>
      <c r="M17" s="440">
        <v>1.1270817569541733</v>
      </c>
      <c r="O17" s="109"/>
      <c r="P17" s="109"/>
    </row>
    <row r="18" spans="1:16" ht="12.75" customHeight="1" x14ac:dyDescent="0.25">
      <c r="A18" s="106" t="s">
        <v>15</v>
      </c>
      <c r="B18" s="439">
        <v>1.1135588263963352</v>
      </c>
      <c r="C18" s="467">
        <v>1.139353892089616</v>
      </c>
      <c r="D18" s="439">
        <v>1.0670168940237328</v>
      </c>
      <c r="E18" s="439">
        <v>0.95385104734738702</v>
      </c>
      <c r="F18" s="439">
        <v>0.94376696199998977</v>
      </c>
      <c r="G18" s="439">
        <v>0.98056956407980678</v>
      </c>
      <c r="H18" s="439">
        <v>0.89722502962738759</v>
      </c>
      <c r="I18" s="439">
        <v>0.96272849000364269</v>
      </c>
      <c r="J18" s="464">
        <v>0.89596092776047742</v>
      </c>
      <c r="K18" s="439">
        <v>0.99289455728218123</v>
      </c>
      <c r="L18" s="439">
        <v>0.99036635354836078</v>
      </c>
      <c r="M18" s="440">
        <v>1.0627074558410845</v>
      </c>
      <c r="O18" s="109"/>
      <c r="P18" s="109"/>
    </row>
    <row r="19" spans="1:16" ht="15" customHeight="1" x14ac:dyDescent="0.25">
      <c r="A19" s="435" t="s">
        <v>16</v>
      </c>
      <c r="B19" s="468">
        <v>1.1417468740025405</v>
      </c>
      <c r="C19" s="441">
        <v>1.1348877317010029</v>
      </c>
      <c r="D19" s="441">
        <v>1.0488333031503607</v>
      </c>
      <c r="E19" s="441">
        <v>0.96707974220500703</v>
      </c>
      <c r="F19" s="441">
        <v>0.93712939003645501</v>
      </c>
      <c r="G19" s="441">
        <v>0.95699593790469972</v>
      </c>
      <c r="H19" s="465">
        <v>0.90276694092799525</v>
      </c>
      <c r="I19" s="441">
        <v>0.90463559374960334</v>
      </c>
      <c r="J19" s="441">
        <v>0.92824636819744044</v>
      </c>
      <c r="K19" s="441">
        <v>1.0033627511578975</v>
      </c>
      <c r="L19" s="441">
        <v>0.99786752767509435</v>
      </c>
      <c r="M19" s="442">
        <v>1.0764478392919024</v>
      </c>
      <c r="O19" s="109"/>
      <c r="P19" s="109"/>
    </row>
    <row r="20" spans="1:16" ht="7.5" customHeight="1" x14ac:dyDescent="0.2">
      <c r="A20" s="107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</row>
    <row r="21" spans="1:16" ht="22.5" customHeight="1" x14ac:dyDescent="0.2">
      <c r="A21" s="559" t="s">
        <v>139</v>
      </c>
      <c r="B21" s="559"/>
      <c r="C21" s="559"/>
      <c r="D21" s="559"/>
      <c r="E21" s="559"/>
      <c r="F21" s="559"/>
      <c r="G21" s="559"/>
      <c r="H21" s="559"/>
      <c r="I21" s="559"/>
      <c r="J21" s="559"/>
      <c r="K21" s="559"/>
      <c r="L21" s="559"/>
      <c r="M21" s="559"/>
    </row>
    <row r="22" spans="1:16" ht="12.75" customHeight="1" x14ac:dyDescent="0.2">
      <c r="A22" s="108" t="s">
        <v>115</v>
      </c>
    </row>
  </sheetData>
  <mergeCells count="3">
    <mergeCell ref="A3:A4"/>
    <mergeCell ref="B3:M3"/>
    <mergeCell ref="A21:M21"/>
  </mergeCells>
  <hyperlinks>
    <hyperlink ref="N1" location="Obsah!A1" display="Zpět na obsah" xr:uid="{00000000-0004-0000-1600-000000000000}"/>
  </hyperlinks>
  <pageMargins left="0.78740157480314965" right="0.78740157480314965" top="0.78740157480314965" bottom="0.98425196850393704" header="0.47244094488188981" footer="0.47244094488188981"/>
  <pageSetup paperSize="9" orientation="portrait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39"/>
  <sheetViews>
    <sheetView showGridLines="0" topLeftCell="A17" zoomScaleNormal="100" workbookViewId="0">
      <selection sqref="A1:L39"/>
    </sheetView>
  </sheetViews>
  <sheetFormatPr defaultRowHeight="12.75" customHeight="1" x14ac:dyDescent="0.2"/>
  <cols>
    <col min="1" max="1" width="16.77734375" customWidth="1"/>
    <col min="2" max="12" width="11.77734375" customWidth="1"/>
  </cols>
  <sheetData>
    <row r="1" spans="1:13" ht="12.75" customHeight="1" x14ac:dyDescent="0.3">
      <c r="A1" s="110" t="s">
        <v>203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153" t="s">
        <v>163</v>
      </c>
    </row>
    <row r="2" spans="1:13" ht="6" customHeight="1" thickBot="1" x14ac:dyDescent="0.35">
      <c r="A2" s="110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3" ht="15" customHeight="1" x14ac:dyDescent="0.2">
      <c r="A3" s="484" t="s">
        <v>1</v>
      </c>
      <c r="B3" s="486" t="s">
        <v>116</v>
      </c>
      <c r="C3" s="486"/>
      <c r="D3" s="486"/>
      <c r="E3" s="486"/>
      <c r="F3" s="486"/>
      <c r="G3" s="486"/>
      <c r="H3" s="486"/>
      <c r="I3" s="486"/>
      <c r="J3" s="486"/>
      <c r="K3" s="486" t="s">
        <v>117</v>
      </c>
      <c r="L3" s="487"/>
    </row>
    <row r="4" spans="1:13" ht="15" customHeight="1" thickBot="1" x14ac:dyDescent="0.25">
      <c r="A4" s="485"/>
      <c r="B4" s="187" t="s">
        <v>118</v>
      </c>
      <c r="C4" s="187" t="s">
        <v>119</v>
      </c>
      <c r="D4" s="187" t="s">
        <v>120</v>
      </c>
      <c r="E4" s="187" t="s">
        <v>121</v>
      </c>
      <c r="F4" s="187" t="s">
        <v>122</v>
      </c>
      <c r="G4" s="187" t="s">
        <v>204</v>
      </c>
      <c r="H4" s="187" t="s">
        <v>205</v>
      </c>
      <c r="I4" s="187" t="s">
        <v>206</v>
      </c>
      <c r="J4" s="191" t="s">
        <v>207</v>
      </c>
      <c r="K4" s="187" t="s">
        <v>118</v>
      </c>
      <c r="L4" s="188" t="s">
        <v>207</v>
      </c>
    </row>
    <row r="5" spans="1:13" ht="15" customHeight="1" x14ac:dyDescent="0.2">
      <c r="A5" s="111"/>
      <c r="B5" s="560" t="s">
        <v>46</v>
      </c>
      <c r="C5" s="561"/>
      <c r="D5" s="561"/>
      <c r="E5" s="561"/>
      <c r="F5" s="561"/>
      <c r="G5" s="561"/>
      <c r="H5" s="561"/>
      <c r="I5" s="561"/>
      <c r="J5" s="561"/>
      <c r="K5" s="561"/>
      <c r="L5" s="561"/>
    </row>
    <row r="6" spans="1:13" ht="15" customHeight="1" x14ac:dyDescent="0.25">
      <c r="A6" s="112" t="s">
        <v>2</v>
      </c>
      <c r="B6" s="470">
        <v>78.060129803300001</v>
      </c>
      <c r="C6" s="470">
        <v>78.254059206099996</v>
      </c>
      <c r="D6" s="470">
        <v>78.374001801999995</v>
      </c>
      <c r="E6" s="470">
        <v>78.155705000799998</v>
      </c>
      <c r="F6" s="471">
        <v>77.085479399199997</v>
      </c>
      <c r="G6" s="471">
        <v>77.11</v>
      </c>
      <c r="H6" s="472">
        <v>78.200692360000005</v>
      </c>
      <c r="I6" s="471">
        <v>78.828441186899994</v>
      </c>
      <c r="J6" s="471">
        <v>79.219887608899995</v>
      </c>
      <c r="K6" s="113">
        <f>RANK(B6,$B$6:$B$19)</f>
        <v>1</v>
      </c>
      <c r="L6" s="114">
        <f>RANK(J6,$J$6:$J$19)</f>
        <v>1</v>
      </c>
    </row>
    <row r="7" spans="1:13" ht="12.75" customHeight="1" x14ac:dyDescent="0.2">
      <c r="A7" s="112" t="s">
        <v>3</v>
      </c>
      <c r="B7" s="115">
        <v>76.276221618500003</v>
      </c>
      <c r="C7" s="115">
        <v>76.137084577500005</v>
      </c>
      <c r="D7" s="115">
        <v>76.3196561062</v>
      </c>
      <c r="E7" s="115">
        <v>76.158506334799995</v>
      </c>
      <c r="F7" s="116">
        <v>75.1255805487</v>
      </c>
      <c r="G7" s="117">
        <v>75.400000000000006</v>
      </c>
      <c r="H7" s="118">
        <v>76.64450343</v>
      </c>
      <c r="I7" s="117">
        <v>77.2309278277</v>
      </c>
      <c r="J7" s="443">
        <v>77.7578575581</v>
      </c>
      <c r="K7" s="119">
        <f t="shared" ref="K7:K19" si="0">RANK(B7,$B$6:$B$19)</f>
        <v>7</v>
      </c>
      <c r="L7" s="120">
        <f t="shared" ref="L7:L19" si="1">RANK(J7,$J$6:$J$19)</f>
        <v>5</v>
      </c>
    </row>
    <row r="8" spans="1:13" ht="12.75" customHeight="1" x14ac:dyDescent="0.2">
      <c r="A8" s="112" t="s">
        <v>4</v>
      </c>
      <c r="B8" s="115">
        <v>76.3897671868</v>
      </c>
      <c r="C8" s="115">
        <v>76.333532133899993</v>
      </c>
      <c r="D8" s="115">
        <v>76.587590540999997</v>
      </c>
      <c r="E8" s="115">
        <v>76.181975188099997</v>
      </c>
      <c r="F8" s="116">
        <v>75.184845119000002</v>
      </c>
      <c r="G8" s="117">
        <v>75.62</v>
      </c>
      <c r="H8" s="118">
        <v>76.923954179999996</v>
      </c>
      <c r="I8" s="117">
        <v>77.265292583900006</v>
      </c>
      <c r="J8" s="443">
        <v>77.357379830400006</v>
      </c>
      <c r="K8" s="119">
        <f t="shared" si="0"/>
        <v>6</v>
      </c>
      <c r="L8" s="120">
        <f t="shared" si="1"/>
        <v>8</v>
      </c>
    </row>
    <row r="9" spans="1:13" ht="12.75" customHeight="1" x14ac:dyDescent="0.2">
      <c r="A9" s="112" t="s">
        <v>5</v>
      </c>
      <c r="B9" s="115">
        <v>76.154121804699997</v>
      </c>
      <c r="C9" s="115">
        <v>76.247879385800005</v>
      </c>
      <c r="D9" s="115">
        <v>76.426421353600006</v>
      </c>
      <c r="E9" s="115">
        <v>75.985895402899999</v>
      </c>
      <c r="F9" s="116">
        <v>74.733022105900005</v>
      </c>
      <c r="G9" s="117">
        <v>75.23</v>
      </c>
      <c r="H9" s="118">
        <v>77.030862870000007</v>
      </c>
      <c r="I9" s="117">
        <v>77.432134830400003</v>
      </c>
      <c r="J9" s="443">
        <v>77.4148281728</v>
      </c>
      <c r="K9" s="119">
        <f t="shared" si="0"/>
        <v>8</v>
      </c>
      <c r="L9" s="120">
        <f t="shared" si="1"/>
        <v>7</v>
      </c>
    </row>
    <row r="10" spans="1:13" ht="12.75" customHeight="1" x14ac:dyDescent="0.2">
      <c r="A10" s="112" t="s">
        <v>6</v>
      </c>
      <c r="B10" s="115">
        <v>74.404934509100002</v>
      </c>
      <c r="C10" s="115">
        <v>74.451899484699993</v>
      </c>
      <c r="D10" s="115">
        <v>74.906724580299993</v>
      </c>
      <c r="E10" s="115">
        <v>74.509708095099995</v>
      </c>
      <c r="F10" s="116">
        <v>72.802266856200006</v>
      </c>
      <c r="G10" s="117">
        <v>73.209999999999994</v>
      </c>
      <c r="H10" s="118">
        <v>75.216622049999998</v>
      </c>
      <c r="I10" s="117">
        <v>75.748553015100001</v>
      </c>
      <c r="J10" s="443">
        <v>75.9668322789</v>
      </c>
      <c r="K10" s="119">
        <f t="shared" si="0"/>
        <v>13</v>
      </c>
      <c r="L10" s="120">
        <f t="shared" si="1"/>
        <v>12</v>
      </c>
    </row>
    <row r="11" spans="1:13" ht="12.75" customHeight="1" x14ac:dyDescent="0.2">
      <c r="A11" s="112" t="s">
        <v>7</v>
      </c>
      <c r="B11" s="473">
        <v>74.104226637400004</v>
      </c>
      <c r="C11" s="473">
        <v>74.192377603699995</v>
      </c>
      <c r="D11" s="473">
        <v>74.384520182800003</v>
      </c>
      <c r="E11" s="115">
        <v>73.933296952899994</v>
      </c>
      <c r="F11" s="474">
        <v>72.700055646400003</v>
      </c>
      <c r="G11" s="474">
        <v>73.099999999999994</v>
      </c>
      <c r="H11" s="475">
        <v>74.548107740000006</v>
      </c>
      <c r="I11" s="474">
        <v>75.007188726699994</v>
      </c>
      <c r="J11" s="474">
        <v>75.392916520399993</v>
      </c>
      <c r="K11" s="119">
        <f t="shared" si="0"/>
        <v>14</v>
      </c>
      <c r="L11" s="120">
        <f t="shared" si="1"/>
        <v>14</v>
      </c>
    </row>
    <row r="12" spans="1:13" ht="12.75" customHeight="1" x14ac:dyDescent="0.2">
      <c r="A12" s="112" t="s">
        <v>8</v>
      </c>
      <c r="B12" s="115">
        <v>75.6716866302</v>
      </c>
      <c r="C12" s="115">
        <v>75.447126943399994</v>
      </c>
      <c r="D12" s="115">
        <v>76.136842637200004</v>
      </c>
      <c r="E12" s="115">
        <v>76.031513495300004</v>
      </c>
      <c r="F12" s="116">
        <v>74.656480896700003</v>
      </c>
      <c r="G12" s="117">
        <v>74.88</v>
      </c>
      <c r="H12" s="118">
        <v>76.192494719999999</v>
      </c>
      <c r="I12" s="117">
        <v>76.665013216199995</v>
      </c>
      <c r="J12" s="443">
        <v>77.053316760300007</v>
      </c>
      <c r="K12" s="119">
        <f t="shared" si="0"/>
        <v>9</v>
      </c>
      <c r="L12" s="120">
        <f t="shared" si="1"/>
        <v>10</v>
      </c>
    </row>
    <row r="13" spans="1:13" ht="12.75" customHeight="1" x14ac:dyDescent="0.2">
      <c r="A13" s="112" t="s">
        <v>9</v>
      </c>
      <c r="B13" s="115">
        <v>77.1857956148</v>
      </c>
      <c r="C13" s="115">
        <v>77.233683588399998</v>
      </c>
      <c r="D13" s="115">
        <v>77.161456915200006</v>
      </c>
      <c r="E13" s="115">
        <v>76.844242506900002</v>
      </c>
      <c r="F13" s="116">
        <v>75.471934674799996</v>
      </c>
      <c r="G13" s="117">
        <v>75.75</v>
      </c>
      <c r="H13" s="118">
        <v>77.706741249999993</v>
      </c>
      <c r="I13" s="117">
        <v>78.219523672700007</v>
      </c>
      <c r="J13" s="443">
        <v>78.141690974900001</v>
      </c>
      <c r="K13" s="119">
        <f t="shared" si="0"/>
        <v>2</v>
      </c>
      <c r="L13" s="120">
        <f t="shared" si="1"/>
        <v>2</v>
      </c>
    </row>
    <row r="14" spans="1:13" ht="12.75" customHeight="1" x14ac:dyDescent="0.2">
      <c r="A14" s="112" t="s">
        <v>10</v>
      </c>
      <c r="B14" s="115">
        <v>76.6005241485</v>
      </c>
      <c r="C14" s="115">
        <v>76.530496461400006</v>
      </c>
      <c r="D14" s="115">
        <v>76.586490785699993</v>
      </c>
      <c r="E14" s="115">
        <v>76.065926831699997</v>
      </c>
      <c r="F14" s="116">
        <v>75.061056519100006</v>
      </c>
      <c r="G14" s="117">
        <v>75.599999999999994</v>
      </c>
      <c r="H14" s="118">
        <v>76.876406110000005</v>
      </c>
      <c r="I14" s="117">
        <v>77.393704756399998</v>
      </c>
      <c r="J14" s="443">
        <v>77.6233695329</v>
      </c>
      <c r="K14" s="119">
        <f t="shared" si="0"/>
        <v>4</v>
      </c>
      <c r="L14" s="120">
        <f t="shared" si="1"/>
        <v>6</v>
      </c>
    </row>
    <row r="15" spans="1:13" ht="12.75" customHeight="1" x14ac:dyDescent="0.2">
      <c r="A15" s="112" t="s">
        <v>11</v>
      </c>
      <c r="B15" s="115">
        <v>76.997338417700007</v>
      </c>
      <c r="C15" s="115">
        <v>76.911212499399994</v>
      </c>
      <c r="D15" s="115">
        <v>76.715144274699995</v>
      </c>
      <c r="E15" s="115">
        <v>75.876110757600003</v>
      </c>
      <c r="F15" s="116">
        <v>75.564883425600001</v>
      </c>
      <c r="G15" s="117">
        <v>76.23</v>
      </c>
      <c r="H15" s="118">
        <v>77.278136419999996</v>
      </c>
      <c r="I15" s="117">
        <v>77.841250236999997</v>
      </c>
      <c r="J15" s="443">
        <v>77.924364779699999</v>
      </c>
      <c r="K15" s="119">
        <f t="shared" si="0"/>
        <v>3</v>
      </c>
      <c r="L15" s="120">
        <f t="shared" si="1"/>
        <v>3</v>
      </c>
    </row>
    <row r="16" spans="1:13" ht="12.75" customHeight="1" x14ac:dyDescent="0.2">
      <c r="A16" s="112" t="s">
        <v>12</v>
      </c>
      <c r="B16" s="115">
        <v>76.4511686086</v>
      </c>
      <c r="C16" s="115">
        <v>76.329980718399995</v>
      </c>
      <c r="D16" s="115">
        <v>76.595237127800004</v>
      </c>
      <c r="E16" s="115">
        <v>76.335659139499995</v>
      </c>
      <c r="F16" s="116">
        <v>75.272738468499995</v>
      </c>
      <c r="G16" s="117">
        <v>75.59</v>
      </c>
      <c r="H16" s="118">
        <v>77.042016000000004</v>
      </c>
      <c r="I16" s="117">
        <v>77.5522189478</v>
      </c>
      <c r="J16" s="443">
        <v>77.896070586899995</v>
      </c>
      <c r="K16" s="119">
        <f t="shared" si="0"/>
        <v>5</v>
      </c>
      <c r="L16" s="120">
        <f t="shared" si="1"/>
        <v>4</v>
      </c>
    </row>
    <row r="17" spans="1:12" ht="12.75" customHeight="1" x14ac:dyDescent="0.2">
      <c r="A17" s="112" t="s">
        <v>13</v>
      </c>
      <c r="B17" s="115">
        <v>75.453020867700005</v>
      </c>
      <c r="C17" s="115">
        <v>75.555344951099997</v>
      </c>
      <c r="D17" s="115">
        <v>75.7108430312</v>
      </c>
      <c r="E17" s="115">
        <v>75.083904984499995</v>
      </c>
      <c r="F17" s="116">
        <v>74.094817314799997</v>
      </c>
      <c r="G17" s="117">
        <v>74.73</v>
      </c>
      <c r="H17" s="118">
        <v>76.094999810000004</v>
      </c>
      <c r="I17" s="117">
        <v>76.520541117099995</v>
      </c>
      <c r="J17" s="443">
        <v>76.823898029800006</v>
      </c>
      <c r="K17" s="119">
        <f t="shared" si="0"/>
        <v>11</v>
      </c>
      <c r="L17" s="120">
        <f t="shared" si="1"/>
        <v>11</v>
      </c>
    </row>
    <row r="18" spans="1:12" ht="12.75" customHeight="1" x14ac:dyDescent="0.2">
      <c r="A18" s="112" t="s">
        <v>14</v>
      </c>
      <c r="B18" s="115">
        <v>75.543995269199996</v>
      </c>
      <c r="C18" s="115">
        <v>75.766316298899994</v>
      </c>
      <c r="D18" s="115">
        <v>75.854063569499999</v>
      </c>
      <c r="E18" s="115">
        <v>75.100557611300005</v>
      </c>
      <c r="F18" s="116">
        <v>74.148601241600005</v>
      </c>
      <c r="G18" s="117">
        <v>74.98</v>
      </c>
      <c r="H18" s="118">
        <v>76.54196254</v>
      </c>
      <c r="I18" s="117">
        <v>76.847280397000006</v>
      </c>
      <c r="J18" s="443">
        <v>77.266006346300003</v>
      </c>
      <c r="K18" s="119">
        <f t="shared" si="0"/>
        <v>10</v>
      </c>
      <c r="L18" s="120">
        <f t="shared" si="1"/>
        <v>9</v>
      </c>
    </row>
    <row r="19" spans="1:12" ht="12.75" customHeight="1" x14ac:dyDescent="0.2">
      <c r="A19" s="112" t="s">
        <v>15</v>
      </c>
      <c r="B19" s="115">
        <v>74.464488298000006</v>
      </c>
      <c r="C19" s="115">
        <v>74.531983206899994</v>
      </c>
      <c r="D19" s="115">
        <v>74.545519650000003</v>
      </c>
      <c r="E19" s="473">
        <v>73.854390866499998</v>
      </c>
      <c r="F19" s="116">
        <v>72.755730516900002</v>
      </c>
      <c r="G19" s="117">
        <v>73.25</v>
      </c>
      <c r="H19" s="118">
        <v>74.836444790000002</v>
      </c>
      <c r="I19" s="117">
        <v>75.413993747800006</v>
      </c>
      <c r="J19" s="443">
        <v>75.814968848600003</v>
      </c>
      <c r="K19" s="119">
        <f t="shared" si="0"/>
        <v>12</v>
      </c>
      <c r="L19" s="120">
        <f t="shared" si="1"/>
        <v>13</v>
      </c>
    </row>
    <row r="20" spans="1:12" ht="15" customHeight="1" x14ac:dyDescent="0.2">
      <c r="A20" s="112" t="s">
        <v>123</v>
      </c>
      <c r="B20" s="121">
        <v>76.024267441299997</v>
      </c>
      <c r="C20" s="121">
        <v>76.076075088600007</v>
      </c>
      <c r="D20" s="121">
        <v>76.198969613499997</v>
      </c>
      <c r="E20" s="121">
        <v>75.779525278400001</v>
      </c>
      <c r="F20" s="121">
        <v>74.694635322600007</v>
      </c>
      <c r="G20" s="122">
        <v>75.088076123700006</v>
      </c>
      <c r="H20" s="122">
        <v>76.516389989000004</v>
      </c>
      <c r="I20" s="117">
        <v>77.015880364400005</v>
      </c>
      <c r="J20" s="117">
        <v>77.335565790100006</v>
      </c>
      <c r="K20" s="123" t="s">
        <v>124</v>
      </c>
      <c r="L20" s="124" t="s">
        <v>124</v>
      </c>
    </row>
    <row r="21" spans="1:12" ht="15" customHeight="1" x14ac:dyDescent="0.2">
      <c r="A21" s="125"/>
      <c r="B21" s="562" t="s">
        <v>47</v>
      </c>
      <c r="C21" s="562"/>
      <c r="D21" s="562"/>
      <c r="E21" s="562"/>
      <c r="F21" s="562"/>
      <c r="G21" s="562"/>
      <c r="H21" s="562"/>
      <c r="I21" s="562"/>
      <c r="J21" s="562"/>
      <c r="K21" s="562"/>
      <c r="L21" s="563"/>
    </row>
    <row r="22" spans="1:12" ht="15" customHeight="1" x14ac:dyDescent="0.25">
      <c r="A22" s="112" t="s">
        <v>2</v>
      </c>
      <c r="B22" s="126">
        <v>82.747581351199997</v>
      </c>
      <c r="C22" s="126">
        <v>82.954890185099998</v>
      </c>
      <c r="D22" s="470">
        <v>83.048600384400004</v>
      </c>
      <c r="E22" s="470">
        <v>82.8645639585</v>
      </c>
      <c r="F22" s="471">
        <v>82.348497524400003</v>
      </c>
      <c r="G22" s="471">
        <v>82.84</v>
      </c>
      <c r="H22" s="471">
        <v>83.846238270000001</v>
      </c>
      <c r="I22" s="476">
        <v>84.424203064899999</v>
      </c>
      <c r="J22" s="476">
        <v>84.5550240691</v>
      </c>
      <c r="K22" s="119">
        <f t="shared" ref="K22:K34" si="2">RANK(B22,$B$22:$B$35)</f>
        <v>2</v>
      </c>
      <c r="L22" s="120">
        <f t="shared" ref="L22:L34" si="3">RANK(J22,$J$22:$J$35)</f>
        <v>1</v>
      </c>
    </row>
    <row r="23" spans="1:12" ht="12.75" customHeight="1" x14ac:dyDescent="0.2">
      <c r="A23" s="112" t="s">
        <v>3</v>
      </c>
      <c r="B23" s="115">
        <v>81.632925955999994</v>
      </c>
      <c r="C23" s="115">
        <v>81.627628241899998</v>
      </c>
      <c r="D23" s="115">
        <v>81.880445537699998</v>
      </c>
      <c r="E23" s="115">
        <v>81.624391834299999</v>
      </c>
      <c r="F23" s="116">
        <v>80.855102868299994</v>
      </c>
      <c r="G23" s="117">
        <v>81.42</v>
      </c>
      <c r="H23" s="117">
        <v>82.547615579999999</v>
      </c>
      <c r="I23" s="117">
        <v>82.8465595001</v>
      </c>
      <c r="J23" s="443">
        <v>83.171949167799994</v>
      </c>
      <c r="K23" s="119">
        <f t="shared" si="2"/>
        <v>11</v>
      </c>
      <c r="L23" s="120">
        <f t="shared" si="3"/>
        <v>8</v>
      </c>
    </row>
    <row r="24" spans="1:12" ht="12.75" customHeight="1" x14ac:dyDescent="0.2">
      <c r="A24" s="112" t="s">
        <v>4</v>
      </c>
      <c r="B24" s="115">
        <v>82.079894274699996</v>
      </c>
      <c r="C24" s="115">
        <v>81.993111157900003</v>
      </c>
      <c r="D24" s="115">
        <v>82.081887216799998</v>
      </c>
      <c r="E24" s="115">
        <v>81.938956011200005</v>
      </c>
      <c r="F24" s="116">
        <v>81.142329763800007</v>
      </c>
      <c r="G24" s="117">
        <v>81.3</v>
      </c>
      <c r="H24" s="117">
        <v>82.322480970000001</v>
      </c>
      <c r="I24" s="117">
        <v>83.122897746800007</v>
      </c>
      <c r="J24" s="443">
        <v>83.381287389299999</v>
      </c>
      <c r="K24" s="119">
        <f t="shared" si="2"/>
        <v>7</v>
      </c>
      <c r="L24" s="120">
        <f t="shared" si="3"/>
        <v>6</v>
      </c>
    </row>
    <row r="25" spans="1:12" ht="12.75" customHeight="1" x14ac:dyDescent="0.2">
      <c r="A25" s="112" t="s">
        <v>5</v>
      </c>
      <c r="B25" s="115">
        <v>81.658048923199999</v>
      </c>
      <c r="C25" s="115">
        <v>81.609429419999998</v>
      </c>
      <c r="D25" s="115">
        <v>81.882542755700001</v>
      </c>
      <c r="E25" s="115">
        <v>81.896150828100005</v>
      </c>
      <c r="F25" s="116">
        <v>81.078864558299998</v>
      </c>
      <c r="G25" s="117">
        <v>81.09</v>
      </c>
      <c r="H25" s="117">
        <v>82.246638009999998</v>
      </c>
      <c r="I25" s="117">
        <v>82.948916492899997</v>
      </c>
      <c r="J25" s="443">
        <v>82.963487988300002</v>
      </c>
      <c r="K25" s="119">
        <f t="shared" si="2"/>
        <v>10</v>
      </c>
      <c r="L25" s="120">
        <f t="shared" si="3"/>
        <v>10</v>
      </c>
    </row>
    <row r="26" spans="1:12" ht="12.75" customHeight="1" x14ac:dyDescent="0.2">
      <c r="A26" s="112" t="s">
        <v>6</v>
      </c>
      <c r="B26" s="115">
        <v>80.452721620399998</v>
      </c>
      <c r="C26" s="473">
        <v>79.860671420299994</v>
      </c>
      <c r="D26" s="473">
        <v>80.164364866400007</v>
      </c>
      <c r="E26" s="115">
        <v>79.972840833099994</v>
      </c>
      <c r="F26" s="474">
        <v>78.834397853599995</v>
      </c>
      <c r="G26" s="117">
        <v>79.22</v>
      </c>
      <c r="H26" s="117">
        <v>81.056626199999997</v>
      </c>
      <c r="I26" s="117">
        <v>81.718509620299997</v>
      </c>
      <c r="J26" s="443">
        <v>81.716396081499994</v>
      </c>
      <c r="K26" s="119">
        <f t="shared" si="2"/>
        <v>13</v>
      </c>
      <c r="L26" s="120">
        <f t="shared" si="3"/>
        <v>13</v>
      </c>
    </row>
    <row r="27" spans="1:12" ht="12.75" customHeight="1" x14ac:dyDescent="0.2">
      <c r="A27" s="112" t="s">
        <v>7</v>
      </c>
      <c r="B27" s="473">
        <v>79.812541428599999</v>
      </c>
      <c r="C27" s="115">
        <v>79.990251334899995</v>
      </c>
      <c r="D27" s="115">
        <v>80.181037388899995</v>
      </c>
      <c r="E27" s="473">
        <v>79.877744451300003</v>
      </c>
      <c r="F27" s="116">
        <v>78.977104566600005</v>
      </c>
      <c r="G27" s="474">
        <v>79.19</v>
      </c>
      <c r="H27" s="474">
        <v>80.382541250000003</v>
      </c>
      <c r="I27" s="474">
        <v>80.9081149517</v>
      </c>
      <c r="J27" s="474">
        <v>81.013213512700005</v>
      </c>
      <c r="K27" s="119">
        <f t="shared" si="2"/>
        <v>14</v>
      </c>
      <c r="L27" s="120">
        <f t="shared" si="3"/>
        <v>14</v>
      </c>
    </row>
    <row r="28" spans="1:12" ht="12.75" customHeight="1" x14ac:dyDescent="0.2">
      <c r="A28" s="112" t="s">
        <v>8</v>
      </c>
      <c r="B28" s="115">
        <v>81.685966893900002</v>
      </c>
      <c r="C28" s="115">
        <v>81.658325474099996</v>
      </c>
      <c r="D28" s="115">
        <v>81.723930243599995</v>
      </c>
      <c r="E28" s="115">
        <v>81.542079251800004</v>
      </c>
      <c r="F28" s="116">
        <v>80.747290758000005</v>
      </c>
      <c r="G28" s="117">
        <v>81.02</v>
      </c>
      <c r="H28" s="117">
        <v>82.293515630000002</v>
      </c>
      <c r="I28" s="117">
        <v>82.749144442499997</v>
      </c>
      <c r="J28" s="443">
        <v>82.957632496299993</v>
      </c>
      <c r="K28" s="119">
        <f t="shared" si="2"/>
        <v>9</v>
      </c>
      <c r="L28" s="120">
        <f t="shared" si="3"/>
        <v>11</v>
      </c>
    </row>
    <row r="29" spans="1:12" ht="12.75" customHeight="1" x14ac:dyDescent="0.2">
      <c r="A29" s="112" t="s">
        <v>9</v>
      </c>
      <c r="B29" s="115">
        <v>82.385098151899996</v>
      </c>
      <c r="C29" s="115">
        <v>82.602913427999994</v>
      </c>
      <c r="D29" s="115">
        <v>82.466055661699997</v>
      </c>
      <c r="E29" s="115">
        <v>82.424358398999999</v>
      </c>
      <c r="F29" s="116">
        <v>81.527300487100007</v>
      </c>
      <c r="G29" s="117">
        <v>81.64</v>
      </c>
      <c r="H29" s="117">
        <v>82.53779317</v>
      </c>
      <c r="I29" s="117">
        <v>83.065706510799998</v>
      </c>
      <c r="J29" s="443">
        <v>83.432383039000001</v>
      </c>
      <c r="K29" s="119">
        <f t="shared" si="2"/>
        <v>4</v>
      </c>
      <c r="L29" s="120">
        <f t="shared" si="3"/>
        <v>5</v>
      </c>
    </row>
    <row r="30" spans="1:12" ht="12.75" customHeight="1" x14ac:dyDescent="0.2">
      <c r="A30" s="112" t="s">
        <v>10</v>
      </c>
      <c r="B30" s="115">
        <v>82.233398547199997</v>
      </c>
      <c r="C30" s="115">
        <v>82.262503246500003</v>
      </c>
      <c r="D30" s="115">
        <v>82.214794490399996</v>
      </c>
      <c r="E30" s="115">
        <v>81.888819184699997</v>
      </c>
      <c r="F30" s="116">
        <v>80.981248484000005</v>
      </c>
      <c r="G30" s="117">
        <v>81.23</v>
      </c>
      <c r="H30" s="117">
        <v>82.750399509999994</v>
      </c>
      <c r="I30" s="117">
        <v>83.441870065399996</v>
      </c>
      <c r="J30" s="443">
        <v>83.371986527800004</v>
      </c>
      <c r="K30" s="119">
        <f t="shared" si="2"/>
        <v>6</v>
      </c>
      <c r="L30" s="120">
        <f t="shared" si="3"/>
        <v>7</v>
      </c>
    </row>
    <row r="31" spans="1:12" ht="12.75" customHeight="1" x14ac:dyDescent="0.25">
      <c r="A31" s="112" t="s">
        <v>11</v>
      </c>
      <c r="B31" s="477">
        <v>82.749472624199996</v>
      </c>
      <c r="C31" s="477">
        <v>82.958593565200005</v>
      </c>
      <c r="D31" s="115">
        <v>82.720128055299995</v>
      </c>
      <c r="E31" s="115">
        <v>82.297930152800006</v>
      </c>
      <c r="F31" s="116">
        <v>81.679237271999995</v>
      </c>
      <c r="G31" s="117">
        <v>81.93</v>
      </c>
      <c r="H31" s="117">
        <v>82.882235179999995</v>
      </c>
      <c r="I31" s="117">
        <v>83.343773820899997</v>
      </c>
      <c r="J31" s="443">
        <v>83.807567707399997</v>
      </c>
      <c r="K31" s="119">
        <f t="shared" si="2"/>
        <v>1</v>
      </c>
      <c r="L31" s="120">
        <f t="shared" si="3"/>
        <v>3</v>
      </c>
    </row>
    <row r="32" spans="1:12" ht="12.75" customHeight="1" x14ac:dyDescent="0.2">
      <c r="A32" s="112" t="s">
        <v>12</v>
      </c>
      <c r="B32" s="115">
        <v>82.693249761999994</v>
      </c>
      <c r="C32" s="115">
        <v>82.719162609400001</v>
      </c>
      <c r="D32" s="115">
        <v>82.826066754300001</v>
      </c>
      <c r="E32" s="115">
        <v>82.393209144099998</v>
      </c>
      <c r="F32" s="116">
        <v>81.591230883500003</v>
      </c>
      <c r="G32" s="117">
        <v>81.95</v>
      </c>
      <c r="H32" s="117">
        <v>83.088303640000007</v>
      </c>
      <c r="I32" s="117">
        <v>83.674433754099994</v>
      </c>
      <c r="J32" s="443">
        <v>83.491500065599993</v>
      </c>
      <c r="K32" s="119">
        <f t="shared" si="2"/>
        <v>3</v>
      </c>
      <c r="L32" s="120">
        <f t="shared" si="3"/>
        <v>4</v>
      </c>
    </row>
    <row r="33" spans="1:13" ht="12.75" customHeight="1" x14ac:dyDescent="0.2">
      <c r="A33" s="112" t="s">
        <v>13</v>
      </c>
      <c r="B33" s="115">
        <v>81.786800133200003</v>
      </c>
      <c r="C33" s="115">
        <v>81.884439769099998</v>
      </c>
      <c r="D33" s="115">
        <v>82.068465916199997</v>
      </c>
      <c r="E33" s="115">
        <v>81.705526505400002</v>
      </c>
      <c r="F33" s="116">
        <v>81.016183017700001</v>
      </c>
      <c r="G33" s="117">
        <v>81.239999999999995</v>
      </c>
      <c r="H33" s="117">
        <v>82.350272279999999</v>
      </c>
      <c r="I33" s="117">
        <v>82.996138650500001</v>
      </c>
      <c r="J33" s="443">
        <v>83.023324252199998</v>
      </c>
      <c r="K33" s="119">
        <f t="shared" si="2"/>
        <v>8</v>
      </c>
      <c r="L33" s="120">
        <f t="shared" si="3"/>
        <v>9</v>
      </c>
    </row>
    <row r="34" spans="1:13" ht="12.75" customHeight="1" x14ac:dyDescent="0.2">
      <c r="A34" s="112" t="s">
        <v>14</v>
      </c>
      <c r="B34" s="115">
        <v>82.266210898899999</v>
      </c>
      <c r="C34" s="115">
        <v>82.3936705789</v>
      </c>
      <c r="D34" s="115">
        <v>82.637825758800005</v>
      </c>
      <c r="E34" s="115">
        <v>81.931246431900007</v>
      </c>
      <c r="F34" s="116">
        <v>81.219038627700002</v>
      </c>
      <c r="G34" s="117">
        <v>81.81</v>
      </c>
      <c r="H34" s="117">
        <v>82.966256810000004</v>
      </c>
      <c r="I34" s="117">
        <v>83.375681312599994</v>
      </c>
      <c r="J34" s="443">
        <v>83.865345405200003</v>
      </c>
      <c r="K34" s="119">
        <f t="shared" si="2"/>
        <v>5</v>
      </c>
      <c r="L34" s="120">
        <f t="shared" si="3"/>
        <v>2</v>
      </c>
    </row>
    <row r="35" spans="1:13" ht="12.75" customHeight="1" x14ac:dyDescent="0.2">
      <c r="A35" s="112" t="s">
        <v>15</v>
      </c>
      <c r="B35" s="115">
        <v>81.130627517999997</v>
      </c>
      <c r="C35" s="115">
        <v>81.050490097999997</v>
      </c>
      <c r="D35" s="115">
        <v>81.190246463199998</v>
      </c>
      <c r="E35" s="115">
        <v>80.896367725700003</v>
      </c>
      <c r="F35" s="116">
        <v>80.065250485299998</v>
      </c>
      <c r="G35" s="117">
        <v>80.28</v>
      </c>
      <c r="H35" s="117">
        <v>81.443952530000004</v>
      </c>
      <c r="I35" s="117">
        <v>81.862394835499998</v>
      </c>
      <c r="J35" s="443">
        <v>82.215318042199996</v>
      </c>
      <c r="K35" s="119">
        <f>RANK(B35,$B$22:$B$35)</f>
        <v>12</v>
      </c>
      <c r="L35" s="120">
        <f>RANK(J35,$J$22:$J$35)</f>
        <v>12</v>
      </c>
    </row>
    <row r="36" spans="1:13" ht="15" customHeight="1" x14ac:dyDescent="0.2">
      <c r="A36" s="112" t="s">
        <v>123</v>
      </c>
      <c r="B36" s="115">
        <v>81.841473547299998</v>
      </c>
      <c r="C36" s="115">
        <v>81.850112446799997</v>
      </c>
      <c r="D36" s="115">
        <v>81.990460835299999</v>
      </c>
      <c r="E36" s="115">
        <v>81.695813517800005</v>
      </c>
      <c r="F36" s="115">
        <v>80.9355670793</v>
      </c>
      <c r="G36" s="117">
        <v>81.260532759599997</v>
      </c>
      <c r="H36" s="117">
        <v>82.416885821099996</v>
      </c>
      <c r="I36" s="117">
        <v>82.948734791800007</v>
      </c>
      <c r="J36" s="117">
        <v>83.162139655100006</v>
      </c>
      <c r="K36" s="123" t="s">
        <v>124</v>
      </c>
      <c r="L36" s="124" t="s">
        <v>124</v>
      </c>
    </row>
    <row r="37" spans="1:13" ht="7.5" customHeight="1" x14ac:dyDescent="0.2">
      <c r="A37" s="127"/>
      <c r="B37" s="128"/>
      <c r="C37" s="129"/>
      <c r="D37" s="128"/>
      <c r="E37" s="128"/>
      <c r="F37" s="128"/>
      <c r="G37" s="128"/>
      <c r="H37" s="128"/>
      <c r="I37" s="118"/>
      <c r="J37" s="118"/>
      <c r="K37" s="130"/>
      <c r="L37" s="131"/>
    </row>
    <row r="38" spans="1:13" ht="12.75" customHeight="1" x14ac:dyDescent="0.2">
      <c r="A38" s="132" t="s">
        <v>125</v>
      </c>
      <c r="B38" s="133"/>
      <c r="C38" s="133"/>
      <c r="D38" s="133"/>
      <c r="E38" s="133"/>
      <c r="F38" s="133"/>
      <c r="G38" s="133"/>
      <c r="H38" s="133"/>
      <c r="I38" s="133"/>
      <c r="J38" s="134"/>
      <c r="K38" s="134"/>
      <c r="L38" s="134"/>
    </row>
    <row r="39" spans="1:13" s="3" customFormat="1" ht="12.75" customHeight="1" x14ac:dyDescent="0.25">
      <c r="A39" s="30" t="s">
        <v>112</v>
      </c>
      <c r="B39" s="47"/>
      <c r="C39" s="48"/>
      <c r="D39" s="49"/>
      <c r="E39" s="49"/>
      <c r="F39" s="50"/>
      <c r="G39" s="59"/>
      <c r="H39" s="59"/>
      <c r="I39" s="57"/>
      <c r="J39" s="58"/>
      <c r="K39" s="59"/>
      <c r="L39" s="60"/>
      <c r="M39" s="60"/>
    </row>
  </sheetData>
  <mergeCells count="5">
    <mergeCell ref="A3:A4"/>
    <mergeCell ref="B3:J3"/>
    <mergeCell ref="K3:L3"/>
    <mergeCell ref="B5:L5"/>
    <mergeCell ref="B21:L21"/>
  </mergeCells>
  <hyperlinks>
    <hyperlink ref="M1" location="Obsah!A1" display="Zpět na obsah" xr:uid="{00000000-0004-0000-1700-000000000000}"/>
  </hyperlinks>
  <pageMargins left="0.98425196850393704" right="0.78740157480314965" top="0.78740157480314965" bottom="0.78740157480314965" header="0.47244094488188981" footer="0.47244094488188981"/>
  <pageSetup paperSize="9" orientation="landscape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56"/>
  <sheetViews>
    <sheetView showGridLines="0" zoomScaleNormal="100" workbookViewId="0">
      <selection activeCell="M46" sqref="M46"/>
    </sheetView>
  </sheetViews>
  <sheetFormatPr defaultRowHeight="12.75" customHeight="1" x14ac:dyDescent="0.2"/>
  <cols>
    <col min="1" max="1" width="15.109375" customWidth="1"/>
    <col min="8" max="11" width="8.44140625" customWidth="1"/>
  </cols>
  <sheetData>
    <row r="1" spans="1:12" ht="12.75" customHeight="1" x14ac:dyDescent="0.25">
      <c r="A1" s="92" t="s">
        <v>208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153" t="s">
        <v>163</v>
      </c>
    </row>
    <row r="2" spans="1:12" ht="6" customHeight="1" thickBot="1" x14ac:dyDescent="0.3">
      <c r="A2" s="92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2" ht="15" customHeight="1" x14ac:dyDescent="0.2">
      <c r="A3" s="484" t="s">
        <v>1</v>
      </c>
      <c r="B3" s="486" t="s">
        <v>126</v>
      </c>
      <c r="C3" s="486"/>
      <c r="D3" s="486"/>
      <c r="E3" s="486"/>
      <c r="F3" s="486"/>
      <c r="G3" s="486"/>
      <c r="H3" s="486"/>
      <c r="I3" s="486"/>
      <c r="J3" s="486"/>
      <c r="K3" s="487"/>
    </row>
    <row r="4" spans="1:12" ht="42" customHeight="1" thickBot="1" x14ac:dyDescent="0.25">
      <c r="A4" s="485"/>
      <c r="B4" s="189" t="s">
        <v>127</v>
      </c>
      <c r="C4" s="189" t="s">
        <v>128</v>
      </c>
      <c r="D4" s="189" t="s">
        <v>129</v>
      </c>
      <c r="E4" s="189" t="s">
        <v>130</v>
      </c>
      <c r="F4" s="189" t="s">
        <v>131</v>
      </c>
      <c r="G4" s="189" t="s">
        <v>132</v>
      </c>
      <c r="H4" s="189" t="s">
        <v>133</v>
      </c>
      <c r="I4" s="189" t="s">
        <v>134</v>
      </c>
      <c r="J4" s="189" t="s">
        <v>135</v>
      </c>
      <c r="K4" s="190" t="s">
        <v>73</v>
      </c>
    </row>
    <row r="5" spans="1:12" ht="15" customHeight="1" x14ac:dyDescent="0.2">
      <c r="A5" s="135"/>
      <c r="B5" s="564" t="s">
        <v>73</v>
      </c>
      <c r="C5" s="565"/>
      <c r="D5" s="565"/>
      <c r="E5" s="565"/>
      <c r="F5" s="565"/>
      <c r="G5" s="565"/>
      <c r="H5" s="565"/>
      <c r="I5" s="565"/>
      <c r="J5" s="565"/>
      <c r="K5" s="565"/>
    </row>
    <row r="6" spans="1:12" ht="15" customHeight="1" x14ac:dyDescent="0.2">
      <c r="A6" s="106" t="s">
        <v>2</v>
      </c>
      <c r="B6" s="136">
        <v>2990</v>
      </c>
      <c r="C6" s="136">
        <v>459</v>
      </c>
      <c r="D6" s="136">
        <v>551</v>
      </c>
      <c r="E6" s="136">
        <v>4755</v>
      </c>
      <c r="F6" s="136">
        <v>918</v>
      </c>
      <c r="G6" s="136">
        <v>540</v>
      </c>
      <c r="H6" s="136">
        <v>612</v>
      </c>
      <c r="I6" s="136">
        <v>30</v>
      </c>
      <c r="J6" s="136">
        <v>1273</v>
      </c>
      <c r="K6" s="137">
        <v>12128</v>
      </c>
    </row>
    <row r="7" spans="1:12" ht="12.75" customHeight="1" x14ac:dyDescent="0.25">
      <c r="A7" s="106" t="s">
        <v>3</v>
      </c>
      <c r="B7" s="456">
        <v>3517</v>
      </c>
      <c r="C7" s="456">
        <v>802</v>
      </c>
      <c r="D7" s="456">
        <v>568</v>
      </c>
      <c r="E7" s="98">
        <v>5196</v>
      </c>
      <c r="F7" s="98">
        <v>1037</v>
      </c>
      <c r="G7" s="98">
        <v>584</v>
      </c>
      <c r="H7" s="98">
        <v>576</v>
      </c>
      <c r="I7" s="456">
        <v>46</v>
      </c>
      <c r="J7" s="456">
        <v>1392</v>
      </c>
      <c r="K7" s="478">
        <v>13718</v>
      </c>
    </row>
    <row r="8" spans="1:12" ht="12.75" customHeight="1" x14ac:dyDescent="0.2">
      <c r="A8" s="106" t="s">
        <v>4</v>
      </c>
      <c r="B8" s="98">
        <v>1851</v>
      </c>
      <c r="C8" s="98">
        <v>425</v>
      </c>
      <c r="D8" s="98">
        <v>270</v>
      </c>
      <c r="E8" s="98">
        <v>2299</v>
      </c>
      <c r="F8" s="98">
        <v>699</v>
      </c>
      <c r="G8" s="98">
        <v>293</v>
      </c>
      <c r="H8" s="98">
        <v>329</v>
      </c>
      <c r="I8" s="98">
        <v>20</v>
      </c>
      <c r="J8" s="98">
        <v>908</v>
      </c>
      <c r="K8" s="137">
        <v>7094</v>
      </c>
    </row>
    <row r="9" spans="1:12" ht="12.75" customHeight="1" x14ac:dyDescent="0.2">
      <c r="A9" s="106" t="s">
        <v>5</v>
      </c>
      <c r="B9" s="98">
        <v>1712</v>
      </c>
      <c r="C9" s="98">
        <v>421</v>
      </c>
      <c r="D9" s="98">
        <v>357</v>
      </c>
      <c r="E9" s="98">
        <v>2178</v>
      </c>
      <c r="F9" s="98">
        <v>548</v>
      </c>
      <c r="G9" s="98">
        <v>291</v>
      </c>
      <c r="H9" s="98">
        <v>336</v>
      </c>
      <c r="I9" s="98">
        <v>29</v>
      </c>
      <c r="J9" s="98">
        <v>720</v>
      </c>
      <c r="K9" s="137">
        <v>6592</v>
      </c>
    </row>
    <row r="10" spans="1:12" ht="12.75" customHeight="1" x14ac:dyDescent="0.2">
      <c r="A10" s="106" t="s">
        <v>6</v>
      </c>
      <c r="B10" s="455">
        <v>850</v>
      </c>
      <c r="C10" s="455">
        <v>172</v>
      </c>
      <c r="D10" s="455">
        <v>139</v>
      </c>
      <c r="E10" s="455">
        <v>1200</v>
      </c>
      <c r="F10" s="455">
        <v>283</v>
      </c>
      <c r="G10" s="455">
        <v>199</v>
      </c>
      <c r="H10" s="455">
        <v>151</v>
      </c>
      <c r="I10" s="455">
        <v>11</v>
      </c>
      <c r="J10" s="455">
        <v>394</v>
      </c>
      <c r="K10" s="479">
        <v>3399</v>
      </c>
    </row>
    <row r="11" spans="1:12" ht="12.75" customHeight="1" x14ac:dyDescent="0.2">
      <c r="A11" s="106" t="s">
        <v>7</v>
      </c>
      <c r="B11" s="98">
        <v>2447</v>
      </c>
      <c r="C11" s="98">
        <v>646</v>
      </c>
      <c r="D11" s="98">
        <v>321</v>
      </c>
      <c r="E11" s="98">
        <v>3314</v>
      </c>
      <c r="F11" s="98">
        <v>772</v>
      </c>
      <c r="G11" s="98">
        <v>399</v>
      </c>
      <c r="H11" s="98">
        <v>409</v>
      </c>
      <c r="I11" s="98">
        <v>20</v>
      </c>
      <c r="J11" s="98">
        <v>1079</v>
      </c>
      <c r="K11" s="137">
        <v>9407</v>
      </c>
    </row>
    <row r="12" spans="1:12" ht="12.75" customHeight="1" x14ac:dyDescent="0.2">
      <c r="A12" s="106" t="s">
        <v>8</v>
      </c>
      <c r="B12" s="98">
        <v>1221</v>
      </c>
      <c r="C12" s="98">
        <v>218</v>
      </c>
      <c r="D12" s="98">
        <v>163</v>
      </c>
      <c r="E12" s="98">
        <v>1803</v>
      </c>
      <c r="F12" s="98">
        <v>406</v>
      </c>
      <c r="G12" s="98">
        <v>219</v>
      </c>
      <c r="H12" s="98">
        <v>278</v>
      </c>
      <c r="I12" s="98">
        <v>20</v>
      </c>
      <c r="J12" s="148">
        <v>428</v>
      </c>
      <c r="K12" s="137">
        <v>4756</v>
      </c>
    </row>
    <row r="13" spans="1:12" ht="12.75" customHeight="1" x14ac:dyDescent="0.2">
      <c r="A13" s="106" t="s">
        <v>9</v>
      </c>
      <c r="B13" s="98">
        <v>1485</v>
      </c>
      <c r="C13" s="98">
        <v>255</v>
      </c>
      <c r="D13" s="98">
        <v>312</v>
      </c>
      <c r="E13" s="98">
        <v>2424</v>
      </c>
      <c r="F13" s="98">
        <v>467</v>
      </c>
      <c r="G13" s="98">
        <v>230</v>
      </c>
      <c r="H13" s="98">
        <v>295</v>
      </c>
      <c r="I13" s="98">
        <v>22</v>
      </c>
      <c r="J13" s="98">
        <v>539</v>
      </c>
      <c r="K13" s="137">
        <v>6029</v>
      </c>
    </row>
    <row r="14" spans="1:12" ht="12.75" customHeight="1" x14ac:dyDescent="0.2">
      <c r="A14" s="106" t="s">
        <v>10</v>
      </c>
      <c r="B14" s="98">
        <v>1300</v>
      </c>
      <c r="C14" s="98">
        <v>197</v>
      </c>
      <c r="D14" s="98">
        <v>235</v>
      </c>
      <c r="E14" s="98">
        <v>2256</v>
      </c>
      <c r="F14" s="98">
        <v>422</v>
      </c>
      <c r="G14" s="98">
        <v>244</v>
      </c>
      <c r="H14" s="98">
        <v>278</v>
      </c>
      <c r="I14" s="98">
        <v>18</v>
      </c>
      <c r="J14" s="98">
        <v>541</v>
      </c>
      <c r="K14" s="137">
        <v>5491</v>
      </c>
    </row>
    <row r="15" spans="1:12" ht="12.75" customHeight="1" x14ac:dyDescent="0.2">
      <c r="A15" s="106" t="s">
        <v>11</v>
      </c>
      <c r="B15" s="98">
        <v>1360</v>
      </c>
      <c r="C15" s="98">
        <v>338</v>
      </c>
      <c r="D15" s="98">
        <v>350</v>
      </c>
      <c r="E15" s="98">
        <v>1951</v>
      </c>
      <c r="F15" s="98">
        <v>437</v>
      </c>
      <c r="G15" s="98">
        <v>222</v>
      </c>
      <c r="H15" s="98">
        <v>242</v>
      </c>
      <c r="I15" s="98">
        <v>29</v>
      </c>
      <c r="J15" s="98">
        <v>511</v>
      </c>
      <c r="K15" s="137">
        <v>5440</v>
      </c>
    </row>
    <row r="16" spans="1:12" ht="12.75" customHeight="1" x14ac:dyDescent="0.2">
      <c r="A16" s="106" t="s">
        <v>12</v>
      </c>
      <c r="B16" s="98">
        <v>3088</v>
      </c>
      <c r="C16" s="98">
        <v>595</v>
      </c>
      <c r="D16" s="98">
        <v>565</v>
      </c>
      <c r="E16" s="98">
        <v>4610</v>
      </c>
      <c r="F16" s="98">
        <v>1059</v>
      </c>
      <c r="G16" s="98">
        <v>558</v>
      </c>
      <c r="H16" s="98">
        <v>618</v>
      </c>
      <c r="I16" s="148">
        <v>40</v>
      </c>
      <c r="J16" s="98">
        <v>1341</v>
      </c>
      <c r="K16" s="137">
        <v>12474</v>
      </c>
    </row>
    <row r="17" spans="1:15" ht="12.75" customHeight="1" x14ac:dyDescent="0.2">
      <c r="A17" s="106" t="s">
        <v>13</v>
      </c>
      <c r="B17" s="98">
        <v>1691</v>
      </c>
      <c r="C17" s="98">
        <v>290</v>
      </c>
      <c r="D17" s="98">
        <v>278</v>
      </c>
      <c r="E17" s="98">
        <v>2670</v>
      </c>
      <c r="F17" s="98">
        <v>537</v>
      </c>
      <c r="G17" s="98">
        <v>405</v>
      </c>
      <c r="H17" s="98">
        <v>433</v>
      </c>
      <c r="I17" s="98">
        <v>27</v>
      </c>
      <c r="J17" s="98">
        <v>591</v>
      </c>
      <c r="K17" s="137">
        <v>6922</v>
      </c>
    </row>
    <row r="18" spans="1:15" ht="12.75" customHeight="1" x14ac:dyDescent="0.2">
      <c r="A18" s="106" t="s">
        <v>14</v>
      </c>
      <c r="B18" s="98">
        <v>1515</v>
      </c>
      <c r="C18" s="98">
        <v>436</v>
      </c>
      <c r="D18" s="98">
        <v>338</v>
      </c>
      <c r="E18" s="98">
        <v>2337</v>
      </c>
      <c r="F18" s="98">
        <v>445</v>
      </c>
      <c r="G18" s="98">
        <v>318</v>
      </c>
      <c r="H18" s="98">
        <v>333</v>
      </c>
      <c r="I18" s="98">
        <v>13</v>
      </c>
      <c r="J18" s="98">
        <v>500</v>
      </c>
      <c r="K18" s="137">
        <v>6235</v>
      </c>
    </row>
    <row r="19" spans="1:15" ht="12.75" customHeight="1" x14ac:dyDescent="0.25">
      <c r="A19" s="106" t="s">
        <v>15</v>
      </c>
      <c r="B19" s="98">
        <v>3346</v>
      </c>
      <c r="C19" s="98">
        <v>771</v>
      </c>
      <c r="D19" s="98">
        <v>383</v>
      </c>
      <c r="E19" s="456">
        <v>5225</v>
      </c>
      <c r="F19" s="456">
        <v>1174</v>
      </c>
      <c r="G19" s="456">
        <v>783</v>
      </c>
      <c r="H19" s="456">
        <v>730</v>
      </c>
      <c r="I19" s="98">
        <v>28</v>
      </c>
      <c r="J19" s="98">
        <v>1212</v>
      </c>
      <c r="K19" s="137">
        <v>13652</v>
      </c>
    </row>
    <row r="20" spans="1:15" ht="15" customHeight="1" x14ac:dyDescent="0.2">
      <c r="A20" s="106" t="s">
        <v>16</v>
      </c>
      <c r="B20" s="139">
        <v>28373</v>
      </c>
      <c r="C20" s="139">
        <v>6025</v>
      </c>
      <c r="D20" s="139">
        <v>4830</v>
      </c>
      <c r="E20" s="139">
        <v>42218</v>
      </c>
      <c r="F20" s="139">
        <v>9204</v>
      </c>
      <c r="G20" s="139">
        <v>5285</v>
      </c>
      <c r="H20" s="139">
        <v>5620</v>
      </c>
      <c r="I20" s="139">
        <v>353</v>
      </c>
      <c r="J20" s="139">
        <v>11429</v>
      </c>
      <c r="K20" s="140">
        <v>113337</v>
      </c>
    </row>
    <row r="21" spans="1:15" ht="15" customHeight="1" x14ac:dyDescent="0.2">
      <c r="A21" s="141"/>
      <c r="B21" s="566" t="s">
        <v>46</v>
      </c>
      <c r="C21" s="567"/>
      <c r="D21" s="567"/>
      <c r="E21" s="567"/>
      <c r="F21" s="567"/>
      <c r="G21" s="567"/>
      <c r="H21" s="567"/>
      <c r="I21" s="567"/>
      <c r="J21" s="567"/>
      <c r="K21" s="567"/>
    </row>
    <row r="22" spans="1:15" ht="15" customHeight="1" x14ac:dyDescent="0.2">
      <c r="A22" s="106" t="s">
        <v>2</v>
      </c>
      <c r="B22" s="136">
        <v>1483</v>
      </c>
      <c r="C22" s="136">
        <v>220</v>
      </c>
      <c r="D22" s="136">
        <v>218</v>
      </c>
      <c r="E22" s="136">
        <v>2140</v>
      </c>
      <c r="F22" s="136">
        <v>473</v>
      </c>
      <c r="G22" s="136">
        <v>287</v>
      </c>
      <c r="H22" s="136">
        <v>422</v>
      </c>
      <c r="I22" s="147">
        <v>18</v>
      </c>
      <c r="J22" s="136">
        <v>653</v>
      </c>
      <c r="K22" s="137">
        <v>5914</v>
      </c>
    </row>
    <row r="23" spans="1:15" ht="12.75" customHeight="1" x14ac:dyDescent="0.25">
      <c r="A23" s="106" t="s">
        <v>3</v>
      </c>
      <c r="B23" s="456">
        <v>1931</v>
      </c>
      <c r="C23" s="456">
        <v>380</v>
      </c>
      <c r="D23" s="455">
        <v>225</v>
      </c>
      <c r="E23" s="456">
        <v>2549</v>
      </c>
      <c r="F23" s="98">
        <v>557</v>
      </c>
      <c r="G23" s="98">
        <v>319</v>
      </c>
      <c r="H23" s="98">
        <v>398</v>
      </c>
      <c r="I23" s="456">
        <v>29</v>
      </c>
      <c r="J23" s="456">
        <v>687</v>
      </c>
      <c r="K23" s="478">
        <v>7075</v>
      </c>
    </row>
    <row r="24" spans="1:15" ht="12.75" customHeight="1" x14ac:dyDescent="0.2">
      <c r="A24" s="106" t="s">
        <v>4</v>
      </c>
      <c r="B24" s="98">
        <v>1012</v>
      </c>
      <c r="C24" s="98">
        <v>206</v>
      </c>
      <c r="D24" s="98">
        <v>107</v>
      </c>
      <c r="E24" s="98">
        <v>1183</v>
      </c>
      <c r="F24" s="98">
        <v>385</v>
      </c>
      <c r="G24" s="98">
        <v>171</v>
      </c>
      <c r="H24" s="98">
        <v>233</v>
      </c>
      <c r="I24" s="98">
        <v>9</v>
      </c>
      <c r="J24" s="98">
        <v>417</v>
      </c>
      <c r="K24" s="137">
        <v>3723</v>
      </c>
    </row>
    <row r="25" spans="1:15" ht="12.75" customHeight="1" x14ac:dyDescent="0.2">
      <c r="A25" s="106" t="s">
        <v>5</v>
      </c>
      <c r="B25" s="98">
        <v>934</v>
      </c>
      <c r="C25" s="98">
        <v>197</v>
      </c>
      <c r="D25" s="98">
        <v>143</v>
      </c>
      <c r="E25" s="98">
        <v>1058</v>
      </c>
      <c r="F25" s="98">
        <v>314</v>
      </c>
      <c r="G25" s="98">
        <v>172</v>
      </c>
      <c r="H25" s="98">
        <v>232</v>
      </c>
      <c r="I25" s="98">
        <v>17</v>
      </c>
      <c r="J25" s="98">
        <v>347</v>
      </c>
      <c r="K25" s="137">
        <v>3414</v>
      </c>
      <c r="O25" s="480"/>
    </row>
    <row r="26" spans="1:15" ht="12.75" customHeight="1" x14ac:dyDescent="0.2">
      <c r="A26" s="106" t="s">
        <v>6</v>
      </c>
      <c r="B26" s="455">
        <v>451</v>
      </c>
      <c r="C26" s="455">
        <v>96</v>
      </c>
      <c r="D26" s="455">
        <v>56</v>
      </c>
      <c r="E26" s="455">
        <v>578</v>
      </c>
      <c r="F26" s="455">
        <v>152</v>
      </c>
      <c r="G26" s="148">
        <v>126</v>
      </c>
      <c r="H26" s="455">
        <v>100</v>
      </c>
      <c r="I26" s="148">
        <v>6</v>
      </c>
      <c r="J26" s="455">
        <v>179</v>
      </c>
      <c r="K26" s="479">
        <v>1744</v>
      </c>
    </row>
    <row r="27" spans="1:15" ht="12.75" customHeight="1" x14ac:dyDescent="0.2">
      <c r="A27" s="106" t="s">
        <v>7</v>
      </c>
      <c r="B27" s="98">
        <v>1270</v>
      </c>
      <c r="C27" s="98">
        <v>296</v>
      </c>
      <c r="D27" s="98">
        <v>132</v>
      </c>
      <c r="E27" s="98">
        <v>1674</v>
      </c>
      <c r="F27" s="98">
        <v>406</v>
      </c>
      <c r="G27" s="98">
        <v>206</v>
      </c>
      <c r="H27" s="98">
        <v>283</v>
      </c>
      <c r="I27" s="98">
        <v>11</v>
      </c>
      <c r="J27" s="98">
        <v>565</v>
      </c>
      <c r="K27" s="137">
        <v>4843</v>
      </c>
    </row>
    <row r="28" spans="1:15" ht="12.75" customHeight="1" x14ac:dyDescent="0.2">
      <c r="A28" s="106" t="s">
        <v>8</v>
      </c>
      <c r="B28" s="98">
        <v>655</v>
      </c>
      <c r="C28" s="98">
        <v>111</v>
      </c>
      <c r="D28" s="98">
        <v>82</v>
      </c>
      <c r="E28" s="98">
        <v>895</v>
      </c>
      <c r="F28" s="98">
        <v>209</v>
      </c>
      <c r="G28" s="98">
        <v>127</v>
      </c>
      <c r="H28" s="98">
        <v>186</v>
      </c>
      <c r="I28" s="98">
        <v>9</v>
      </c>
      <c r="J28" s="98">
        <v>217</v>
      </c>
      <c r="K28" s="137">
        <v>2491</v>
      </c>
    </row>
    <row r="29" spans="1:15" ht="12.75" customHeight="1" x14ac:dyDescent="0.2">
      <c r="A29" s="106" t="s">
        <v>9</v>
      </c>
      <c r="B29" s="98">
        <v>814</v>
      </c>
      <c r="C29" s="98">
        <v>103</v>
      </c>
      <c r="D29" s="98">
        <v>106</v>
      </c>
      <c r="E29" s="98">
        <v>1158</v>
      </c>
      <c r="F29" s="98">
        <v>239</v>
      </c>
      <c r="G29" s="455">
        <v>125</v>
      </c>
      <c r="H29" s="98">
        <v>198</v>
      </c>
      <c r="I29" s="98">
        <v>13</v>
      </c>
      <c r="J29" s="98">
        <v>240</v>
      </c>
      <c r="K29" s="137">
        <v>2996</v>
      </c>
    </row>
    <row r="30" spans="1:15" ht="12.75" customHeight="1" x14ac:dyDescent="0.2">
      <c r="A30" s="106" t="s">
        <v>10</v>
      </c>
      <c r="B30" s="98">
        <v>727</v>
      </c>
      <c r="C30" s="98">
        <v>101</v>
      </c>
      <c r="D30" s="98">
        <v>85</v>
      </c>
      <c r="E30" s="98">
        <v>1061</v>
      </c>
      <c r="F30" s="98">
        <v>235</v>
      </c>
      <c r="G30" s="98">
        <v>144</v>
      </c>
      <c r="H30" s="98">
        <v>198</v>
      </c>
      <c r="I30" s="98">
        <v>7</v>
      </c>
      <c r="J30" s="98">
        <v>248</v>
      </c>
      <c r="K30" s="137">
        <v>2806</v>
      </c>
    </row>
    <row r="31" spans="1:15" ht="12.75" customHeight="1" x14ac:dyDescent="0.2">
      <c r="A31" s="106" t="s">
        <v>11</v>
      </c>
      <c r="B31" s="98">
        <v>762</v>
      </c>
      <c r="C31" s="98">
        <v>149</v>
      </c>
      <c r="D31" s="98">
        <v>137</v>
      </c>
      <c r="E31" s="98">
        <v>973</v>
      </c>
      <c r="F31" s="98">
        <v>262</v>
      </c>
      <c r="G31" s="98">
        <v>128</v>
      </c>
      <c r="H31" s="98">
        <v>184</v>
      </c>
      <c r="I31" s="98">
        <v>18</v>
      </c>
      <c r="J31" s="98">
        <v>234</v>
      </c>
      <c r="K31" s="137">
        <v>2847</v>
      </c>
    </row>
    <row r="32" spans="1:15" ht="12.75" customHeight="1" x14ac:dyDescent="0.25">
      <c r="A32" s="106" t="s">
        <v>12</v>
      </c>
      <c r="B32" s="98">
        <v>1643</v>
      </c>
      <c r="C32" s="98">
        <v>265</v>
      </c>
      <c r="D32" s="430">
        <v>231</v>
      </c>
      <c r="E32" s="98">
        <v>2112</v>
      </c>
      <c r="F32" s="98">
        <v>548</v>
      </c>
      <c r="G32" s="98">
        <v>340</v>
      </c>
      <c r="H32" s="98">
        <v>411</v>
      </c>
      <c r="I32" s="98">
        <v>20</v>
      </c>
      <c r="J32" s="98">
        <v>630</v>
      </c>
      <c r="K32" s="137">
        <v>6200</v>
      </c>
    </row>
    <row r="33" spans="1:11" ht="12.75" customHeight="1" x14ac:dyDescent="0.2">
      <c r="A33" s="106" t="s">
        <v>13</v>
      </c>
      <c r="B33" s="98">
        <v>928</v>
      </c>
      <c r="C33" s="98">
        <v>139</v>
      </c>
      <c r="D33" s="98">
        <v>122</v>
      </c>
      <c r="E33" s="98">
        <v>1267</v>
      </c>
      <c r="F33" s="98">
        <v>281</v>
      </c>
      <c r="G33" s="98">
        <v>219</v>
      </c>
      <c r="H33" s="98">
        <v>296</v>
      </c>
      <c r="I33" s="98">
        <v>18</v>
      </c>
      <c r="J33" s="98">
        <v>291</v>
      </c>
      <c r="K33" s="137">
        <v>3561</v>
      </c>
    </row>
    <row r="34" spans="1:11" ht="12.75" customHeight="1" x14ac:dyDescent="0.2">
      <c r="A34" s="106" t="s">
        <v>14</v>
      </c>
      <c r="B34" s="98">
        <v>826</v>
      </c>
      <c r="C34" s="98">
        <v>177</v>
      </c>
      <c r="D34" s="98">
        <v>128</v>
      </c>
      <c r="E34" s="98">
        <v>1111</v>
      </c>
      <c r="F34" s="98">
        <v>250</v>
      </c>
      <c r="G34" s="98">
        <v>192</v>
      </c>
      <c r="H34" s="98">
        <v>248</v>
      </c>
      <c r="I34" s="455">
        <v>4</v>
      </c>
      <c r="J34" s="98">
        <v>235</v>
      </c>
      <c r="K34" s="137">
        <v>3171</v>
      </c>
    </row>
    <row r="35" spans="1:11" ht="12.75" customHeight="1" x14ac:dyDescent="0.25">
      <c r="A35" s="106" t="s">
        <v>15</v>
      </c>
      <c r="B35" s="98">
        <v>1792</v>
      </c>
      <c r="C35" s="98">
        <v>352</v>
      </c>
      <c r="D35" s="98">
        <v>163</v>
      </c>
      <c r="E35" s="98">
        <v>2424</v>
      </c>
      <c r="F35" s="456">
        <v>662</v>
      </c>
      <c r="G35" s="456">
        <v>482</v>
      </c>
      <c r="H35" s="456">
        <v>519</v>
      </c>
      <c r="I35" s="98">
        <v>15</v>
      </c>
      <c r="J35" s="98">
        <v>586</v>
      </c>
      <c r="K35" s="137">
        <v>6995</v>
      </c>
    </row>
    <row r="36" spans="1:11" ht="15" customHeight="1" x14ac:dyDescent="0.2">
      <c r="A36" s="106" t="s">
        <v>16</v>
      </c>
      <c r="B36" s="139">
        <v>15228</v>
      </c>
      <c r="C36" s="139">
        <v>2792</v>
      </c>
      <c r="D36" s="139">
        <v>1935</v>
      </c>
      <c r="E36" s="139">
        <v>20183</v>
      </c>
      <c r="F36" s="139">
        <v>4973</v>
      </c>
      <c r="G36" s="139">
        <v>3038</v>
      </c>
      <c r="H36" s="139">
        <v>3908</v>
      </c>
      <c r="I36" s="139">
        <v>194</v>
      </c>
      <c r="J36" s="139">
        <v>5529</v>
      </c>
      <c r="K36" s="140">
        <v>57780</v>
      </c>
    </row>
    <row r="37" spans="1:11" ht="14.25" customHeight="1" x14ac:dyDescent="0.2">
      <c r="A37" s="142"/>
      <c r="B37" s="568" t="s">
        <v>47</v>
      </c>
      <c r="C37" s="569"/>
      <c r="D37" s="569"/>
      <c r="E37" s="569"/>
      <c r="F37" s="569"/>
      <c r="G37" s="569"/>
      <c r="H37" s="569"/>
      <c r="I37" s="569"/>
      <c r="J37" s="569"/>
      <c r="K37" s="569"/>
    </row>
    <row r="38" spans="1:11" ht="15" customHeight="1" x14ac:dyDescent="0.2">
      <c r="A38" s="106" t="s">
        <v>2</v>
      </c>
      <c r="B38" s="136">
        <v>1507</v>
      </c>
      <c r="C38" s="136">
        <v>239</v>
      </c>
      <c r="D38" s="136">
        <v>333</v>
      </c>
      <c r="E38" s="136">
        <v>2615</v>
      </c>
      <c r="F38" s="136">
        <v>445</v>
      </c>
      <c r="G38" s="136">
        <v>253</v>
      </c>
      <c r="H38" s="136">
        <v>190</v>
      </c>
      <c r="I38" s="136">
        <v>12</v>
      </c>
      <c r="J38" s="136">
        <v>620</v>
      </c>
      <c r="K38" s="137">
        <v>6214</v>
      </c>
    </row>
    <row r="39" spans="1:11" ht="12.75" customHeight="1" x14ac:dyDescent="0.25">
      <c r="A39" s="106" t="s">
        <v>3</v>
      </c>
      <c r="B39" s="456">
        <v>1586</v>
      </c>
      <c r="C39" s="456">
        <v>422</v>
      </c>
      <c r="D39" s="456">
        <v>343</v>
      </c>
      <c r="E39" s="98">
        <v>2647</v>
      </c>
      <c r="F39" s="98">
        <v>480</v>
      </c>
      <c r="G39" s="98">
        <v>265</v>
      </c>
      <c r="H39" s="98">
        <v>178</v>
      </c>
      <c r="I39" s="98">
        <v>17</v>
      </c>
      <c r="J39" s="148">
        <v>705</v>
      </c>
      <c r="K39" s="447">
        <v>6643</v>
      </c>
    </row>
    <row r="40" spans="1:11" ht="12.75" customHeight="1" x14ac:dyDescent="0.2">
      <c r="A40" s="106" t="s">
        <v>4</v>
      </c>
      <c r="B40" s="98">
        <v>839</v>
      </c>
      <c r="C40" s="98">
        <v>219</v>
      </c>
      <c r="D40" s="98">
        <v>163</v>
      </c>
      <c r="E40" s="98">
        <v>1116</v>
      </c>
      <c r="F40" s="98">
        <v>314</v>
      </c>
      <c r="G40" s="98">
        <v>122</v>
      </c>
      <c r="H40" s="98">
        <v>96</v>
      </c>
      <c r="I40" s="98">
        <v>11</v>
      </c>
      <c r="J40" s="98">
        <v>491</v>
      </c>
      <c r="K40" s="137">
        <v>3371</v>
      </c>
    </row>
    <row r="41" spans="1:11" ht="12.75" customHeight="1" x14ac:dyDescent="0.2">
      <c r="A41" s="106" t="s">
        <v>5</v>
      </c>
      <c r="B41" s="98">
        <v>778</v>
      </c>
      <c r="C41" s="98">
        <v>224</v>
      </c>
      <c r="D41" s="98">
        <v>214</v>
      </c>
      <c r="E41" s="98">
        <v>1120</v>
      </c>
      <c r="F41" s="98">
        <v>234</v>
      </c>
      <c r="G41" s="98">
        <v>119</v>
      </c>
      <c r="H41" s="98">
        <v>104</v>
      </c>
      <c r="I41" s="98">
        <v>12</v>
      </c>
      <c r="J41" s="98">
        <v>373</v>
      </c>
      <c r="K41" s="137">
        <v>3178</v>
      </c>
    </row>
    <row r="42" spans="1:11" ht="12.75" customHeight="1" x14ac:dyDescent="0.2">
      <c r="A42" s="106" t="s">
        <v>6</v>
      </c>
      <c r="B42" s="455">
        <v>399</v>
      </c>
      <c r="C42" s="455">
        <v>76</v>
      </c>
      <c r="D42" s="148">
        <v>83</v>
      </c>
      <c r="E42" s="455">
        <v>622</v>
      </c>
      <c r="F42" s="455">
        <v>131</v>
      </c>
      <c r="G42" s="455">
        <v>73</v>
      </c>
      <c r="H42" s="455">
        <v>51</v>
      </c>
      <c r="I42" s="455">
        <v>5</v>
      </c>
      <c r="J42" s="98">
        <v>215</v>
      </c>
      <c r="K42" s="479">
        <v>1655</v>
      </c>
    </row>
    <row r="43" spans="1:11" ht="12.75" customHeight="1" x14ac:dyDescent="0.2">
      <c r="A43" s="106" t="s">
        <v>7</v>
      </c>
      <c r="B43" s="98">
        <v>1177</v>
      </c>
      <c r="C43" s="98">
        <v>350</v>
      </c>
      <c r="D43" s="98">
        <v>189</v>
      </c>
      <c r="E43" s="98">
        <v>1640</v>
      </c>
      <c r="F43" s="98">
        <v>366</v>
      </c>
      <c r="G43" s="98">
        <v>193</v>
      </c>
      <c r="H43" s="98">
        <v>126</v>
      </c>
      <c r="I43" s="98">
        <v>9</v>
      </c>
      <c r="J43" s="98">
        <v>514</v>
      </c>
      <c r="K43" s="137">
        <v>4564</v>
      </c>
    </row>
    <row r="44" spans="1:11" ht="12.75" customHeight="1" x14ac:dyDescent="0.2">
      <c r="A44" s="106" t="s">
        <v>8</v>
      </c>
      <c r="B44" s="98">
        <v>566</v>
      </c>
      <c r="C44" s="98">
        <v>107</v>
      </c>
      <c r="D44" s="455">
        <v>81</v>
      </c>
      <c r="E44" s="98">
        <v>908</v>
      </c>
      <c r="F44" s="98">
        <v>197</v>
      </c>
      <c r="G44" s="98">
        <v>92</v>
      </c>
      <c r="H44" s="98">
        <v>92</v>
      </c>
      <c r="I44" s="98">
        <v>11</v>
      </c>
      <c r="J44" s="455">
        <v>211</v>
      </c>
      <c r="K44" s="137">
        <v>2265</v>
      </c>
    </row>
    <row r="45" spans="1:11" ht="12.75" customHeight="1" x14ac:dyDescent="0.2">
      <c r="A45" s="106" t="s">
        <v>9</v>
      </c>
      <c r="B45" s="98">
        <v>671</v>
      </c>
      <c r="C45" s="98">
        <v>152</v>
      </c>
      <c r="D45" s="98">
        <v>206</v>
      </c>
      <c r="E45" s="98">
        <v>1266</v>
      </c>
      <c r="F45" s="98">
        <v>228</v>
      </c>
      <c r="G45" s="98">
        <v>105</v>
      </c>
      <c r="H45" s="98">
        <v>97</v>
      </c>
      <c r="I45" s="98">
        <v>9</v>
      </c>
      <c r="J45" s="98">
        <v>299</v>
      </c>
      <c r="K45" s="137">
        <v>3033</v>
      </c>
    </row>
    <row r="46" spans="1:11" ht="12.75" customHeight="1" x14ac:dyDescent="0.2">
      <c r="A46" s="106" t="s">
        <v>10</v>
      </c>
      <c r="B46" s="98">
        <v>573</v>
      </c>
      <c r="C46" s="98">
        <v>96</v>
      </c>
      <c r="D46" s="98">
        <v>150</v>
      </c>
      <c r="E46" s="98">
        <v>1195</v>
      </c>
      <c r="F46" s="98">
        <v>187</v>
      </c>
      <c r="G46" s="98">
        <v>100</v>
      </c>
      <c r="H46" s="98">
        <v>80</v>
      </c>
      <c r="I46" s="98">
        <v>11</v>
      </c>
      <c r="J46" s="98">
        <v>293</v>
      </c>
      <c r="K46" s="137">
        <v>2685</v>
      </c>
    </row>
    <row r="47" spans="1:11" ht="12.75" customHeight="1" x14ac:dyDescent="0.2">
      <c r="A47" s="106" t="s">
        <v>11</v>
      </c>
      <c r="B47" s="98">
        <v>598</v>
      </c>
      <c r="C47" s="98">
        <v>189</v>
      </c>
      <c r="D47" s="98">
        <v>213</v>
      </c>
      <c r="E47" s="98">
        <v>978</v>
      </c>
      <c r="F47" s="98">
        <v>175</v>
      </c>
      <c r="G47" s="98">
        <v>94</v>
      </c>
      <c r="H47" s="98">
        <v>58</v>
      </c>
      <c r="I47" s="98">
        <v>11</v>
      </c>
      <c r="J47" s="98">
        <v>277</v>
      </c>
      <c r="K47" s="137">
        <v>2593</v>
      </c>
    </row>
    <row r="48" spans="1:11" ht="12.75" customHeight="1" x14ac:dyDescent="0.25">
      <c r="A48" s="106" t="s">
        <v>12</v>
      </c>
      <c r="B48" s="98">
        <v>1445</v>
      </c>
      <c r="C48" s="98">
        <v>330</v>
      </c>
      <c r="D48" s="98">
        <v>334</v>
      </c>
      <c r="E48" s="98">
        <v>2498</v>
      </c>
      <c r="F48" s="98">
        <v>511</v>
      </c>
      <c r="G48" s="98">
        <v>218</v>
      </c>
      <c r="H48" s="98">
        <v>207</v>
      </c>
      <c r="I48" s="456">
        <v>20</v>
      </c>
      <c r="J48" s="456">
        <v>711</v>
      </c>
      <c r="K48" s="137">
        <v>6274</v>
      </c>
    </row>
    <row r="49" spans="1:13" ht="12.75" customHeight="1" x14ac:dyDescent="0.2">
      <c r="A49" s="106" t="s">
        <v>13</v>
      </c>
      <c r="B49" s="98">
        <v>763</v>
      </c>
      <c r="C49" s="98">
        <v>151</v>
      </c>
      <c r="D49" s="98">
        <v>156</v>
      </c>
      <c r="E49" s="98">
        <v>1403</v>
      </c>
      <c r="F49" s="98">
        <v>256</v>
      </c>
      <c r="G49" s="98">
        <v>186</v>
      </c>
      <c r="H49" s="98">
        <v>137</v>
      </c>
      <c r="I49" s="98">
        <v>9</v>
      </c>
      <c r="J49" s="98">
        <v>300</v>
      </c>
      <c r="K49" s="137">
        <v>3361</v>
      </c>
    </row>
    <row r="50" spans="1:13" ht="12.75" customHeight="1" x14ac:dyDescent="0.2">
      <c r="A50" s="106" t="s">
        <v>14</v>
      </c>
      <c r="B50" s="98">
        <v>689</v>
      </c>
      <c r="C50" s="98">
        <v>259</v>
      </c>
      <c r="D50" s="98">
        <v>210</v>
      </c>
      <c r="E50" s="98">
        <v>1226</v>
      </c>
      <c r="F50" s="98">
        <v>195</v>
      </c>
      <c r="G50" s="98">
        <v>126</v>
      </c>
      <c r="H50" s="98">
        <v>85</v>
      </c>
      <c r="I50" s="98">
        <v>9</v>
      </c>
      <c r="J50" s="98">
        <v>265</v>
      </c>
      <c r="K50" s="137">
        <v>3064</v>
      </c>
    </row>
    <row r="51" spans="1:13" ht="12.75" customHeight="1" x14ac:dyDescent="0.25">
      <c r="A51" s="106" t="s">
        <v>15</v>
      </c>
      <c r="B51" s="98">
        <v>1554</v>
      </c>
      <c r="C51" s="98">
        <v>419</v>
      </c>
      <c r="D51" s="98">
        <v>220</v>
      </c>
      <c r="E51" s="456">
        <v>2801</v>
      </c>
      <c r="F51" s="456">
        <v>512</v>
      </c>
      <c r="G51" s="456">
        <v>301</v>
      </c>
      <c r="H51" s="456">
        <v>211</v>
      </c>
      <c r="I51" s="98">
        <v>13</v>
      </c>
      <c r="J51" s="98">
        <v>626</v>
      </c>
      <c r="K51" s="478">
        <v>6657</v>
      </c>
    </row>
    <row r="52" spans="1:13" ht="15" customHeight="1" x14ac:dyDescent="0.2">
      <c r="A52" s="106" t="s">
        <v>16</v>
      </c>
      <c r="B52" s="98">
        <v>13145</v>
      </c>
      <c r="C52" s="98">
        <v>3233</v>
      </c>
      <c r="D52" s="98">
        <v>2895</v>
      </c>
      <c r="E52" s="98">
        <v>22035</v>
      </c>
      <c r="F52" s="98">
        <v>4231</v>
      </c>
      <c r="G52" s="98">
        <v>2247</v>
      </c>
      <c r="H52" s="98">
        <v>1712</v>
      </c>
      <c r="I52" s="98">
        <v>159</v>
      </c>
      <c r="J52" s="98">
        <v>5900</v>
      </c>
      <c r="K52" s="137">
        <v>55557</v>
      </c>
    </row>
    <row r="53" spans="1:13" ht="7.5" customHeight="1" x14ac:dyDescent="0.2">
      <c r="A53" s="143"/>
      <c r="B53" s="144"/>
      <c r="C53" s="144"/>
      <c r="D53" s="144"/>
      <c r="E53" s="144"/>
      <c r="F53" s="144"/>
      <c r="G53" s="144"/>
      <c r="H53" s="144"/>
      <c r="I53" s="144"/>
      <c r="J53" s="144"/>
      <c r="K53" s="144"/>
    </row>
    <row r="54" spans="1:13" s="3" customFormat="1" ht="12.75" customHeight="1" x14ac:dyDescent="0.25">
      <c r="A54" s="30" t="s">
        <v>112</v>
      </c>
      <c r="B54" s="47"/>
      <c r="C54" s="48"/>
      <c r="D54" s="49"/>
      <c r="E54" s="49"/>
      <c r="F54" s="50"/>
      <c r="G54" s="59"/>
      <c r="H54" s="59"/>
      <c r="I54" s="57"/>
      <c r="J54" s="58"/>
      <c r="K54" s="59"/>
      <c r="L54" s="60"/>
      <c r="M54" s="60"/>
    </row>
    <row r="55" spans="1:13" ht="12.75" customHeight="1" x14ac:dyDescent="0.2">
      <c r="B55" s="145"/>
      <c r="C55" s="145"/>
      <c r="D55" s="145"/>
      <c r="E55" s="145"/>
      <c r="F55" s="145"/>
      <c r="G55" s="145"/>
      <c r="H55" s="145"/>
      <c r="I55" s="145"/>
      <c r="J55" s="145"/>
      <c r="K55" s="145"/>
    </row>
    <row r="56" spans="1:13" ht="12.75" customHeight="1" x14ac:dyDescent="0.2">
      <c r="B56" s="145"/>
      <c r="C56" s="145"/>
      <c r="D56" s="145"/>
      <c r="E56" s="145"/>
      <c r="F56" s="145"/>
      <c r="G56" s="145"/>
      <c r="H56" s="145"/>
      <c r="I56" s="145"/>
      <c r="J56" s="145"/>
      <c r="K56" s="145"/>
    </row>
  </sheetData>
  <mergeCells count="5">
    <mergeCell ref="A3:A4"/>
    <mergeCell ref="B3:K3"/>
    <mergeCell ref="B5:K5"/>
    <mergeCell ref="B21:K21"/>
    <mergeCell ref="B37:K37"/>
  </mergeCells>
  <hyperlinks>
    <hyperlink ref="L1" location="Obsah!A1" display="Zpět na obsah" xr:uid="{00000000-0004-0000-1800-000000000000}"/>
  </hyperlinks>
  <pageMargins left="0.78740157480314965" right="0.78740157480314965" top="0.78740157480314965" bottom="0.98425196850393704" header="0.47244094488188981" footer="0.47244094488188981"/>
  <pageSetup paperSize="9" scale="99" orientation="portrait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59"/>
  <sheetViews>
    <sheetView showGridLines="0" zoomScaleNormal="100" workbookViewId="0">
      <selection sqref="A1:K1"/>
    </sheetView>
  </sheetViews>
  <sheetFormatPr defaultRowHeight="12.75" customHeight="1" x14ac:dyDescent="0.2"/>
  <cols>
    <col min="1" max="1" width="15.109375" style="155" customWidth="1"/>
    <col min="9" max="11" width="8.33203125" customWidth="1"/>
  </cols>
  <sheetData>
    <row r="1" spans="1:15" ht="30" customHeight="1" x14ac:dyDescent="0.2">
      <c r="A1" s="572" t="s">
        <v>209</v>
      </c>
      <c r="B1" s="572"/>
      <c r="C1" s="572"/>
      <c r="D1" s="572"/>
      <c r="E1" s="572"/>
      <c r="F1" s="572"/>
      <c r="G1" s="572"/>
      <c r="H1" s="572"/>
      <c r="I1" s="572"/>
      <c r="J1" s="572"/>
      <c r="K1" s="572"/>
      <c r="L1" s="153" t="s">
        <v>163</v>
      </c>
    </row>
    <row r="2" spans="1:15" ht="6" customHeight="1" thickBot="1" x14ac:dyDescent="0.3">
      <c r="A2" s="448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5" ht="15" customHeight="1" x14ac:dyDescent="0.2">
      <c r="A3" s="573" t="s">
        <v>1</v>
      </c>
      <c r="B3" s="558" t="s">
        <v>136</v>
      </c>
      <c r="C3" s="486"/>
      <c r="D3" s="486"/>
      <c r="E3" s="486"/>
      <c r="F3" s="486"/>
      <c r="G3" s="486"/>
      <c r="H3" s="486"/>
      <c r="I3" s="486"/>
      <c r="J3" s="486"/>
      <c r="K3" s="487"/>
    </row>
    <row r="4" spans="1:15" s="146" customFormat="1" ht="42" customHeight="1" thickBot="1" x14ac:dyDescent="0.25">
      <c r="A4" s="574"/>
      <c r="B4" s="189" t="s">
        <v>127</v>
      </c>
      <c r="C4" s="189" t="s">
        <v>128</v>
      </c>
      <c r="D4" s="189" t="s">
        <v>129</v>
      </c>
      <c r="E4" s="189" t="s">
        <v>130</v>
      </c>
      <c r="F4" s="189" t="s">
        <v>131</v>
      </c>
      <c r="G4" s="189" t="s">
        <v>132</v>
      </c>
      <c r="H4" s="189" t="s">
        <v>133</v>
      </c>
      <c r="I4" s="189" t="s">
        <v>134</v>
      </c>
      <c r="J4" s="189" t="s">
        <v>135</v>
      </c>
      <c r="K4" s="190" t="s">
        <v>73</v>
      </c>
      <c r="L4" s="137"/>
    </row>
    <row r="5" spans="1:15" ht="15" customHeight="1" x14ac:dyDescent="0.2">
      <c r="A5" s="449"/>
      <c r="B5" s="564" t="s">
        <v>73</v>
      </c>
      <c r="C5" s="575"/>
      <c r="D5" s="575"/>
      <c r="E5" s="575"/>
      <c r="F5" s="575"/>
      <c r="G5" s="575"/>
      <c r="H5" s="575"/>
      <c r="I5" s="575"/>
      <c r="J5" s="575"/>
      <c r="K5" s="575"/>
      <c r="L5" s="137"/>
    </row>
    <row r="6" spans="1:15" ht="15" customHeight="1" x14ac:dyDescent="0.2">
      <c r="A6" s="450" t="s">
        <v>2</v>
      </c>
      <c r="B6" s="462">
        <v>232.53046197280494</v>
      </c>
      <c r="C6" s="462">
        <v>34.076203139706585</v>
      </c>
      <c r="D6" s="147">
        <v>41.026256300478508</v>
      </c>
      <c r="E6" s="147">
        <v>346.86346406653507</v>
      </c>
      <c r="F6" s="462">
        <v>68.778440698178045</v>
      </c>
      <c r="G6" s="147">
        <v>40.930562348884123</v>
      </c>
      <c r="H6" s="147">
        <v>44.362861704948308</v>
      </c>
      <c r="I6" s="147">
        <v>2.2293326487094411</v>
      </c>
      <c r="J6" s="147">
        <v>93.766259490068748</v>
      </c>
      <c r="K6" s="481">
        <v>904.56384237031375</v>
      </c>
      <c r="L6" s="137"/>
      <c r="O6" s="480"/>
    </row>
    <row r="7" spans="1:15" ht="12.65" customHeight="1" x14ac:dyDescent="0.2">
      <c r="A7" s="450" t="s">
        <v>3</v>
      </c>
      <c r="B7" s="98">
        <v>262.76358997727135</v>
      </c>
      <c r="C7" s="98">
        <v>61.530637098292182</v>
      </c>
      <c r="D7" s="148">
        <v>43.517018237574433</v>
      </c>
      <c r="E7" s="148">
        <v>399.97793995312361</v>
      </c>
      <c r="F7" s="148">
        <v>79.002082233432276</v>
      </c>
      <c r="G7" s="148">
        <v>43.093198757248281</v>
      </c>
      <c r="H7" s="455">
        <v>41.703819481561219</v>
      </c>
      <c r="I7" s="148">
        <v>3.5151108798485815</v>
      </c>
      <c r="J7" s="148">
        <v>105.87054417144368</v>
      </c>
      <c r="K7" s="149">
        <v>1040.9739407897957</v>
      </c>
      <c r="L7" s="137"/>
    </row>
    <row r="8" spans="1:15" ht="12.65" customHeight="1" x14ac:dyDescent="0.25">
      <c r="A8" s="450" t="s">
        <v>4</v>
      </c>
      <c r="B8" s="98">
        <v>273.39255426347671</v>
      </c>
      <c r="C8" s="98">
        <v>63.109739189647982</v>
      </c>
      <c r="D8" s="148">
        <v>40.140821272181434</v>
      </c>
      <c r="E8" s="455">
        <v>341.27418325273726</v>
      </c>
      <c r="F8" s="456">
        <v>103.71070366657132</v>
      </c>
      <c r="G8" s="148">
        <v>43.441165882314102</v>
      </c>
      <c r="H8" s="148">
        <v>49.737046274223466</v>
      </c>
      <c r="I8" s="148">
        <v>2.9498461449006506</v>
      </c>
      <c r="J8" s="148">
        <v>135.19641227768955</v>
      </c>
      <c r="K8" s="149">
        <v>1052.9524722237425</v>
      </c>
      <c r="L8" s="138"/>
    </row>
    <row r="9" spans="1:15" ht="12.65" customHeight="1" x14ac:dyDescent="0.2">
      <c r="A9" s="450" t="s">
        <v>5</v>
      </c>
      <c r="B9" s="98">
        <v>280.18402012401395</v>
      </c>
      <c r="C9" s="98">
        <v>69.450776772353365</v>
      </c>
      <c r="D9" s="148">
        <v>58.868303585631701</v>
      </c>
      <c r="E9" s="148">
        <v>361.04788924571835</v>
      </c>
      <c r="F9" s="148">
        <v>90.173708689383716</v>
      </c>
      <c r="G9" s="148">
        <v>47.838288002931684</v>
      </c>
      <c r="H9" s="148">
        <v>55.102097713513203</v>
      </c>
      <c r="I9" s="148">
        <v>4.7919708661909954</v>
      </c>
      <c r="J9" s="148">
        <v>119.22576707041094</v>
      </c>
      <c r="K9" s="149">
        <v>1086.6828220701479</v>
      </c>
      <c r="L9" s="137"/>
    </row>
    <row r="10" spans="1:15" ht="12.65" customHeight="1" x14ac:dyDescent="0.25">
      <c r="A10" s="450" t="s">
        <v>6</v>
      </c>
      <c r="B10" s="98">
        <v>282.09332575388407</v>
      </c>
      <c r="C10" s="98">
        <v>58.523567133345708</v>
      </c>
      <c r="D10" s="148">
        <v>48.349550709670943</v>
      </c>
      <c r="E10" s="148">
        <v>414.82702062933248</v>
      </c>
      <c r="F10" s="148">
        <v>95.113059967597323</v>
      </c>
      <c r="G10" s="456">
        <v>66.249678917227371</v>
      </c>
      <c r="H10" s="148">
        <v>51.380542033915113</v>
      </c>
      <c r="I10" s="148">
        <v>3.6882291638541425</v>
      </c>
      <c r="J10" s="148">
        <v>136.07745946944223</v>
      </c>
      <c r="K10" s="149">
        <v>1156.3024337782695</v>
      </c>
      <c r="L10" s="137"/>
    </row>
    <row r="11" spans="1:15" ht="12.65" customHeight="1" x14ac:dyDescent="0.25">
      <c r="A11" s="450" t="s">
        <v>7</v>
      </c>
      <c r="B11" s="456">
        <v>305.634224835829</v>
      </c>
      <c r="C11" s="456">
        <v>85.073136864471493</v>
      </c>
      <c r="D11" s="148">
        <v>42.615006175885327</v>
      </c>
      <c r="E11" s="456">
        <v>440.34356993671395</v>
      </c>
      <c r="F11" s="148">
        <v>99.264339137067878</v>
      </c>
      <c r="G11" s="148">
        <v>50.551519013560032</v>
      </c>
      <c r="H11" s="148">
        <v>52.272708835857671</v>
      </c>
      <c r="I11" s="148">
        <v>2.6678181370074543</v>
      </c>
      <c r="J11" s="456">
        <v>141.33978722836599</v>
      </c>
      <c r="K11" s="458">
        <v>1219.7621101647587</v>
      </c>
      <c r="L11" s="137"/>
    </row>
    <row r="12" spans="1:15" ht="12.65" customHeight="1" x14ac:dyDescent="0.2">
      <c r="A12" s="450" t="s">
        <v>8</v>
      </c>
      <c r="B12" s="98">
        <v>268.89424286779547</v>
      </c>
      <c r="C12" s="98">
        <v>48.818587056087281</v>
      </c>
      <c r="D12" s="148">
        <v>36.600331659252895</v>
      </c>
      <c r="E12" s="148">
        <v>407.35849772626386</v>
      </c>
      <c r="F12" s="148">
        <v>90.813548768306035</v>
      </c>
      <c r="G12" s="148">
        <v>48.691396696735552</v>
      </c>
      <c r="H12" s="148">
        <v>62.326730399459699</v>
      </c>
      <c r="I12" s="148">
        <v>4.5275195884926678</v>
      </c>
      <c r="J12" s="148">
        <v>96.985919753724147</v>
      </c>
      <c r="K12" s="149">
        <v>1065.0167745161175</v>
      </c>
      <c r="L12" s="137"/>
    </row>
    <row r="13" spans="1:15" ht="12.65" customHeight="1" x14ac:dyDescent="0.2">
      <c r="A13" s="450" t="s">
        <v>9</v>
      </c>
      <c r="B13" s="148">
        <v>246.53439048872355</v>
      </c>
      <c r="C13" s="98">
        <v>41.373884146224285</v>
      </c>
      <c r="D13" s="148">
        <v>50.721306137319196</v>
      </c>
      <c r="E13" s="148">
        <v>394.44654940365939</v>
      </c>
      <c r="F13" s="148">
        <v>76.309988028163062</v>
      </c>
      <c r="G13" s="455">
        <v>38.644296241651418</v>
      </c>
      <c r="H13" s="148">
        <v>51.298126385256332</v>
      </c>
      <c r="I13" s="148">
        <v>3.5345147241432655</v>
      </c>
      <c r="J13" s="148">
        <v>88.522039148002776</v>
      </c>
      <c r="K13" s="149">
        <v>991.3850947031433</v>
      </c>
      <c r="L13" s="137"/>
    </row>
    <row r="14" spans="1:15" ht="12.65" customHeight="1" x14ac:dyDescent="0.2">
      <c r="A14" s="450" t="s">
        <v>10</v>
      </c>
      <c r="B14" s="98">
        <v>240.93869090013342</v>
      </c>
      <c r="C14" s="98">
        <v>36.243246465823113</v>
      </c>
      <c r="D14" s="148">
        <v>43.271252230398865</v>
      </c>
      <c r="E14" s="148">
        <v>414.55535482099054</v>
      </c>
      <c r="F14" s="148">
        <v>77.94246207141137</v>
      </c>
      <c r="G14" s="148">
        <v>45.413106515927574</v>
      </c>
      <c r="H14" s="148">
        <v>52.058505079382812</v>
      </c>
      <c r="I14" s="148">
        <v>3.3064135220263724</v>
      </c>
      <c r="J14" s="148">
        <v>99.597716760996363</v>
      </c>
      <c r="K14" s="149">
        <v>1013.3267483670904</v>
      </c>
      <c r="L14" s="137"/>
    </row>
    <row r="15" spans="1:15" ht="12.65" customHeight="1" x14ac:dyDescent="0.25">
      <c r="A15" s="450" t="s">
        <v>11</v>
      </c>
      <c r="B15" s="98">
        <v>252.01759071197617</v>
      </c>
      <c r="C15" s="98">
        <v>61.921412816690669</v>
      </c>
      <c r="D15" s="456">
        <v>64.195845973498351</v>
      </c>
      <c r="E15" s="148">
        <v>357.86033941963024</v>
      </c>
      <c r="F15" s="148">
        <v>80.677588389731469</v>
      </c>
      <c r="G15" s="148">
        <v>41.401463545577947</v>
      </c>
      <c r="H15" s="148">
        <v>45.889484400613902</v>
      </c>
      <c r="I15" s="456">
        <v>5.2777160294896044</v>
      </c>
      <c r="J15" s="148">
        <v>94.112005806983021</v>
      </c>
      <c r="K15" s="149">
        <v>1003.3534470941913</v>
      </c>
      <c r="L15" s="137"/>
    </row>
    <row r="16" spans="1:15" ht="12.65" customHeight="1" x14ac:dyDescent="0.2">
      <c r="A16" s="450" t="s">
        <v>12</v>
      </c>
      <c r="B16" s="98">
        <v>251.03668727863081</v>
      </c>
      <c r="C16" s="98">
        <v>47.13560437677264</v>
      </c>
      <c r="D16" s="148">
        <v>44.908790018997855</v>
      </c>
      <c r="E16" s="148">
        <v>363.32585835561247</v>
      </c>
      <c r="F16" s="148">
        <v>84.432423302043517</v>
      </c>
      <c r="G16" s="148">
        <v>45.289895659496132</v>
      </c>
      <c r="H16" s="148">
        <v>49.771781224821154</v>
      </c>
      <c r="I16" s="148">
        <v>3.1921878955575598</v>
      </c>
      <c r="J16" s="148">
        <v>106.11496875322709</v>
      </c>
      <c r="K16" s="149">
        <v>995.20819686515915</v>
      </c>
      <c r="L16" s="137"/>
    </row>
    <row r="17" spans="1:11" ht="12.65" customHeight="1" x14ac:dyDescent="0.25">
      <c r="A17" s="450" t="s">
        <v>13</v>
      </c>
      <c r="B17" s="98">
        <v>253.92467986725856</v>
      </c>
      <c r="C17" s="98">
        <v>43.258074087790284</v>
      </c>
      <c r="D17" s="148">
        <v>41.659622721870051</v>
      </c>
      <c r="E17" s="148">
        <v>397.27515364894367</v>
      </c>
      <c r="F17" s="148">
        <v>80.216455153739517</v>
      </c>
      <c r="G17" s="148">
        <v>61.397184898741649</v>
      </c>
      <c r="H17" s="456">
        <v>66.892438585146564</v>
      </c>
      <c r="I17" s="148">
        <v>3.9910600833368419</v>
      </c>
      <c r="J17" s="148">
        <v>88.40746682809862</v>
      </c>
      <c r="K17" s="149">
        <v>1037.0221358749257</v>
      </c>
    </row>
    <row r="18" spans="1:11" ht="12.65" customHeight="1" x14ac:dyDescent="0.2">
      <c r="A18" s="450" t="s">
        <v>14</v>
      </c>
      <c r="B18" s="98">
        <v>243.47344169851252</v>
      </c>
      <c r="C18" s="98">
        <v>68.279046428018333</v>
      </c>
      <c r="D18" s="148">
        <v>52.782951217278793</v>
      </c>
      <c r="E18" s="148">
        <v>365.34654314773542</v>
      </c>
      <c r="F18" s="148">
        <v>70.455211674656965</v>
      </c>
      <c r="G18" s="148">
        <v>51.648780714598296</v>
      </c>
      <c r="H18" s="148">
        <v>55.039420264618904</v>
      </c>
      <c r="I18" s="455">
        <v>2.0686102498846699</v>
      </c>
      <c r="J18" s="455">
        <v>78.989623928124701</v>
      </c>
      <c r="K18" s="149">
        <v>988.08362932342868</v>
      </c>
    </row>
    <row r="19" spans="1:11" ht="12.65" customHeight="1" x14ac:dyDescent="0.2">
      <c r="A19" s="450" t="s">
        <v>15</v>
      </c>
      <c r="B19" s="98">
        <v>272.53200304130127</v>
      </c>
      <c r="C19" s="98">
        <v>64.029265489742031</v>
      </c>
      <c r="D19" s="455">
        <v>31.604307857826367</v>
      </c>
      <c r="E19" s="148">
        <v>435.77574512689011</v>
      </c>
      <c r="F19" s="148">
        <v>96.85331106874807</v>
      </c>
      <c r="G19" s="148">
        <v>63.936661959453133</v>
      </c>
      <c r="H19" s="148">
        <v>60.835992188306939</v>
      </c>
      <c r="I19" s="148">
        <v>2.28904047568675</v>
      </c>
      <c r="J19" s="148">
        <v>100.59827095773075</v>
      </c>
      <c r="K19" s="149">
        <v>1128.4545981656854</v>
      </c>
    </row>
    <row r="20" spans="1:11" ht="15" customHeight="1" x14ac:dyDescent="0.2">
      <c r="A20" s="450" t="s">
        <v>16</v>
      </c>
      <c r="B20" s="139">
        <v>260.51398372368345</v>
      </c>
      <c r="C20" s="139">
        <v>55.320084303217598</v>
      </c>
      <c r="D20" s="139">
        <v>44.347885009882319</v>
      </c>
      <c r="E20" s="139">
        <v>387.63540566194865</v>
      </c>
      <c r="F20" s="139">
        <v>84.508888950508677</v>
      </c>
      <c r="G20" s="139">
        <v>48.525584322407475</v>
      </c>
      <c r="H20" s="139">
        <v>51.601472827233671</v>
      </c>
      <c r="I20" s="139">
        <v>3.2411601259810476</v>
      </c>
      <c r="J20" s="139">
        <v>104.93829767659318</v>
      </c>
      <c r="K20" s="140">
        <v>1040.6327626014561</v>
      </c>
    </row>
    <row r="21" spans="1:11" ht="15" customHeight="1" x14ac:dyDescent="0.2">
      <c r="A21" s="451"/>
      <c r="B21" s="566" t="s">
        <v>46</v>
      </c>
      <c r="C21" s="567"/>
      <c r="D21" s="567"/>
      <c r="E21" s="567"/>
      <c r="F21" s="567"/>
      <c r="G21" s="567"/>
      <c r="H21" s="567"/>
      <c r="I21" s="567"/>
      <c r="J21" s="567"/>
      <c r="K21" s="567"/>
    </row>
    <row r="22" spans="1:11" ht="15" customHeight="1" x14ac:dyDescent="0.2">
      <c r="A22" s="450" t="s">
        <v>2</v>
      </c>
      <c r="B22" s="462">
        <v>285.34458250584447</v>
      </c>
      <c r="C22" s="147">
        <v>44.460533966732854</v>
      </c>
      <c r="D22" s="147">
        <v>42.839891830957903</v>
      </c>
      <c r="E22" s="462">
        <v>425.13666352373053</v>
      </c>
      <c r="F22" s="462">
        <v>93.467414468626458</v>
      </c>
      <c r="G22" s="147">
        <v>50.831920713652529</v>
      </c>
      <c r="H22" s="147">
        <v>69.1304916574815</v>
      </c>
      <c r="I22" s="147">
        <v>3.69024717247376</v>
      </c>
      <c r="J22" s="147">
        <v>125.13017020869469</v>
      </c>
      <c r="K22" s="481">
        <v>1140.0319160481945</v>
      </c>
    </row>
    <row r="23" spans="1:11" ht="12.65" customHeight="1" x14ac:dyDescent="0.2">
      <c r="A23" s="450" t="s">
        <v>3</v>
      </c>
      <c r="B23" s="148">
        <v>345.12438592333621</v>
      </c>
      <c r="C23" s="148">
        <v>75.050170053026434</v>
      </c>
      <c r="D23" s="148">
        <v>42.403407725846982</v>
      </c>
      <c r="E23" s="148">
        <v>508.84573548326762</v>
      </c>
      <c r="F23" s="148">
        <v>108.16851393950837</v>
      </c>
      <c r="G23" s="148">
        <v>52.41310990510749</v>
      </c>
      <c r="H23" s="455">
        <v>64.668989268530808</v>
      </c>
      <c r="I23" s="148">
        <v>6.1495615197967544</v>
      </c>
      <c r="J23" s="148">
        <v>130.87708015883297</v>
      </c>
      <c r="K23" s="149">
        <v>1333.7009539772534</v>
      </c>
    </row>
    <row r="24" spans="1:11" ht="12.65" customHeight="1" x14ac:dyDescent="0.25">
      <c r="A24" s="450" t="s">
        <v>4</v>
      </c>
      <c r="B24" s="148">
        <v>351.40687170719701</v>
      </c>
      <c r="C24" s="148">
        <v>77.832968687824462</v>
      </c>
      <c r="D24" s="148">
        <v>39.783096572770575</v>
      </c>
      <c r="E24" s="148">
        <v>455.52062898124285</v>
      </c>
      <c r="F24" s="456">
        <v>144.15164851729926</v>
      </c>
      <c r="G24" s="148">
        <v>57.248896476517999</v>
      </c>
      <c r="H24" s="148">
        <v>78.117037063897769</v>
      </c>
      <c r="I24" s="148">
        <v>3.3664174764454184</v>
      </c>
      <c r="J24" s="148">
        <v>163.7739974133726</v>
      </c>
      <c r="K24" s="149">
        <v>1371.2015628965678</v>
      </c>
    </row>
    <row r="25" spans="1:11" ht="12.65" customHeight="1" x14ac:dyDescent="0.2">
      <c r="A25" s="450" t="s">
        <v>5</v>
      </c>
      <c r="B25" s="148">
        <v>360.85054342573153</v>
      </c>
      <c r="C25" s="148">
        <v>81.27551950791522</v>
      </c>
      <c r="D25" s="148">
        <v>58.988503821419194</v>
      </c>
      <c r="E25" s="148">
        <v>446.49962346795581</v>
      </c>
      <c r="F25" s="148">
        <v>129.7157516415694</v>
      </c>
      <c r="G25" s="148">
        <v>65.736440278574719</v>
      </c>
      <c r="H25" s="148">
        <v>87.028840979817801</v>
      </c>
      <c r="I25" s="148">
        <v>7.1166361318797442</v>
      </c>
      <c r="J25" s="148">
        <v>145.94672257652704</v>
      </c>
      <c r="K25" s="149">
        <v>1383.1585818313906</v>
      </c>
    </row>
    <row r="26" spans="1:11" ht="12.65" customHeight="1" x14ac:dyDescent="0.25">
      <c r="A26" s="450" t="s">
        <v>6</v>
      </c>
      <c r="B26" s="148">
        <v>359.13800573724933</v>
      </c>
      <c r="C26" s="148">
        <v>83.525866145472364</v>
      </c>
      <c r="D26" s="148">
        <v>50.941408718463855</v>
      </c>
      <c r="E26" s="148">
        <v>500.65477297053332</v>
      </c>
      <c r="F26" s="148">
        <v>128.01032028010417</v>
      </c>
      <c r="G26" s="456">
        <v>90.603668520707501</v>
      </c>
      <c r="H26" s="148">
        <v>76.632815358117654</v>
      </c>
      <c r="I26" s="148">
        <v>5.3454671285993509</v>
      </c>
      <c r="J26" s="148">
        <v>160.83703135999616</v>
      </c>
      <c r="K26" s="149">
        <v>1455.6893562192438</v>
      </c>
    </row>
    <row r="27" spans="1:11" ht="12.65" customHeight="1" x14ac:dyDescent="0.25">
      <c r="A27" s="450" t="s">
        <v>7</v>
      </c>
      <c r="B27" s="456">
        <v>379.86727626648599</v>
      </c>
      <c r="C27" s="456">
        <v>95.462976157990838</v>
      </c>
      <c r="D27" s="148">
        <v>44.974419311349415</v>
      </c>
      <c r="E27" s="456">
        <v>567.535930263571</v>
      </c>
      <c r="F27" s="148">
        <v>130.84448325381487</v>
      </c>
      <c r="G27" s="148">
        <v>59.251542968359736</v>
      </c>
      <c r="H27" s="148">
        <v>79.162884049440365</v>
      </c>
      <c r="I27" s="148">
        <v>3.6112716510333307</v>
      </c>
      <c r="J27" s="456">
        <v>180.73763069200936</v>
      </c>
      <c r="K27" s="458">
        <v>1541.4484146140549</v>
      </c>
    </row>
    <row r="28" spans="1:11" ht="12.65" customHeight="1" x14ac:dyDescent="0.2">
      <c r="A28" s="450" t="s">
        <v>8</v>
      </c>
      <c r="B28" s="148">
        <v>345.68152868661559</v>
      </c>
      <c r="C28" s="148">
        <v>61.576141625571346</v>
      </c>
      <c r="D28" s="148">
        <v>47.546933908302847</v>
      </c>
      <c r="E28" s="148">
        <v>529.34591438737561</v>
      </c>
      <c r="F28" s="148">
        <v>119.54327885232964</v>
      </c>
      <c r="G28" s="148">
        <v>62.865268258881493</v>
      </c>
      <c r="H28" s="148">
        <v>96.799839167092742</v>
      </c>
      <c r="I28" s="148">
        <v>5.8533731744449842</v>
      </c>
      <c r="J28" s="148">
        <v>124.16472795488913</v>
      </c>
      <c r="K28" s="149">
        <v>1393.3770060155032</v>
      </c>
    </row>
    <row r="29" spans="1:11" ht="12.65" customHeight="1" x14ac:dyDescent="0.2">
      <c r="A29" s="450" t="s">
        <v>9</v>
      </c>
      <c r="B29" s="148">
        <v>322.63418755810676</v>
      </c>
      <c r="C29" s="455">
        <v>43.636253601486061</v>
      </c>
      <c r="D29" s="148">
        <v>44.296589153000873</v>
      </c>
      <c r="E29" s="148">
        <v>490.78001543755187</v>
      </c>
      <c r="F29" s="148">
        <v>99.536889740361914</v>
      </c>
      <c r="G29" s="455">
        <v>47.349025796924877</v>
      </c>
      <c r="H29" s="148">
        <v>76.827065985961838</v>
      </c>
      <c r="I29" s="148">
        <v>6.3271948748611138</v>
      </c>
      <c r="J29" s="148">
        <v>100.14980640596656</v>
      </c>
      <c r="K29" s="149">
        <v>1231.5370285542219</v>
      </c>
    </row>
    <row r="30" spans="1:11" ht="12.65" customHeight="1" x14ac:dyDescent="0.2">
      <c r="A30" s="450" t="s">
        <v>10</v>
      </c>
      <c r="B30" s="148">
        <v>320.921557428482</v>
      </c>
      <c r="C30" s="148">
        <v>48.212889984344628</v>
      </c>
      <c r="D30" s="148">
        <v>41.108896938818432</v>
      </c>
      <c r="E30" s="148">
        <v>510.20116406120087</v>
      </c>
      <c r="F30" s="148">
        <v>107.96075705475391</v>
      </c>
      <c r="G30" s="148">
        <v>60.797297931895315</v>
      </c>
      <c r="H30" s="148">
        <v>82.948874744240186</v>
      </c>
      <c r="I30" s="148">
        <v>2.8970287480427341</v>
      </c>
      <c r="J30" s="148">
        <v>119.35345739938086</v>
      </c>
      <c r="K30" s="149">
        <v>1294.401924291159</v>
      </c>
    </row>
    <row r="31" spans="1:11" ht="12.65" customHeight="1" x14ac:dyDescent="0.25">
      <c r="A31" s="450" t="s">
        <v>11</v>
      </c>
      <c r="B31" s="148">
        <v>333.91580219613451</v>
      </c>
      <c r="C31" s="148">
        <v>69.995867004799706</v>
      </c>
      <c r="D31" s="456">
        <v>67.461170095918902</v>
      </c>
      <c r="E31" s="148">
        <v>468.41243395705885</v>
      </c>
      <c r="F31" s="148">
        <v>127.210521491996</v>
      </c>
      <c r="G31" s="148">
        <v>53.027521201121473</v>
      </c>
      <c r="H31" s="148">
        <v>77.319722246605096</v>
      </c>
      <c r="I31" s="456">
        <v>9.8020259088845396</v>
      </c>
      <c r="J31" s="148">
        <v>108.96095104338579</v>
      </c>
      <c r="K31" s="149">
        <v>1316.1060151459048</v>
      </c>
    </row>
    <row r="32" spans="1:11" ht="12.65" customHeight="1" x14ac:dyDescent="0.2">
      <c r="A32" s="450" t="s">
        <v>12</v>
      </c>
      <c r="B32" s="148">
        <v>324.14041491823923</v>
      </c>
      <c r="C32" s="148">
        <v>55.312177191664446</v>
      </c>
      <c r="D32" s="148">
        <v>48.08600366623002</v>
      </c>
      <c r="E32" s="148">
        <v>449.53857172088129</v>
      </c>
      <c r="F32" s="148">
        <v>114.98728540223591</v>
      </c>
      <c r="G32" s="148">
        <v>63.297258403136681</v>
      </c>
      <c r="H32" s="148">
        <v>75.83805678235467</v>
      </c>
      <c r="I32" s="148">
        <v>4.0868650530832493</v>
      </c>
      <c r="J32" s="148">
        <v>132.30800493140006</v>
      </c>
      <c r="K32" s="149">
        <v>1267.5946380692258</v>
      </c>
    </row>
    <row r="33" spans="1:11" ht="12.65" customHeight="1" x14ac:dyDescent="0.25">
      <c r="A33" s="450" t="s">
        <v>13</v>
      </c>
      <c r="B33" s="148">
        <v>339.43108281175904</v>
      </c>
      <c r="C33" s="148">
        <v>54.710249660987905</v>
      </c>
      <c r="D33" s="148">
        <v>47.581562153146606</v>
      </c>
      <c r="E33" s="148">
        <v>509.03721879219535</v>
      </c>
      <c r="F33" s="148">
        <v>108.72836759923487</v>
      </c>
      <c r="G33" s="148">
        <v>75.83603852702079</v>
      </c>
      <c r="H33" s="456">
        <v>102.28525499313571</v>
      </c>
      <c r="I33" s="148">
        <v>7.722059766176713</v>
      </c>
      <c r="J33" s="148">
        <v>114.49382355140602</v>
      </c>
      <c r="K33" s="149">
        <v>1359.8256578550629</v>
      </c>
    </row>
    <row r="34" spans="1:11" ht="12.65" customHeight="1" x14ac:dyDescent="0.2">
      <c r="A34" s="450" t="s">
        <v>14</v>
      </c>
      <c r="B34" s="148">
        <v>330.22058879722823</v>
      </c>
      <c r="C34" s="148">
        <v>78.5334206493268</v>
      </c>
      <c r="D34" s="148">
        <v>55.7945519465381</v>
      </c>
      <c r="E34" s="148">
        <v>484.10844515605521</v>
      </c>
      <c r="F34" s="148">
        <v>105.1051335553273</v>
      </c>
      <c r="G34" s="148">
        <v>71.75403591571893</v>
      </c>
      <c r="H34" s="148">
        <v>92.933418473835005</v>
      </c>
      <c r="I34" s="455">
        <v>1.6756504628114515</v>
      </c>
      <c r="J34" s="455">
        <v>98.673847365466202</v>
      </c>
      <c r="K34" s="149">
        <v>1318.7990923223074</v>
      </c>
    </row>
    <row r="35" spans="1:11" ht="12.65" customHeight="1" x14ac:dyDescent="0.2">
      <c r="A35" s="450" t="s">
        <v>15</v>
      </c>
      <c r="B35" s="148">
        <v>356.84598379163822</v>
      </c>
      <c r="C35" s="148">
        <v>75.624986053218322</v>
      </c>
      <c r="D35" s="455">
        <v>33.513617876927036</v>
      </c>
      <c r="E35" s="148">
        <v>536.8419279424744</v>
      </c>
      <c r="F35" s="148">
        <v>143.34901438667532</v>
      </c>
      <c r="G35" s="148">
        <v>88.834162989588208</v>
      </c>
      <c r="H35" s="148">
        <v>97.746119623622491</v>
      </c>
      <c r="I35" s="148">
        <v>3.2086573686771587</v>
      </c>
      <c r="J35" s="148">
        <v>122.98967790777502</v>
      </c>
      <c r="K35" s="149">
        <v>1458.9541479405962</v>
      </c>
    </row>
    <row r="36" spans="1:11" ht="15" customHeight="1" x14ac:dyDescent="0.2">
      <c r="A36" s="450" t="s">
        <v>16</v>
      </c>
      <c r="B36" s="150">
        <v>337.18027733586916</v>
      </c>
      <c r="C36" s="150">
        <v>66.450537026545575</v>
      </c>
      <c r="D36" s="150">
        <v>46.010389512985995</v>
      </c>
      <c r="E36" s="150">
        <v>488.67330660742908</v>
      </c>
      <c r="F36" s="150">
        <v>117.5010608471577</v>
      </c>
      <c r="G36" s="150">
        <v>63.368742729552025</v>
      </c>
      <c r="H36" s="150">
        <v>80.834705267892389</v>
      </c>
      <c r="I36" s="150">
        <v>4.8258535469634323</v>
      </c>
      <c r="J36" s="150">
        <v>130.46893336753126</v>
      </c>
      <c r="K36" s="151">
        <v>1335.3138062419266</v>
      </c>
    </row>
    <row r="37" spans="1:11" ht="15" customHeight="1" x14ac:dyDescent="0.2">
      <c r="A37" s="452"/>
      <c r="B37" s="566" t="s">
        <v>47</v>
      </c>
      <c r="C37" s="567"/>
      <c r="D37" s="567"/>
      <c r="E37" s="567"/>
      <c r="F37" s="567"/>
      <c r="G37" s="567"/>
      <c r="H37" s="567"/>
      <c r="I37" s="567"/>
      <c r="J37" s="567"/>
      <c r="K37" s="567"/>
    </row>
    <row r="38" spans="1:11" ht="15" customHeight="1" x14ac:dyDescent="0.2">
      <c r="A38" s="450" t="s">
        <v>2</v>
      </c>
      <c r="B38" s="147">
        <v>197.88461240661874</v>
      </c>
      <c r="C38" s="462">
        <v>27.794905525066504</v>
      </c>
      <c r="D38" s="147">
        <v>39.439630349826558</v>
      </c>
      <c r="E38" s="147">
        <v>288.43836030907829</v>
      </c>
      <c r="F38" s="147">
        <v>53.396882531142566</v>
      </c>
      <c r="G38" s="147">
        <v>32.811783083570198</v>
      </c>
      <c r="H38" s="147">
        <v>23.832923730203483</v>
      </c>
      <c r="I38" s="462">
        <v>1.3289187069550621</v>
      </c>
      <c r="J38" s="147">
        <v>71.272089425589158</v>
      </c>
      <c r="K38" s="481">
        <v>736.20010606805056</v>
      </c>
    </row>
    <row r="39" spans="1:11" ht="12.65" customHeight="1" x14ac:dyDescent="0.2">
      <c r="A39" s="450" t="s">
        <v>3</v>
      </c>
      <c r="B39" s="148">
        <v>206.53629703756314</v>
      </c>
      <c r="C39" s="148">
        <v>51.791413780114958</v>
      </c>
      <c r="D39" s="148">
        <v>42.083067762413968</v>
      </c>
      <c r="E39" s="148">
        <v>320.3661738995678</v>
      </c>
      <c r="F39" s="148">
        <v>59.902516413932268</v>
      </c>
      <c r="G39" s="148">
        <v>34.107184940788066</v>
      </c>
      <c r="H39" s="148">
        <v>22.753937611676882</v>
      </c>
      <c r="I39" s="148">
        <v>2.1789578286531492</v>
      </c>
      <c r="J39" s="148">
        <v>86.562143346873953</v>
      </c>
      <c r="K39" s="149">
        <v>826.28169262158417</v>
      </c>
    </row>
    <row r="40" spans="1:11" ht="12.65" customHeight="1" x14ac:dyDescent="0.2">
      <c r="A40" s="450" t="s">
        <v>4</v>
      </c>
      <c r="B40" s="148">
        <v>216.23064640701611</v>
      </c>
      <c r="C40" s="148">
        <v>52.390924830163691</v>
      </c>
      <c r="D40" s="148">
        <v>39.63495290562345</v>
      </c>
      <c r="E40" s="455">
        <v>260.74809006617357</v>
      </c>
      <c r="F40" s="148">
        <v>76.746934505077675</v>
      </c>
      <c r="G40" s="148">
        <v>30.423864532442611</v>
      </c>
      <c r="H40" s="148">
        <v>24.774703264524891</v>
      </c>
      <c r="I40" s="148">
        <v>2.6600974535302826</v>
      </c>
      <c r="J40" s="148">
        <v>114.88150159116755</v>
      </c>
      <c r="K40" s="149">
        <v>818.49171555571991</v>
      </c>
    </row>
    <row r="41" spans="1:11" ht="12.65" customHeight="1" x14ac:dyDescent="0.2">
      <c r="A41" s="450" t="s">
        <v>5</v>
      </c>
      <c r="B41" s="148">
        <v>223.09178324125617</v>
      </c>
      <c r="C41" s="148">
        <v>59.505659662684884</v>
      </c>
      <c r="D41" s="148">
        <v>57.768133690631508</v>
      </c>
      <c r="E41" s="148">
        <v>294.88748321111711</v>
      </c>
      <c r="F41" s="148">
        <v>64.116246035922288</v>
      </c>
      <c r="G41" s="148">
        <v>32.83670541196846</v>
      </c>
      <c r="H41" s="148">
        <v>29.036678254395216</v>
      </c>
      <c r="I41" s="148">
        <v>3.2057106005340708</v>
      </c>
      <c r="J41" s="148">
        <v>99.388265269132404</v>
      </c>
      <c r="K41" s="149">
        <v>863.83666537764213</v>
      </c>
    </row>
    <row r="42" spans="1:11" ht="12.65" customHeight="1" x14ac:dyDescent="0.25">
      <c r="A42" s="450" t="s">
        <v>6</v>
      </c>
      <c r="B42" s="148">
        <v>230.02256427123632</v>
      </c>
      <c r="C42" s="148">
        <v>42.637549585365477</v>
      </c>
      <c r="D42" s="148">
        <v>45.308828035387755</v>
      </c>
      <c r="E42" s="148">
        <v>347.16973144237176</v>
      </c>
      <c r="F42" s="148">
        <v>74.496055682074314</v>
      </c>
      <c r="G42" s="148">
        <v>42.421157154876944</v>
      </c>
      <c r="H42" s="148">
        <v>30.676640779988272</v>
      </c>
      <c r="I42" s="148">
        <v>2.6184781268120356</v>
      </c>
      <c r="J42" s="456">
        <v>120.53046889080045</v>
      </c>
      <c r="K42" s="149">
        <v>935.88147396891338</v>
      </c>
    </row>
    <row r="43" spans="1:11" ht="12.65" customHeight="1" x14ac:dyDescent="0.25">
      <c r="A43" s="450" t="s">
        <v>7</v>
      </c>
      <c r="B43" s="456">
        <v>257.33536976163793</v>
      </c>
      <c r="C43" s="456">
        <v>74.69992625292636</v>
      </c>
      <c r="D43" s="148">
        <v>40.796253962725743</v>
      </c>
      <c r="E43" s="148">
        <v>351.47107530746962</v>
      </c>
      <c r="F43" s="456">
        <v>78.457349074205311</v>
      </c>
      <c r="G43" s="148">
        <v>42.6499384539676</v>
      </c>
      <c r="H43" s="148">
        <v>28.109402088880319</v>
      </c>
      <c r="I43" s="148">
        <v>1.9480297567975615</v>
      </c>
      <c r="J43" s="148">
        <v>111.3514781608587</v>
      </c>
      <c r="K43" s="458">
        <v>986.81882281946923</v>
      </c>
    </row>
    <row r="44" spans="1:11" ht="12.65" customHeight="1" x14ac:dyDescent="0.25">
      <c r="A44" s="450" t="s">
        <v>8</v>
      </c>
      <c r="B44" s="148">
        <v>215.14988045942189</v>
      </c>
      <c r="C44" s="148">
        <v>39.272539489315193</v>
      </c>
      <c r="D44" s="148">
        <v>29.614880683478894</v>
      </c>
      <c r="E44" s="148">
        <v>320.96179535403866</v>
      </c>
      <c r="F44" s="148">
        <v>71.698786907787877</v>
      </c>
      <c r="G44" s="148">
        <v>34.817569142780052</v>
      </c>
      <c r="H44" s="148">
        <v>34.999655722298094</v>
      </c>
      <c r="I44" s="456">
        <v>3.8640372072473324</v>
      </c>
      <c r="J44" s="148">
        <v>75.233344227204356</v>
      </c>
      <c r="K44" s="149">
        <v>825.6124891935724</v>
      </c>
    </row>
    <row r="45" spans="1:11" ht="12.65" customHeight="1" x14ac:dyDescent="0.2">
      <c r="A45" s="450" t="s">
        <v>9</v>
      </c>
      <c r="B45" s="148">
        <v>193.53607442117675</v>
      </c>
      <c r="C45" s="148">
        <v>38.024646380655376</v>
      </c>
      <c r="D45" s="148">
        <v>53.10974486926856</v>
      </c>
      <c r="E45" s="148">
        <v>320.54534672646372</v>
      </c>
      <c r="F45" s="148">
        <v>61.130252400201044</v>
      </c>
      <c r="G45" s="455">
        <v>29.271932291533478</v>
      </c>
      <c r="H45" s="148">
        <v>28.548441449774614</v>
      </c>
      <c r="I45" s="148">
        <v>2.3134458307672929</v>
      </c>
      <c r="J45" s="148">
        <v>77.392320008799075</v>
      </c>
      <c r="K45" s="149">
        <v>803.87220437864005</v>
      </c>
    </row>
    <row r="46" spans="1:11" ht="12.65" customHeight="1" x14ac:dyDescent="0.2">
      <c r="A46" s="450" t="s">
        <v>10</v>
      </c>
      <c r="B46" s="455">
        <v>187.35827167905367</v>
      </c>
      <c r="C46" s="148">
        <v>27.892737299312412</v>
      </c>
      <c r="D46" s="148">
        <v>44.005014343202276</v>
      </c>
      <c r="E46" s="148">
        <v>343.68127354539888</v>
      </c>
      <c r="F46" s="148">
        <v>56.08033257746645</v>
      </c>
      <c r="G46" s="148">
        <v>32.517580326255086</v>
      </c>
      <c r="H46" s="148">
        <v>27.076861569126251</v>
      </c>
      <c r="I46" s="148">
        <v>3.1896493115309017</v>
      </c>
      <c r="J46" s="148">
        <v>85.702683427944024</v>
      </c>
      <c r="K46" s="149">
        <v>807.50440407928988</v>
      </c>
    </row>
    <row r="47" spans="1:11" ht="12.65" customHeight="1" x14ac:dyDescent="0.25">
      <c r="A47" s="450" t="s">
        <v>11</v>
      </c>
      <c r="B47" s="148">
        <v>193.92066355840791</v>
      </c>
      <c r="C47" s="148">
        <v>53.935356500777353</v>
      </c>
      <c r="D47" s="456">
        <v>60.323916005098141</v>
      </c>
      <c r="E47" s="148">
        <v>278.6970805684893</v>
      </c>
      <c r="F47" s="148">
        <v>51.748946647087685</v>
      </c>
      <c r="G47" s="148">
        <v>30.100977770420741</v>
      </c>
      <c r="H47" s="455">
        <v>18.270554179408528</v>
      </c>
      <c r="I47" s="148">
        <v>3.2176524462272957</v>
      </c>
      <c r="J47" s="148">
        <v>80.826755183548698</v>
      </c>
      <c r="K47" s="149">
        <v>771.04190285946561</v>
      </c>
    </row>
    <row r="48" spans="1:11" ht="12.65" customHeight="1" x14ac:dyDescent="0.2">
      <c r="A48" s="450" t="s">
        <v>12</v>
      </c>
      <c r="B48" s="148">
        <v>202.41236422843036</v>
      </c>
      <c r="C48" s="148">
        <v>40.248779332819929</v>
      </c>
      <c r="D48" s="148">
        <v>42.647287011025639</v>
      </c>
      <c r="E48" s="148">
        <v>298.30297538851505</v>
      </c>
      <c r="F48" s="148">
        <v>64.818759690823427</v>
      </c>
      <c r="G48" s="148">
        <v>30.213553811036128</v>
      </c>
      <c r="H48" s="148">
        <v>27.635610824623019</v>
      </c>
      <c r="I48" s="148">
        <v>2.5723293442182884</v>
      </c>
      <c r="J48" s="148">
        <v>88.043249055244601</v>
      </c>
      <c r="K48" s="149">
        <v>796.89490868673636</v>
      </c>
    </row>
    <row r="49" spans="1:11" ht="12.65" customHeight="1" x14ac:dyDescent="0.25">
      <c r="A49" s="450" t="s">
        <v>13</v>
      </c>
      <c r="B49" s="148">
        <v>197.89958288232248</v>
      </c>
      <c r="C49" s="148">
        <v>35.355855946261151</v>
      </c>
      <c r="D49" s="148">
        <v>36.907837289283528</v>
      </c>
      <c r="E49" s="148">
        <v>316.87250456232073</v>
      </c>
      <c r="F49" s="148">
        <v>61.992066857094088</v>
      </c>
      <c r="G49" s="456">
        <v>49.184264886130791</v>
      </c>
      <c r="H49" s="456">
        <v>36.104189403148254</v>
      </c>
      <c r="I49" s="148">
        <v>2.0732640020211264</v>
      </c>
      <c r="J49" s="148">
        <v>69.919915571662813</v>
      </c>
      <c r="K49" s="149">
        <v>806.30948140024498</v>
      </c>
    </row>
    <row r="50" spans="1:11" ht="12.65" customHeight="1" x14ac:dyDescent="0.2">
      <c r="A50" s="450" t="s">
        <v>14</v>
      </c>
      <c r="B50" s="148">
        <v>188.2599917891078</v>
      </c>
      <c r="C50" s="148">
        <v>60.755956433059573</v>
      </c>
      <c r="D50" s="148">
        <v>49.308221949744734</v>
      </c>
      <c r="E50" s="148">
        <v>285.38265151089024</v>
      </c>
      <c r="F50" s="455">
        <v>48.963489962525983</v>
      </c>
      <c r="G50" s="148">
        <v>35.443284020415824</v>
      </c>
      <c r="H50" s="148">
        <v>23.171993573979421</v>
      </c>
      <c r="I50" s="148">
        <v>2.2296227124031383</v>
      </c>
      <c r="J50" s="455">
        <v>63.952464346699898</v>
      </c>
      <c r="K50" s="149">
        <v>757.46767629882663</v>
      </c>
    </row>
    <row r="51" spans="1:11" ht="12.65" customHeight="1" x14ac:dyDescent="0.25">
      <c r="A51" s="450" t="s">
        <v>15</v>
      </c>
      <c r="B51" s="148">
        <v>215.03024269962503</v>
      </c>
      <c r="C51" s="148">
        <v>53.825060158392866</v>
      </c>
      <c r="D51" s="455">
        <v>28.96533509325803</v>
      </c>
      <c r="E51" s="456">
        <v>359.51064053818084</v>
      </c>
      <c r="F51" s="148">
        <v>67.664187929393407</v>
      </c>
      <c r="G51" s="148">
        <v>42.914597419138921</v>
      </c>
      <c r="H51" s="148">
        <v>30.806123975850543</v>
      </c>
      <c r="I51" s="148">
        <v>1.6257795647088535</v>
      </c>
      <c r="J51" s="148">
        <v>82.826886974266486</v>
      </c>
      <c r="K51" s="149">
        <v>883.16885435281506</v>
      </c>
    </row>
    <row r="52" spans="1:11" ht="15" customHeight="1" x14ac:dyDescent="0.2">
      <c r="A52" s="450" t="s">
        <v>16</v>
      </c>
      <c r="B52" s="98">
        <v>208.3996277351776</v>
      </c>
      <c r="C52" s="98">
        <v>46.716499390211496</v>
      </c>
      <c r="D52" s="98">
        <v>42.277796625222912</v>
      </c>
      <c r="E52" s="98">
        <v>313.29822426228122</v>
      </c>
      <c r="F52" s="98">
        <v>63.090881253531109</v>
      </c>
      <c r="G52" s="98">
        <v>35.474929463883313</v>
      </c>
      <c r="H52" s="98">
        <v>27.003531562846703</v>
      </c>
      <c r="I52" s="98">
        <v>2.3250062139973733</v>
      </c>
      <c r="J52" s="98">
        <v>85.927316303472935</v>
      </c>
      <c r="K52" s="137">
        <v>824.5138128106247</v>
      </c>
    </row>
    <row r="53" spans="1:11" ht="7.5" customHeight="1" x14ac:dyDescent="0.2">
      <c r="A53" s="453"/>
      <c r="B53" s="144"/>
      <c r="C53" s="144"/>
      <c r="D53" s="144"/>
      <c r="E53" s="144"/>
      <c r="F53" s="144"/>
      <c r="G53" s="144"/>
      <c r="H53" s="144"/>
      <c r="I53" s="144"/>
      <c r="J53" s="144"/>
      <c r="K53" s="144"/>
    </row>
    <row r="54" spans="1:11" ht="36" customHeight="1" x14ac:dyDescent="0.2">
      <c r="A54" s="570" t="s">
        <v>137</v>
      </c>
      <c r="B54" s="570"/>
      <c r="C54" s="570"/>
      <c r="D54" s="570"/>
      <c r="E54" s="570"/>
      <c r="F54" s="570"/>
      <c r="G54" s="570"/>
      <c r="H54" s="570"/>
      <c r="I54" s="570"/>
      <c r="J54" s="570"/>
      <c r="K54" s="570"/>
    </row>
    <row r="55" spans="1:11" ht="24" customHeight="1" x14ac:dyDescent="0.2">
      <c r="A55" s="571" t="s">
        <v>140</v>
      </c>
      <c r="B55" s="571"/>
      <c r="C55" s="571"/>
      <c r="D55" s="571"/>
      <c r="E55" s="571"/>
      <c r="F55" s="571"/>
      <c r="G55" s="571"/>
      <c r="H55" s="571"/>
      <c r="I55" s="571"/>
      <c r="J55" s="571"/>
      <c r="K55" s="571"/>
    </row>
    <row r="56" spans="1:11" ht="11.15" customHeight="1" x14ac:dyDescent="0.2">
      <c r="A56" s="454" t="s">
        <v>138</v>
      </c>
    </row>
    <row r="58" spans="1:11" ht="12.75" customHeight="1" x14ac:dyDescent="0.2">
      <c r="B58" s="104"/>
      <c r="C58" s="104"/>
      <c r="D58" s="104"/>
      <c r="E58" s="104"/>
      <c r="F58" s="104"/>
      <c r="G58" s="104"/>
      <c r="H58" s="104"/>
      <c r="I58" s="104"/>
      <c r="J58" s="104"/>
      <c r="K58" s="104"/>
    </row>
    <row r="59" spans="1:11" ht="12.75" customHeight="1" x14ac:dyDescent="0.2">
      <c r="B59" s="104"/>
      <c r="C59" s="104"/>
      <c r="D59" s="104"/>
      <c r="E59" s="104"/>
      <c r="F59" s="104"/>
      <c r="G59" s="104"/>
      <c r="H59" s="104"/>
      <c r="I59" s="104"/>
      <c r="J59" s="104"/>
      <c r="K59" s="104"/>
    </row>
  </sheetData>
  <mergeCells count="8">
    <mergeCell ref="A54:K54"/>
    <mergeCell ref="A55:K55"/>
    <mergeCell ref="A1:K1"/>
    <mergeCell ref="A3:A4"/>
    <mergeCell ref="B3:K3"/>
    <mergeCell ref="B5:K5"/>
    <mergeCell ref="B21:K21"/>
    <mergeCell ref="B37:K37"/>
  </mergeCells>
  <conditionalFormatting sqref="B6:B19">
    <cfRule type="cellIs" dxfId="4" priority="4" operator="greaterThan">
      <formula>$B$20</formula>
    </cfRule>
  </conditionalFormatting>
  <conditionalFormatting sqref="B22:K35">
    <cfRule type="cellIs" dxfId="3" priority="2" operator="greaterThan">
      <formula>B$36</formula>
    </cfRule>
  </conditionalFormatting>
  <conditionalFormatting sqref="B38:K51">
    <cfRule type="cellIs" dxfId="2" priority="1" operator="greaterThan">
      <formula>B$52</formula>
    </cfRule>
  </conditionalFormatting>
  <conditionalFormatting sqref="C6:K19">
    <cfRule type="cellIs" dxfId="1" priority="3" operator="greaterThan">
      <formula>C$20</formula>
    </cfRule>
  </conditionalFormatting>
  <conditionalFormatting sqref="L4:L16">
    <cfRule type="cellIs" dxfId="0" priority="11" operator="greaterThan">
      <formula>$C$20</formula>
    </cfRule>
  </conditionalFormatting>
  <hyperlinks>
    <hyperlink ref="L1" location="Obsah!A1" display="Zpět na obsah" xr:uid="{00000000-0004-0000-1900-000000000000}"/>
  </hyperlinks>
  <pageMargins left="0.78740157480314965" right="0.78740157480314965" top="0.78740157480314965" bottom="0.98425196850393704" header="0.47244094488188981" footer="0.47244094488188981"/>
  <pageSetup paperSize="9" orientation="portrait" r:id="rId1"/>
  <headerFooter>
    <oddHeader>&amp;LVývoj obyvatelstva České republiky, Tabulková příloha - krajské srovnání</oddHeader>
    <oddFooter>&amp;L&amp;G&amp;C2024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54"/>
  <sheetViews>
    <sheetView zoomScaleNormal="100" workbookViewId="0"/>
  </sheetViews>
  <sheetFormatPr defaultColWidth="9.33203125" defaultRowHeight="12.75" customHeight="1" x14ac:dyDescent="0.2"/>
  <cols>
    <col min="1" max="1" width="15.109375" style="155" customWidth="1"/>
    <col min="2" max="4" width="7.33203125" style="155" customWidth="1"/>
    <col min="5" max="6" width="7.77734375" style="155" customWidth="1"/>
    <col min="7" max="8" width="7.33203125" style="155" customWidth="1"/>
    <col min="9" max="15" width="6.6640625" style="155" customWidth="1"/>
    <col min="16" max="16384" width="9.33203125" style="155"/>
  </cols>
  <sheetData>
    <row r="1" spans="1:16" ht="14.25" customHeight="1" x14ac:dyDescent="0.3">
      <c r="A1" s="154" t="s">
        <v>210</v>
      </c>
      <c r="P1" s="156" t="s">
        <v>163</v>
      </c>
    </row>
    <row r="2" spans="1:16" ht="6" customHeight="1" thickBot="1" x14ac:dyDescent="0.25"/>
    <row r="3" spans="1:16" ht="15" customHeight="1" x14ac:dyDescent="0.2">
      <c r="A3" s="484" t="s">
        <v>1</v>
      </c>
      <c r="B3" s="486" t="s">
        <v>51</v>
      </c>
      <c r="C3" s="486"/>
      <c r="D3" s="486"/>
      <c r="E3" s="486"/>
      <c r="F3" s="486"/>
      <c r="G3" s="486"/>
      <c r="H3" s="486"/>
      <c r="I3" s="486" t="s">
        <v>141</v>
      </c>
      <c r="J3" s="486"/>
      <c r="K3" s="486"/>
      <c r="L3" s="486"/>
      <c r="M3" s="486"/>
      <c r="N3" s="486"/>
      <c r="O3" s="487"/>
    </row>
    <row r="4" spans="1:16" ht="15" customHeight="1" thickBot="1" x14ac:dyDescent="0.25">
      <c r="A4" s="485"/>
      <c r="B4" s="187">
        <v>2016</v>
      </c>
      <c r="C4" s="187">
        <v>2020</v>
      </c>
      <c r="D4" s="187">
        <v>2021</v>
      </c>
      <c r="E4" s="187">
        <v>2022</v>
      </c>
      <c r="F4" s="187">
        <v>2023</v>
      </c>
      <c r="G4" s="187">
        <v>2024</v>
      </c>
      <c r="H4" s="187">
        <v>2025</v>
      </c>
      <c r="I4" s="187">
        <v>2016</v>
      </c>
      <c r="J4" s="187">
        <v>2020</v>
      </c>
      <c r="K4" s="187">
        <v>2021</v>
      </c>
      <c r="L4" s="187">
        <v>2022</v>
      </c>
      <c r="M4" s="187">
        <v>2023</v>
      </c>
      <c r="N4" s="187">
        <v>2024</v>
      </c>
      <c r="O4" s="188">
        <v>2025</v>
      </c>
    </row>
    <row r="5" spans="1:16" ht="18" customHeight="1" x14ac:dyDescent="0.2">
      <c r="A5" s="159"/>
      <c r="B5" s="488" t="s">
        <v>142</v>
      </c>
      <c r="C5" s="488"/>
      <c r="D5" s="488"/>
      <c r="E5" s="488"/>
      <c r="F5" s="488"/>
      <c r="G5" s="488"/>
      <c r="H5" s="488"/>
      <c r="I5" s="488"/>
      <c r="J5" s="488"/>
      <c r="K5" s="488"/>
      <c r="L5" s="488"/>
      <c r="M5" s="488"/>
      <c r="N5" s="488"/>
      <c r="O5" s="488"/>
    </row>
    <row r="6" spans="1:16" ht="12.75" customHeight="1" x14ac:dyDescent="0.2">
      <c r="A6" s="160" t="s">
        <v>16</v>
      </c>
      <c r="B6" s="161">
        <v>20064</v>
      </c>
      <c r="C6" s="161">
        <v>26927</v>
      </c>
      <c r="D6" s="161">
        <v>49969</v>
      </c>
      <c r="E6" s="161">
        <v>329742</v>
      </c>
      <c r="F6" s="161">
        <v>94672</v>
      </c>
      <c r="G6" s="161">
        <v>36845</v>
      </c>
      <c r="H6" s="161">
        <v>42040</v>
      </c>
      <c r="I6" s="162">
        <v>1.8990497557850787</v>
      </c>
      <c r="J6" s="162">
        <v>2.516505602021653</v>
      </c>
      <c r="K6" s="162">
        <v>4.7585671636105653</v>
      </c>
      <c r="L6" s="162">
        <v>30.646520176308897</v>
      </c>
      <c r="M6" s="162">
        <v>8.703036814897386</v>
      </c>
      <c r="N6" s="163">
        <v>3.3828463305035927</v>
      </c>
      <c r="O6" s="163">
        <v>3.8600105296386191</v>
      </c>
    </row>
    <row r="7" spans="1:16" ht="12.75" customHeight="1" x14ac:dyDescent="0.25">
      <c r="A7" s="160" t="s">
        <v>2</v>
      </c>
      <c r="B7" s="164">
        <v>10271</v>
      </c>
      <c r="C7" s="161">
        <v>9715</v>
      </c>
      <c r="D7" s="161">
        <v>15296</v>
      </c>
      <c r="E7" s="164">
        <v>81202</v>
      </c>
      <c r="F7" s="164">
        <v>27043</v>
      </c>
      <c r="G7" s="161">
        <v>12855</v>
      </c>
      <c r="H7" s="161">
        <v>10386</v>
      </c>
      <c r="I7" s="165">
        <v>8.0700414541317418</v>
      </c>
      <c r="J7" s="162">
        <v>7.319524558643594</v>
      </c>
      <c r="K7" s="165">
        <v>12.070964264547934</v>
      </c>
      <c r="L7" s="165">
        <v>60.665057936691746</v>
      </c>
      <c r="M7" s="165">
        <v>19.677167267927594</v>
      </c>
      <c r="N7" s="166">
        <v>9.2658398649515537</v>
      </c>
      <c r="O7" s="444">
        <v>7.4256045368684909</v>
      </c>
    </row>
    <row r="8" spans="1:16" ht="12.75" customHeight="1" x14ac:dyDescent="0.25">
      <c r="A8" s="160" t="s">
        <v>3</v>
      </c>
      <c r="B8" s="180">
        <v>10072</v>
      </c>
      <c r="C8" s="164">
        <v>13721</v>
      </c>
      <c r="D8" s="164">
        <v>15833</v>
      </c>
      <c r="E8" s="161">
        <v>53451</v>
      </c>
      <c r="F8" s="161">
        <v>18065</v>
      </c>
      <c r="G8" s="164">
        <v>13048</v>
      </c>
      <c r="H8" s="164">
        <v>14436</v>
      </c>
      <c r="I8" s="445">
        <v>7.5544778207221608</v>
      </c>
      <c r="J8" s="165">
        <v>9.8541590210333627</v>
      </c>
      <c r="K8" s="162">
        <v>11.473138522586133</v>
      </c>
      <c r="L8" s="162">
        <v>37.446563457601755</v>
      </c>
      <c r="M8" s="162">
        <v>12.455365114911343</v>
      </c>
      <c r="N8" s="163">
        <v>8.9392823499186438</v>
      </c>
      <c r="O8" s="166">
        <v>9.8240370422543837</v>
      </c>
    </row>
    <row r="9" spans="1:16" ht="12.75" customHeight="1" x14ac:dyDescent="0.2">
      <c r="A9" s="160" t="s">
        <v>4</v>
      </c>
      <c r="B9" s="161">
        <v>644</v>
      </c>
      <c r="C9" s="161">
        <v>716</v>
      </c>
      <c r="D9" s="161">
        <v>2276</v>
      </c>
      <c r="E9" s="161">
        <v>16585</v>
      </c>
      <c r="F9" s="161">
        <v>3792</v>
      </c>
      <c r="G9" s="161">
        <v>578</v>
      </c>
      <c r="H9" s="161">
        <v>2118</v>
      </c>
      <c r="I9" s="162">
        <v>1.0089189057929804</v>
      </c>
      <c r="J9" s="162">
        <v>1.1122174602607497</v>
      </c>
      <c r="K9" s="162">
        <v>3.5770078235258986</v>
      </c>
      <c r="L9" s="162">
        <v>25.53679623684474</v>
      </c>
      <c r="M9" s="162">
        <v>5.7974736957977493</v>
      </c>
      <c r="N9" s="163">
        <v>0.88498285154336109</v>
      </c>
      <c r="O9" s="163">
        <v>3.2472261360308718</v>
      </c>
    </row>
    <row r="10" spans="1:16" ht="12.75" customHeight="1" x14ac:dyDescent="0.2">
      <c r="A10" s="160" t="s">
        <v>5</v>
      </c>
      <c r="B10" s="161">
        <v>2207</v>
      </c>
      <c r="C10" s="161">
        <v>2332</v>
      </c>
      <c r="D10" s="161">
        <v>4328</v>
      </c>
      <c r="E10" s="161">
        <v>27870</v>
      </c>
      <c r="F10" s="161">
        <v>9155</v>
      </c>
      <c r="G10" s="161">
        <v>2953</v>
      </c>
      <c r="H10" s="161">
        <v>2396</v>
      </c>
      <c r="I10" s="162">
        <v>3.8207320155529931</v>
      </c>
      <c r="J10" s="162">
        <v>3.9465957227161108</v>
      </c>
      <c r="K10" s="162">
        <v>7.4983974081325035</v>
      </c>
      <c r="L10" s="162">
        <v>46.585252516472821</v>
      </c>
      <c r="M10" s="162">
        <v>15.004556271593122</v>
      </c>
      <c r="N10" s="163">
        <v>4.8283112682941987</v>
      </c>
      <c r="O10" s="163">
        <v>3.9179967851495494</v>
      </c>
    </row>
    <row r="11" spans="1:16" ht="12.75" customHeight="1" x14ac:dyDescent="0.2">
      <c r="A11" s="160" t="s">
        <v>6</v>
      </c>
      <c r="B11" s="161">
        <v>-703</v>
      </c>
      <c r="C11" s="161">
        <v>-9</v>
      </c>
      <c r="D11" s="161">
        <v>163</v>
      </c>
      <c r="E11" s="161">
        <v>11542</v>
      </c>
      <c r="F11" s="161">
        <v>2697</v>
      </c>
      <c r="G11" s="161">
        <v>-295</v>
      </c>
      <c r="H11" s="161">
        <v>433</v>
      </c>
      <c r="I11" s="167">
        <v>-2.3644796631205076</v>
      </c>
      <c r="J11" s="162">
        <v>-3.059278622100909E-2</v>
      </c>
      <c r="K11" s="162">
        <v>0.57459716508564318</v>
      </c>
      <c r="L11" s="162">
        <v>39.609057028531424</v>
      </c>
      <c r="M11" s="162">
        <v>9.1434886969257274</v>
      </c>
      <c r="N11" s="163">
        <v>-1.0058681323927046</v>
      </c>
      <c r="O11" s="163">
        <v>1.4831713148502101</v>
      </c>
    </row>
    <row r="12" spans="1:16" ht="12.75" customHeight="1" x14ac:dyDescent="0.2">
      <c r="A12" s="160" t="s">
        <v>7</v>
      </c>
      <c r="B12" s="161">
        <v>-678</v>
      </c>
      <c r="C12" s="161">
        <v>-1115</v>
      </c>
      <c r="D12" s="161">
        <v>1201</v>
      </c>
      <c r="E12" s="161">
        <v>16061</v>
      </c>
      <c r="F12" s="161">
        <v>2017</v>
      </c>
      <c r="G12" s="161">
        <v>548</v>
      </c>
      <c r="H12" s="161">
        <v>1551</v>
      </c>
      <c r="I12" s="162">
        <v>-0.82451659978110181</v>
      </c>
      <c r="J12" s="162">
        <v>-1.360625570486506</v>
      </c>
      <c r="K12" s="162">
        <v>1.5021982626532999</v>
      </c>
      <c r="L12" s="162">
        <v>19.825776101181695</v>
      </c>
      <c r="M12" s="167">
        <v>2.4816185517288898</v>
      </c>
      <c r="N12" s="163">
        <v>0.67732840910635905</v>
      </c>
      <c r="O12" s="163">
        <v>1.9237662654995902</v>
      </c>
    </row>
    <row r="13" spans="1:16" ht="12.75" customHeight="1" x14ac:dyDescent="0.2">
      <c r="A13" s="160" t="s">
        <v>8</v>
      </c>
      <c r="B13" s="161">
        <v>422</v>
      </c>
      <c r="C13" s="161">
        <v>-519</v>
      </c>
      <c r="D13" s="161">
        <v>1542</v>
      </c>
      <c r="E13" s="161">
        <v>12699</v>
      </c>
      <c r="F13" s="161">
        <v>2737</v>
      </c>
      <c r="G13" s="161">
        <v>243</v>
      </c>
      <c r="H13" s="161">
        <v>817</v>
      </c>
      <c r="I13" s="162">
        <v>0.95870089213706244</v>
      </c>
      <c r="J13" s="162">
        <v>-1.1711319362489028</v>
      </c>
      <c r="K13" s="162">
        <v>3.5275466622133869</v>
      </c>
      <c r="L13" s="162">
        <v>28.418932527693858</v>
      </c>
      <c r="M13" s="162">
        <v>6.0761460761460766</v>
      </c>
      <c r="N13" s="163">
        <v>0.54074863644556803</v>
      </c>
      <c r="O13" s="163">
        <v>1.8234572034371164</v>
      </c>
    </row>
    <row r="14" spans="1:16" ht="12.75" customHeight="1" x14ac:dyDescent="0.2">
      <c r="A14" s="160" t="s">
        <v>9</v>
      </c>
      <c r="B14" s="161">
        <v>-552</v>
      </c>
      <c r="C14" s="161">
        <v>324</v>
      </c>
      <c r="D14" s="161">
        <v>509</v>
      </c>
      <c r="E14" s="161">
        <v>13802</v>
      </c>
      <c r="F14" s="161">
        <v>3152</v>
      </c>
      <c r="G14" s="161">
        <v>714</v>
      </c>
      <c r="H14" s="161">
        <v>919</v>
      </c>
      <c r="I14" s="162">
        <v>-1.0014931682562951</v>
      </c>
      <c r="J14" s="162">
        <v>0.58737683668567187</v>
      </c>
      <c r="K14" s="162">
        <v>0.93757137699579285</v>
      </c>
      <c r="L14" s="162">
        <v>24.970871538055157</v>
      </c>
      <c r="M14" s="162">
        <v>5.6626179188082633</v>
      </c>
      <c r="N14" s="163">
        <v>1.2854048935400304</v>
      </c>
      <c r="O14" s="163">
        <v>1.6583628223566798</v>
      </c>
    </row>
    <row r="15" spans="1:16" ht="12.75" customHeight="1" x14ac:dyDescent="0.2">
      <c r="A15" s="160" t="s">
        <v>10</v>
      </c>
      <c r="B15" s="161">
        <v>639</v>
      </c>
      <c r="C15" s="161">
        <v>1123</v>
      </c>
      <c r="D15" s="161">
        <v>1675</v>
      </c>
      <c r="E15" s="161">
        <v>15363</v>
      </c>
      <c r="F15" s="161">
        <v>2710</v>
      </c>
      <c r="G15" s="161">
        <v>1150</v>
      </c>
      <c r="H15" s="161">
        <v>2163</v>
      </c>
      <c r="I15" s="162">
        <v>1.2370463437440109</v>
      </c>
      <c r="J15" s="162">
        <v>2.1457915353014236</v>
      </c>
      <c r="K15" s="162">
        <v>3.2594270413742912</v>
      </c>
      <c r="L15" s="162">
        <v>29.214833521278358</v>
      </c>
      <c r="M15" s="162">
        <v>5.1109124581791576</v>
      </c>
      <c r="N15" s="163">
        <v>2.1718479404271553</v>
      </c>
      <c r="O15" s="163">
        <v>4.0821256494505267</v>
      </c>
    </row>
    <row r="16" spans="1:16" ht="12.75" customHeight="1" x14ac:dyDescent="0.2">
      <c r="A16" s="160" t="s">
        <v>11</v>
      </c>
      <c r="B16" s="161">
        <v>-833</v>
      </c>
      <c r="C16" s="161">
        <v>140</v>
      </c>
      <c r="D16" s="161">
        <v>912</v>
      </c>
      <c r="E16" s="161">
        <v>11634</v>
      </c>
      <c r="F16" s="161">
        <v>4173</v>
      </c>
      <c r="G16" s="161">
        <v>911</v>
      </c>
      <c r="H16" s="161">
        <v>-150</v>
      </c>
      <c r="I16" s="162">
        <v>-1.6359412160954621</v>
      </c>
      <c r="J16" s="162">
        <v>0.27458787302272214</v>
      </c>
      <c r="K16" s="162">
        <v>1.8104649639296619</v>
      </c>
      <c r="L16" s="162">
        <v>22.691588274647408</v>
      </c>
      <c r="M16" s="162">
        <v>8.0712701080617926</v>
      </c>
      <c r="N16" s="163">
        <v>1.762181003650094</v>
      </c>
      <c r="O16" s="163">
        <v>-0.29085606696670091</v>
      </c>
    </row>
    <row r="17" spans="1:15" ht="12.75" customHeight="1" x14ac:dyDescent="0.2">
      <c r="A17" s="160" t="s">
        <v>12</v>
      </c>
      <c r="B17" s="161">
        <v>2334</v>
      </c>
      <c r="C17" s="161">
        <v>4494</v>
      </c>
      <c r="D17" s="161">
        <v>5513</v>
      </c>
      <c r="E17" s="161">
        <v>33898</v>
      </c>
      <c r="F17" s="161">
        <v>11206</v>
      </c>
      <c r="G17" s="161">
        <v>4965</v>
      </c>
      <c r="H17" s="161">
        <v>4735</v>
      </c>
      <c r="I17" s="162">
        <v>1.9830548220348487</v>
      </c>
      <c r="J17" s="162">
        <v>3.7638695325900513</v>
      </c>
      <c r="K17" s="162">
        <v>4.6622037602072917</v>
      </c>
      <c r="L17" s="162">
        <v>28.029214945496911</v>
      </c>
      <c r="M17" s="162">
        <v>9.1617857224615005</v>
      </c>
      <c r="N17" s="163">
        <v>4.0501252969276154</v>
      </c>
      <c r="O17" s="163">
        <v>3.8585371458559634</v>
      </c>
    </row>
    <row r="18" spans="1:15" ht="12.75" customHeight="1" x14ac:dyDescent="0.2">
      <c r="A18" s="160" t="s">
        <v>13</v>
      </c>
      <c r="B18" s="161">
        <v>-761</v>
      </c>
      <c r="C18" s="161">
        <v>49</v>
      </c>
      <c r="D18" s="161">
        <v>167</v>
      </c>
      <c r="E18" s="161">
        <v>10368</v>
      </c>
      <c r="F18" s="161">
        <v>2721</v>
      </c>
      <c r="G18" s="161">
        <v>660</v>
      </c>
      <c r="H18" s="161">
        <v>2326</v>
      </c>
      <c r="I18" s="162">
        <v>-1.2001621243973561</v>
      </c>
      <c r="J18" s="162">
        <v>7.756023977194125E-2</v>
      </c>
      <c r="K18" s="162">
        <v>0.26776294481517943</v>
      </c>
      <c r="L18" s="162">
        <v>16.461767830009382</v>
      </c>
      <c r="M18" s="162">
        <v>4.3000047409093067</v>
      </c>
      <c r="N18" s="163">
        <v>1.0452084319814776</v>
      </c>
      <c r="O18" s="163">
        <v>3.6907863628141375</v>
      </c>
    </row>
    <row r="19" spans="1:15" ht="12.75" customHeight="1" x14ac:dyDescent="0.2">
      <c r="A19" s="160" t="s">
        <v>14</v>
      </c>
      <c r="B19" s="161">
        <v>-647</v>
      </c>
      <c r="C19" s="161">
        <v>-476</v>
      </c>
      <c r="D19" s="161">
        <v>658</v>
      </c>
      <c r="E19" s="168">
        <v>9433</v>
      </c>
      <c r="F19" s="168">
        <v>1628</v>
      </c>
      <c r="G19" s="161">
        <v>113</v>
      </c>
      <c r="H19" s="161">
        <v>661</v>
      </c>
      <c r="I19" s="162">
        <v>-1.1075827477296265</v>
      </c>
      <c r="J19" s="162">
        <v>-0.81875006450236854</v>
      </c>
      <c r="K19" s="162">
        <v>1.1483140027992336</v>
      </c>
      <c r="L19" s="162">
        <v>16.284429406230309</v>
      </c>
      <c r="M19" s="162">
        <v>2.8022293903601931</v>
      </c>
      <c r="N19" s="163">
        <v>0.19510746450080116</v>
      </c>
      <c r="O19" s="163">
        <v>1.1442796404780702</v>
      </c>
    </row>
    <row r="20" spans="1:15" ht="12.75" customHeight="1" x14ac:dyDescent="0.2">
      <c r="A20" s="160" t="s">
        <v>15</v>
      </c>
      <c r="B20" s="168">
        <v>-2351</v>
      </c>
      <c r="C20" s="168">
        <v>-3568</v>
      </c>
      <c r="D20" s="168">
        <v>-104</v>
      </c>
      <c r="E20" s="161">
        <v>15834</v>
      </c>
      <c r="F20" s="161">
        <v>3576</v>
      </c>
      <c r="G20" s="168">
        <v>-1598</v>
      </c>
      <c r="H20" s="168">
        <v>-751</v>
      </c>
      <c r="I20" s="162">
        <v>-1.9406704599578848</v>
      </c>
      <c r="J20" s="167">
        <v>-2.9806134817625383</v>
      </c>
      <c r="K20" s="167">
        <v>-8.8122150858343642E-2</v>
      </c>
      <c r="L20" s="167">
        <v>13.330796379115254</v>
      </c>
      <c r="M20" s="162">
        <v>3.0046809501043152</v>
      </c>
      <c r="N20" s="169">
        <v>-1.3489079585569554</v>
      </c>
      <c r="O20" s="169">
        <v>-0.637387035666515</v>
      </c>
    </row>
    <row r="21" spans="1:15" ht="18" customHeight="1" x14ac:dyDescent="0.2">
      <c r="A21" s="160"/>
      <c r="B21" s="482" t="s">
        <v>143</v>
      </c>
      <c r="C21" s="483"/>
      <c r="D21" s="483"/>
      <c r="E21" s="483"/>
      <c r="F21" s="483"/>
      <c r="G21" s="483"/>
      <c r="H21" s="483"/>
      <c r="I21" s="483"/>
      <c r="J21" s="483"/>
      <c r="K21" s="483"/>
      <c r="L21" s="483"/>
      <c r="M21" s="483"/>
      <c r="N21" s="483"/>
      <c r="O21" s="483"/>
    </row>
    <row r="22" spans="1:15" ht="12.75" customHeight="1" x14ac:dyDescent="0.2">
      <c r="A22" s="160" t="s">
        <v>16</v>
      </c>
      <c r="B22" s="161">
        <v>20064</v>
      </c>
      <c r="C22" s="161">
        <v>26927</v>
      </c>
      <c r="D22" s="161">
        <v>49969</v>
      </c>
      <c r="E22" s="161">
        <v>329742</v>
      </c>
      <c r="F22" s="161">
        <v>94672</v>
      </c>
      <c r="G22" s="161">
        <v>36845</v>
      </c>
      <c r="H22" s="161">
        <v>42040</v>
      </c>
      <c r="I22" s="162">
        <v>1.8990497557850787</v>
      </c>
      <c r="J22" s="162">
        <v>2.516505602021653</v>
      </c>
      <c r="K22" s="162">
        <v>4.7585671636105653</v>
      </c>
      <c r="L22" s="162">
        <v>30.646520176308897</v>
      </c>
      <c r="M22" s="162">
        <v>8.703036814897386</v>
      </c>
      <c r="N22" s="163">
        <v>3.3828463305035927</v>
      </c>
      <c r="O22" s="163">
        <v>3.8600105296386191</v>
      </c>
    </row>
    <row r="23" spans="1:15" ht="12.75" customHeight="1" x14ac:dyDescent="0.25">
      <c r="A23" s="160" t="s">
        <v>2</v>
      </c>
      <c r="B23" s="164">
        <v>7971</v>
      </c>
      <c r="C23" s="164">
        <v>11472</v>
      </c>
      <c r="D23" s="164">
        <v>17938</v>
      </c>
      <c r="E23" s="164">
        <v>85341</v>
      </c>
      <c r="F23" s="164">
        <v>26796</v>
      </c>
      <c r="G23" s="164">
        <v>13804</v>
      </c>
      <c r="H23" s="164">
        <v>12755</v>
      </c>
      <c r="I23" s="165">
        <v>6.2629053092088514</v>
      </c>
      <c r="J23" s="165">
        <v>8.6432924072835107</v>
      </c>
      <c r="K23" s="165">
        <v>14.155920304488811</v>
      </c>
      <c r="L23" s="165">
        <v>63.757256094372188</v>
      </c>
      <c r="M23" s="165">
        <v>19.497443852804341</v>
      </c>
      <c r="N23" s="166">
        <v>9.9504280687995266</v>
      </c>
      <c r="O23" s="166">
        <v>9.1193516144576936</v>
      </c>
    </row>
    <row r="24" spans="1:15" ht="12.75" customHeight="1" x14ac:dyDescent="0.2">
      <c r="A24" s="160" t="s">
        <v>3</v>
      </c>
      <c r="B24" s="161">
        <v>2388</v>
      </c>
      <c r="C24" s="161">
        <v>5119</v>
      </c>
      <c r="D24" s="161">
        <v>7006</v>
      </c>
      <c r="E24" s="161">
        <v>44932</v>
      </c>
      <c r="F24" s="161">
        <v>11697</v>
      </c>
      <c r="G24" s="161">
        <v>5784</v>
      </c>
      <c r="H24" s="161">
        <v>6931</v>
      </c>
      <c r="I24" s="162">
        <v>1.7911132879154605</v>
      </c>
      <c r="J24" s="162">
        <v>3.6763676137795915</v>
      </c>
      <c r="K24" s="162">
        <v>5.0767895212049803</v>
      </c>
      <c r="L24" s="162">
        <v>31.478344451496923</v>
      </c>
      <c r="M24" s="162">
        <v>8.0647885828462762</v>
      </c>
      <c r="N24" s="163">
        <v>3.9645004482682049</v>
      </c>
      <c r="O24" s="163">
        <v>4.7167082806778282</v>
      </c>
    </row>
    <row r="25" spans="1:15" ht="12.75" customHeight="1" x14ac:dyDescent="0.2">
      <c r="A25" s="160" t="s">
        <v>4</v>
      </c>
      <c r="B25" s="161">
        <v>891</v>
      </c>
      <c r="C25" s="161">
        <v>530</v>
      </c>
      <c r="D25" s="161">
        <v>2183</v>
      </c>
      <c r="E25" s="161">
        <v>16637</v>
      </c>
      <c r="F25" s="161">
        <v>3914</v>
      </c>
      <c r="G25" s="161">
        <v>505</v>
      </c>
      <c r="H25" s="161">
        <v>1574</v>
      </c>
      <c r="I25" s="162">
        <v>1.3958800389154435</v>
      </c>
      <c r="J25" s="162">
        <v>0.82328946080753818</v>
      </c>
      <c r="K25" s="162">
        <v>3.4308471347790146</v>
      </c>
      <c r="L25" s="162">
        <v>25.616863370056432</v>
      </c>
      <c r="M25" s="162">
        <v>5.9839957925507354</v>
      </c>
      <c r="N25" s="163">
        <v>0.77278143080184358</v>
      </c>
      <c r="O25" s="163">
        <v>2.4131888281929141</v>
      </c>
    </row>
    <row r="26" spans="1:15" ht="12.75" customHeight="1" x14ac:dyDescent="0.2">
      <c r="A26" s="160" t="s">
        <v>5</v>
      </c>
      <c r="B26" s="161">
        <v>1622</v>
      </c>
      <c r="C26" s="161">
        <v>1774</v>
      </c>
      <c r="D26" s="161">
        <v>3640</v>
      </c>
      <c r="E26" s="161">
        <v>27253</v>
      </c>
      <c r="F26" s="161">
        <v>8910</v>
      </c>
      <c r="G26" s="161">
        <v>2994</v>
      </c>
      <c r="H26" s="161">
        <v>2935</v>
      </c>
      <c r="I26" s="162">
        <v>2.8079870091649095</v>
      </c>
      <c r="J26" s="162">
        <v>3.0022559228552232</v>
      </c>
      <c r="K26" s="162">
        <v>6.3064155650652296</v>
      </c>
      <c r="L26" s="162">
        <v>45.553924895279287</v>
      </c>
      <c r="M26" s="162">
        <v>14.603014350616572</v>
      </c>
      <c r="N26" s="163">
        <v>4.8903061286991152</v>
      </c>
      <c r="O26" s="163">
        <v>4.7993825394048111</v>
      </c>
    </row>
    <row r="27" spans="1:15" ht="12.75" customHeight="1" x14ac:dyDescent="0.2">
      <c r="A27" s="160" t="s">
        <v>6</v>
      </c>
      <c r="B27" s="161">
        <v>561</v>
      </c>
      <c r="C27" s="161">
        <v>735</v>
      </c>
      <c r="D27" s="161">
        <v>820</v>
      </c>
      <c r="E27" s="161">
        <v>11909</v>
      </c>
      <c r="F27" s="161">
        <v>3188</v>
      </c>
      <c r="G27" s="168">
        <v>368</v>
      </c>
      <c r="H27" s="180">
        <v>1056</v>
      </c>
      <c r="I27" s="162">
        <v>1.8868749516509313</v>
      </c>
      <c r="J27" s="162">
        <v>2.4984108747157419</v>
      </c>
      <c r="K27" s="162">
        <v>2.8906115053388186</v>
      </c>
      <c r="L27" s="162">
        <v>40.868502872360139</v>
      </c>
      <c r="M27" s="162">
        <v>10.808098615424255</v>
      </c>
      <c r="N27" s="163">
        <v>1.2525854430056604</v>
      </c>
      <c r="O27" s="163">
        <v>3.6171568325215282</v>
      </c>
    </row>
    <row r="28" spans="1:15" ht="12.75" customHeight="1" x14ac:dyDescent="0.2">
      <c r="A28" s="160" t="s">
        <v>7</v>
      </c>
      <c r="B28" s="161">
        <v>942</v>
      </c>
      <c r="C28" s="161">
        <v>22</v>
      </c>
      <c r="D28" s="161">
        <v>2176</v>
      </c>
      <c r="E28" s="161">
        <v>16759</v>
      </c>
      <c r="F28" s="161">
        <v>2908</v>
      </c>
      <c r="G28" s="161">
        <v>864</v>
      </c>
      <c r="H28" s="161">
        <v>1592</v>
      </c>
      <c r="I28" s="162">
        <v>1.1455673112002918</v>
      </c>
      <c r="J28" s="162">
        <v>2.6846423812289806E-2</v>
      </c>
      <c r="K28" s="162">
        <v>2.7217180845408668</v>
      </c>
      <c r="L28" s="162">
        <v>20.687390678021544</v>
      </c>
      <c r="M28" s="167">
        <v>3.57786155103005</v>
      </c>
      <c r="N28" s="163">
        <v>1.0671301143953602</v>
      </c>
      <c r="O28" s="163">
        <v>1.9746201770956462</v>
      </c>
    </row>
    <row r="29" spans="1:15" ht="12.75" customHeight="1" x14ac:dyDescent="0.2">
      <c r="A29" s="160" t="s">
        <v>8</v>
      </c>
      <c r="B29" s="161">
        <v>837</v>
      </c>
      <c r="C29" s="161">
        <v>6</v>
      </c>
      <c r="D29" s="161">
        <v>1954</v>
      </c>
      <c r="E29" s="161">
        <v>13090</v>
      </c>
      <c r="F29" s="161">
        <v>3066</v>
      </c>
      <c r="G29" s="161">
        <v>701</v>
      </c>
      <c r="H29" s="161">
        <v>1211</v>
      </c>
      <c r="I29" s="162">
        <v>1.9014991628405715</v>
      </c>
      <c r="J29" s="162">
        <v>1.3539097528889051E-2</v>
      </c>
      <c r="K29" s="162">
        <v>4.4700558871368079</v>
      </c>
      <c r="L29" s="162">
        <v>29.293946514490319</v>
      </c>
      <c r="M29" s="162">
        <v>6.8065268065268061</v>
      </c>
      <c r="N29" s="163">
        <v>1.558733993730228</v>
      </c>
      <c r="O29" s="163">
        <v>2.7028233456087492</v>
      </c>
    </row>
    <row r="30" spans="1:15" ht="12.75" customHeight="1" x14ac:dyDescent="0.2">
      <c r="A30" s="160" t="s">
        <v>9</v>
      </c>
      <c r="B30" s="161">
        <v>517</v>
      </c>
      <c r="C30" s="161">
        <v>1108</v>
      </c>
      <c r="D30" s="161">
        <v>1099</v>
      </c>
      <c r="E30" s="161">
        <v>13970</v>
      </c>
      <c r="F30" s="161">
        <v>3766</v>
      </c>
      <c r="G30" s="161">
        <v>1290</v>
      </c>
      <c r="H30" s="161">
        <v>1634</v>
      </c>
      <c r="I30" s="162">
        <v>0.93799269563134891</v>
      </c>
      <c r="J30" s="162">
        <v>2.0086837501472976</v>
      </c>
      <c r="K30" s="162">
        <v>2.0243437000361029</v>
      </c>
      <c r="L30" s="162">
        <v>25.274820706175234</v>
      </c>
      <c r="M30" s="162">
        <v>6.7656786428400757</v>
      </c>
      <c r="N30" s="163">
        <v>2.3206929857104481</v>
      </c>
      <c r="O30" s="163">
        <v>2.948601579685326</v>
      </c>
    </row>
    <row r="31" spans="1:15" ht="12.75" customHeight="1" x14ac:dyDescent="0.2">
      <c r="A31" s="160" t="s">
        <v>10</v>
      </c>
      <c r="B31" s="161">
        <v>861</v>
      </c>
      <c r="C31" s="161">
        <v>1333</v>
      </c>
      <c r="D31" s="161">
        <v>1867</v>
      </c>
      <c r="E31" s="161">
        <v>15464</v>
      </c>
      <c r="F31" s="161">
        <v>3750</v>
      </c>
      <c r="G31" s="161">
        <v>1320</v>
      </c>
      <c r="H31" s="161">
        <v>2074</v>
      </c>
      <c r="I31" s="162">
        <v>1.6668183129320708</v>
      </c>
      <c r="J31" s="162">
        <v>2.547052641635617</v>
      </c>
      <c r="K31" s="162">
        <v>3.6330449470124186</v>
      </c>
      <c r="L31" s="162">
        <v>29.406898754998924</v>
      </c>
      <c r="M31" s="162">
        <v>7.0722958369637787</v>
      </c>
      <c r="N31" s="163">
        <v>2.4911018596452825</v>
      </c>
      <c r="O31" s="163">
        <v>3.9141602390015686</v>
      </c>
    </row>
    <row r="32" spans="1:15" ht="12.75" customHeight="1" x14ac:dyDescent="0.2">
      <c r="A32" s="160" t="s">
        <v>11</v>
      </c>
      <c r="B32" s="180">
        <v>337</v>
      </c>
      <c r="C32" s="161">
        <v>875</v>
      </c>
      <c r="D32" s="161">
        <v>1341</v>
      </c>
      <c r="E32" s="161">
        <v>11852</v>
      </c>
      <c r="F32" s="161">
        <v>4451</v>
      </c>
      <c r="G32" s="161">
        <v>1370</v>
      </c>
      <c r="H32" s="168">
        <v>805</v>
      </c>
      <c r="I32" s="445">
        <v>0.66183936353441863</v>
      </c>
      <c r="J32" s="162">
        <v>1.7161742063920136</v>
      </c>
      <c r="K32" s="162">
        <v>2.6620981541992066</v>
      </c>
      <c r="L32" s="162">
        <v>23.116787367295945</v>
      </c>
      <c r="M32" s="162">
        <v>8.60896794895352</v>
      </c>
      <c r="N32" s="163">
        <v>2.6486208160974285</v>
      </c>
      <c r="O32" s="163">
        <v>1.5609275593879612</v>
      </c>
    </row>
    <row r="33" spans="1:15" ht="12.75" customHeight="1" x14ac:dyDescent="0.2">
      <c r="A33" s="160" t="s">
        <v>12</v>
      </c>
      <c r="B33" s="161">
        <v>1914</v>
      </c>
      <c r="C33" s="161">
        <v>4397</v>
      </c>
      <c r="D33" s="161">
        <v>5430</v>
      </c>
      <c r="E33" s="161">
        <v>33921</v>
      </c>
      <c r="F33" s="161">
        <v>11590</v>
      </c>
      <c r="G33" s="161">
        <v>5415</v>
      </c>
      <c r="H33" s="161">
        <v>5371</v>
      </c>
      <c r="I33" s="162">
        <v>1.6262069106146961</v>
      </c>
      <c r="J33" s="162">
        <v>3.6826289129502574</v>
      </c>
      <c r="K33" s="162">
        <v>4.5920127730683102</v>
      </c>
      <c r="L33" s="162">
        <v>28.048232938999373</v>
      </c>
      <c r="M33" s="162">
        <v>9.4757359024923069</v>
      </c>
      <c r="N33" s="163">
        <v>4.415849324534074</v>
      </c>
      <c r="O33" s="163">
        <v>4.3768116178231002</v>
      </c>
    </row>
    <row r="34" spans="1:15" ht="12.75" customHeight="1" x14ac:dyDescent="0.2">
      <c r="A34" s="160" t="s">
        <v>13</v>
      </c>
      <c r="B34" s="161">
        <v>285</v>
      </c>
      <c r="C34" s="161">
        <v>613</v>
      </c>
      <c r="D34" s="168">
        <v>714</v>
      </c>
      <c r="E34" s="161">
        <v>10408</v>
      </c>
      <c r="F34" s="161">
        <v>2844</v>
      </c>
      <c r="G34" s="161">
        <v>923</v>
      </c>
      <c r="H34" s="161">
        <v>1304</v>
      </c>
      <c r="I34" s="167">
        <v>0.44946938955748561</v>
      </c>
      <c r="J34" s="162">
        <v>0.97029442816734657</v>
      </c>
      <c r="K34" s="167">
        <v>1.1448068419044197</v>
      </c>
      <c r="L34" s="162">
        <v>16.525277736760962</v>
      </c>
      <c r="M34" s="162">
        <v>4.4943820224719104</v>
      </c>
      <c r="N34" s="163">
        <v>1.4606799362238339</v>
      </c>
      <c r="O34" s="163">
        <v>2.0691252868055181</v>
      </c>
    </row>
    <row r="35" spans="1:15" ht="12.75" customHeight="1" x14ac:dyDescent="0.2">
      <c r="A35" s="160" t="s">
        <v>14</v>
      </c>
      <c r="B35" s="168">
        <v>277</v>
      </c>
      <c r="C35" s="161">
        <v>278</v>
      </c>
      <c r="D35" s="161">
        <v>1451</v>
      </c>
      <c r="E35" s="168">
        <v>10020</v>
      </c>
      <c r="F35" s="168">
        <v>2350</v>
      </c>
      <c r="G35" s="161">
        <v>806</v>
      </c>
      <c r="H35" s="161">
        <v>1038</v>
      </c>
      <c r="I35" s="162">
        <v>0.47418921347929915</v>
      </c>
      <c r="J35" s="162">
        <v>0.47817755867995471</v>
      </c>
      <c r="K35" s="162">
        <v>2.5322243435587959</v>
      </c>
      <c r="L35" s="162">
        <v>17.297782534763879</v>
      </c>
      <c r="M35" s="162">
        <v>4.0449871421047012</v>
      </c>
      <c r="N35" s="163">
        <v>1.39055023923445</v>
      </c>
      <c r="O35" s="163">
        <v>1.7969171963937016</v>
      </c>
    </row>
    <row r="36" spans="1:15" ht="12.75" customHeight="1" x14ac:dyDescent="0.2">
      <c r="A36" s="160" t="s">
        <v>15</v>
      </c>
      <c r="B36" s="161">
        <v>661</v>
      </c>
      <c r="C36" s="168">
        <v>-1335</v>
      </c>
      <c r="D36" s="161">
        <v>2350</v>
      </c>
      <c r="E36" s="161">
        <v>18186</v>
      </c>
      <c r="F36" s="161">
        <v>5442</v>
      </c>
      <c r="G36" s="161">
        <v>701</v>
      </c>
      <c r="H36" s="161">
        <v>1760</v>
      </c>
      <c r="I36" s="162">
        <v>0.54563299618552186</v>
      </c>
      <c r="J36" s="167">
        <v>-1.1152239344599184</v>
      </c>
      <c r="K36" s="162">
        <v>1.9912216780491112</v>
      </c>
      <c r="L36" s="167">
        <v>15.310967724554125</v>
      </c>
      <c r="M36" s="162">
        <v>4.572559768027876</v>
      </c>
      <c r="N36" s="169">
        <v>0.59115349892315228</v>
      </c>
      <c r="O36" s="169">
        <v>1.4937432526938301</v>
      </c>
    </row>
    <row r="37" spans="1:15" ht="18" customHeight="1" x14ac:dyDescent="0.2">
      <c r="A37" s="160"/>
      <c r="B37" s="482" t="s">
        <v>144</v>
      </c>
      <c r="C37" s="483"/>
      <c r="D37" s="483"/>
      <c r="E37" s="483"/>
      <c r="F37" s="483"/>
      <c r="G37" s="483"/>
      <c r="H37" s="483"/>
      <c r="I37" s="483"/>
      <c r="J37" s="483"/>
      <c r="K37" s="483"/>
      <c r="L37" s="483"/>
      <c r="M37" s="483"/>
      <c r="N37" s="483"/>
      <c r="O37" s="483"/>
    </row>
    <row r="38" spans="1:15" ht="12.75" customHeight="1" x14ac:dyDescent="0.2">
      <c r="A38" s="160" t="s">
        <v>16</v>
      </c>
      <c r="B38" s="161">
        <v>0</v>
      </c>
      <c r="C38" s="161">
        <v>0</v>
      </c>
      <c r="D38" s="161">
        <v>0</v>
      </c>
      <c r="E38" s="161">
        <v>0</v>
      </c>
      <c r="F38" s="161">
        <v>0</v>
      </c>
      <c r="G38" s="161">
        <v>0</v>
      </c>
      <c r="H38" s="161">
        <v>0</v>
      </c>
      <c r="I38" s="170" t="s">
        <v>145</v>
      </c>
      <c r="J38" s="170" t="s">
        <v>145</v>
      </c>
      <c r="K38" s="170" t="s">
        <v>145</v>
      </c>
      <c r="L38" s="170" t="s">
        <v>145</v>
      </c>
      <c r="M38" s="170" t="s">
        <v>145</v>
      </c>
      <c r="N38" s="170" t="s">
        <v>145</v>
      </c>
      <c r="O38" s="171" t="s">
        <v>145</v>
      </c>
    </row>
    <row r="39" spans="1:15" ht="12.75" customHeight="1" x14ac:dyDescent="0.2">
      <c r="A39" s="160" t="s">
        <v>2</v>
      </c>
      <c r="B39" s="161">
        <v>2300</v>
      </c>
      <c r="C39" s="161">
        <v>-1757</v>
      </c>
      <c r="D39" s="168">
        <v>-2642</v>
      </c>
      <c r="E39" s="168">
        <v>-4139</v>
      </c>
      <c r="F39" s="161">
        <v>247</v>
      </c>
      <c r="G39" s="161">
        <v>-949</v>
      </c>
      <c r="H39" s="161">
        <v>-2369</v>
      </c>
      <c r="I39" s="162">
        <v>1.8071361449228902</v>
      </c>
      <c r="J39" s="162">
        <v>-1.3237678486399169</v>
      </c>
      <c r="K39" s="162">
        <v>-2.0849560399408764</v>
      </c>
      <c r="L39" s="167">
        <v>-3.0921981576804405</v>
      </c>
      <c r="M39" s="162">
        <v>0.17972341512325243</v>
      </c>
      <c r="N39" s="163">
        <v>-0.68407390881561514</v>
      </c>
      <c r="O39" s="163">
        <v>-1.6937470775892025</v>
      </c>
    </row>
    <row r="40" spans="1:15" ht="12.75" customHeight="1" x14ac:dyDescent="0.25">
      <c r="A40" s="160" t="s">
        <v>3</v>
      </c>
      <c r="B40" s="164">
        <v>7684</v>
      </c>
      <c r="C40" s="164">
        <v>8602</v>
      </c>
      <c r="D40" s="164">
        <v>8827</v>
      </c>
      <c r="E40" s="164">
        <v>8519</v>
      </c>
      <c r="F40" s="164">
        <v>6368</v>
      </c>
      <c r="G40" s="164">
        <v>7264</v>
      </c>
      <c r="H40" s="164">
        <v>7505</v>
      </c>
      <c r="I40" s="165">
        <v>5.7633645328066994</v>
      </c>
      <c r="J40" s="165">
        <v>6.1777914072537703</v>
      </c>
      <c r="K40" s="165">
        <v>6.3963490013811537</v>
      </c>
      <c r="L40" s="165">
        <v>5.9682190061048317</v>
      </c>
      <c r="M40" s="165">
        <v>4.3905765320650678</v>
      </c>
      <c r="N40" s="166">
        <v>4.9789300235512171</v>
      </c>
      <c r="O40" s="166">
        <v>5.1073287615765546</v>
      </c>
    </row>
    <row r="41" spans="1:15" ht="12.75" customHeight="1" x14ac:dyDescent="0.2">
      <c r="A41" s="160" t="s">
        <v>4</v>
      </c>
      <c r="B41" s="161">
        <v>-247</v>
      </c>
      <c r="C41" s="161">
        <v>186</v>
      </c>
      <c r="D41" s="161">
        <v>93</v>
      </c>
      <c r="E41" s="161">
        <v>-52</v>
      </c>
      <c r="F41" s="161">
        <v>-122</v>
      </c>
      <c r="G41" s="161">
        <v>73</v>
      </c>
      <c r="H41" s="161">
        <v>544</v>
      </c>
      <c r="I41" s="162">
        <v>-0.38696113312246305</v>
      </c>
      <c r="J41" s="162">
        <v>0.28892799945321151</v>
      </c>
      <c r="K41" s="162">
        <v>0.14616068874688426</v>
      </c>
      <c r="L41" s="162">
        <v>-8.006713321169287E-2</v>
      </c>
      <c r="M41" s="162">
        <v>-0.18652209675298664</v>
      </c>
      <c r="N41" s="163">
        <v>0.11170899890798928</v>
      </c>
      <c r="O41" s="163">
        <v>0.8340373078379576</v>
      </c>
    </row>
    <row r="42" spans="1:15" ht="12.75" customHeight="1" x14ac:dyDescent="0.2">
      <c r="A42" s="160" t="s">
        <v>5</v>
      </c>
      <c r="B42" s="161">
        <v>585</v>
      </c>
      <c r="C42" s="161">
        <v>558</v>
      </c>
      <c r="D42" s="161">
        <v>688</v>
      </c>
      <c r="E42" s="161">
        <v>617</v>
      </c>
      <c r="F42" s="161">
        <v>245</v>
      </c>
      <c r="G42" s="161">
        <v>-41</v>
      </c>
      <c r="H42" s="161">
        <v>-539</v>
      </c>
      <c r="I42" s="162">
        <v>1.0127450063880838</v>
      </c>
      <c r="J42" s="162">
        <v>0.94433979986088756</v>
      </c>
      <c r="K42" s="162">
        <v>1.1919818430672742</v>
      </c>
      <c r="L42" s="162">
        <v>1.0313276211935318</v>
      </c>
      <c r="M42" s="162">
        <v>0.40154192097654995</v>
      </c>
      <c r="N42" s="163">
        <v>-6.6968119998885675E-2</v>
      </c>
      <c r="O42" s="163">
        <v>-0.88138575425526167</v>
      </c>
    </row>
    <row r="43" spans="1:15" ht="12.75" customHeight="1" x14ac:dyDescent="0.2">
      <c r="A43" s="160" t="s">
        <v>6</v>
      </c>
      <c r="B43" s="161">
        <v>-1264</v>
      </c>
      <c r="C43" s="161">
        <v>-744</v>
      </c>
      <c r="D43" s="161">
        <v>-657</v>
      </c>
      <c r="E43" s="161">
        <v>-367</v>
      </c>
      <c r="F43" s="161">
        <v>-491</v>
      </c>
      <c r="G43" s="161">
        <v>-663</v>
      </c>
      <c r="H43" s="161">
        <v>-623</v>
      </c>
      <c r="I43" s="167">
        <v>-4.2513546147714392</v>
      </c>
      <c r="J43" s="167">
        <v>-2.5290036609367514</v>
      </c>
      <c r="K43" s="167">
        <v>-2.3160143402531754</v>
      </c>
      <c r="L43" s="162">
        <v>-1.2594458438287153</v>
      </c>
      <c r="M43" s="162">
        <v>-1.6646099184985286</v>
      </c>
      <c r="N43" s="169">
        <v>-2.256696056284655</v>
      </c>
      <c r="O43" s="169">
        <v>-2.1339855176713183</v>
      </c>
    </row>
    <row r="44" spans="1:15" ht="12.75" customHeight="1" x14ac:dyDescent="0.2">
      <c r="A44" s="160" t="s">
        <v>7</v>
      </c>
      <c r="B44" s="161">
        <v>-1620</v>
      </c>
      <c r="C44" s="161">
        <v>-1137</v>
      </c>
      <c r="D44" s="161">
        <v>-975</v>
      </c>
      <c r="E44" s="161">
        <v>-698</v>
      </c>
      <c r="F44" s="161">
        <v>-891</v>
      </c>
      <c r="G44" s="161">
        <v>-316</v>
      </c>
      <c r="H44" s="161">
        <v>-41</v>
      </c>
      <c r="I44" s="162">
        <v>-1.9700839109813937</v>
      </c>
      <c r="J44" s="162">
        <v>-1.3874719942987959</v>
      </c>
      <c r="K44" s="162">
        <v>-1.2195198218875665</v>
      </c>
      <c r="L44" s="162">
        <v>-0.86161457683984954</v>
      </c>
      <c r="M44" s="162">
        <v>-1.0962429993011604</v>
      </c>
      <c r="N44" s="163">
        <v>-0.3902929585057105</v>
      </c>
      <c r="O44" s="163">
        <v>-5.085391159605622E-2</v>
      </c>
    </row>
    <row r="45" spans="1:15" ht="12.75" customHeight="1" x14ac:dyDescent="0.2">
      <c r="A45" s="160" t="s">
        <v>8</v>
      </c>
      <c r="B45" s="161">
        <v>-415</v>
      </c>
      <c r="C45" s="161">
        <v>-525</v>
      </c>
      <c r="D45" s="161">
        <v>-412</v>
      </c>
      <c r="E45" s="161">
        <v>-391</v>
      </c>
      <c r="F45" s="161">
        <v>-329</v>
      </c>
      <c r="G45" s="161">
        <v>-458</v>
      </c>
      <c r="H45" s="161">
        <v>-394</v>
      </c>
      <c r="I45" s="162">
        <v>-0.94279827070350919</v>
      </c>
      <c r="J45" s="162">
        <v>-1.1846710337777917</v>
      </c>
      <c r="K45" s="162">
        <v>-0.94250922492342115</v>
      </c>
      <c r="L45" s="162">
        <v>-0.87501398679646414</v>
      </c>
      <c r="M45" s="162">
        <v>-0.73038073038073037</v>
      </c>
      <c r="N45" s="163">
        <v>-1.0184025237210335</v>
      </c>
      <c r="O45" s="163">
        <v>-0.87936614217163267</v>
      </c>
    </row>
    <row r="46" spans="1:15" ht="12.75" customHeight="1" x14ac:dyDescent="0.2">
      <c r="A46" s="160" t="s">
        <v>9</v>
      </c>
      <c r="B46" s="161">
        <v>-1069</v>
      </c>
      <c r="C46" s="161">
        <v>-784</v>
      </c>
      <c r="D46" s="161">
        <v>-590</v>
      </c>
      <c r="E46" s="161">
        <v>-168</v>
      </c>
      <c r="F46" s="161">
        <v>-614</v>
      </c>
      <c r="G46" s="161">
        <v>-576</v>
      </c>
      <c r="H46" s="161">
        <v>-715</v>
      </c>
      <c r="I46" s="162">
        <v>-1.939485863887644</v>
      </c>
      <c r="J46" s="162">
        <v>-1.4213069134616256</v>
      </c>
      <c r="K46" s="162">
        <v>-1.0867723230403099</v>
      </c>
      <c r="L46" s="162">
        <v>-0.30394916812007444</v>
      </c>
      <c r="M46" s="162">
        <v>-1.1030607240318127</v>
      </c>
      <c r="N46" s="163">
        <v>-1.0362164029218743</v>
      </c>
      <c r="O46" s="163">
        <v>-1.2902387573286465</v>
      </c>
    </row>
    <row r="47" spans="1:15" ht="12.75" customHeight="1" x14ac:dyDescent="0.2">
      <c r="A47" s="160" t="s">
        <v>10</v>
      </c>
      <c r="B47" s="161">
        <v>-222</v>
      </c>
      <c r="C47" s="161">
        <v>-210</v>
      </c>
      <c r="D47" s="161">
        <v>-192</v>
      </c>
      <c r="E47" s="161">
        <v>-101</v>
      </c>
      <c r="F47" s="161">
        <v>-1040</v>
      </c>
      <c r="G47" s="161">
        <v>-170</v>
      </c>
      <c r="H47" s="161">
        <v>89</v>
      </c>
      <c r="I47" s="162">
        <v>-0.42977196918806004</v>
      </c>
      <c r="J47" s="162">
        <v>-0.40126110633419315</v>
      </c>
      <c r="K47" s="162">
        <v>-0.37361790563812775</v>
      </c>
      <c r="L47" s="162">
        <v>-0.1920652337205698</v>
      </c>
      <c r="M47" s="167">
        <v>-1.9613833787846213</v>
      </c>
      <c r="N47" s="163">
        <v>-0.32082372434825607</v>
      </c>
      <c r="O47" s="163">
        <v>0.16796541044895832</v>
      </c>
    </row>
    <row r="48" spans="1:15" ht="12.75" customHeight="1" x14ac:dyDescent="0.2">
      <c r="A48" s="160" t="s">
        <v>11</v>
      </c>
      <c r="B48" s="161">
        <v>-1170</v>
      </c>
      <c r="C48" s="161">
        <v>-735</v>
      </c>
      <c r="D48" s="161">
        <v>-429</v>
      </c>
      <c r="E48" s="161">
        <v>-218</v>
      </c>
      <c r="F48" s="161">
        <v>-278</v>
      </c>
      <c r="G48" s="161">
        <v>-459</v>
      </c>
      <c r="H48" s="161">
        <v>-955</v>
      </c>
      <c r="I48" s="162">
        <v>-2.2977805796298805</v>
      </c>
      <c r="J48" s="162">
        <v>-1.4415863333692913</v>
      </c>
      <c r="K48" s="162">
        <v>-0.85163319026954487</v>
      </c>
      <c r="L48" s="162">
        <v>-0.42519909264854172</v>
      </c>
      <c r="M48" s="162">
        <v>-0.53769784089172745</v>
      </c>
      <c r="N48" s="163">
        <v>-0.88738463838592663</v>
      </c>
      <c r="O48" s="163">
        <v>-1.8517836263546623</v>
      </c>
    </row>
    <row r="49" spans="1:15" ht="12.75" customHeight="1" x14ac:dyDescent="0.2">
      <c r="A49" s="160" t="s">
        <v>12</v>
      </c>
      <c r="B49" s="161">
        <v>420</v>
      </c>
      <c r="C49" s="161">
        <v>97</v>
      </c>
      <c r="D49" s="161">
        <v>83</v>
      </c>
      <c r="E49" s="161">
        <v>-23</v>
      </c>
      <c r="F49" s="161">
        <v>-384</v>
      </c>
      <c r="G49" s="161">
        <v>-450</v>
      </c>
      <c r="H49" s="161">
        <v>-636</v>
      </c>
      <c r="I49" s="162">
        <v>0.35684791142015271</v>
      </c>
      <c r="J49" s="162">
        <v>8.1240619639794176E-2</v>
      </c>
      <c r="K49" s="162">
        <v>7.0190987138981531E-2</v>
      </c>
      <c r="L49" s="162">
        <v>-1.9017993502461174E-2</v>
      </c>
      <c r="M49" s="162">
        <v>-0.31395018003080638</v>
      </c>
      <c r="N49" s="163">
        <v>-0.36696808791141883</v>
      </c>
      <c r="O49" s="163">
        <v>-0.51827447196713683</v>
      </c>
    </row>
    <row r="50" spans="1:15" ht="12.75" customHeight="1" x14ac:dyDescent="0.2">
      <c r="A50" s="160" t="s">
        <v>13</v>
      </c>
      <c r="B50" s="161">
        <v>-1046</v>
      </c>
      <c r="C50" s="161">
        <v>-564</v>
      </c>
      <c r="D50" s="161">
        <v>-547</v>
      </c>
      <c r="E50" s="161">
        <v>-40</v>
      </c>
      <c r="F50" s="161">
        <v>-123</v>
      </c>
      <c r="G50" s="161">
        <v>-263</v>
      </c>
      <c r="H50" s="161">
        <v>1022</v>
      </c>
      <c r="I50" s="162">
        <v>-1.6496315139548416</v>
      </c>
      <c r="J50" s="162">
        <v>-0.89273418839540519</v>
      </c>
      <c r="K50" s="162">
        <v>-0.87704389708924047</v>
      </c>
      <c r="L50" s="162">
        <v>-6.3509906751579415E-2</v>
      </c>
      <c r="M50" s="162">
        <v>-0.19437728156260373</v>
      </c>
      <c r="N50" s="163">
        <v>-0.41620674239097322</v>
      </c>
      <c r="O50" s="163">
        <v>1.6216610760086192</v>
      </c>
    </row>
    <row r="51" spans="1:15" ht="12.75" customHeight="1" x14ac:dyDescent="0.2">
      <c r="A51" s="160" t="s">
        <v>14</v>
      </c>
      <c r="B51" s="161">
        <v>-924</v>
      </c>
      <c r="C51" s="161">
        <v>-754</v>
      </c>
      <c r="D51" s="161">
        <v>-793</v>
      </c>
      <c r="E51" s="161">
        <v>-587</v>
      </c>
      <c r="F51" s="161">
        <v>-722</v>
      </c>
      <c r="G51" s="161">
        <v>-693</v>
      </c>
      <c r="H51" s="161">
        <v>-377</v>
      </c>
      <c r="I51" s="162">
        <v>-1.5817719612089256</v>
      </c>
      <c r="J51" s="162">
        <v>-1.2969276231823232</v>
      </c>
      <c r="K51" s="162">
        <v>-1.3839103407595625</v>
      </c>
      <c r="L51" s="162">
        <v>-1.0133531285335726</v>
      </c>
      <c r="M51" s="162">
        <v>-1.2427577517445083</v>
      </c>
      <c r="N51" s="163">
        <v>-1.1955971659919029</v>
      </c>
      <c r="O51" s="163">
        <v>-0.65263755591563144</v>
      </c>
    </row>
    <row r="52" spans="1:15" ht="12.75" customHeight="1" x14ac:dyDescent="0.2">
      <c r="A52" s="160" t="s">
        <v>15</v>
      </c>
      <c r="B52" s="168">
        <v>-3012</v>
      </c>
      <c r="C52" s="168">
        <v>-2233</v>
      </c>
      <c r="D52" s="161">
        <v>-2454</v>
      </c>
      <c r="E52" s="161">
        <v>-2352</v>
      </c>
      <c r="F52" s="168">
        <v>-1866</v>
      </c>
      <c r="G52" s="168">
        <v>-2299</v>
      </c>
      <c r="H52" s="168">
        <v>-2511</v>
      </c>
      <c r="I52" s="162">
        <v>-2.4863034561434065</v>
      </c>
      <c r="J52" s="162">
        <v>-1.8653895473026199</v>
      </c>
      <c r="K52" s="162">
        <v>-2.0793438289074548</v>
      </c>
      <c r="L52" s="162">
        <v>-1.9801713454388707</v>
      </c>
      <c r="M52" s="162">
        <v>-1.5678788179235605</v>
      </c>
      <c r="N52" s="163">
        <v>-1.9387473523884839</v>
      </c>
      <c r="O52" s="163">
        <v>-2.1311302883603451</v>
      </c>
    </row>
    <row r="53" spans="1:15" ht="7.5" customHeight="1" x14ac:dyDescent="0.2">
      <c r="B53" s="172"/>
      <c r="C53" s="172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</row>
    <row r="54" spans="1:15" ht="12.75" customHeight="1" x14ac:dyDescent="0.2">
      <c r="A54" s="173" t="s">
        <v>24</v>
      </c>
    </row>
  </sheetData>
  <mergeCells count="6">
    <mergeCell ref="B37:O37"/>
    <mergeCell ref="A3:A4"/>
    <mergeCell ref="B3:H3"/>
    <mergeCell ref="I3:O3"/>
    <mergeCell ref="B5:O5"/>
    <mergeCell ref="B21:O21"/>
  </mergeCells>
  <hyperlinks>
    <hyperlink ref="P1" location="Obsah!A1" display="Zpět na obsah" xr:uid="{00000000-0004-0000-1A00-000000000000}"/>
  </hyperlinks>
  <pageMargins left="0.78740157480314965" right="0.78740157480314965" top="0.78740157480314965" bottom="0.98425196850393704" header="0.47244094488188981" footer="0.47244094488188981"/>
  <pageSetup paperSize="9" scale="95" orientation="portrait" r:id="rId1"/>
  <headerFooter>
    <oddHeader>&amp;LVývoj obyvatelstva České republiky, Tabulková příloha</oddHeader>
    <oddFooter>&amp;L&amp;G&amp;C2024</oddFoot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54"/>
  <sheetViews>
    <sheetView topLeftCell="A31" zoomScaleNormal="100" workbookViewId="0">
      <selection activeCell="A2" sqref="A2:K54"/>
    </sheetView>
  </sheetViews>
  <sheetFormatPr defaultColWidth="9.33203125" defaultRowHeight="12.75" customHeight="1" x14ac:dyDescent="0.2"/>
  <cols>
    <col min="1" max="1" width="15.109375" style="155" customWidth="1"/>
    <col min="2" max="11" width="9.77734375" style="155" customWidth="1"/>
    <col min="12" max="16384" width="9.33203125" style="155"/>
  </cols>
  <sheetData>
    <row r="1" spans="1:12" ht="14.25" customHeight="1" x14ac:dyDescent="0.3">
      <c r="A1" s="154" t="s">
        <v>211</v>
      </c>
      <c r="L1" s="156" t="s">
        <v>163</v>
      </c>
    </row>
    <row r="2" spans="1:12" ht="6" customHeight="1" thickBot="1" x14ac:dyDescent="0.25"/>
    <row r="3" spans="1:12" ht="15" customHeight="1" x14ac:dyDescent="0.2">
      <c r="A3" s="573" t="s">
        <v>1</v>
      </c>
      <c r="B3" s="576" t="s">
        <v>73</v>
      </c>
      <c r="C3" s="578" t="s">
        <v>146</v>
      </c>
      <c r="D3" s="573"/>
      <c r="E3" s="578" t="s">
        <v>147</v>
      </c>
      <c r="F3" s="579"/>
      <c r="G3" s="573"/>
      <c r="H3" s="578" t="s">
        <v>148</v>
      </c>
      <c r="I3" s="579"/>
      <c r="J3" s="579"/>
      <c r="K3" s="579"/>
    </row>
    <row r="4" spans="1:12" ht="15" customHeight="1" thickBot="1" x14ac:dyDescent="0.25">
      <c r="A4" s="574"/>
      <c r="B4" s="577"/>
      <c r="C4" s="174" t="s">
        <v>63</v>
      </c>
      <c r="D4" s="174" t="s">
        <v>64</v>
      </c>
      <c r="E4" s="157" t="s">
        <v>149</v>
      </c>
      <c r="F4" s="157" t="s">
        <v>150</v>
      </c>
      <c r="G4" s="157" t="s">
        <v>151</v>
      </c>
      <c r="H4" s="157" t="s">
        <v>152</v>
      </c>
      <c r="I4" s="157" t="s">
        <v>153</v>
      </c>
      <c r="J4" s="157" t="s">
        <v>154</v>
      </c>
      <c r="K4" s="158" t="s">
        <v>155</v>
      </c>
    </row>
    <row r="5" spans="1:12" ht="18" customHeight="1" x14ac:dyDescent="0.2">
      <c r="A5" s="159"/>
      <c r="B5" s="580" t="s">
        <v>142</v>
      </c>
      <c r="C5" s="488"/>
      <c r="D5" s="488"/>
      <c r="E5" s="488"/>
      <c r="F5" s="488"/>
      <c r="G5" s="488"/>
      <c r="H5" s="488"/>
      <c r="I5" s="488"/>
      <c r="J5" s="488"/>
      <c r="K5" s="488"/>
    </row>
    <row r="6" spans="1:12" ht="12.75" customHeight="1" x14ac:dyDescent="0.2">
      <c r="A6" s="160" t="s">
        <v>16</v>
      </c>
      <c r="B6" s="161">
        <v>42040</v>
      </c>
      <c r="C6" s="180">
        <v>33748</v>
      </c>
      <c r="D6" s="180">
        <v>8292</v>
      </c>
      <c r="E6" s="180">
        <v>2425</v>
      </c>
      <c r="F6" s="180">
        <v>40286</v>
      </c>
      <c r="G6" s="180">
        <v>-671</v>
      </c>
      <c r="H6" s="180">
        <v>28488</v>
      </c>
      <c r="I6" s="180">
        <v>9140</v>
      </c>
      <c r="J6" s="180">
        <v>4345</v>
      </c>
      <c r="K6" s="183">
        <v>-1687</v>
      </c>
    </row>
    <row r="7" spans="1:12" ht="12.75" customHeight="1" x14ac:dyDescent="0.25">
      <c r="A7" s="160" t="s">
        <v>2</v>
      </c>
      <c r="B7" s="161">
        <v>10386</v>
      </c>
      <c r="C7" s="180">
        <v>8097</v>
      </c>
      <c r="D7" s="180">
        <v>2289</v>
      </c>
      <c r="E7" s="168">
        <v>-1895</v>
      </c>
      <c r="F7" s="164">
        <v>13594</v>
      </c>
      <c r="G7" s="168">
        <v>-1313</v>
      </c>
      <c r="H7" s="164">
        <v>9671</v>
      </c>
      <c r="I7" s="164">
        <v>5043</v>
      </c>
      <c r="J7" s="180">
        <v>187</v>
      </c>
      <c r="K7" s="176">
        <v>-1307</v>
      </c>
    </row>
    <row r="8" spans="1:12" ht="12.75" customHeight="1" x14ac:dyDescent="0.25">
      <c r="A8" s="160" t="s">
        <v>3</v>
      </c>
      <c r="B8" s="164">
        <v>14436</v>
      </c>
      <c r="C8" s="164">
        <v>8590</v>
      </c>
      <c r="D8" s="164">
        <v>5846</v>
      </c>
      <c r="E8" s="164">
        <v>2878</v>
      </c>
      <c r="F8" s="180">
        <v>10905</v>
      </c>
      <c r="G8" s="164">
        <v>653</v>
      </c>
      <c r="H8" s="180">
        <v>4198</v>
      </c>
      <c r="I8" s="180">
        <v>2747</v>
      </c>
      <c r="J8" s="164">
        <v>2787</v>
      </c>
      <c r="K8" s="175">
        <v>1173</v>
      </c>
    </row>
    <row r="9" spans="1:12" ht="12.75" customHeight="1" x14ac:dyDescent="0.2">
      <c r="A9" s="160" t="s">
        <v>4</v>
      </c>
      <c r="B9" s="161">
        <v>2118</v>
      </c>
      <c r="C9" s="180">
        <v>1446</v>
      </c>
      <c r="D9" s="180">
        <v>672</v>
      </c>
      <c r="E9" s="180">
        <v>270</v>
      </c>
      <c r="F9" s="180">
        <v>1701</v>
      </c>
      <c r="G9" s="180">
        <v>147</v>
      </c>
      <c r="H9" s="180">
        <v>1051</v>
      </c>
      <c r="I9" s="180">
        <v>6</v>
      </c>
      <c r="J9" s="180">
        <v>285</v>
      </c>
      <c r="K9" s="181">
        <v>359</v>
      </c>
    </row>
    <row r="10" spans="1:12" ht="12.75" customHeight="1" x14ac:dyDescent="0.2">
      <c r="A10" s="160" t="s">
        <v>5</v>
      </c>
      <c r="B10" s="161">
        <v>2396</v>
      </c>
      <c r="C10" s="180">
        <v>2589</v>
      </c>
      <c r="D10" s="180">
        <v>-193</v>
      </c>
      <c r="E10" s="180">
        <v>110</v>
      </c>
      <c r="F10" s="180">
        <v>2216</v>
      </c>
      <c r="G10" s="180">
        <v>70</v>
      </c>
      <c r="H10" s="180">
        <v>2480</v>
      </c>
      <c r="I10" s="180">
        <v>319</v>
      </c>
      <c r="J10" s="180">
        <v>29</v>
      </c>
      <c r="K10" s="181">
        <v>-612</v>
      </c>
    </row>
    <row r="11" spans="1:12" ht="12.75" customHeight="1" x14ac:dyDescent="0.2">
      <c r="A11" s="160" t="s">
        <v>6</v>
      </c>
      <c r="B11" s="161">
        <v>433</v>
      </c>
      <c r="C11" s="180">
        <v>782</v>
      </c>
      <c r="D11" s="180">
        <v>-349</v>
      </c>
      <c r="E11" s="180">
        <v>-19</v>
      </c>
      <c r="F11" s="180">
        <v>359</v>
      </c>
      <c r="G11" s="180">
        <v>93</v>
      </c>
      <c r="H11" s="168">
        <v>475</v>
      </c>
      <c r="I11" s="180">
        <v>-51</v>
      </c>
      <c r="J11" s="180">
        <v>104</v>
      </c>
      <c r="K11" s="181">
        <v>-169</v>
      </c>
    </row>
    <row r="12" spans="1:12" ht="12.75" customHeight="1" x14ac:dyDescent="0.2">
      <c r="A12" s="160" t="s">
        <v>7</v>
      </c>
      <c r="B12" s="161">
        <v>1551</v>
      </c>
      <c r="C12" s="180">
        <v>1153</v>
      </c>
      <c r="D12" s="180">
        <v>398</v>
      </c>
      <c r="E12" s="180">
        <v>260</v>
      </c>
      <c r="F12" s="180">
        <v>1272</v>
      </c>
      <c r="G12" s="180">
        <v>19</v>
      </c>
      <c r="H12" s="180">
        <v>735</v>
      </c>
      <c r="I12" s="180">
        <v>148</v>
      </c>
      <c r="J12" s="180">
        <v>348</v>
      </c>
      <c r="K12" s="181">
        <v>41</v>
      </c>
    </row>
    <row r="13" spans="1:12" ht="12.75" customHeight="1" x14ac:dyDescent="0.2">
      <c r="A13" s="160" t="s">
        <v>8</v>
      </c>
      <c r="B13" s="161">
        <v>817</v>
      </c>
      <c r="C13" s="180">
        <v>1079</v>
      </c>
      <c r="D13" s="180">
        <v>-262</v>
      </c>
      <c r="E13" s="180">
        <v>91</v>
      </c>
      <c r="F13" s="180">
        <v>647</v>
      </c>
      <c r="G13" s="180">
        <v>79</v>
      </c>
      <c r="H13" s="180">
        <v>920</v>
      </c>
      <c r="I13" s="180">
        <v>-200</v>
      </c>
      <c r="J13" s="180">
        <v>-24</v>
      </c>
      <c r="K13" s="181">
        <v>-49</v>
      </c>
    </row>
    <row r="14" spans="1:12" ht="12.75" customHeight="1" x14ac:dyDescent="0.2">
      <c r="A14" s="160" t="s">
        <v>9</v>
      </c>
      <c r="B14" s="161">
        <v>919</v>
      </c>
      <c r="C14" s="180">
        <v>994</v>
      </c>
      <c r="D14" s="180">
        <v>-75</v>
      </c>
      <c r="E14" s="180">
        <v>62</v>
      </c>
      <c r="F14" s="180">
        <v>905</v>
      </c>
      <c r="G14" s="180">
        <v>-48</v>
      </c>
      <c r="H14" s="180">
        <v>1237</v>
      </c>
      <c r="I14" s="180">
        <v>-232</v>
      </c>
      <c r="J14" s="180">
        <v>25</v>
      </c>
      <c r="K14" s="181">
        <v>-125</v>
      </c>
    </row>
    <row r="15" spans="1:12" ht="12.75" customHeight="1" x14ac:dyDescent="0.2">
      <c r="A15" s="160" t="s">
        <v>10</v>
      </c>
      <c r="B15" s="161">
        <v>2163</v>
      </c>
      <c r="C15" s="180">
        <v>1676</v>
      </c>
      <c r="D15" s="180">
        <v>487</v>
      </c>
      <c r="E15" s="180">
        <v>184</v>
      </c>
      <c r="F15" s="180">
        <v>1904</v>
      </c>
      <c r="G15" s="180">
        <v>75</v>
      </c>
      <c r="H15" s="180">
        <v>1188</v>
      </c>
      <c r="I15" s="180">
        <v>253</v>
      </c>
      <c r="J15" s="180">
        <v>338</v>
      </c>
      <c r="K15" s="181">
        <v>125</v>
      </c>
    </row>
    <row r="16" spans="1:12" ht="12.75" customHeight="1" x14ac:dyDescent="0.2">
      <c r="A16" s="160" t="s">
        <v>11</v>
      </c>
      <c r="B16" s="161">
        <v>-150</v>
      </c>
      <c r="C16" s="180">
        <v>468</v>
      </c>
      <c r="D16" s="180">
        <v>-618</v>
      </c>
      <c r="E16" s="180">
        <v>106</v>
      </c>
      <c r="F16" s="180">
        <v>-288</v>
      </c>
      <c r="G16" s="180">
        <v>32</v>
      </c>
      <c r="H16" s="180">
        <v>527</v>
      </c>
      <c r="I16" s="180">
        <v>-426</v>
      </c>
      <c r="J16" s="168">
        <v>-145</v>
      </c>
      <c r="K16" s="181">
        <v>-244</v>
      </c>
    </row>
    <row r="17" spans="1:11" ht="12.75" customHeight="1" x14ac:dyDescent="0.2">
      <c r="A17" s="160" t="s">
        <v>12</v>
      </c>
      <c r="B17" s="161">
        <v>4735</v>
      </c>
      <c r="C17" s="180">
        <v>3932</v>
      </c>
      <c r="D17" s="180">
        <v>803</v>
      </c>
      <c r="E17" s="180">
        <v>-43</v>
      </c>
      <c r="F17" s="180">
        <v>4975</v>
      </c>
      <c r="G17" s="180">
        <v>-197</v>
      </c>
      <c r="H17" s="180">
        <v>3646</v>
      </c>
      <c r="I17" s="180">
        <v>1558</v>
      </c>
      <c r="J17" s="180">
        <v>191</v>
      </c>
      <c r="K17" s="181">
        <v>-420</v>
      </c>
    </row>
    <row r="18" spans="1:11" ht="12.75" customHeight="1" x14ac:dyDescent="0.2">
      <c r="A18" s="160" t="s">
        <v>13</v>
      </c>
      <c r="B18" s="161">
        <v>2326</v>
      </c>
      <c r="C18" s="180">
        <v>1866</v>
      </c>
      <c r="D18" s="180">
        <v>460</v>
      </c>
      <c r="E18" s="180">
        <v>234</v>
      </c>
      <c r="F18" s="180">
        <v>2124</v>
      </c>
      <c r="G18" s="180">
        <v>-32</v>
      </c>
      <c r="H18" s="180">
        <v>1088</v>
      </c>
      <c r="I18" s="180">
        <v>619</v>
      </c>
      <c r="J18" s="180">
        <v>253</v>
      </c>
      <c r="K18" s="181">
        <v>164</v>
      </c>
    </row>
    <row r="19" spans="1:11" ht="12.75" customHeight="1" x14ac:dyDescent="0.2">
      <c r="A19" s="160" t="s">
        <v>14</v>
      </c>
      <c r="B19" s="161">
        <v>661</v>
      </c>
      <c r="C19" s="180">
        <v>643</v>
      </c>
      <c r="D19" s="180">
        <v>18</v>
      </c>
      <c r="E19" s="180">
        <v>274</v>
      </c>
      <c r="F19" s="180">
        <v>440</v>
      </c>
      <c r="G19" s="180">
        <v>-53</v>
      </c>
      <c r="H19" s="180">
        <v>561</v>
      </c>
      <c r="I19" s="180">
        <v>-201</v>
      </c>
      <c r="J19" s="180">
        <v>74</v>
      </c>
      <c r="K19" s="181">
        <v>6</v>
      </c>
    </row>
    <row r="20" spans="1:11" ht="12.75" customHeight="1" x14ac:dyDescent="0.2">
      <c r="A20" s="160" t="s">
        <v>15</v>
      </c>
      <c r="B20" s="168">
        <v>-751</v>
      </c>
      <c r="C20" s="168">
        <v>433</v>
      </c>
      <c r="D20" s="168">
        <v>-1184</v>
      </c>
      <c r="E20" s="180">
        <v>-87</v>
      </c>
      <c r="F20" s="168">
        <v>-468</v>
      </c>
      <c r="G20" s="180">
        <v>-196</v>
      </c>
      <c r="H20" s="180">
        <v>711</v>
      </c>
      <c r="I20" s="168">
        <v>-443</v>
      </c>
      <c r="J20" s="180">
        <v>-107</v>
      </c>
      <c r="K20" s="182">
        <v>-629</v>
      </c>
    </row>
    <row r="21" spans="1:11" ht="18" customHeight="1" x14ac:dyDescent="0.2">
      <c r="A21" s="160"/>
      <c r="B21" s="482" t="s">
        <v>143</v>
      </c>
      <c r="C21" s="483"/>
      <c r="D21" s="483"/>
      <c r="E21" s="483"/>
      <c r="F21" s="483"/>
      <c r="G21" s="483"/>
      <c r="H21" s="483"/>
      <c r="I21" s="483"/>
      <c r="J21" s="483"/>
      <c r="K21" s="483"/>
    </row>
    <row r="22" spans="1:11" ht="12.75" customHeight="1" x14ac:dyDescent="0.2">
      <c r="A22" s="160" t="s">
        <v>16</v>
      </c>
      <c r="B22" s="161">
        <v>42040</v>
      </c>
      <c r="C22" s="180">
        <v>33748</v>
      </c>
      <c r="D22" s="180">
        <v>8292</v>
      </c>
      <c r="E22" s="180">
        <v>2425</v>
      </c>
      <c r="F22" s="180">
        <v>40286</v>
      </c>
      <c r="G22" s="180">
        <v>-671</v>
      </c>
      <c r="H22" s="180">
        <v>28488</v>
      </c>
      <c r="I22" s="180">
        <v>9140</v>
      </c>
      <c r="J22" s="180">
        <v>4345</v>
      </c>
      <c r="K22" s="183">
        <v>-1687</v>
      </c>
    </row>
    <row r="23" spans="1:11" ht="12.75" customHeight="1" x14ac:dyDescent="0.25">
      <c r="A23" s="160" t="s">
        <v>2</v>
      </c>
      <c r="B23" s="164">
        <v>12755</v>
      </c>
      <c r="C23" s="164">
        <v>9133</v>
      </c>
      <c r="D23" s="164">
        <v>3622</v>
      </c>
      <c r="E23" s="164">
        <v>609</v>
      </c>
      <c r="F23" s="164">
        <v>12405</v>
      </c>
      <c r="G23" s="168">
        <v>-259</v>
      </c>
      <c r="H23" s="164">
        <v>7828</v>
      </c>
      <c r="I23" s="164">
        <v>3314</v>
      </c>
      <c r="J23" s="164">
        <v>1198</v>
      </c>
      <c r="K23" s="175">
        <v>65</v>
      </c>
    </row>
    <row r="24" spans="1:11" ht="12.75" customHeight="1" x14ac:dyDescent="0.2">
      <c r="A24" s="160" t="s">
        <v>3</v>
      </c>
      <c r="B24" s="161">
        <v>6931</v>
      </c>
      <c r="C24" s="180">
        <v>5115</v>
      </c>
      <c r="D24" s="180">
        <v>1816</v>
      </c>
      <c r="E24" s="180">
        <v>379</v>
      </c>
      <c r="F24" s="180">
        <v>6558</v>
      </c>
      <c r="G24" s="180">
        <v>-6</v>
      </c>
      <c r="H24" s="180">
        <v>4398</v>
      </c>
      <c r="I24" s="180">
        <v>1241</v>
      </c>
      <c r="J24" s="180">
        <v>906</v>
      </c>
      <c r="K24" s="181">
        <v>13</v>
      </c>
    </row>
    <row r="25" spans="1:11" ht="12.75" customHeight="1" x14ac:dyDescent="0.2">
      <c r="A25" s="160" t="s">
        <v>4</v>
      </c>
      <c r="B25" s="161">
        <v>1574</v>
      </c>
      <c r="C25" s="180">
        <v>1303</v>
      </c>
      <c r="D25" s="180">
        <v>271</v>
      </c>
      <c r="E25" s="180">
        <v>138</v>
      </c>
      <c r="F25" s="180">
        <v>1476</v>
      </c>
      <c r="G25" s="180">
        <v>-40</v>
      </c>
      <c r="H25" s="180">
        <v>1118</v>
      </c>
      <c r="I25" s="180">
        <v>249</v>
      </c>
      <c r="J25" s="180">
        <v>199</v>
      </c>
      <c r="K25" s="181">
        <v>-90</v>
      </c>
    </row>
    <row r="26" spans="1:11" ht="12.75" customHeight="1" x14ac:dyDescent="0.2">
      <c r="A26" s="160" t="s">
        <v>5</v>
      </c>
      <c r="B26" s="161">
        <v>2935</v>
      </c>
      <c r="C26" s="180">
        <v>2810</v>
      </c>
      <c r="D26" s="180">
        <v>125</v>
      </c>
      <c r="E26" s="180">
        <v>100</v>
      </c>
      <c r="F26" s="180">
        <v>2837</v>
      </c>
      <c r="G26" s="180">
        <v>-2</v>
      </c>
      <c r="H26" s="180">
        <v>2604</v>
      </c>
      <c r="I26" s="180">
        <v>514</v>
      </c>
      <c r="J26" s="180">
        <v>216</v>
      </c>
      <c r="K26" s="176">
        <v>-497</v>
      </c>
    </row>
    <row r="27" spans="1:11" ht="12.75" customHeight="1" x14ac:dyDescent="0.25">
      <c r="A27" s="160" t="s">
        <v>6</v>
      </c>
      <c r="B27" s="180">
        <v>1056</v>
      </c>
      <c r="C27" s="180">
        <v>985</v>
      </c>
      <c r="D27" s="180">
        <v>71</v>
      </c>
      <c r="E27" s="168">
        <v>20</v>
      </c>
      <c r="F27" s="180">
        <v>933</v>
      </c>
      <c r="G27" s="164">
        <v>103</v>
      </c>
      <c r="H27" s="168">
        <v>636</v>
      </c>
      <c r="I27" s="180">
        <v>249</v>
      </c>
      <c r="J27" s="180">
        <v>166</v>
      </c>
      <c r="K27" s="181">
        <v>-118</v>
      </c>
    </row>
    <row r="28" spans="1:11" ht="12.75" customHeight="1" x14ac:dyDescent="0.2">
      <c r="A28" s="160" t="s">
        <v>7</v>
      </c>
      <c r="B28" s="161">
        <v>1592</v>
      </c>
      <c r="C28" s="180">
        <v>1242</v>
      </c>
      <c r="D28" s="180">
        <v>350</v>
      </c>
      <c r="E28" s="180">
        <v>217</v>
      </c>
      <c r="F28" s="180">
        <v>1388</v>
      </c>
      <c r="G28" s="180">
        <v>-13</v>
      </c>
      <c r="H28" s="180">
        <v>873</v>
      </c>
      <c r="I28" s="180">
        <v>323</v>
      </c>
      <c r="J28" s="180">
        <v>240</v>
      </c>
      <c r="K28" s="181">
        <v>-48</v>
      </c>
    </row>
    <row r="29" spans="1:11" ht="12.75" customHeight="1" x14ac:dyDescent="0.2">
      <c r="A29" s="160" t="s">
        <v>8</v>
      </c>
      <c r="B29" s="161">
        <v>1211</v>
      </c>
      <c r="C29" s="180">
        <v>1146</v>
      </c>
      <c r="D29" s="180">
        <v>65</v>
      </c>
      <c r="E29" s="180">
        <v>61</v>
      </c>
      <c r="F29" s="180">
        <v>1150</v>
      </c>
      <c r="G29" s="180">
        <v>0</v>
      </c>
      <c r="H29" s="180">
        <v>1094</v>
      </c>
      <c r="I29" s="168">
        <v>71</v>
      </c>
      <c r="J29" s="168">
        <v>53</v>
      </c>
      <c r="K29" s="181">
        <v>-68</v>
      </c>
    </row>
    <row r="30" spans="1:11" ht="12.75" customHeight="1" x14ac:dyDescent="0.2">
      <c r="A30" s="160" t="s">
        <v>9</v>
      </c>
      <c r="B30" s="161">
        <v>1634</v>
      </c>
      <c r="C30" s="180">
        <v>1382</v>
      </c>
      <c r="D30" s="180">
        <v>252</v>
      </c>
      <c r="E30" s="180">
        <v>102</v>
      </c>
      <c r="F30" s="180">
        <v>1610</v>
      </c>
      <c r="G30" s="180">
        <v>-78</v>
      </c>
      <c r="H30" s="180">
        <v>1435</v>
      </c>
      <c r="I30" s="180">
        <v>215</v>
      </c>
      <c r="J30" s="180">
        <v>84</v>
      </c>
      <c r="K30" s="181">
        <v>-124</v>
      </c>
    </row>
    <row r="31" spans="1:11" ht="12.75" customHeight="1" x14ac:dyDescent="0.2">
      <c r="A31" s="160" t="s">
        <v>10</v>
      </c>
      <c r="B31" s="161">
        <v>2074</v>
      </c>
      <c r="C31" s="180">
        <v>1672</v>
      </c>
      <c r="D31" s="180">
        <v>402</v>
      </c>
      <c r="E31" s="180">
        <v>86</v>
      </c>
      <c r="F31" s="180">
        <v>1995</v>
      </c>
      <c r="G31" s="180">
        <v>-7</v>
      </c>
      <c r="H31" s="180">
        <v>1297</v>
      </c>
      <c r="I31" s="180">
        <v>446</v>
      </c>
      <c r="J31" s="180">
        <v>308</v>
      </c>
      <c r="K31" s="181">
        <v>-56</v>
      </c>
    </row>
    <row r="32" spans="1:11" ht="12.75" customHeight="1" x14ac:dyDescent="0.2">
      <c r="A32" s="160" t="s">
        <v>11</v>
      </c>
      <c r="B32" s="168">
        <v>805</v>
      </c>
      <c r="C32" s="168">
        <v>881</v>
      </c>
      <c r="D32" s="168">
        <v>-76</v>
      </c>
      <c r="E32" s="180">
        <v>98</v>
      </c>
      <c r="F32" s="168">
        <v>784</v>
      </c>
      <c r="G32" s="180">
        <v>-77</v>
      </c>
      <c r="H32" s="180">
        <v>782</v>
      </c>
      <c r="I32" s="180">
        <v>136</v>
      </c>
      <c r="J32" s="180">
        <v>58</v>
      </c>
      <c r="K32" s="181">
        <v>-192</v>
      </c>
    </row>
    <row r="33" spans="1:11" ht="12.75" customHeight="1" x14ac:dyDescent="0.2">
      <c r="A33" s="160" t="s">
        <v>12</v>
      </c>
      <c r="B33" s="161">
        <v>5371</v>
      </c>
      <c r="C33" s="180">
        <v>4190</v>
      </c>
      <c r="D33" s="180">
        <v>1181</v>
      </c>
      <c r="E33" s="180">
        <v>233</v>
      </c>
      <c r="F33" s="180">
        <v>5257</v>
      </c>
      <c r="G33" s="180">
        <v>-119</v>
      </c>
      <c r="H33" s="180">
        <v>3752</v>
      </c>
      <c r="I33" s="180">
        <v>1242</v>
      </c>
      <c r="J33" s="180">
        <v>461</v>
      </c>
      <c r="K33" s="181">
        <v>-198</v>
      </c>
    </row>
    <row r="34" spans="1:11" ht="12.75" customHeight="1" x14ac:dyDescent="0.2">
      <c r="A34" s="160" t="s">
        <v>13</v>
      </c>
      <c r="B34" s="161">
        <v>1304</v>
      </c>
      <c r="C34" s="180">
        <v>1270</v>
      </c>
      <c r="D34" s="180">
        <v>34</v>
      </c>
      <c r="E34" s="180">
        <v>78</v>
      </c>
      <c r="F34" s="180">
        <v>1289</v>
      </c>
      <c r="G34" s="180">
        <v>-63</v>
      </c>
      <c r="H34" s="180">
        <v>903</v>
      </c>
      <c r="I34" s="180">
        <v>320</v>
      </c>
      <c r="J34" s="180">
        <v>87</v>
      </c>
      <c r="K34" s="181">
        <v>-21</v>
      </c>
    </row>
    <row r="35" spans="1:11" ht="12.75" customHeight="1" x14ac:dyDescent="0.2">
      <c r="A35" s="160" t="s">
        <v>14</v>
      </c>
      <c r="B35" s="161">
        <v>1038</v>
      </c>
      <c r="C35" s="180">
        <v>903</v>
      </c>
      <c r="D35" s="180">
        <v>135</v>
      </c>
      <c r="E35" s="180">
        <v>215</v>
      </c>
      <c r="F35" s="180">
        <v>857</v>
      </c>
      <c r="G35" s="180">
        <v>-34</v>
      </c>
      <c r="H35" s="180">
        <v>662</v>
      </c>
      <c r="I35" s="180">
        <v>184</v>
      </c>
      <c r="J35" s="180">
        <v>100</v>
      </c>
      <c r="K35" s="181">
        <v>-89</v>
      </c>
    </row>
    <row r="36" spans="1:11" ht="12.75" customHeight="1" x14ac:dyDescent="0.2">
      <c r="A36" s="160" t="s">
        <v>15</v>
      </c>
      <c r="B36" s="161">
        <v>1760</v>
      </c>
      <c r="C36" s="180">
        <v>1716</v>
      </c>
      <c r="D36" s="180">
        <v>44</v>
      </c>
      <c r="E36" s="180">
        <v>89</v>
      </c>
      <c r="F36" s="180">
        <v>1747</v>
      </c>
      <c r="G36" s="180">
        <v>-76</v>
      </c>
      <c r="H36" s="180">
        <v>1106</v>
      </c>
      <c r="I36" s="180">
        <v>636</v>
      </c>
      <c r="J36" s="180">
        <v>269</v>
      </c>
      <c r="K36" s="182">
        <v>-264</v>
      </c>
    </row>
    <row r="37" spans="1:11" ht="18" customHeight="1" x14ac:dyDescent="0.2">
      <c r="A37" s="160"/>
      <c r="B37" s="482" t="s">
        <v>144</v>
      </c>
      <c r="C37" s="483"/>
      <c r="D37" s="483"/>
      <c r="E37" s="483"/>
      <c r="F37" s="483"/>
      <c r="G37" s="483"/>
      <c r="H37" s="483"/>
      <c r="I37" s="483"/>
      <c r="J37" s="483"/>
      <c r="K37" s="483"/>
    </row>
    <row r="38" spans="1:11" ht="12.75" customHeight="1" x14ac:dyDescent="0.2">
      <c r="A38" s="160" t="s">
        <v>16</v>
      </c>
      <c r="B38" s="161">
        <v>0</v>
      </c>
      <c r="C38" s="161">
        <v>0</v>
      </c>
      <c r="D38" s="161">
        <v>0</v>
      </c>
      <c r="E38" s="161">
        <v>0</v>
      </c>
      <c r="F38" s="161">
        <v>0</v>
      </c>
      <c r="G38" s="161">
        <v>0</v>
      </c>
      <c r="H38" s="161">
        <v>0</v>
      </c>
      <c r="I38" s="170">
        <v>0</v>
      </c>
      <c r="J38" s="170">
        <v>0</v>
      </c>
      <c r="K38" s="171">
        <v>0</v>
      </c>
    </row>
    <row r="39" spans="1:11" ht="12.75" customHeight="1" x14ac:dyDescent="0.25">
      <c r="A39" s="160" t="s">
        <v>2</v>
      </c>
      <c r="B39" s="161">
        <v>-2369</v>
      </c>
      <c r="C39" s="180">
        <v>-1036</v>
      </c>
      <c r="D39" s="168">
        <v>-1333</v>
      </c>
      <c r="E39" s="168">
        <v>-2504</v>
      </c>
      <c r="F39" s="180">
        <v>1189</v>
      </c>
      <c r="G39" s="168">
        <v>-1054</v>
      </c>
      <c r="H39" s="164">
        <v>1843</v>
      </c>
      <c r="I39" s="164">
        <v>1729</v>
      </c>
      <c r="J39" s="168">
        <v>-1011</v>
      </c>
      <c r="K39" s="176">
        <v>-1372</v>
      </c>
    </row>
    <row r="40" spans="1:11" ht="12.75" customHeight="1" x14ac:dyDescent="0.25">
      <c r="A40" s="160" t="s">
        <v>3</v>
      </c>
      <c r="B40" s="164">
        <v>7505</v>
      </c>
      <c r="C40" s="164">
        <v>3475</v>
      </c>
      <c r="D40" s="164">
        <v>4030</v>
      </c>
      <c r="E40" s="164">
        <v>2499</v>
      </c>
      <c r="F40" s="164">
        <v>4347</v>
      </c>
      <c r="G40" s="164">
        <v>659</v>
      </c>
      <c r="H40" s="180">
        <v>-200</v>
      </c>
      <c r="I40" s="180">
        <v>1506</v>
      </c>
      <c r="J40" s="164">
        <v>1881</v>
      </c>
      <c r="K40" s="175">
        <v>1160</v>
      </c>
    </row>
    <row r="41" spans="1:11" ht="12.75" customHeight="1" x14ac:dyDescent="0.2">
      <c r="A41" s="160" t="s">
        <v>4</v>
      </c>
      <c r="B41" s="161">
        <v>544</v>
      </c>
      <c r="C41" s="180">
        <v>143</v>
      </c>
      <c r="D41" s="180">
        <v>401</v>
      </c>
      <c r="E41" s="180">
        <v>132</v>
      </c>
      <c r="F41" s="180">
        <v>225</v>
      </c>
      <c r="G41" s="180">
        <v>187</v>
      </c>
      <c r="H41" s="180">
        <v>-67</v>
      </c>
      <c r="I41" s="180">
        <v>-243</v>
      </c>
      <c r="J41" s="180">
        <v>86</v>
      </c>
      <c r="K41" s="181">
        <v>449</v>
      </c>
    </row>
    <row r="42" spans="1:11" ht="12.75" customHeight="1" x14ac:dyDescent="0.2">
      <c r="A42" s="160" t="s">
        <v>5</v>
      </c>
      <c r="B42" s="161">
        <v>-539</v>
      </c>
      <c r="C42" s="180">
        <v>-221</v>
      </c>
      <c r="D42" s="180">
        <v>-318</v>
      </c>
      <c r="E42" s="180">
        <v>10</v>
      </c>
      <c r="F42" s="180">
        <v>-621</v>
      </c>
      <c r="G42" s="180">
        <v>72</v>
      </c>
      <c r="H42" s="180">
        <v>-124</v>
      </c>
      <c r="I42" s="180">
        <v>-195</v>
      </c>
      <c r="J42" s="180">
        <v>-187</v>
      </c>
      <c r="K42" s="181">
        <v>-115</v>
      </c>
    </row>
    <row r="43" spans="1:11" ht="12.75" customHeight="1" x14ac:dyDescent="0.2">
      <c r="A43" s="160" t="s">
        <v>6</v>
      </c>
      <c r="B43" s="161">
        <v>-623</v>
      </c>
      <c r="C43" s="180">
        <v>-203</v>
      </c>
      <c r="D43" s="180">
        <v>-420</v>
      </c>
      <c r="E43" s="180">
        <v>-39</v>
      </c>
      <c r="F43" s="180">
        <v>-574</v>
      </c>
      <c r="G43" s="180">
        <v>-10</v>
      </c>
      <c r="H43" s="180">
        <v>-161</v>
      </c>
      <c r="I43" s="180">
        <v>-300</v>
      </c>
      <c r="J43" s="180">
        <v>-62</v>
      </c>
      <c r="K43" s="181">
        <v>-51</v>
      </c>
    </row>
    <row r="44" spans="1:11" ht="12.75" customHeight="1" x14ac:dyDescent="0.2">
      <c r="A44" s="160" t="s">
        <v>7</v>
      </c>
      <c r="B44" s="161">
        <v>-41</v>
      </c>
      <c r="C44" s="180">
        <v>-89</v>
      </c>
      <c r="D44" s="180">
        <v>48</v>
      </c>
      <c r="E44" s="180">
        <v>43</v>
      </c>
      <c r="F44" s="180">
        <v>-116</v>
      </c>
      <c r="G44" s="180">
        <v>32</v>
      </c>
      <c r="H44" s="180">
        <v>-138</v>
      </c>
      <c r="I44" s="180">
        <v>-175</v>
      </c>
      <c r="J44" s="180">
        <v>108</v>
      </c>
      <c r="K44" s="181">
        <v>89</v>
      </c>
    </row>
    <row r="45" spans="1:11" ht="12.75" customHeight="1" x14ac:dyDescent="0.2">
      <c r="A45" s="160" t="s">
        <v>8</v>
      </c>
      <c r="B45" s="161">
        <v>-394</v>
      </c>
      <c r="C45" s="180">
        <v>-67</v>
      </c>
      <c r="D45" s="180">
        <v>-327</v>
      </c>
      <c r="E45" s="180">
        <v>30</v>
      </c>
      <c r="F45" s="180">
        <v>-503</v>
      </c>
      <c r="G45" s="180">
        <v>79</v>
      </c>
      <c r="H45" s="180">
        <v>-174</v>
      </c>
      <c r="I45" s="180">
        <v>-271</v>
      </c>
      <c r="J45" s="180">
        <v>-77</v>
      </c>
      <c r="K45" s="181">
        <v>19</v>
      </c>
    </row>
    <row r="46" spans="1:11" ht="12.75" customHeight="1" x14ac:dyDescent="0.2">
      <c r="A46" s="160" t="s">
        <v>9</v>
      </c>
      <c r="B46" s="161">
        <v>-715</v>
      </c>
      <c r="C46" s="180">
        <v>-388</v>
      </c>
      <c r="D46" s="180">
        <v>-327</v>
      </c>
      <c r="E46" s="180">
        <v>-40</v>
      </c>
      <c r="F46" s="180">
        <v>-705</v>
      </c>
      <c r="G46" s="180">
        <v>30</v>
      </c>
      <c r="H46" s="180">
        <v>-198</v>
      </c>
      <c r="I46" s="180">
        <v>-447</v>
      </c>
      <c r="J46" s="180">
        <v>-59</v>
      </c>
      <c r="K46" s="181">
        <v>-1</v>
      </c>
    </row>
    <row r="47" spans="1:11" ht="12.75" customHeight="1" x14ac:dyDescent="0.2">
      <c r="A47" s="160" t="s">
        <v>10</v>
      </c>
      <c r="B47" s="161">
        <v>89</v>
      </c>
      <c r="C47" s="180">
        <v>4</v>
      </c>
      <c r="D47" s="180">
        <v>85</v>
      </c>
      <c r="E47" s="180">
        <v>98</v>
      </c>
      <c r="F47" s="180">
        <v>-91</v>
      </c>
      <c r="G47" s="180">
        <v>82</v>
      </c>
      <c r="H47" s="180">
        <v>-109</v>
      </c>
      <c r="I47" s="180">
        <v>-193</v>
      </c>
      <c r="J47" s="180">
        <v>30</v>
      </c>
      <c r="K47" s="181">
        <v>181</v>
      </c>
    </row>
    <row r="48" spans="1:11" ht="12.75" customHeight="1" x14ac:dyDescent="0.2">
      <c r="A48" s="160" t="s">
        <v>11</v>
      </c>
      <c r="B48" s="161">
        <v>-955</v>
      </c>
      <c r="C48" s="180">
        <v>-413</v>
      </c>
      <c r="D48" s="180">
        <v>-542</v>
      </c>
      <c r="E48" s="180">
        <v>8</v>
      </c>
      <c r="F48" s="180">
        <v>-1072</v>
      </c>
      <c r="G48" s="180">
        <v>109</v>
      </c>
      <c r="H48" s="180">
        <v>-255</v>
      </c>
      <c r="I48" s="180">
        <v>-562</v>
      </c>
      <c r="J48" s="180">
        <v>-203</v>
      </c>
      <c r="K48" s="181">
        <v>-52</v>
      </c>
    </row>
    <row r="49" spans="1:11" ht="12.75" customHeight="1" x14ac:dyDescent="0.2">
      <c r="A49" s="160" t="s">
        <v>12</v>
      </c>
      <c r="B49" s="161">
        <v>-636</v>
      </c>
      <c r="C49" s="180">
        <v>-258</v>
      </c>
      <c r="D49" s="180">
        <v>-378</v>
      </c>
      <c r="E49" s="180">
        <v>-276</v>
      </c>
      <c r="F49" s="180">
        <v>-282</v>
      </c>
      <c r="G49" s="180">
        <v>-78</v>
      </c>
      <c r="H49" s="180">
        <v>-106</v>
      </c>
      <c r="I49" s="180">
        <v>316</v>
      </c>
      <c r="J49" s="180">
        <v>-270</v>
      </c>
      <c r="K49" s="181">
        <v>-222</v>
      </c>
    </row>
    <row r="50" spans="1:11" ht="12.75" customHeight="1" x14ac:dyDescent="0.2">
      <c r="A50" s="160" t="s">
        <v>13</v>
      </c>
      <c r="B50" s="161">
        <v>1022</v>
      </c>
      <c r="C50" s="180">
        <v>596</v>
      </c>
      <c r="D50" s="180">
        <v>426</v>
      </c>
      <c r="E50" s="180">
        <v>156</v>
      </c>
      <c r="F50" s="180">
        <v>835</v>
      </c>
      <c r="G50" s="180">
        <v>31</v>
      </c>
      <c r="H50" s="180">
        <v>185</v>
      </c>
      <c r="I50" s="180">
        <v>299</v>
      </c>
      <c r="J50" s="180">
        <v>166</v>
      </c>
      <c r="K50" s="181">
        <v>185</v>
      </c>
    </row>
    <row r="51" spans="1:11" ht="12.75" customHeight="1" x14ac:dyDescent="0.2">
      <c r="A51" s="160" t="s">
        <v>14</v>
      </c>
      <c r="B51" s="161">
        <v>-377</v>
      </c>
      <c r="C51" s="180">
        <v>-260</v>
      </c>
      <c r="D51" s="180">
        <v>-117</v>
      </c>
      <c r="E51" s="180">
        <v>59</v>
      </c>
      <c r="F51" s="180">
        <v>-417</v>
      </c>
      <c r="G51" s="180">
        <v>-19</v>
      </c>
      <c r="H51" s="180">
        <v>-101</v>
      </c>
      <c r="I51" s="180">
        <v>-385</v>
      </c>
      <c r="J51" s="180">
        <v>-26</v>
      </c>
      <c r="K51" s="181">
        <v>95</v>
      </c>
    </row>
    <row r="52" spans="1:11" ht="12.75" customHeight="1" x14ac:dyDescent="0.2">
      <c r="A52" s="160" t="s">
        <v>15</v>
      </c>
      <c r="B52" s="168">
        <v>-2511</v>
      </c>
      <c r="C52" s="168">
        <v>-1283</v>
      </c>
      <c r="D52" s="180">
        <v>-1228</v>
      </c>
      <c r="E52" s="180">
        <v>-176</v>
      </c>
      <c r="F52" s="168">
        <v>-2215</v>
      </c>
      <c r="G52" s="180">
        <v>-120</v>
      </c>
      <c r="H52" s="168">
        <v>-395</v>
      </c>
      <c r="I52" s="168">
        <v>-1079</v>
      </c>
      <c r="J52" s="180">
        <v>-376</v>
      </c>
      <c r="K52" s="181">
        <v>-365</v>
      </c>
    </row>
    <row r="53" spans="1:11" ht="7.5" customHeight="1" x14ac:dyDescent="0.2">
      <c r="B53" s="172"/>
      <c r="C53" s="172"/>
      <c r="D53" s="172"/>
      <c r="E53" s="172"/>
      <c r="F53" s="172"/>
      <c r="G53" s="172"/>
      <c r="H53" s="172"/>
      <c r="I53" s="172"/>
      <c r="J53" s="172"/>
      <c r="K53" s="172"/>
    </row>
    <row r="54" spans="1:11" ht="12.75" customHeight="1" x14ac:dyDescent="0.2">
      <c r="A54" s="173" t="s">
        <v>24</v>
      </c>
    </row>
  </sheetData>
  <mergeCells count="8">
    <mergeCell ref="B21:K21"/>
    <mergeCell ref="B37:K37"/>
    <mergeCell ref="A3:A4"/>
    <mergeCell ref="B3:B4"/>
    <mergeCell ref="C3:D3"/>
    <mergeCell ref="E3:G3"/>
    <mergeCell ref="H3:K3"/>
    <mergeCell ref="B5:K5"/>
  </mergeCells>
  <hyperlinks>
    <hyperlink ref="L1" location="Obsah!A1" display="Zpět na obsah" xr:uid="{00000000-0004-0000-1B00-000000000000}"/>
  </hyperlinks>
  <pageMargins left="0.78740157480314965" right="0.78740157480314965" top="0.78740157480314965" bottom="0.98425196850393704" header="0.47244094488188981" footer="0.47244094488188981"/>
  <pageSetup paperSize="9" scale="95" orientation="portrait" r:id="rId1"/>
  <headerFooter>
    <oddHeader>&amp;LVývoj obyvatelstva České republiky, Tabulková příloha</oddHeader>
    <oddFooter>&amp;L&amp;G&amp;C2024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54"/>
  <sheetViews>
    <sheetView topLeftCell="A32" zoomScaleNormal="100" workbookViewId="0">
      <selection activeCell="N53" sqref="N53"/>
    </sheetView>
  </sheetViews>
  <sheetFormatPr defaultColWidth="9.33203125" defaultRowHeight="12.75" customHeight="1" x14ac:dyDescent="0.2"/>
  <cols>
    <col min="1" max="1" width="15.109375" style="155" customWidth="1"/>
    <col min="2" max="3" width="10.33203125" style="155" customWidth="1"/>
    <col min="4" max="4" width="10" style="155" customWidth="1"/>
    <col min="5" max="11" width="9.6640625" style="155" customWidth="1"/>
    <col min="12" max="16384" width="9.33203125" style="155"/>
  </cols>
  <sheetData>
    <row r="1" spans="1:12" ht="15" customHeight="1" x14ac:dyDescent="0.3">
      <c r="A1" s="154" t="s">
        <v>212</v>
      </c>
      <c r="L1" s="156" t="s">
        <v>163</v>
      </c>
    </row>
    <row r="2" spans="1:12" ht="6" customHeight="1" thickBot="1" x14ac:dyDescent="0.25"/>
    <row r="3" spans="1:12" ht="18" customHeight="1" thickBot="1" x14ac:dyDescent="0.25">
      <c r="A3" s="177" t="s">
        <v>1</v>
      </c>
      <c r="B3" s="178" t="s">
        <v>73</v>
      </c>
      <c r="C3" s="178" t="s">
        <v>54</v>
      </c>
      <c r="D3" s="178" t="s">
        <v>55</v>
      </c>
      <c r="E3" s="178" t="s">
        <v>157</v>
      </c>
      <c r="F3" s="178" t="s">
        <v>156</v>
      </c>
      <c r="G3" s="178" t="s">
        <v>158</v>
      </c>
      <c r="H3" s="178" t="s">
        <v>159</v>
      </c>
      <c r="I3" s="178" t="s">
        <v>213</v>
      </c>
      <c r="J3" s="178" t="s">
        <v>58</v>
      </c>
      <c r="K3" s="179" t="s">
        <v>135</v>
      </c>
    </row>
    <row r="4" spans="1:12" ht="18" customHeight="1" x14ac:dyDescent="0.2">
      <c r="A4" s="159"/>
      <c r="B4" s="580" t="s">
        <v>160</v>
      </c>
      <c r="C4" s="488"/>
      <c r="D4" s="488"/>
      <c r="E4" s="488"/>
      <c r="F4" s="488"/>
      <c r="G4" s="488"/>
      <c r="H4" s="488"/>
      <c r="I4" s="488"/>
      <c r="J4" s="488"/>
      <c r="K4" s="488"/>
    </row>
    <row r="5" spans="1:12" ht="12.75" customHeight="1" x14ac:dyDescent="0.2">
      <c r="A5" s="160" t="s">
        <v>16</v>
      </c>
      <c r="B5" s="180">
        <v>110600</v>
      </c>
      <c r="C5" s="180">
        <v>73104</v>
      </c>
      <c r="D5" s="180">
        <v>8111</v>
      </c>
      <c r="E5" s="180">
        <v>4434</v>
      </c>
      <c r="F5" s="180">
        <v>1766</v>
      </c>
      <c r="G5" s="180">
        <v>1796</v>
      </c>
      <c r="H5" s="180">
        <v>1534</v>
      </c>
      <c r="I5" s="180">
        <v>1502</v>
      </c>
      <c r="J5" s="180">
        <v>1556</v>
      </c>
      <c r="K5" s="181">
        <v>16797</v>
      </c>
    </row>
    <row r="6" spans="1:12" ht="12.75" customHeight="1" x14ac:dyDescent="0.25">
      <c r="A6" s="160" t="s">
        <v>2</v>
      </c>
      <c r="B6" s="180">
        <v>31366</v>
      </c>
      <c r="C6" s="164">
        <v>17477</v>
      </c>
      <c r="D6" s="164">
        <v>2863</v>
      </c>
      <c r="E6" s="180">
        <v>456</v>
      </c>
      <c r="F6" s="180">
        <v>290</v>
      </c>
      <c r="G6" s="164">
        <v>864</v>
      </c>
      <c r="H6" s="180">
        <v>95</v>
      </c>
      <c r="I6" s="164">
        <v>638</v>
      </c>
      <c r="J6" s="164">
        <v>433</v>
      </c>
      <c r="K6" s="175">
        <v>8250</v>
      </c>
    </row>
    <row r="7" spans="1:12" ht="12.75" customHeight="1" x14ac:dyDescent="0.25">
      <c r="A7" s="160" t="s">
        <v>3</v>
      </c>
      <c r="B7" s="164">
        <v>15849</v>
      </c>
      <c r="C7" s="180">
        <v>11427</v>
      </c>
      <c r="D7" s="180">
        <v>842</v>
      </c>
      <c r="E7" s="164">
        <v>660</v>
      </c>
      <c r="F7" s="180">
        <v>115</v>
      </c>
      <c r="G7" s="180">
        <v>176</v>
      </c>
      <c r="H7" s="164">
        <v>463</v>
      </c>
      <c r="I7" s="180">
        <v>244</v>
      </c>
      <c r="J7" s="180">
        <v>187</v>
      </c>
      <c r="K7" s="181">
        <v>1735</v>
      </c>
    </row>
    <row r="8" spans="1:12" ht="12.75" customHeight="1" x14ac:dyDescent="0.2">
      <c r="A8" s="160" t="s">
        <v>4</v>
      </c>
      <c r="B8" s="180">
        <v>4537</v>
      </c>
      <c r="C8" s="180">
        <v>3030</v>
      </c>
      <c r="D8" s="180">
        <v>209</v>
      </c>
      <c r="E8" s="180">
        <v>199</v>
      </c>
      <c r="F8" s="180">
        <v>79</v>
      </c>
      <c r="G8" s="180">
        <v>70</v>
      </c>
      <c r="H8" s="180">
        <v>257</v>
      </c>
      <c r="I8" s="180">
        <v>86</v>
      </c>
      <c r="J8" s="180">
        <v>89</v>
      </c>
      <c r="K8" s="181">
        <v>518</v>
      </c>
    </row>
    <row r="9" spans="1:12" ht="12.75" customHeight="1" x14ac:dyDescent="0.2">
      <c r="A9" s="160" t="s">
        <v>5</v>
      </c>
      <c r="B9" s="180">
        <v>9135</v>
      </c>
      <c r="C9" s="180">
        <v>7015</v>
      </c>
      <c r="D9" s="180">
        <v>299</v>
      </c>
      <c r="E9" s="180">
        <v>515</v>
      </c>
      <c r="F9" s="180">
        <v>70</v>
      </c>
      <c r="G9" s="180">
        <v>82</v>
      </c>
      <c r="H9" s="180">
        <v>75</v>
      </c>
      <c r="I9" s="180">
        <v>22</v>
      </c>
      <c r="J9" s="180">
        <v>115</v>
      </c>
      <c r="K9" s="181">
        <v>942</v>
      </c>
    </row>
    <row r="10" spans="1:12" ht="12.75" customHeight="1" x14ac:dyDescent="0.2">
      <c r="A10" s="160" t="s">
        <v>6</v>
      </c>
      <c r="B10" s="180">
        <v>3304</v>
      </c>
      <c r="C10" s="180">
        <v>2309</v>
      </c>
      <c r="D10" s="168">
        <v>105</v>
      </c>
      <c r="E10" s="180">
        <v>363</v>
      </c>
      <c r="F10" s="180">
        <v>68</v>
      </c>
      <c r="G10" s="168">
        <v>4</v>
      </c>
      <c r="H10" s="180">
        <v>36</v>
      </c>
      <c r="I10" s="168">
        <v>8</v>
      </c>
      <c r="J10" s="180">
        <v>93</v>
      </c>
      <c r="K10" s="181">
        <v>318</v>
      </c>
    </row>
    <row r="11" spans="1:12" ht="12.75" customHeight="1" x14ac:dyDescent="0.2">
      <c r="A11" s="160" t="s">
        <v>7</v>
      </c>
      <c r="B11" s="180">
        <v>4326</v>
      </c>
      <c r="C11" s="180">
        <v>2818</v>
      </c>
      <c r="D11" s="180">
        <v>267</v>
      </c>
      <c r="E11" s="180">
        <v>229</v>
      </c>
      <c r="F11" s="180">
        <v>104</v>
      </c>
      <c r="G11" s="180">
        <v>21</v>
      </c>
      <c r="H11" s="180">
        <v>87</v>
      </c>
      <c r="I11" s="180">
        <v>104</v>
      </c>
      <c r="J11" s="180">
        <v>133</v>
      </c>
      <c r="K11" s="181">
        <v>563</v>
      </c>
    </row>
    <row r="12" spans="1:12" ht="12.75" customHeight="1" x14ac:dyDescent="0.2">
      <c r="A12" s="160" t="s">
        <v>8</v>
      </c>
      <c r="B12" s="180">
        <v>3606</v>
      </c>
      <c r="C12" s="180">
        <v>2811</v>
      </c>
      <c r="D12" s="180">
        <v>177</v>
      </c>
      <c r="E12" s="180">
        <v>98</v>
      </c>
      <c r="F12" s="180">
        <v>48</v>
      </c>
      <c r="G12" s="180">
        <v>33</v>
      </c>
      <c r="H12" s="180">
        <v>30</v>
      </c>
      <c r="I12" s="180">
        <v>31</v>
      </c>
      <c r="J12" s="180">
        <v>54</v>
      </c>
      <c r="K12" s="181">
        <v>324</v>
      </c>
    </row>
    <row r="13" spans="1:12" ht="12.75" customHeight="1" x14ac:dyDescent="0.2">
      <c r="A13" s="160" t="s">
        <v>9</v>
      </c>
      <c r="B13" s="180">
        <v>4364</v>
      </c>
      <c r="C13" s="180">
        <v>3493</v>
      </c>
      <c r="D13" s="180">
        <v>165</v>
      </c>
      <c r="E13" s="168">
        <v>66</v>
      </c>
      <c r="F13" s="180">
        <v>42</v>
      </c>
      <c r="G13" s="180">
        <v>23</v>
      </c>
      <c r="H13" s="180">
        <v>51</v>
      </c>
      <c r="I13" s="180">
        <v>38</v>
      </c>
      <c r="J13" s="180">
        <v>46</v>
      </c>
      <c r="K13" s="181">
        <v>440</v>
      </c>
    </row>
    <row r="14" spans="1:12" ht="12.75" customHeight="1" x14ac:dyDescent="0.2">
      <c r="A14" s="160" t="s">
        <v>10</v>
      </c>
      <c r="B14" s="180">
        <v>4737</v>
      </c>
      <c r="C14" s="180">
        <v>3472</v>
      </c>
      <c r="D14" s="180">
        <v>192</v>
      </c>
      <c r="E14" s="180">
        <v>449</v>
      </c>
      <c r="F14" s="180">
        <v>38</v>
      </c>
      <c r="G14" s="180">
        <v>37</v>
      </c>
      <c r="H14" s="180">
        <v>128</v>
      </c>
      <c r="I14" s="180">
        <v>27</v>
      </c>
      <c r="J14" s="180">
        <v>23</v>
      </c>
      <c r="K14" s="181">
        <v>371</v>
      </c>
    </row>
    <row r="15" spans="1:12" ht="12.75" customHeight="1" x14ac:dyDescent="0.2">
      <c r="A15" s="160" t="s">
        <v>11</v>
      </c>
      <c r="B15" s="180">
        <v>3401</v>
      </c>
      <c r="C15" s="180">
        <v>2621</v>
      </c>
      <c r="D15" s="180">
        <v>137</v>
      </c>
      <c r="E15" s="180">
        <v>234</v>
      </c>
      <c r="F15" s="168">
        <v>23</v>
      </c>
      <c r="G15" s="180">
        <v>11</v>
      </c>
      <c r="H15" s="180">
        <v>106</v>
      </c>
      <c r="I15" s="180">
        <v>13</v>
      </c>
      <c r="J15" s="168">
        <v>14</v>
      </c>
      <c r="K15" s="176">
        <v>242</v>
      </c>
    </row>
    <row r="16" spans="1:12" ht="12.75" customHeight="1" x14ac:dyDescent="0.25">
      <c r="A16" s="160" t="s">
        <v>12</v>
      </c>
      <c r="B16" s="180">
        <v>13829</v>
      </c>
      <c r="C16" s="180">
        <v>9053</v>
      </c>
      <c r="D16" s="180">
        <v>1710</v>
      </c>
      <c r="E16" s="180">
        <v>387</v>
      </c>
      <c r="F16" s="164">
        <v>623</v>
      </c>
      <c r="G16" s="180">
        <v>174</v>
      </c>
      <c r="H16" s="180">
        <v>52</v>
      </c>
      <c r="I16" s="180">
        <v>172</v>
      </c>
      <c r="J16" s="180">
        <v>156</v>
      </c>
      <c r="K16" s="181">
        <v>1502</v>
      </c>
    </row>
    <row r="17" spans="1:11" ht="12.75" customHeight="1" x14ac:dyDescent="0.2">
      <c r="A17" s="160" t="s">
        <v>13</v>
      </c>
      <c r="B17" s="180">
        <v>3584</v>
      </c>
      <c r="C17" s="180">
        <v>2305</v>
      </c>
      <c r="D17" s="180">
        <v>280</v>
      </c>
      <c r="E17" s="180">
        <v>249</v>
      </c>
      <c r="F17" s="180">
        <v>57</v>
      </c>
      <c r="G17" s="180">
        <v>56</v>
      </c>
      <c r="H17" s="180">
        <v>71</v>
      </c>
      <c r="I17" s="180">
        <v>25</v>
      </c>
      <c r="J17" s="180">
        <v>35</v>
      </c>
      <c r="K17" s="181">
        <v>506</v>
      </c>
    </row>
    <row r="18" spans="1:11" ht="12.75" customHeight="1" x14ac:dyDescent="0.2">
      <c r="A18" s="160" t="s">
        <v>14</v>
      </c>
      <c r="B18" s="168">
        <v>2826</v>
      </c>
      <c r="C18" s="168">
        <v>1921</v>
      </c>
      <c r="D18" s="180">
        <v>293</v>
      </c>
      <c r="E18" s="180">
        <v>95</v>
      </c>
      <c r="F18" s="180">
        <v>66</v>
      </c>
      <c r="G18" s="180">
        <v>20</v>
      </c>
      <c r="H18" s="180">
        <v>71</v>
      </c>
      <c r="I18" s="180">
        <v>31</v>
      </c>
      <c r="J18" s="180">
        <v>57</v>
      </c>
      <c r="K18" s="181">
        <v>272</v>
      </c>
    </row>
    <row r="19" spans="1:11" ht="12.75" customHeight="1" x14ac:dyDescent="0.2">
      <c r="A19" s="160" t="s">
        <v>15</v>
      </c>
      <c r="B19" s="180">
        <v>5736</v>
      </c>
      <c r="C19" s="180">
        <v>3352</v>
      </c>
      <c r="D19" s="180">
        <v>572</v>
      </c>
      <c r="E19" s="180">
        <v>434</v>
      </c>
      <c r="F19" s="180">
        <v>143</v>
      </c>
      <c r="G19" s="180">
        <v>225</v>
      </c>
      <c r="H19" s="168">
        <v>12</v>
      </c>
      <c r="I19" s="180">
        <v>63</v>
      </c>
      <c r="J19" s="180">
        <v>121</v>
      </c>
      <c r="K19" s="181">
        <v>814</v>
      </c>
    </row>
    <row r="20" spans="1:11" ht="18" customHeight="1" x14ac:dyDescent="0.2">
      <c r="A20" s="160"/>
      <c r="B20" s="482" t="s">
        <v>162</v>
      </c>
      <c r="C20" s="483"/>
      <c r="D20" s="483"/>
      <c r="E20" s="483"/>
      <c r="F20" s="483"/>
      <c r="G20" s="483"/>
      <c r="H20" s="483"/>
      <c r="I20" s="483"/>
      <c r="J20" s="483"/>
      <c r="K20" s="483"/>
    </row>
    <row r="21" spans="1:11" ht="12.75" customHeight="1" x14ac:dyDescent="0.2">
      <c r="A21" s="160" t="s">
        <v>16</v>
      </c>
      <c r="B21" s="180">
        <v>68560</v>
      </c>
      <c r="C21" s="180">
        <v>50005</v>
      </c>
      <c r="D21" s="180">
        <v>2171</v>
      </c>
      <c r="E21" s="180">
        <v>525</v>
      </c>
      <c r="F21" s="180">
        <v>2845</v>
      </c>
      <c r="G21" s="180">
        <v>772</v>
      </c>
      <c r="H21" s="180">
        <v>884</v>
      </c>
      <c r="I21" s="180">
        <v>908</v>
      </c>
      <c r="J21" s="180">
        <v>597</v>
      </c>
      <c r="K21" s="181">
        <v>9853</v>
      </c>
    </row>
    <row r="22" spans="1:11" ht="12.75" customHeight="1" x14ac:dyDescent="0.25">
      <c r="A22" s="160" t="s">
        <v>2</v>
      </c>
      <c r="B22" s="164">
        <v>18611</v>
      </c>
      <c r="C22" s="164">
        <v>11618</v>
      </c>
      <c r="D22" s="164">
        <v>572</v>
      </c>
      <c r="E22" s="164">
        <v>109</v>
      </c>
      <c r="F22" s="180">
        <v>379</v>
      </c>
      <c r="G22" s="164">
        <v>397</v>
      </c>
      <c r="H22" s="180">
        <v>35</v>
      </c>
      <c r="I22" s="164">
        <v>615</v>
      </c>
      <c r="J22" s="164">
        <v>162</v>
      </c>
      <c r="K22" s="175">
        <v>4724</v>
      </c>
    </row>
    <row r="23" spans="1:11" ht="12.75" customHeight="1" x14ac:dyDescent="0.2">
      <c r="A23" s="160" t="s">
        <v>3</v>
      </c>
      <c r="B23" s="180">
        <v>8918</v>
      </c>
      <c r="C23" s="180">
        <v>6867</v>
      </c>
      <c r="D23" s="180">
        <v>403</v>
      </c>
      <c r="E23" s="180">
        <v>81</v>
      </c>
      <c r="F23" s="180">
        <v>268</v>
      </c>
      <c r="G23" s="180">
        <v>53</v>
      </c>
      <c r="H23" s="180">
        <v>143</v>
      </c>
      <c r="I23" s="180">
        <v>76</v>
      </c>
      <c r="J23" s="180">
        <v>58</v>
      </c>
      <c r="K23" s="181">
        <v>969</v>
      </c>
    </row>
    <row r="24" spans="1:11" ht="12.75" customHeight="1" x14ac:dyDescent="0.2">
      <c r="A24" s="160" t="s">
        <v>4</v>
      </c>
      <c r="B24" s="180">
        <v>2963</v>
      </c>
      <c r="C24" s="180">
        <v>2083</v>
      </c>
      <c r="D24" s="180">
        <v>86</v>
      </c>
      <c r="E24" s="180">
        <v>60</v>
      </c>
      <c r="F24" s="180">
        <v>134</v>
      </c>
      <c r="G24" s="180">
        <v>28</v>
      </c>
      <c r="H24" s="180">
        <v>77</v>
      </c>
      <c r="I24" s="180">
        <v>19</v>
      </c>
      <c r="J24" s="180">
        <v>28</v>
      </c>
      <c r="K24" s="181">
        <v>448</v>
      </c>
    </row>
    <row r="25" spans="1:11" ht="12.75" customHeight="1" x14ac:dyDescent="0.2">
      <c r="A25" s="160" t="s">
        <v>5</v>
      </c>
      <c r="B25" s="180">
        <v>6200</v>
      </c>
      <c r="C25" s="180">
        <v>5147</v>
      </c>
      <c r="D25" s="180">
        <v>173</v>
      </c>
      <c r="E25" s="180">
        <v>53</v>
      </c>
      <c r="F25" s="180">
        <v>103</v>
      </c>
      <c r="G25" s="180">
        <v>21</v>
      </c>
      <c r="H25" s="180">
        <v>106</v>
      </c>
      <c r="I25" s="180">
        <v>7</v>
      </c>
      <c r="J25" s="180">
        <v>36</v>
      </c>
      <c r="K25" s="181">
        <v>554</v>
      </c>
    </row>
    <row r="26" spans="1:11" ht="12.75" customHeight="1" x14ac:dyDescent="0.2">
      <c r="A26" s="160" t="s">
        <v>6</v>
      </c>
      <c r="B26" s="180">
        <v>2248</v>
      </c>
      <c r="C26" s="180">
        <v>1848</v>
      </c>
      <c r="D26" s="168">
        <v>22</v>
      </c>
      <c r="E26" s="180">
        <v>10</v>
      </c>
      <c r="F26" s="180">
        <v>140</v>
      </c>
      <c r="G26" s="446" t="s">
        <v>161</v>
      </c>
      <c r="H26" s="180">
        <v>17</v>
      </c>
      <c r="I26" s="168">
        <v>3</v>
      </c>
      <c r="J26" s="180">
        <v>46</v>
      </c>
      <c r="K26" s="181">
        <v>162</v>
      </c>
    </row>
    <row r="27" spans="1:11" ht="12.75" customHeight="1" x14ac:dyDescent="0.2">
      <c r="A27" s="160" t="s">
        <v>7</v>
      </c>
      <c r="B27" s="180">
        <v>2734</v>
      </c>
      <c r="C27" s="180">
        <v>1897</v>
      </c>
      <c r="D27" s="180">
        <v>71</v>
      </c>
      <c r="E27" s="180">
        <v>16</v>
      </c>
      <c r="F27" s="180">
        <v>314</v>
      </c>
      <c r="G27" s="180">
        <v>30</v>
      </c>
      <c r="H27" s="180">
        <v>72</v>
      </c>
      <c r="I27" s="180">
        <v>13</v>
      </c>
      <c r="J27" s="180">
        <v>55</v>
      </c>
      <c r="K27" s="181">
        <v>266</v>
      </c>
    </row>
    <row r="28" spans="1:11" ht="12.75" customHeight="1" x14ac:dyDescent="0.2">
      <c r="A28" s="160" t="s">
        <v>8</v>
      </c>
      <c r="B28" s="180">
        <v>2395</v>
      </c>
      <c r="C28" s="180">
        <v>1871</v>
      </c>
      <c r="D28" s="180">
        <v>78</v>
      </c>
      <c r="E28" s="168">
        <v>2</v>
      </c>
      <c r="F28" s="180">
        <v>123</v>
      </c>
      <c r="G28" s="180">
        <v>19</v>
      </c>
      <c r="H28" s="180">
        <v>122</v>
      </c>
      <c r="I28" s="180">
        <v>18</v>
      </c>
      <c r="J28" s="180">
        <v>13</v>
      </c>
      <c r="K28" s="176">
        <v>149</v>
      </c>
    </row>
    <row r="29" spans="1:11" ht="12.75" customHeight="1" x14ac:dyDescent="0.2">
      <c r="A29" s="160" t="s">
        <v>9</v>
      </c>
      <c r="B29" s="180">
        <v>2730</v>
      </c>
      <c r="C29" s="180">
        <v>2293</v>
      </c>
      <c r="D29" s="180">
        <v>59</v>
      </c>
      <c r="E29" s="180">
        <v>8</v>
      </c>
      <c r="F29" s="180">
        <v>72</v>
      </c>
      <c r="G29" s="180">
        <v>20</v>
      </c>
      <c r="H29" s="180">
        <v>22</v>
      </c>
      <c r="I29" s="180">
        <v>9</v>
      </c>
      <c r="J29" s="180">
        <v>14</v>
      </c>
      <c r="K29" s="181">
        <v>233</v>
      </c>
    </row>
    <row r="30" spans="1:11" ht="12.75" customHeight="1" x14ac:dyDescent="0.2">
      <c r="A30" s="160" t="s">
        <v>10</v>
      </c>
      <c r="B30" s="180">
        <v>2663</v>
      </c>
      <c r="C30" s="180">
        <v>2100</v>
      </c>
      <c r="D30" s="180">
        <v>84</v>
      </c>
      <c r="E30" s="180">
        <v>31</v>
      </c>
      <c r="F30" s="180">
        <v>94</v>
      </c>
      <c r="G30" s="180">
        <v>12</v>
      </c>
      <c r="H30" s="180">
        <v>56</v>
      </c>
      <c r="I30" s="180">
        <v>12</v>
      </c>
      <c r="J30" s="180">
        <v>8</v>
      </c>
      <c r="K30" s="181">
        <v>266</v>
      </c>
    </row>
    <row r="31" spans="1:11" ht="12.75" customHeight="1" x14ac:dyDescent="0.25">
      <c r="A31" s="160" t="s">
        <v>11</v>
      </c>
      <c r="B31" s="180">
        <v>2596</v>
      </c>
      <c r="C31" s="180">
        <v>2032</v>
      </c>
      <c r="D31" s="180">
        <v>43</v>
      </c>
      <c r="E31" s="180">
        <v>41</v>
      </c>
      <c r="F31" s="168">
        <v>58</v>
      </c>
      <c r="G31" s="180">
        <v>18</v>
      </c>
      <c r="H31" s="164">
        <v>169</v>
      </c>
      <c r="I31" s="180">
        <v>9</v>
      </c>
      <c r="J31" s="180">
        <v>26</v>
      </c>
      <c r="K31" s="181">
        <v>200</v>
      </c>
    </row>
    <row r="32" spans="1:11" ht="12.75" customHeight="1" x14ac:dyDescent="0.2">
      <c r="A32" s="160" t="s">
        <v>12</v>
      </c>
      <c r="B32" s="180">
        <v>8458</v>
      </c>
      <c r="C32" s="180">
        <v>6439</v>
      </c>
      <c r="D32" s="180">
        <v>316</v>
      </c>
      <c r="E32" s="180">
        <v>62</v>
      </c>
      <c r="F32" s="180">
        <v>448</v>
      </c>
      <c r="G32" s="180">
        <v>105</v>
      </c>
      <c r="H32" s="180">
        <v>26</v>
      </c>
      <c r="I32" s="180">
        <v>36</v>
      </c>
      <c r="J32" s="180">
        <v>54</v>
      </c>
      <c r="K32" s="181">
        <v>972</v>
      </c>
    </row>
    <row r="33" spans="1:11" ht="12.75" customHeight="1" x14ac:dyDescent="0.2">
      <c r="A33" s="160" t="s">
        <v>13</v>
      </c>
      <c r="B33" s="180">
        <v>2280</v>
      </c>
      <c r="C33" s="180">
        <v>1741</v>
      </c>
      <c r="D33" s="180">
        <v>27</v>
      </c>
      <c r="E33" s="180">
        <v>13</v>
      </c>
      <c r="F33" s="180">
        <v>125</v>
      </c>
      <c r="G33" s="180">
        <v>22</v>
      </c>
      <c r="H33" s="180">
        <v>10</v>
      </c>
      <c r="I33" s="180">
        <v>61</v>
      </c>
      <c r="J33" s="168">
        <v>6</v>
      </c>
      <c r="K33" s="181">
        <v>275</v>
      </c>
    </row>
    <row r="34" spans="1:11" ht="12.75" customHeight="1" x14ac:dyDescent="0.2">
      <c r="A34" s="160" t="s">
        <v>14</v>
      </c>
      <c r="B34" s="168">
        <v>1788</v>
      </c>
      <c r="C34" s="168">
        <v>1349</v>
      </c>
      <c r="D34" s="180">
        <v>83</v>
      </c>
      <c r="E34" s="180">
        <v>9</v>
      </c>
      <c r="F34" s="180">
        <v>132</v>
      </c>
      <c r="G34" s="180">
        <v>4</v>
      </c>
      <c r="H34" s="180">
        <v>27</v>
      </c>
      <c r="I34" s="180">
        <v>12</v>
      </c>
      <c r="J34" s="168">
        <v>6</v>
      </c>
      <c r="K34" s="181">
        <v>166</v>
      </c>
    </row>
    <row r="35" spans="1:11" ht="12.75" customHeight="1" x14ac:dyDescent="0.25">
      <c r="A35" s="160" t="s">
        <v>15</v>
      </c>
      <c r="B35" s="180">
        <v>3976</v>
      </c>
      <c r="C35" s="180">
        <v>2720</v>
      </c>
      <c r="D35" s="180">
        <v>154</v>
      </c>
      <c r="E35" s="180">
        <v>30</v>
      </c>
      <c r="F35" s="164">
        <v>455</v>
      </c>
      <c r="G35" s="180">
        <v>43</v>
      </c>
      <c r="H35" s="168">
        <v>2</v>
      </c>
      <c r="I35" s="180">
        <v>18</v>
      </c>
      <c r="J35" s="180">
        <v>85</v>
      </c>
      <c r="K35" s="181">
        <v>469</v>
      </c>
    </row>
    <row r="36" spans="1:11" ht="18" customHeight="1" x14ac:dyDescent="0.2">
      <c r="A36" s="160"/>
      <c r="B36" s="482" t="s">
        <v>143</v>
      </c>
      <c r="C36" s="483"/>
      <c r="D36" s="483"/>
      <c r="E36" s="483"/>
      <c r="F36" s="483"/>
      <c r="G36" s="483"/>
      <c r="H36" s="483"/>
      <c r="I36" s="483"/>
      <c r="J36" s="483"/>
      <c r="K36" s="483"/>
    </row>
    <row r="37" spans="1:11" ht="12.75" customHeight="1" x14ac:dyDescent="0.2">
      <c r="A37" s="160" t="s">
        <v>16</v>
      </c>
      <c r="B37" s="180">
        <v>42040</v>
      </c>
      <c r="C37" s="180">
        <v>23099</v>
      </c>
      <c r="D37" s="180">
        <v>5940</v>
      </c>
      <c r="E37" s="180">
        <v>3909</v>
      </c>
      <c r="F37" s="180">
        <v>-1079</v>
      </c>
      <c r="G37" s="180">
        <v>1024</v>
      </c>
      <c r="H37" s="180">
        <v>650</v>
      </c>
      <c r="I37" s="180">
        <v>594</v>
      </c>
      <c r="J37" s="180">
        <v>959</v>
      </c>
      <c r="K37" s="181">
        <v>6944</v>
      </c>
    </row>
    <row r="38" spans="1:11" ht="12.75" customHeight="1" x14ac:dyDescent="0.25">
      <c r="A38" s="160" t="s">
        <v>2</v>
      </c>
      <c r="B38" s="164">
        <v>12755</v>
      </c>
      <c r="C38" s="164">
        <v>5859</v>
      </c>
      <c r="D38" s="164">
        <v>2291</v>
      </c>
      <c r="E38" s="180">
        <v>347</v>
      </c>
      <c r="F38" s="180">
        <v>-89</v>
      </c>
      <c r="G38" s="164">
        <v>467</v>
      </c>
      <c r="H38" s="180">
        <v>60</v>
      </c>
      <c r="I38" s="180">
        <v>23</v>
      </c>
      <c r="J38" s="164">
        <v>271</v>
      </c>
      <c r="K38" s="175">
        <v>3526</v>
      </c>
    </row>
    <row r="39" spans="1:11" ht="12.75" customHeight="1" x14ac:dyDescent="0.25">
      <c r="A39" s="160" t="s">
        <v>3</v>
      </c>
      <c r="B39" s="180">
        <v>6931</v>
      </c>
      <c r="C39" s="180">
        <v>4560</v>
      </c>
      <c r="D39" s="180">
        <v>439</v>
      </c>
      <c r="E39" s="164">
        <v>579</v>
      </c>
      <c r="F39" s="180">
        <v>-153</v>
      </c>
      <c r="G39" s="180">
        <v>123</v>
      </c>
      <c r="H39" s="164">
        <v>320</v>
      </c>
      <c r="I39" s="164">
        <v>168</v>
      </c>
      <c r="J39" s="180">
        <v>129</v>
      </c>
      <c r="K39" s="181">
        <v>766</v>
      </c>
    </row>
    <row r="40" spans="1:11" ht="12.75" customHeight="1" x14ac:dyDescent="0.2">
      <c r="A40" s="160" t="s">
        <v>4</v>
      </c>
      <c r="B40" s="180">
        <v>1574</v>
      </c>
      <c r="C40" s="180">
        <v>947</v>
      </c>
      <c r="D40" s="180">
        <v>123</v>
      </c>
      <c r="E40" s="180">
        <v>139</v>
      </c>
      <c r="F40" s="180">
        <v>-55</v>
      </c>
      <c r="G40" s="180">
        <v>42</v>
      </c>
      <c r="H40" s="180">
        <v>180</v>
      </c>
      <c r="I40" s="180">
        <v>67</v>
      </c>
      <c r="J40" s="180">
        <v>61</v>
      </c>
      <c r="K40" s="181">
        <v>70</v>
      </c>
    </row>
    <row r="41" spans="1:11" ht="12.75" customHeight="1" x14ac:dyDescent="0.2">
      <c r="A41" s="160" t="s">
        <v>5</v>
      </c>
      <c r="B41" s="180">
        <v>2935</v>
      </c>
      <c r="C41" s="180">
        <v>1868</v>
      </c>
      <c r="D41" s="180">
        <v>126</v>
      </c>
      <c r="E41" s="180">
        <v>462</v>
      </c>
      <c r="F41" s="180">
        <v>-33</v>
      </c>
      <c r="G41" s="180">
        <v>61</v>
      </c>
      <c r="H41" s="180">
        <v>-31</v>
      </c>
      <c r="I41" s="180">
        <v>15</v>
      </c>
      <c r="J41" s="180">
        <v>79</v>
      </c>
      <c r="K41" s="181">
        <v>388</v>
      </c>
    </row>
    <row r="42" spans="1:11" ht="12.75" customHeight="1" x14ac:dyDescent="0.2">
      <c r="A42" s="160" t="s">
        <v>6</v>
      </c>
      <c r="B42" s="180">
        <v>1056</v>
      </c>
      <c r="C42" s="168">
        <v>461</v>
      </c>
      <c r="D42" s="168">
        <v>83</v>
      </c>
      <c r="E42" s="180">
        <v>353</v>
      </c>
      <c r="F42" s="180">
        <v>-72</v>
      </c>
      <c r="G42" s="180">
        <v>4</v>
      </c>
      <c r="H42" s="180">
        <v>19</v>
      </c>
      <c r="I42" s="180">
        <v>5</v>
      </c>
      <c r="J42" s="180">
        <v>47</v>
      </c>
      <c r="K42" s="181">
        <v>156</v>
      </c>
    </row>
    <row r="43" spans="1:11" ht="12.75" customHeight="1" x14ac:dyDescent="0.2">
      <c r="A43" s="160" t="s">
        <v>7</v>
      </c>
      <c r="B43" s="180">
        <v>1592</v>
      </c>
      <c r="C43" s="180">
        <v>921</v>
      </c>
      <c r="D43" s="180">
        <v>196</v>
      </c>
      <c r="E43" s="180">
        <v>213</v>
      </c>
      <c r="F43" s="180">
        <v>-210</v>
      </c>
      <c r="G43" s="168">
        <v>-9</v>
      </c>
      <c r="H43" s="180">
        <v>15</v>
      </c>
      <c r="I43" s="180">
        <v>91</v>
      </c>
      <c r="J43" s="180">
        <v>78</v>
      </c>
      <c r="K43" s="181">
        <v>297</v>
      </c>
    </row>
    <row r="44" spans="1:11" ht="12.75" customHeight="1" x14ac:dyDescent="0.2">
      <c r="A44" s="160" t="s">
        <v>8</v>
      </c>
      <c r="B44" s="180">
        <v>1211</v>
      </c>
      <c r="C44" s="180">
        <v>940</v>
      </c>
      <c r="D44" s="180">
        <v>99</v>
      </c>
      <c r="E44" s="180">
        <v>96</v>
      </c>
      <c r="F44" s="180">
        <v>-75</v>
      </c>
      <c r="G44" s="180">
        <v>14</v>
      </c>
      <c r="H44" s="168">
        <v>-92</v>
      </c>
      <c r="I44" s="180">
        <v>13</v>
      </c>
      <c r="J44" s="180">
        <v>41</v>
      </c>
      <c r="K44" s="181">
        <v>175</v>
      </c>
    </row>
    <row r="45" spans="1:11" ht="12.75" customHeight="1" x14ac:dyDescent="0.2">
      <c r="A45" s="160" t="s">
        <v>9</v>
      </c>
      <c r="B45" s="180">
        <v>1634</v>
      </c>
      <c r="C45" s="180">
        <v>1200</v>
      </c>
      <c r="D45" s="180">
        <v>106</v>
      </c>
      <c r="E45" s="168">
        <v>58</v>
      </c>
      <c r="F45" s="180">
        <v>-30</v>
      </c>
      <c r="G45" s="180">
        <v>3</v>
      </c>
      <c r="H45" s="180">
        <v>29</v>
      </c>
      <c r="I45" s="180">
        <v>29</v>
      </c>
      <c r="J45" s="180">
        <v>32</v>
      </c>
      <c r="K45" s="181">
        <v>207</v>
      </c>
    </row>
    <row r="46" spans="1:11" ht="12.75" customHeight="1" x14ac:dyDescent="0.2">
      <c r="A46" s="160" t="s">
        <v>10</v>
      </c>
      <c r="B46" s="180">
        <v>2074</v>
      </c>
      <c r="C46" s="180">
        <v>1372</v>
      </c>
      <c r="D46" s="180">
        <v>108</v>
      </c>
      <c r="E46" s="180">
        <v>418</v>
      </c>
      <c r="F46" s="180">
        <v>-56</v>
      </c>
      <c r="G46" s="180">
        <v>25</v>
      </c>
      <c r="H46" s="180">
        <v>72</v>
      </c>
      <c r="I46" s="180">
        <v>15</v>
      </c>
      <c r="J46" s="180">
        <v>15</v>
      </c>
      <c r="K46" s="181">
        <v>105</v>
      </c>
    </row>
    <row r="47" spans="1:11" ht="12.75" customHeight="1" x14ac:dyDescent="0.2">
      <c r="A47" s="160" t="s">
        <v>11</v>
      </c>
      <c r="B47" s="168">
        <v>805</v>
      </c>
      <c r="C47" s="180">
        <v>589</v>
      </c>
      <c r="D47" s="180">
        <v>94</v>
      </c>
      <c r="E47" s="180">
        <v>193</v>
      </c>
      <c r="F47" s="180">
        <v>-35</v>
      </c>
      <c r="G47" s="180">
        <v>-7</v>
      </c>
      <c r="H47" s="180">
        <v>-63</v>
      </c>
      <c r="I47" s="180">
        <v>4</v>
      </c>
      <c r="J47" s="168">
        <v>-12</v>
      </c>
      <c r="K47" s="176">
        <v>42</v>
      </c>
    </row>
    <row r="48" spans="1:11" ht="12.75" customHeight="1" x14ac:dyDescent="0.25">
      <c r="A48" s="160" t="s">
        <v>12</v>
      </c>
      <c r="B48" s="180">
        <v>5371</v>
      </c>
      <c r="C48" s="180">
        <v>2614</v>
      </c>
      <c r="D48" s="180">
        <v>1394</v>
      </c>
      <c r="E48" s="180">
        <v>325</v>
      </c>
      <c r="F48" s="164">
        <v>175</v>
      </c>
      <c r="G48" s="180">
        <v>69</v>
      </c>
      <c r="H48" s="180">
        <v>26</v>
      </c>
      <c r="I48" s="180">
        <v>136</v>
      </c>
      <c r="J48" s="180">
        <v>102</v>
      </c>
      <c r="K48" s="181">
        <v>530</v>
      </c>
    </row>
    <row r="49" spans="1:11" ht="12.75" customHeight="1" x14ac:dyDescent="0.2">
      <c r="A49" s="160" t="s">
        <v>13</v>
      </c>
      <c r="B49" s="180">
        <v>1304</v>
      </c>
      <c r="C49" s="180">
        <v>564</v>
      </c>
      <c r="D49" s="180">
        <v>253</v>
      </c>
      <c r="E49" s="180">
        <v>236</v>
      </c>
      <c r="F49" s="180">
        <v>-68</v>
      </c>
      <c r="G49" s="180">
        <v>34</v>
      </c>
      <c r="H49" s="180">
        <v>61</v>
      </c>
      <c r="I49" s="168">
        <v>-36</v>
      </c>
      <c r="J49" s="180">
        <v>29</v>
      </c>
      <c r="K49" s="181">
        <v>231</v>
      </c>
    </row>
    <row r="50" spans="1:11" ht="12.75" customHeight="1" x14ac:dyDescent="0.2">
      <c r="A50" s="160" t="s">
        <v>14</v>
      </c>
      <c r="B50" s="180">
        <v>1038</v>
      </c>
      <c r="C50" s="180">
        <v>572</v>
      </c>
      <c r="D50" s="180">
        <v>210</v>
      </c>
      <c r="E50" s="180">
        <v>86</v>
      </c>
      <c r="F50" s="180">
        <v>-66</v>
      </c>
      <c r="G50" s="180">
        <v>16</v>
      </c>
      <c r="H50" s="180">
        <v>44</v>
      </c>
      <c r="I50" s="180">
        <v>19</v>
      </c>
      <c r="J50" s="180">
        <v>51</v>
      </c>
      <c r="K50" s="181">
        <v>106</v>
      </c>
    </row>
    <row r="51" spans="1:11" ht="12.75" customHeight="1" x14ac:dyDescent="0.2">
      <c r="A51" s="160" t="s">
        <v>15</v>
      </c>
      <c r="B51" s="180">
        <v>1760</v>
      </c>
      <c r="C51" s="180">
        <v>632</v>
      </c>
      <c r="D51" s="180">
        <v>418</v>
      </c>
      <c r="E51" s="180">
        <v>404</v>
      </c>
      <c r="F51" s="168">
        <v>-312</v>
      </c>
      <c r="G51" s="180">
        <v>182</v>
      </c>
      <c r="H51" s="180">
        <v>10</v>
      </c>
      <c r="I51" s="180">
        <v>45</v>
      </c>
      <c r="J51" s="180">
        <v>36</v>
      </c>
      <c r="K51" s="181">
        <v>345</v>
      </c>
    </row>
    <row r="52" spans="1:11" ht="7.5" customHeight="1" x14ac:dyDescent="0.2">
      <c r="B52" s="172"/>
      <c r="C52" s="172"/>
      <c r="D52" s="172"/>
      <c r="E52" s="172"/>
      <c r="F52" s="172"/>
      <c r="G52" s="172"/>
      <c r="H52" s="172"/>
      <c r="I52" s="172"/>
      <c r="J52" s="172"/>
      <c r="K52" s="172"/>
    </row>
    <row r="53" spans="1:11" ht="24" customHeight="1" x14ac:dyDescent="0.2">
      <c r="A53" s="581" t="s">
        <v>214</v>
      </c>
      <c r="B53" s="581"/>
      <c r="C53" s="581"/>
      <c r="D53" s="581"/>
      <c r="E53" s="581"/>
      <c r="F53" s="581"/>
      <c r="G53" s="581"/>
      <c r="H53" s="581"/>
      <c r="I53" s="581"/>
      <c r="J53" s="581"/>
      <c r="K53" s="581"/>
    </row>
    <row r="54" spans="1:11" ht="12.75" customHeight="1" x14ac:dyDescent="0.2">
      <c r="A54" s="173" t="s">
        <v>24</v>
      </c>
    </row>
  </sheetData>
  <mergeCells count="4">
    <mergeCell ref="B4:K4"/>
    <mergeCell ref="B20:K20"/>
    <mergeCell ref="B36:K36"/>
    <mergeCell ref="A53:K53"/>
  </mergeCells>
  <hyperlinks>
    <hyperlink ref="L1" location="Obsah!A1" display="Zpět na obsah" xr:uid="{00000000-0004-0000-1C00-000000000000}"/>
  </hyperlinks>
  <pageMargins left="0.78740157480314965" right="0.78740157480314965" top="0.78740157480314965" bottom="0.98425196850393704" header="0.47244094488188981" footer="0.47244094488188981"/>
  <pageSetup paperSize="9" scale="95" orientation="portrait" r:id="rId1"/>
  <headerFooter>
    <oddHeader>&amp;LVývoj obyvatelstva České republiky, Tabulková příloha</oddHeader>
    <oddFooter>&amp;L&amp;G&amp;C2024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29</vt:i4>
      </vt:variant>
      <vt:variant>
        <vt:lpstr>Pojmenované oblasti</vt:lpstr>
      </vt:variant>
      <vt:variant>
        <vt:i4>33</vt:i4>
      </vt:variant>
    </vt:vector>
  </HeadingPairs>
  <TitlesOfParts>
    <vt:vector size="62" baseType="lpstr">
      <vt:lpstr>Obsah</vt:lpstr>
      <vt:lpstr>Tab 1.1</vt:lpstr>
      <vt:lpstr>Tab 1.2</vt:lpstr>
      <vt:lpstr>Tab 1.3</vt:lpstr>
      <vt:lpstr>Tab 2.1</vt:lpstr>
      <vt:lpstr>Tab 2.2</vt:lpstr>
      <vt:lpstr>Tab 2.3</vt:lpstr>
      <vt:lpstr>Tab 2.4</vt:lpstr>
      <vt:lpstr>Tab 2.5</vt:lpstr>
      <vt:lpstr>Tab 2.6</vt:lpstr>
      <vt:lpstr>Tab 3.1</vt:lpstr>
      <vt:lpstr>Tab 3.2</vt:lpstr>
      <vt:lpstr>Tab 3.3</vt:lpstr>
      <vt:lpstr>Tab 4.1</vt:lpstr>
      <vt:lpstr>Tab 4.2</vt:lpstr>
      <vt:lpstr>Tab 4.3</vt:lpstr>
      <vt:lpstr>Tab 4.4</vt:lpstr>
      <vt:lpstr>Tab 4.5</vt:lpstr>
      <vt:lpstr>Tab 4.6</vt:lpstr>
      <vt:lpstr>Tab 4.7</vt:lpstr>
      <vt:lpstr>Tab 5.1</vt:lpstr>
      <vt:lpstr>Tab 5.2</vt:lpstr>
      <vt:lpstr>Tab 5.3</vt:lpstr>
      <vt:lpstr>Tab 5.4</vt:lpstr>
      <vt:lpstr>Tab 5.5</vt:lpstr>
      <vt:lpstr>Tab 5.6</vt:lpstr>
      <vt:lpstr>Tab. 6.1</vt:lpstr>
      <vt:lpstr>Tab. 6.2</vt:lpstr>
      <vt:lpstr>Tab. 6.3</vt:lpstr>
      <vt:lpstr>'Tab 2.1'!Názvy_tisku</vt:lpstr>
      <vt:lpstr>'Tab 2.2'!Názvy_tisku</vt:lpstr>
      <vt:lpstr>'Tab 2.3'!Názvy_tisku</vt:lpstr>
      <vt:lpstr>'Tab 5.5'!Názvy_tisku</vt:lpstr>
      <vt:lpstr>Obsah!Oblast_tisku</vt:lpstr>
      <vt:lpstr>'Tab 1.1'!Oblast_tisku</vt:lpstr>
      <vt:lpstr>'Tab 1.2'!Oblast_tisku</vt:lpstr>
      <vt:lpstr>'Tab 1.3'!Oblast_tisku</vt:lpstr>
      <vt:lpstr>'Tab 2.1'!Oblast_tisku</vt:lpstr>
      <vt:lpstr>'Tab 2.2'!Oblast_tisku</vt:lpstr>
      <vt:lpstr>'Tab 2.3'!Oblast_tisku</vt:lpstr>
      <vt:lpstr>'Tab 2.4'!Oblast_tisku</vt:lpstr>
      <vt:lpstr>'Tab 2.5'!Oblast_tisku</vt:lpstr>
      <vt:lpstr>'Tab 2.6'!Oblast_tisku</vt:lpstr>
      <vt:lpstr>'Tab 3.1'!Oblast_tisku</vt:lpstr>
      <vt:lpstr>'Tab 3.2'!Oblast_tisku</vt:lpstr>
      <vt:lpstr>'Tab 3.3'!Oblast_tisku</vt:lpstr>
      <vt:lpstr>'Tab 4.1'!Oblast_tisku</vt:lpstr>
      <vt:lpstr>'Tab 4.2'!Oblast_tisku</vt:lpstr>
      <vt:lpstr>'Tab 4.3'!Oblast_tisku</vt:lpstr>
      <vt:lpstr>'Tab 4.4'!Oblast_tisku</vt:lpstr>
      <vt:lpstr>'Tab 4.5'!Oblast_tisku</vt:lpstr>
      <vt:lpstr>'Tab 4.6'!Oblast_tisku</vt:lpstr>
      <vt:lpstr>'Tab 4.7'!Oblast_tisku</vt:lpstr>
      <vt:lpstr>'Tab 5.1'!Oblast_tisku</vt:lpstr>
      <vt:lpstr>'Tab 5.2'!Oblast_tisku</vt:lpstr>
      <vt:lpstr>'Tab 5.3'!Oblast_tisku</vt:lpstr>
      <vt:lpstr>'Tab 5.4'!Oblast_tisku</vt:lpstr>
      <vt:lpstr>'Tab 5.5'!Oblast_tisku</vt:lpstr>
      <vt:lpstr>'Tab 5.6'!Oblast_tisku</vt:lpstr>
      <vt:lpstr>'Tab. 6.1'!Oblast_tisku</vt:lpstr>
      <vt:lpstr>'Tab. 6.2'!Oblast_tisku</vt:lpstr>
      <vt:lpstr>'Tab. 6.3'!Oblast_tisku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Baštecká Magdaléna</dc:creator>
  <cp:lastModifiedBy>Dohnal Martin</cp:lastModifiedBy>
  <cp:lastPrinted>2026-10-07T16:27:06Z</cp:lastPrinted>
  <dcterms:created xsi:type="dcterms:W3CDTF">2025-05-09T09:17:01Z</dcterms:created>
  <dcterms:modified xsi:type="dcterms:W3CDTF">2026-10-07T16:27:21Z</dcterms:modified>
</cp:coreProperties>
</file>