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8\23004219.xlsx 2019-08-21 13-34-28\"/>
    </mc:Choice>
  </mc:AlternateContent>
  <bookViews>
    <workbookView xWindow="0" yWindow="0" windowWidth="28800" windowHeight="11700"/>
  </bookViews>
  <sheets>
    <sheet name="230042195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3" i="1" l="1"/>
  <c r="V23" i="1"/>
  <c r="T23" i="1"/>
  <c r="R23" i="1"/>
  <c r="P23" i="1"/>
  <c r="N23" i="1"/>
  <c r="L23" i="1"/>
  <c r="J23" i="1"/>
  <c r="H23" i="1"/>
  <c r="F23" i="1"/>
  <c r="C23" i="1"/>
  <c r="X22" i="1"/>
  <c r="V22" i="1"/>
  <c r="T22" i="1"/>
  <c r="R22" i="1"/>
  <c r="P22" i="1"/>
  <c r="N22" i="1"/>
  <c r="L22" i="1"/>
  <c r="J22" i="1"/>
  <c r="H22" i="1"/>
  <c r="F22" i="1"/>
  <c r="C22" i="1"/>
  <c r="X21" i="1"/>
  <c r="V21" i="1"/>
  <c r="T21" i="1"/>
  <c r="R21" i="1"/>
  <c r="P21" i="1"/>
  <c r="N21" i="1"/>
  <c r="L21" i="1"/>
  <c r="J21" i="1"/>
  <c r="H21" i="1"/>
  <c r="F21" i="1"/>
  <c r="C21" i="1"/>
  <c r="X20" i="1"/>
  <c r="V20" i="1"/>
  <c r="T20" i="1"/>
  <c r="R20" i="1"/>
  <c r="P20" i="1"/>
  <c r="N20" i="1"/>
  <c r="L20" i="1"/>
  <c r="J20" i="1"/>
  <c r="H20" i="1"/>
  <c r="F20" i="1"/>
  <c r="C20" i="1"/>
  <c r="X19" i="1"/>
  <c r="V19" i="1"/>
  <c r="T19" i="1"/>
  <c r="R19" i="1"/>
  <c r="P19" i="1"/>
  <c r="N19" i="1"/>
  <c r="L19" i="1"/>
  <c r="J19" i="1"/>
  <c r="H19" i="1"/>
  <c r="F19" i="1"/>
  <c r="C19" i="1"/>
  <c r="X18" i="1"/>
  <c r="V18" i="1"/>
  <c r="T18" i="1"/>
  <c r="R18" i="1"/>
  <c r="P18" i="1"/>
  <c r="N18" i="1"/>
  <c r="L18" i="1"/>
  <c r="J18" i="1"/>
  <c r="H18" i="1"/>
  <c r="F18" i="1"/>
  <c r="C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<sst xmlns="http://schemas.openxmlformats.org/spreadsheetml/2006/main" count="135" uniqueCount="41">
  <si>
    <r>
      <t>Tab. 57: Základní školy</t>
    </r>
    <r>
      <rPr>
        <sz val="10"/>
        <color theme="1"/>
        <rFont val="Arial"/>
        <family val="2"/>
        <charset val="238"/>
      </rPr>
      <t xml:space="preserve"> celkem</t>
    </r>
    <r>
      <rPr>
        <b/>
        <sz val="10"/>
        <color theme="1"/>
        <rFont val="Arial"/>
        <family val="2"/>
        <charset val="238"/>
      </rPr>
      <t xml:space="preserve"> -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dívky se speciálními vzdělávacími potřebami podle druhu postižení</t>
    </r>
    <r>
      <rPr>
        <sz val="10"/>
        <color theme="1"/>
        <rFont val="Arial"/>
        <family val="2"/>
        <charset val="238"/>
      </rPr>
      <t xml:space="preserve"> v časové řadě 2008/09 - 2018/19</t>
    </r>
  </si>
  <si>
    <t xml:space="preserve"> </t>
  </si>
  <si>
    <t>Školní 
rok</t>
  </si>
  <si>
    <t>Celkem</t>
  </si>
  <si>
    <r>
      <t xml:space="preserve">z toho ve speciálních třídách </t>
    </r>
    <r>
      <rPr>
        <vertAlign val="superscript"/>
        <sz val="8"/>
        <color theme="1"/>
        <rFont val="Arial"/>
        <family val="2"/>
        <charset val="238"/>
      </rPr>
      <t>1)</t>
    </r>
  </si>
  <si>
    <t>v tom postižení</t>
  </si>
  <si>
    <t>vývojovými poruchami učení</t>
  </si>
  <si>
    <t>vývojovými poruchami chování</t>
  </si>
  <si>
    <t>mentálně</t>
  </si>
  <si>
    <t>vadami řeči</t>
  </si>
  <si>
    <t>sluchově</t>
  </si>
  <si>
    <t>zrakově</t>
  </si>
  <si>
    <t>tělesně</t>
  </si>
  <si>
    <t>autismem</t>
  </si>
  <si>
    <r>
      <t>více vadami</t>
    </r>
    <r>
      <rPr>
        <vertAlign val="superscript"/>
        <sz val="8"/>
        <color theme="1"/>
        <rFont val="Arial"/>
        <family val="2"/>
        <charset val="238"/>
      </rPr>
      <t>2)</t>
    </r>
  </si>
  <si>
    <t>počet</t>
  </si>
  <si>
    <r>
      <t>%</t>
    </r>
    <r>
      <rPr>
        <i/>
        <vertAlign val="superscript"/>
        <sz val="8"/>
        <color theme="1"/>
        <rFont val="Arial"/>
        <family val="2"/>
        <charset val="238"/>
      </rPr>
      <t>3)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</si>
  <si>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4)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</si>
  <si>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5)</t>
    </r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</si>
  <si>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</si>
  <si>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</si>
  <si>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</si>
  <si>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</si>
  <si>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</si>
  <si>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</si>
  <si>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</si>
  <si>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</si>
  <si>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</si>
  <si>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</si>
  <si>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</si>
  <si>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Meziroční změna
(17/18 - 18/19)</t>
  </si>
  <si>
    <t>abs.</t>
  </si>
  <si>
    <t>x</t>
  </si>
  <si>
    <t>v %</t>
  </si>
  <si>
    <t>Změna za 5 let 
(13/14 - 18/19)</t>
  </si>
  <si>
    <t>Změna za 10 let 
(08/09 - 18/19)</t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</si>
  <si>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třídy určené pro děti se speciálními vzdělávacími potřebami na běžných školách i na školách samostatně zřízených pro děti se speciálními vzdělávacími potřebami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</si>
  <si>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za postižené více vadami se považuje dítě se dvěma nebo více druhy postižení, ze kterých by každé opravňovalo k poskytování podpůrných opatření ve vyšších stupních podpory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</si>
  <si>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dívek v základních školách 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</si>
  <si>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dívek na celkovém počtu žáků se speciálními vzdělávacími potřebami v základních školách </t>
    </r>
  </si>
  <si>
    <r>
      <rPr>
        <i/>
        <vertAlign val="superscript"/>
        <sz val="8"/>
        <color theme="1"/>
        <rFont val="Arial"/>
        <family val="2"/>
        <charset val="238"/>
      </rPr>
      <t>5)</t>
    </r>
    <r>
      <rPr>
        <i/>
        <sz val="8"/>
        <color theme="1"/>
        <rFont val="Arial"/>
        <family val="2"/>
        <charset val="238"/>
      </rPr>
      <t xml:space="preserve"> podíl dívek s daným postižením na celkovém počtu dívek se speciálními vzdělávacími potřebami na základních školách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</si>
</sst>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0" fontId="6" fillId="0" borderId="0" applyBorder="0" applyProtection="0"/>
  </cellStyleXfs>
  <cellXfs count="10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2" applyAlignment="1" applyProtection="1"/>
    <xf numFmtId="0" fontId="5" fillId="0" borderId="0" xfId="0" applyFont="1"/>
    <xf numFmtId="0" fontId="8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right" vertical="center"/>
    </xf>
    <xf numFmtId="165" fontId="5" fillId="0" borderId="13" xfId="1" applyNumberFormat="1" applyFont="1" applyBorder="1" applyAlignment="1">
      <alignment vertical="center"/>
    </xf>
    <xf numFmtId="9" fontId="5" fillId="0" borderId="12" xfId="1" applyNumberFormat="1" applyFont="1" applyBorder="1" applyAlignment="1">
      <alignment vertical="center"/>
    </xf>
    <xf numFmtId="164" fontId="5" fillId="0" borderId="13" xfId="0" applyNumberFormat="1" applyFont="1" applyBorder="1" applyAlignment="1">
      <alignment horizontal="right" vertical="center"/>
    </xf>
    <xf numFmtId="9" fontId="5" fillId="0" borderId="14" xfId="1" applyNumberFormat="1" applyFont="1" applyBorder="1" applyAlignment="1">
      <alignment vertical="center"/>
    </xf>
    <xf numFmtId="164" fontId="8" fillId="0" borderId="12" xfId="0" applyNumberFormat="1" applyFont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/>
    </xf>
    <xf numFmtId="165" fontId="5" fillId="0" borderId="12" xfId="1" applyNumberFormat="1" applyFont="1" applyBorder="1" applyAlignment="1">
      <alignment vertical="center"/>
    </xf>
    <xf numFmtId="165" fontId="5" fillId="0" borderId="10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5" fillId="0" borderId="13" xfId="0" applyNumberFormat="1" applyFont="1" applyBorder="1" applyAlignment="1">
      <alignment vertical="center"/>
    </xf>
    <xf numFmtId="164" fontId="8" fillId="0" borderId="12" xfId="0" applyNumberFormat="1" applyFont="1" applyBorder="1" applyAlignment="1">
      <alignment vertical="center"/>
    </xf>
    <xf numFmtId="164" fontId="8" fillId="0" borderId="13" xfId="0" applyNumberFormat="1" applyFont="1" applyBorder="1" applyAlignment="1">
      <alignment vertical="center"/>
    </xf>
    <xf numFmtId="164" fontId="8" fillId="0" borderId="33" xfId="0" applyNumberFormat="1" applyFont="1" applyBorder="1" applyAlignment="1">
      <alignment vertical="center"/>
    </xf>
    <xf numFmtId="165" fontId="5" fillId="0" borderId="34" xfId="1" applyNumberFormat="1" applyFont="1" applyBorder="1" applyAlignment="1">
      <alignment vertical="center"/>
    </xf>
    <xf numFmtId="9" fontId="5" fillId="0" borderId="35" xfId="1" applyNumberFormat="1" applyFont="1" applyBorder="1" applyAlignment="1">
      <alignment vertical="center"/>
    </xf>
    <xf numFmtId="164" fontId="5" fillId="0" borderId="34" xfId="0" applyNumberFormat="1" applyFont="1" applyBorder="1" applyAlignment="1">
      <alignment vertical="center"/>
    </xf>
    <xf numFmtId="164" fontId="8" fillId="0" borderId="35" xfId="0" applyNumberFormat="1" applyFont="1" applyBorder="1" applyAlignment="1">
      <alignment vertical="center"/>
    </xf>
    <xf numFmtId="165" fontId="5" fillId="0" borderId="35" xfId="1" applyNumberFormat="1" applyFont="1" applyBorder="1" applyAlignment="1">
      <alignment vertical="center"/>
    </xf>
    <xf numFmtId="164" fontId="8" fillId="0" borderId="34" xfId="0" applyNumberFormat="1" applyFont="1" applyBorder="1" applyAlignment="1">
      <alignment vertical="center"/>
    </xf>
    <xf numFmtId="165" fontId="5" fillId="0" borderId="27" xfId="1" applyNumberFormat="1" applyFont="1" applyBorder="1" applyAlignment="1">
      <alignment vertical="center"/>
    </xf>
    <xf numFmtId="0" fontId="7" fillId="2" borderId="36" xfId="4" applyFont="1" applyFill="1" applyBorder="1" applyAlignment="1" applyProtection="1">
      <alignment horizontal="center" vertical="center"/>
      <protection locked="0"/>
    </xf>
    <xf numFmtId="164" fontId="7" fillId="2" borderId="37" xfId="3" applyNumberFormat="1" applyFont="1" applyFill="1" applyBorder="1" applyAlignment="1" applyProtection="1">
      <alignment vertical="center"/>
      <protection locked="0"/>
    </xf>
    <xf numFmtId="164" fontId="7" fillId="2" borderId="38" xfId="3" applyNumberFormat="1" applyFont="1" applyFill="1" applyBorder="1" applyAlignment="1" applyProtection="1">
      <alignment horizontal="center" vertical="center"/>
      <protection locked="0"/>
    </xf>
    <xf numFmtId="164" fontId="11" fillId="2" borderId="38" xfId="3" applyNumberFormat="1" applyFont="1" applyFill="1" applyBorder="1" applyAlignment="1" applyProtection="1">
      <alignment vertical="center"/>
      <protection locked="0"/>
    </xf>
    <xf numFmtId="164" fontId="11" fillId="2" borderId="36" xfId="3" applyNumberFormat="1" applyFont="1" applyFill="1" applyBorder="1" applyAlignment="1" applyProtection="1">
      <alignment horizontal="center" vertical="center"/>
      <protection locked="0"/>
    </xf>
    <xf numFmtId="164" fontId="7" fillId="2" borderId="38" xfId="3" applyNumberFormat="1" applyFont="1" applyFill="1" applyBorder="1" applyAlignment="1" applyProtection="1">
      <alignment vertical="center"/>
      <protection locked="0"/>
    </xf>
    <xf numFmtId="164" fontId="7" fillId="2" borderId="36" xfId="3" applyNumberFormat="1" applyFont="1" applyFill="1" applyBorder="1" applyAlignment="1" applyProtection="1">
      <alignment horizontal="center" vertical="center"/>
      <protection locked="0"/>
    </xf>
    <xf numFmtId="0" fontId="11" fillId="0" borderId="0" xfId="4" applyFont="1"/>
    <xf numFmtId="0" fontId="11" fillId="2" borderId="39" xfId="4" applyFont="1" applyFill="1" applyBorder="1" applyAlignment="1" applyProtection="1">
      <alignment horizontal="center" vertical="center"/>
      <protection locked="0"/>
    </xf>
    <xf numFmtId="165" fontId="7" fillId="2" borderId="40" xfId="1" applyNumberFormat="1" applyFont="1" applyFill="1" applyBorder="1" applyAlignment="1" applyProtection="1">
      <alignment vertical="center"/>
      <protection locked="0"/>
    </xf>
    <xf numFmtId="165" fontId="7" fillId="2" borderId="41" xfId="1" applyNumberFormat="1" applyFont="1" applyFill="1" applyBorder="1" applyAlignment="1" applyProtection="1">
      <alignment horizontal="center" vertical="center"/>
      <protection locked="0"/>
    </xf>
    <xf numFmtId="165" fontId="11" fillId="2" borderId="41" xfId="1" applyNumberFormat="1" applyFont="1" applyFill="1" applyBorder="1" applyAlignment="1" applyProtection="1">
      <alignment vertical="center"/>
      <protection locked="0"/>
    </xf>
    <xf numFmtId="165" fontId="11" fillId="2" borderId="39" xfId="1" applyNumberFormat="1" applyFont="1" applyFill="1" applyBorder="1" applyAlignment="1" applyProtection="1">
      <alignment horizontal="center" vertical="center"/>
      <protection locked="0"/>
    </xf>
    <xf numFmtId="165" fontId="7" fillId="2" borderId="41" xfId="1" applyNumberFormat="1" applyFont="1" applyFill="1" applyBorder="1" applyAlignment="1" applyProtection="1">
      <alignment vertical="center"/>
      <protection locked="0"/>
    </xf>
    <xf numFmtId="165" fontId="7" fillId="2" borderId="39" xfId="1" applyNumberFormat="1" applyFont="1" applyFill="1" applyBorder="1" applyAlignment="1" applyProtection="1">
      <alignment horizontal="center" vertical="center"/>
      <protection locked="0"/>
    </xf>
    <xf numFmtId="0" fontId="7" fillId="2" borderId="43" xfId="4" applyFont="1" applyFill="1" applyBorder="1" applyAlignment="1" applyProtection="1">
      <alignment horizontal="center" vertical="center"/>
      <protection locked="0"/>
    </xf>
    <xf numFmtId="164" fontId="7" fillId="2" borderId="44" xfId="3" applyNumberFormat="1" applyFont="1" applyFill="1" applyBorder="1" applyAlignment="1" applyProtection="1">
      <alignment vertical="center"/>
      <protection locked="0"/>
    </xf>
    <xf numFmtId="164" fontId="7" fillId="2" borderId="45" xfId="3" applyNumberFormat="1" applyFont="1" applyFill="1" applyBorder="1" applyAlignment="1" applyProtection="1">
      <alignment horizontal="center" vertical="center"/>
      <protection locked="0"/>
    </xf>
    <xf numFmtId="164" fontId="11" fillId="2" borderId="45" xfId="3" applyNumberFormat="1" applyFont="1" applyFill="1" applyBorder="1" applyAlignment="1" applyProtection="1">
      <alignment vertical="center"/>
      <protection locked="0"/>
    </xf>
    <xf numFmtId="164" fontId="11" fillId="2" borderId="43" xfId="3" applyNumberFormat="1" applyFont="1" applyFill="1" applyBorder="1" applyAlignment="1" applyProtection="1">
      <alignment horizontal="center" vertical="center"/>
      <protection locked="0"/>
    </xf>
    <xf numFmtId="164" fontId="7" fillId="2" borderId="45" xfId="3" applyNumberFormat="1" applyFont="1" applyFill="1" applyBorder="1" applyAlignment="1" applyProtection="1">
      <alignment vertical="center"/>
      <protection locked="0"/>
    </xf>
    <xf numFmtId="164" fontId="7" fillId="2" borderId="43" xfId="3" applyNumberFormat="1" applyFont="1" applyFill="1" applyBorder="1" applyAlignment="1" applyProtection="1">
      <alignment horizontal="center" vertical="center"/>
      <protection locked="0"/>
    </xf>
    <xf numFmtId="9" fontId="7" fillId="2" borderId="41" xfId="1" applyNumberFormat="1" applyFont="1" applyFill="1" applyBorder="1" applyAlignment="1" applyProtection="1">
      <alignment vertical="center"/>
      <protection locked="0"/>
    </xf>
    <xf numFmtId="0" fontId="11" fillId="2" borderId="46" xfId="4" applyFont="1" applyFill="1" applyBorder="1" applyAlignment="1" applyProtection="1">
      <alignment horizontal="center" vertical="center"/>
      <protection locked="0"/>
    </xf>
    <xf numFmtId="165" fontId="7" fillId="2" borderId="47" xfId="1" applyNumberFormat="1" applyFont="1" applyFill="1" applyBorder="1" applyAlignment="1" applyProtection="1">
      <alignment vertical="center"/>
      <protection locked="0"/>
    </xf>
    <xf numFmtId="165" fontId="7" fillId="2" borderId="48" xfId="1" applyNumberFormat="1" applyFont="1" applyFill="1" applyBorder="1" applyAlignment="1" applyProtection="1">
      <alignment horizontal="center" vertical="center"/>
      <protection locked="0"/>
    </xf>
    <xf numFmtId="165" fontId="11" fillId="2" borderId="48" xfId="1" applyNumberFormat="1" applyFont="1" applyFill="1" applyBorder="1" applyAlignment="1" applyProtection="1">
      <alignment vertical="center"/>
      <protection locked="0"/>
    </xf>
    <xf numFmtId="165" fontId="11" fillId="2" borderId="46" xfId="1" applyNumberFormat="1" applyFont="1" applyFill="1" applyBorder="1" applyAlignment="1" applyProtection="1">
      <alignment horizontal="center" vertical="center"/>
      <protection locked="0"/>
    </xf>
    <xf numFmtId="9" fontId="7" fillId="2" borderId="48" xfId="1" applyNumberFormat="1" applyFont="1" applyFill="1" applyBorder="1" applyAlignment="1" applyProtection="1">
      <alignment vertical="center"/>
      <protection locked="0"/>
    </xf>
    <xf numFmtId="165" fontId="7" fillId="2" borderId="48" xfId="1" applyNumberFormat="1" applyFont="1" applyFill="1" applyBorder="1" applyAlignment="1" applyProtection="1">
      <alignment vertical="center"/>
      <protection locked="0"/>
    </xf>
    <xf numFmtId="165" fontId="7" fillId="2" borderId="46" xfId="1" applyNumberFormat="1" applyFont="1" applyFill="1" applyBorder="1" applyAlignment="1" applyProtection="1">
      <alignment horizontal="center" vertical="center"/>
      <protection locked="0"/>
    </xf>
    <xf numFmtId="0" fontId="5" fillId="0" borderId="0" xfId="4" applyFont="1"/>
    <xf numFmtId="0" fontId="5" fillId="0" borderId="0" xfId="4" applyFont="1" applyFill="1"/>
    <xf numFmtId="0" fontId="5" fillId="0" borderId="0" xfId="0" applyFont="1" applyFill="1"/>
    <xf numFmtId="0" fontId="7" fillId="0" borderId="9" xfId="4" applyFont="1" applyFill="1" applyBorder="1" applyAlignment="1" applyProtection="1">
      <alignment horizontal="center" vertical="center"/>
      <protection locked="0"/>
    </xf>
    <xf numFmtId="0" fontId="7" fillId="0" borderId="10" xfId="4" applyFont="1" applyFill="1" applyBorder="1" applyAlignment="1" applyProtection="1">
      <alignment horizontal="center" vertical="center"/>
      <protection locked="0"/>
    </xf>
    <xf numFmtId="0" fontId="7" fillId="2" borderId="3" xfId="4" applyFont="1" applyFill="1" applyBorder="1" applyAlignment="1" applyProtection="1">
      <alignment horizontal="center" vertical="center" wrapText="1"/>
      <protection locked="0"/>
    </xf>
    <xf numFmtId="0" fontId="7" fillId="3" borderId="19" xfId="4" applyFont="1" applyFill="1" applyBorder="1" applyAlignment="1" applyProtection="1">
      <alignment horizontal="center" vertical="center" wrapText="1"/>
      <protection locked="0"/>
    </xf>
    <xf numFmtId="0" fontId="7" fillId="2" borderId="42" xfId="4" applyFont="1" applyFill="1" applyBorder="1" applyAlignment="1" applyProtection="1">
      <alignment horizontal="center" vertical="center" wrapText="1"/>
      <protection locked="0"/>
    </xf>
    <xf numFmtId="0" fontId="7" fillId="3" borderId="33" xfId="4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3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10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6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7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</cellXfs>
  <cellStyles count="5">
    <cellStyle name="Hypertextový odkaz" xfId="2" builtinId="8"/>
    <cellStyle name="Normální" xfId="0" builtinId="0"/>
    <cellStyle name="normální 2" xfId="3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zoomScaleNormal="100" workbookViewId="0"/>
  </sheetViews>
  <sheetFormatPr defaultRowHeight="15" x14ac:dyDescent="0.25"/>
  <cols>
    <col min="1" max="1" width="12.85546875" customWidth="1"/>
    <col min="2" max="2" width="5.7109375" customWidth="1"/>
    <col min="3" max="3" width="6.42578125" customWidth="1"/>
    <col min="4" max="5" width="5" customWidth="1"/>
    <col min="6" max="6" width="7" customWidth="1"/>
    <col min="7" max="7" width="5" customWidth="1"/>
    <col min="8" max="8" width="6.42578125" customWidth="1"/>
    <col min="9" max="9" width="5" customWidth="1"/>
    <col min="10" max="10" width="6.42578125" customWidth="1"/>
    <col min="11" max="11" width="5" customWidth="1"/>
    <col min="12" max="12" width="6.42578125" customWidth="1"/>
    <col min="13" max="13" width="5" customWidth="1"/>
    <col min="14" max="14" width="5.42578125" customWidth="1"/>
    <col min="15" max="15" width="4.85546875" customWidth="1"/>
    <col min="16" max="16" width="5" customWidth="1"/>
    <col min="17" max="17" width="4.85546875" customWidth="1"/>
    <col min="18" max="18" width="5.42578125" customWidth="1"/>
    <col min="19" max="19" width="4.85546875" customWidth="1"/>
    <col min="20" max="20" width="6" customWidth="1"/>
    <col min="21" max="21" width="4.85546875" customWidth="1"/>
    <col min="22" max="22" width="6" customWidth="1"/>
    <col min="23" max="23" width="4.85546875" customWidth="1"/>
    <col min="24" max="24" width="6.140625" customWidth="1"/>
    <col min="25" max="25" width="5.7109375" customWidth="1"/>
  </cols>
  <sheetData>
    <row r="1" spans="1:25" ht="17.25" customHeight="1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4" customFormat="1" ht="17.25" customHeight="1" thickBot="1" x14ac:dyDescent="0.3">
      <c r="A2" s="3"/>
      <c r="R2" s="4" t="s">
        <v>1</v>
      </c>
    </row>
    <row r="3" spans="1:25" ht="17.25" customHeight="1" x14ac:dyDescent="0.25">
      <c r="A3" s="80" t="s">
        <v>2</v>
      </c>
      <c r="B3" s="81"/>
      <c r="C3" s="86" t="s">
        <v>3</v>
      </c>
      <c r="D3" s="87"/>
      <c r="E3" s="88"/>
      <c r="F3" s="94" t="s">
        <v>4</v>
      </c>
      <c r="G3" s="95"/>
      <c r="H3" s="98" t="s">
        <v>5</v>
      </c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100"/>
    </row>
    <row r="4" spans="1:25" ht="17.25" customHeight="1" x14ac:dyDescent="0.25">
      <c r="A4" s="82"/>
      <c r="B4" s="83"/>
      <c r="C4" s="89"/>
      <c r="D4" s="90"/>
      <c r="E4" s="91"/>
      <c r="F4" s="91"/>
      <c r="G4" s="96"/>
      <c r="H4" s="101" t="s">
        <v>6</v>
      </c>
      <c r="I4" s="75"/>
      <c r="J4" s="74" t="s">
        <v>7</v>
      </c>
      <c r="K4" s="75"/>
      <c r="L4" s="103" t="s">
        <v>8</v>
      </c>
      <c r="M4" s="104"/>
      <c r="N4" s="74" t="s">
        <v>9</v>
      </c>
      <c r="O4" s="75"/>
      <c r="P4" s="74" t="s">
        <v>10</v>
      </c>
      <c r="Q4" s="75"/>
      <c r="R4" s="74" t="s">
        <v>11</v>
      </c>
      <c r="S4" s="75"/>
      <c r="T4" s="74" t="s">
        <v>12</v>
      </c>
      <c r="U4" s="75"/>
      <c r="V4" s="74" t="s">
        <v>13</v>
      </c>
      <c r="W4" s="75"/>
      <c r="X4" s="74" t="s">
        <v>14</v>
      </c>
      <c r="Y4" s="78"/>
    </row>
    <row r="5" spans="1:25" ht="17.25" customHeight="1" x14ac:dyDescent="0.25">
      <c r="A5" s="82"/>
      <c r="B5" s="83"/>
      <c r="C5" s="92"/>
      <c r="D5" s="77"/>
      <c r="E5" s="93"/>
      <c r="F5" s="93"/>
      <c r="G5" s="97"/>
      <c r="H5" s="102"/>
      <c r="I5" s="77"/>
      <c r="J5" s="76"/>
      <c r="K5" s="77"/>
      <c r="L5" s="105"/>
      <c r="M5" s="106"/>
      <c r="N5" s="76"/>
      <c r="O5" s="77"/>
      <c r="P5" s="76"/>
      <c r="Q5" s="77"/>
      <c r="R5" s="76"/>
      <c r="S5" s="77"/>
      <c r="T5" s="76"/>
      <c r="U5" s="77"/>
      <c r="V5" s="76"/>
      <c r="W5" s="77"/>
      <c r="X5" s="76"/>
      <c r="Y5" s="79"/>
    </row>
    <row r="6" spans="1:25" ht="17.25" customHeight="1" thickBot="1" x14ac:dyDescent="0.3">
      <c r="A6" s="84"/>
      <c r="B6" s="85"/>
      <c r="C6" s="5" t="s">
        <v>15</v>
      </c>
      <c r="D6" s="6" t="s">
        <v>16</v>
      </c>
      <c r="E6" s="6" t="s">
        <v>17</v>
      </c>
      <c r="F6" s="7" t="s">
        <v>15</v>
      </c>
      <c r="G6" s="8" t="s">
        <v>18</v>
      </c>
      <c r="H6" s="9" t="s">
        <v>15</v>
      </c>
      <c r="I6" s="10" t="s">
        <v>18</v>
      </c>
      <c r="J6" s="7" t="s">
        <v>15</v>
      </c>
      <c r="K6" s="10" t="s">
        <v>18</v>
      </c>
      <c r="L6" s="7" t="s">
        <v>15</v>
      </c>
      <c r="M6" s="10" t="s">
        <v>18</v>
      </c>
      <c r="N6" s="7" t="s">
        <v>15</v>
      </c>
      <c r="O6" s="10" t="s">
        <v>18</v>
      </c>
      <c r="P6" s="7" t="s">
        <v>15</v>
      </c>
      <c r="Q6" s="10" t="s">
        <v>18</v>
      </c>
      <c r="R6" s="7" t="s">
        <v>15</v>
      </c>
      <c r="S6" s="10" t="s">
        <v>18</v>
      </c>
      <c r="T6" s="7" t="s">
        <v>15</v>
      </c>
      <c r="U6" s="10" t="s">
        <v>18</v>
      </c>
      <c r="V6" s="7" t="s">
        <v>15</v>
      </c>
      <c r="W6" s="10" t="s">
        <v>18</v>
      </c>
      <c r="X6" s="7" t="s">
        <v>15</v>
      </c>
      <c r="Y6" s="11" t="s">
        <v>18</v>
      </c>
    </row>
    <row r="7" spans="1:25" s="21" customFormat="1" ht="17.25" customHeight="1" x14ac:dyDescent="0.25">
      <c r="A7" s="68" t="s">
        <v>19</v>
      </c>
      <c r="B7" s="69"/>
      <c r="C7" s="12">
        <v>24288</v>
      </c>
      <c r="D7" s="13">
        <v>6.1841652980941832E-2</v>
      </c>
      <c r="E7" s="14">
        <v>0.33337908694100532</v>
      </c>
      <c r="F7" s="15">
        <v>14344</v>
      </c>
      <c r="G7" s="16">
        <f>F7/C7</f>
        <v>0.59057971014492749</v>
      </c>
      <c r="H7" s="17">
        <v>9686</v>
      </c>
      <c r="I7" s="14">
        <v>0.39879776021080371</v>
      </c>
      <c r="J7" s="18">
        <v>421</v>
      </c>
      <c r="K7" s="19">
        <v>1.7333662714097496E-2</v>
      </c>
      <c r="L7" s="18">
        <v>10170</v>
      </c>
      <c r="M7" s="14">
        <v>0.41872529644268774</v>
      </c>
      <c r="N7" s="18">
        <v>603</v>
      </c>
      <c r="O7" s="19">
        <v>2.4827075098814228E-2</v>
      </c>
      <c r="P7" s="18">
        <v>549</v>
      </c>
      <c r="Q7" s="19">
        <v>2.2603754940711464E-2</v>
      </c>
      <c r="R7" s="18">
        <v>301</v>
      </c>
      <c r="S7" s="19">
        <v>1.2392951251646904E-2</v>
      </c>
      <c r="T7" s="18">
        <v>530</v>
      </c>
      <c r="U7" s="19">
        <v>2.1821475625823452E-2</v>
      </c>
      <c r="V7" s="18">
        <v>239</v>
      </c>
      <c r="W7" s="19">
        <v>9.840250329380764E-3</v>
      </c>
      <c r="X7" s="18">
        <v>1789</v>
      </c>
      <c r="Y7" s="20">
        <v>7.3657773386034256E-2</v>
      </c>
    </row>
    <row r="8" spans="1:25" s="21" customFormat="1" ht="17.25" customHeight="1" x14ac:dyDescent="0.25">
      <c r="A8" s="68" t="s">
        <v>20</v>
      </c>
      <c r="B8" s="69"/>
      <c r="C8" s="12">
        <v>23954</v>
      </c>
      <c r="D8" s="13">
        <v>6.2584259094756858E-2</v>
      </c>
      <c r="E8" s="14">
        <v>0.33361652344674864</v>
      </c>
      <c r="F8" s="15">
        <v>13849</v>
      </c>
      <c r="G8" s="16">
        <f t="shared" ref="G8:G17" si="0">F8/C8</f>
        <v>0.57814978709192621</v>
      </c>
      <c r="H8" s="17">
        <v>9490</v>
      </c>
      <c r="I8" s="14">
        <v>0.39617600400768138</v>
      </c>
      <c r="J8" s="18">
        <v>499</v>
      </c>
      <c r="K8" s="19">
        <v>2.0831593888285881E-2</v>
      </c>
      <c r="L8" s="18">
        <v>9892</v>
      </c>
      <c r="M8" s="14">
        <v>0.41295816982549888</v>
      </c>
      <c r="N8" s="18">
        <v>664</v>
      </c>
      <c r="O8" s="19">
        <v>2.7719796276196043E-2</v>
      </c>
      <c r="P8" s="18">
        <v>544</v>
      </c>
      <c r="Q8" s="19">
        <v>2.2710194539534108E-2</v>
      </c>
      <c r="R8" s="18">
        <v>296</v>
      </c>
      <c r="S8" s="19">
        <v>1.2357017617099441E-2</v>
      </c>
      <c r="T8" s="18">
        <v>524</v>
      </c>
      <c r="U8" s="19">
        <v>2.1875260916757119E-2</v>
      </c>
      <c r="V8" s="18">
        <v>261</v>
      </c>
      <c r="W8" s="19">
        <v>1.0895883777239709E-2</v>
      </c>
      <c r="X8" s="18">
        <v>1784</v>
      </c>
      <c r="Y8" s="20">
        <v>7.4476079151707439E-2</v>
      </c>
    </row>
    <row r="9" spans="1:25" s="21" customFormat="1" ht="17.25" customHeight="1" x14ac:dyDescent="0.25">
      <c r="A9" s="68" t="s">
        <v>21</v>
      </c>
      <c r="B9" s="69"/>
      <c r="C9" s="12">
        <v>23553</v>
      </c>
      <c r="D9" s="13">
        <v>6.1814354850562164E-2</v>
      </c>
      <c r="E9" s="14">
        <v>0.33303168700422775</v>
      </c>
      <c r="F9" s="15">
        <v>12903</v>
      </c>
      <c r="G9" s="16">
        <f t="shared" si="0"/>
        <v>0.54782830212711753</v>
      </c>
      <c r="H9" s="17">
        <v>9749</v>
      </c>
      <c r="I9" s="14">
        <v>0.41391754765847238</v>
      </c>
      <c r="J9" s="18">
        <v>553</v>
      </c>
      <c r="K9" s="19">
        <v>2.3478962340253897E-2</v>
      </c>
      <c r="L9" s="18">
        <v>9007</v>
      </c>
      <c r="M9" s="14">
        <v>0.38241412983484058</v>
      </c>
      <c r="N9" s="18">
        <v>723</v>
      </c>
      <c r="O9" s="19">
        <v>3.0696726531652018E-2</v>
      </c>
      <c r="P9" s="18">
        <v>515</v>
      </c>
      <c r="Q9" s="19">
        <v>2.1865579756294315E-2</v>
      </c>
      <c r="R9" s="18">
        <v>289</v>
      </c>
      <c r="S9" s="19">
        <v>1.227019912537681E-2</v>
      </c>
      <c r="T9" s="18">
        <v>531</v>
      </c>
      <c r="U9" s="19">
        <v>2.2544898739014139E-2</v>
      </c>
      <c r="V9" s="18">
        <v>291</v>
      </c>
      <c r="W9" s="19">
        <v>1.2355113998216788E-2</v>
      </c>
      <c r="X9" s="18">
        <v>1895</v>
      </c>
      <c r="Y9" s="20">
        <v>8.0456842015879076E-2</v>
      </c>
    </row>
    <row r="10" spans="1:25" s="21" customFormat="1" ht="17.25" customHeight="1" x14ac:dyDescent="0.25">
      <c r="A10" s="68" t="s">
        <v>22</v>
      </c>
      <c r="B10" s="69"/>
      <c r="C10" s="12">
        <v>23749</v>
      </c>
      <c r="D10" s="13">
        <v>6.1812228665424296E-2</v>
      </c>
      <c r="E10" s="14">
        <v>0.33080748283210987</v>
      </c>
      <c r="F10" s="15">
        <v>12106</v>
      </c>
      <c r="G10" s="16">
        <f t="shared" si="0"/>
        <v>0.50974777885384648</v>
      </c>
      <c r="H10" s="17">
        <v>10276</v>
      </c>
      <c r="I10" s="14">
        <v>0.43269190281696074</v>
      </c>
      <c r="J10" s="18">
        <v>631</v>
      </c>
      <c r="K10" s="19">
        <v>2.6569539770095584E-2</v>
      </c>
      <c r="L10" s="18">
        <v>8260</v>
      </c>
      <c r="M10" s="14">
        <v>0.34780411806812916</v>
      </c>
      <c r="N10" s="18">
        <v>824</v>
      </c>
      <c r="O10" s="19">
        <v>3.4696197734641457E-2</v>
      </c>
      <c r="P10" s="18">
        <v>509</v>
      </c>
      <c r="Q10" s="19">
        <v>2.1432481367636532E-2</v>
      </c>
      <c r="R10" s="18">
        <v>297</v>
      </c>
      <c r="S10" s="19">
        <v>1.2505789717461788E-2</v>
      </c>
      <c r="T10" s="18">
        <v>522</v>
      </c>
      <c r="U10" s="19">
        <v>2.197987283675102E-2</v>
      </c>
      <c r="V10" s="18">
        <v>368</v>
      </c>
      <c r="W10" s="19">
        <v>1.5495389279548612E-2</v>
      </c>
      <c r="X10" s="18">
        <v>2062</v>
      </c>
      <c r="Y10" s="20">
        <v>8.6824708408775111E-2</v>
      </c>
    </row>
    <row r="11" spans="1:25" s="21" customFormat="1" ht="17.25" customHeight="1" x14ac:dyDescent="0.25">
      <c r="A11" s="68" t="s">
        <v>23</v>
      </c>
      <c r="B11" s="69"/>
      <c r="C11" s="12">
        <v>23733</v>
      </c>
      <c r="D11" s="13">
        <v>6.0680362553213248E-2</v>
      </c>
      <c r="E11" s="14">
        <v>0.3291221744556927</v>
      </c>
      <c r="F11" s="15">
        <v>11553</v>
      </c>
      <c r="G11" s="16">
        <f t="shared" si="0"/>
        <v>0.48679054481102263</v>
      </c>
      <c r="H11" s="17">
        <v>10514</v>
      </c>
      <c r="I11" s="14">
        <v>0.44301184005393335</v>
      </c>
      <c r="J11" s="18">
        <v>742</v>
      </c>
      <c r="K11" s="19">
        <v>3.12644840517423E-2</v>
      </c>
      <c r="L11" s="18">
        <v>7648</v>
      </c>
      <c r="M11" s="14">
        <v>0.32225171701849747</v>
      </c>
      <c r="N11" s="18">
        <v>937</v>
      </c>
      <c r="O11" s="19">
        <v>3.9480891585555976E-2</v>
      </c>
      <c r="P11" s="18">
        <v>509</v>
      </c>
      <c r="Q11" s="19">
        <v>2.1446930434416214E-2</v>
      </c>
      <c r="R11" s="18">
        <v>280</v>
      </c>
      <c r="S11" s="19">
        <v>1.1797918510091434E-2</v>
      </c>
      <c r="T11" s="18">
        <v>525</v>
      </c>
      <c r="U11" s="19">
        <v>2.2121097206421438E-2</v>
      </c>
      <c r="V11" s="18">
        <v>528</v>
      </c>
      <c r="W11" s="19">
        <v>2.2247503476172419E-2</v>
      </c>
      <c r="X11" s="18">
        <v>2050</v>
      </c>
      <c r="Y11" s="20">
        <v>8.6377617663169426E-2</v>
      </c>
    </row>
    <row r="12" spans="1:25" s="21" customFormat="1" ht="17.25" customHeight="1" x14ac:dyDescent="0.25">
      <c r="A12" s="68" t="s">
        <v>24</v>
      </c>
      <c r="B12" s="69"/>
      <c r="C12" s="12">
        <v>23986</v>
      </c>
      <c r="D12" s="13">
        <v>5.9831277095691131E-2</v>
      </c>
      <c r="E12" s="14">
        <v>0.32576837930706654</v>
      </c>
      <c r="F12" s="15">
        <v>11092</v>
      </c>
      <c r="G12" s="16">
        <f t="shared" si="0"/>
        <v>0.46243642124572665</v>
      </c>
      <c r="H12" s="17">
        <v>10829</v>
      </c>
      <c r="I12" s="14">
        <v>0.45147169182022845</v>
      </c>
      <c r="J12" s="18">
        <v>923</v>
      </c>
      <c r="K12" s="19">
        <v>3.8480780455265574E-2</v>
      </c>
      <c r="L12" s="18">
        <v>7183</v>
      </c>
      <c r="M12" s="14">
        <v>0.29946635537396815</v>
      </c>
      <c r="N12" s="18">
        <v>1030</v>
      </c>
      <c r="O12" s="19">
        <v>4.2941716001000586E-2</v>
      </c>
      <c r="P12" s="18">
        <v>521</v>
      </c>
      <c r="Q12" s="19">
        <v>2.1721003918952722E-2</v>
      </c>
      <c r="R12" s="18">
        <v>290</v>
      </c>
      <c r="S12" s="19">
        <v>1.2090386058534144E-2</v>
      </c>
      <c r="T12" s="18">
        <v>515</v>
      </c>
      <c r="U12" s="19">
        <v>2.1470858000500293E-2</v>
      </c>
      <c r="V12" s="18">
        <v>604</v>
      </c>
      <c r="W12" s="19">
        <v>2.5181355790878011E-2</v>
      </c>
      <c r="X12" s="18">
        <v>2091</v>
      </c>
      <c r="Y12" s="20">
        <v>8.7175852580672064E-2</v>
      </c>
    </row>
    <row r="13" spans="1:25" s="21" customFormat="1" ht="17.25" customHeight="1" x14ac:dyDescent="0.25">
      <c r="A13" s="68" t="s">
        <v>25</v>
      </c>
      <c r="B13" s="69"/>
      <c r="C13" s="12">
        <v>24542</v>
      </c>
      <c r="D13" s="13">
        <v>5.9232835583144877E-2</v>
      </c>
      <c r="E13" s="14">
        <v>0.32356818900959816</v>
      </c>
      <c r="F13" s="15">
        <v>10938</v>
      </c>
      <c r="G13" s="16">
        <f t="shared" si="0"/>
        <v>0.44568494825197619</v>
      </c>
      <c r="H13" s="17">
        <v>11006</v>
      </c>
      <c r="I13" s="14">
        <v>0.4484557085812077</v>
      </c>
      <c r="J13" s="18">
        <v>1216</v>
      </c>
      <c r="K13" s="19">
        <v>4.9547714122728383E-2</v>
      </c>
      <c r="L13" s="18">
        <v>6919</v>
      </c>
      <c r="M13" s="14">
        <v>0.28192486349930729</v>
      </c>
      <c r="N13" s="18">
        <v>1247</v>
      </c>
      <c r="O13" s="19">
        <v>5.0810854861054522E-2</v>
      </c>
      <c r="P13" s="18">
        <v>522</v>
      </c>
      <c r="Q13" s="19">
        <v>2.1269660174394914E-2</v>
      </c>
      <c r="R13" s="18">
        <v>316</v>
      </c>
      <c r="S13" s="19">
        <v>1.28758862358406E-2</v>
      </c>
      <c r="T13" s="18">
        <v>491</v>
      </c>
      <c r="U13" s="19">
        <v>2.0006519436068779E-2</v>
      </c>
      <c r="V13" s="18">
        <v>720</v>
      </c>
      <c r="W13" s="19">
        <v>2.9337462309510228E-2</v>
      </c>
      <c r="X13" s="18">
        <v>2105</v>
      </c>
      <c r="Y13" s="20">
        <v>8.5771330779887536E-2</v>
      </c>
    </row>
    <row r="14" spans="1:25" s="21" customFormat="1" ht="17.25" customHeight="1" x14ac:dyDescent="0.25">
      <c r="A14" s="68" t="s">
        <v>26</v>
      </c>
      <c r="B14" s="69"/>
      <c r="C14" s="22">
        <v>25307</v>
      </c>
      <c r="D14" s="13">
        <v>5.9206663001392025E-2</v>
      </c>
      <c r="E14" s="14">
        <v>0.32149345122400497</v>
      </c>
      <c r="F14" s="23">
        <v>10763</v>
      </c>
      <c r="G14" s="16">
        <f t="shared" si="0"/>
        <v>0.42529734855968704</v>
      </c>
      <c r="H14" s="24">
        <v>11231</v>
      </c>
      <c r="I14" s="14">
        <v>0.44379025566048919</v>
      </c>
      <c r="J14" s="25">
        <v>1480</v>
      </c>
      <c r="K14" s="19">
        <v>5.8481842968348678E-2</v>
      </c>
      <c r="L14" s="25">
        <v>6693</v>
      </c>
      <c r="M14" s="14">
        <v>0.26447228039672815</v>
      </c>
      <c r="N14" s="25">
        <v>1503</v>
      </c>
      <c r="O14" s="19">
        <v>5.9390682419883829E-2</v>
      </c>
      <c r="P14" s="25">
        <v>558</v>
      </c>
      <c r="Q14" s="19">
        <v>2.2049235389417946E-2</v>
      </c>
      <c r="R14" s="25">
        <v>307</v>
      </c>
      <c r="S14" s="19">
        <v>1.213103094005611E-2</v>
      </c>
      <c r="T14" s="25">
        <v>509</v>
      </c>
      <c r="U14" s="19">
        <v>2.0113012210060458E-2</v>
      </c>
      <c r="V14" s="25">
        <v>857</v>
      </c>
      <c r="W14" s="19">
        <v>3.3864148259374879E-2</v>
      </c>
      <c r="X14" s="25">
        <v>2169</v>
      </c>
      <c r="Y14" s="20">
        <v>8.5707511755640731E-2</v>
      </c>
    </row>
    <row r="15" spans="1:25" s="21" customFormat="1" ht="17.25" customHeight="1" x14ac:dyDescent="0.25">
      <c r="A15" s="68" t="s">
        <v>27</v>
      </c>
      <c r="B15" s="69"/>
      <c r="C15" s="22">
        <v>25992</v>
      </c>
      <c r="D15" s="13">
        <v>5.9040523350899508E-2</v>
      </c>
      <c r="E15" s="14">
        <v>0.31835774827299007</v>
      </c>
      <c r="F15" s="23">
        <v>10345</v>
      </c>
      <c r="G15" s="16">
        <f t="shared" si="0"/>
        <v>0.39800707910126193</v>
      </c>
      <c r="H15" s="24">
        <v>11554</v>
      </c>
      <c r="I15" s="14">
        <v>0.44452139119729145</v>
      </c>
      <c r="J15" s="25">
        <v>1691</v>
      </c>
      <c r="K15" s="19">
        <v>6.5058479532163746E-2</v>
      </c>
      <c r="L15" s="25">
        <v>6359</v>
      </c>
      <c r="M15" s="14">
        <v>0.24465220067713142</v>
      </c>
      <c r="N15" s="25">
        <v>1758</v>
      </c>
      <c r="O15" s="19">
        <v>6.7636195752539249E-2</v>
      </c>
      <c r="P15" s="25">
        <v>551</v>
      </c>
      <c r="Q15" s="19">
        <v>2.1198830409356724E-2</v>
      </c>
      <c r="R15" s="25">
        <v>333</v>
      </c>
      <c r="S15" s="19">
        <v>1.2811634349030472E-2</v>
      </c>
      <c r="T15" s="25">
        <v>536</v>
      </c>
      <c r="U15" s="19">
        <v>2.0621729763004002E-2</v>
      </c>
      <c r="V15" s="25">
        <v>968</v>
      </c>
      <c r="W15" s="19">
        <v>3.7242228377962448E-2</v>
      </c>
      <c r="X15" s="25">
        <v>2242</v>
      </c>
      <c r="Y15" s="20">
        <v>8.6257309941520463E-2</v>
      </c>
    </row>
    <row r="16" spans="1:25" s="21" customFormat="1" ht="17.25" customHeight="1" x14ac:dyDescent="0.25">
      <c r="A16" s="68" t="s">
        <v>28</v>
      </c>
      <c r="B16" s="69"/>
      <c r="C16" s="22">
        <v>30667</v>
      </c>
      <c r="D16" s="13">
        <v>6.8201328132297276E-2</v>
      </c>
      <c r="E16" s="14">
        <v>0.32068053246332257</v>
      </c>
      <c r="F16" s="23">
        <v>9880</v>
      </c>
      <c r="G16" s="16">
        <f t="shared" si="0"/>
        <v>0.32217041119118273</v>
      </c>
      <c r="H16" s="24">
        <v>14829</v>
      </c>
      <c r="I16" s="14">
        <v>0.48354909185769718</v>
      </c>
      <c r="J16" s="25">
        <v>2470</v>
      </c>
      <c r="K16" s="19">
        <v>8.0542602797795682E-2</v>
      </c>
      <c r="L16" s="25">
        <v>6052</v>
      </c>
      <c r="M16" s="14">
        <v>0.19734568102520625</v>
      </c>
      <c r="N16" s="25">
        <v>1968</v>
      </c>
      <c r="O16" s="19">
        <v>6.4173215508527087E-2</v>
      </c>
      <c r="P16" s="25">
        <v>542</v>
      </c>
      <c r="Q16" s="19">
        <v>1.7673720937815895E-2</v>
      </c>
      <c r="R16" s="25">
        <v>326</v>
      </c>
      <c r="S16" s="19">
        <v>1.0630319235660482E-2</v>
      </c>
      <c r="T16" s="25">
        <v>494</v>
      </c>
      <c r="U16" s="19">
        <v>1.6108520559559136E-2</v>
      </c>
      <c r="V16" s="25">
        <v>626</v>
      </c>
      <c r="W16" s="19">
        <v>2.0412821599765221E-2</v>
      </c>
      <c r="X16" s="25">
        <v>3360</v>
      </c>
      <c r="Y16" s="20">
        <v>0.10956402647797306</v>
      </c>
    </row>
    <row r="17" spans="1:25" s="21" customFormat="1" ht="17.25" customHeight="1" thickBot="1" x14ac:dyDescent="0.3">
      <c r="A17" s="68" t="s">
        <v>29</v>
      </c>
      <c r="B17" s="69"/>
      <c r="C17" s="26">
        <v>32879</v>
      </c>
      <c r="D17" s="27">
        <v>7.1983571133009461E-2</v>
      </c>
      <c r="E17" s="28">
        <v>0.32239687006657974</v>
      </c>
      <c r="F17" s="29">
        <v>9382</v>
      </c>
      <c r="G17" s="16">
        <f t="shared" si="0"/>
        <v>0.28534931111043521</v>
      </c>
      <c r="H17" s="30">
        <v>16027</v>
      </c>
      <c r="I17" s="28">
        <v>0.48745399799263966</v>
      </c>
      <c r="J17" s="30">
        <v>3190</v>
      </c>
      <c r="K17" s="31">
        <v>9.702241552358648E-2</v>
      </c>
      <c r="L17" s="30">
        <v>5977</v>
      </c>
      <c r="M17" s="28">
        <v>0.18178776726786094</v>
      </c>
      <c r="N17" s="30">
        <v>2358</v>
      </c>
      <c r="O17" s="31">
        <v>7.171750965661973E-2</v>
      </c>
      <c r="P17" s="30">
        <v>513</v>
      </c>
      <c r="Q17" s="31">
        <v>1.5602664314608109E-2</v>
      </c>
      <c r="R17" s="32">
        <v>348</v>
      </c>
      <c r="S17" s="31">
        <v>1.058426351166398E-2</v>
      </c>
      <c r="T17" s="30">
        <v>456</v>
      </c>
      <c r="U17" s="31">
        <v>1.3869034946318319E-2</v>
      </c>
      <c r="V17" s="30">
        <v>558</v>
      </c>
      <c r="W17" s="31">
        <v>1.6971319079047417E-2</v>
      </c>
      <c r="X17" s="30">
        <v>3452</v>
      </c>
      <c r="Y17" s="33">
        <v>0.10499102770765534</v>
      </c>
    </row>
    <row r="18" spans="1:25" s="41" customFormat="1" ht="17.25" customHeight="1" x14ac:dyDescent="0.2">
      <c r="A18" s="70" t="s">
        <v>30</v>
      </c>
      <c r="B18" s="34" t="s">
        <v>31</v>
      </c>
      <c r="C18" s="35">
        <f>C17-C16</f>
        <v>2212</v>
      </c>
      <c r="D18" s="36" t="s">
        <v>32</v>
      </c>
      <c r="E18" s="36" t="s">
        <v>32</v>
      </c>
      <c r="F18" s="37">
        <f t="shared" ref="F18:L18" si="1">F17-F16</f>
        <v>-498</v>
      </c>
      <c r="G18" s="38" t="s">
        <v>32</v>
      </c>
      <c r="H18" s="35">
        <f t="shared" si="1"/>
        <v>1198</v>
      </c>
      <c r="I18" s="36" t="s">
        <v>32</v>
      </c>
      <c r="J18" s="39">
        <f t="shared" si="1"/>
        <v>720</v>
      </c>
      <c r="K18" s="36" t="s">
        <v>32</v>
      </c>
      <c r="L18" s="39">
        <f t="shared" si="1"/>
        <v>-75</v>
      </c>
      <c r="M18" s="36" t="s">
        <v>32</v>
      </c>
      <c r="N18" s="39">
        <f>N17-N16</f>
        <v>390</v>
      </c>
      <c r="O18" s="36" t="s">
        <v>32</v>
      </c>
      <c r="P18" s="39">
        <f>P17-P16</f>
        <v>-29</v>
      </c>
      <c r="Q18" s="36" t="s">
        <v>32</v>
      </c>
      <c r="R18" s="39">
        <f>R17-R16</f>
        <v>22</v>
      </c>
      <c r="S18" s="36" t="s">
        <v>32</v>
      </c>
      <c r="T18" s="39">
        <f>T17-T16</f>
        <v>-38</v>
      </c>
      <c r="U18" s="36" t="s">
        <v>32</v>
      </c>
      <c r="V18" s="39">
        <f>V17-V16</f>
        <v>-68</v>
      </c>
      <c r="W18" s="36" t="s">
        <v>32</v>
      </c>
      <c r="X18" s="39">
        <f>X17-X16</f>
        <v>92</v>
      </c>
      <c r="Y18" s="40" t="s">
        <v>32</v>
      </c>
    </row>
    <row r="19" spans="1:25" ht="17.25" customHeight="1" x14ac:dyDescent="0.25">
      <c r="A19" s="71"/>
      <c r="B19" s="42" t="s">
        <v>33</v>
      </c>
      <c r="C19" s="43">
        <f>C17/C16-1</f>
        <v>7.2129650764665598E-2</v>
      </c>
      <c r="D19" s="44" t="s">
        <v>32</v>
      </c>
      <c r="E19" s="44" t="s">
        <v>32</v>
      </c>
      <c r="F19" s="45">
        <f t="shared" ref="F19:L19" si="2">F17/F16-1</f>
        <v>-5.0404858299595179E-2</v>
      </c>
      <c r="G19" s="46" t="s">
        <v>32</v>
      </c>
      <c r="H19" s="43">
        <f t="shared" si="2"/>
        <v>8.0787645829118571E-2</v>
      </c>
      <c r="I19" s="44" t="s">
        <v>32</v>
      </c>
      <c r="J19" s="47">
        <f t="shared" si="2"/>
        <v>0.29149797570850211</v>
      </c>
      <c r="K19" s="44" t="s">
        <v>32</v>
      </c>
      <c r="L19" s="47">
        <f t="shared" si="2"/>
        <v>-1.2392597488433577E-2</v>
      </c>
      <c r="M19" s="44" t="s">
        <v>32</v>
      </c>
      <c r="N19" s="47">
        <f>N17/N16-1</f>
        <v>0.19817073170731714</v>
      </c>
      <c r="O19" s="44" t="s">
        <v>32</v>
      </c>
      <c r="P19" s="47">
        <f>P17/P16-1</f>
        <v>-5.3505535055350606E-2</v>
      </c>
      <c r="Q19" s="44" t="s">
        <v>32</v>
      </c>
      <c r="R19" s="47">
        <f>R17/R16-1</f>
        <v>6.7484662576687171E-2</v>
      </c>
      <c r="S19" s="44" t="s">
        <v>32</v>
      </c>
      <c r="T19" s="47">
        <f>T17/T16-1</f>
        <v>-7.6923076923076872E-2</v>
      </c>
      <c r="U19" s="44" t="s">
        <v>32</v>
      </c>
      <c r="V19" s="47">
        <f>V17/V16-1</f>
        <v>-0.10862619808306706</v>
      </c>
      <c r="W19" s="44" t="s">
        <v>32</v>
      </c>
      <c r="X19" s="47">
        <f>X17/X16-1</f>
        <v>2.7380952380952284E-2</v>
      </c>
      <c r="Y19" s="48" t="s">
        <v>32</v>
      </c>
    </row>
    <row r="20" spans="1:25" ht="17.25" customHeight="1" x14ac:dyDescent="0.25">
      <c r="A20" s="72" t="s">
        <v>34</v>
      </c>
      <c r="B20" s="49" t="s">
        <v>31</v>
      </c>
      <c r="C20" s="50">
        <f>C17-C12</f>
        <v>8893</v>
      </c>
      <c r="D20" s="51" t="s">
        <v>32</v>
      </c>
      <c r="E20" s="51" t="s">
        <v>32</v>
      </c>
      <c r="F20" s="52">
        <f t="shared" ref="F20:L20" si="3">F17-F12</f>
        <v>-1710</v>
      </c>
      <c r="G20" s="53" t="s">
        <v>32</v>
      </c>
      <c r="H20" s="50">
        <f t="shared" si="3"/>
        <v>5198</v>
      </c>
      <c r="I20" s="51" t="s">
        <v>32</v>
      </c>
      <c r="J20" s="54">
        <f t="shared" si="3"/>
        <v>2267</v>
      </c>
      <c r="K20" s="51" t="s">
        <v>32</v>
      </c>
      <c r="L20" s="54">
        <f t="shared" si="3"/>
        <v>-1206</v>
      </c>
      <c r="M20" s="51" t="s">
        <v>32</v>
      </c>
      <c r="N20" s="54">
        <f>N17-N12</f>
        <v>1328</v>
      </c>
      <c r="O20" s="51" t="s">
        <v>32</v>
      </c>
      <c r="P20" s="54">
        <f>P17-P12</f>
        <v>-8</v>
      </c>
      <c r="Q20" s="51" t="s">
        <v>32</v>
      </c>
      <c r="R20" s="54">
        <f>R17-R12</f>
        <v>58</v>
      </c>
      <c r="S20" s="51" t="s">
        <v>32</v>
      </c>
      <c r="T20" s="54">
        <f>T17-T12</f>
        <v>-59</v>
      </c>
      <c r="U20" s="51" t="s">
        <v>32</v>
      </c>
      <c r="V20" s="54">
        <f>V17-V12</f>
        <v>-46</v>
      </c>
      <c r="W20" s="51" t="s">
        <v>32</v>
      </c>
      <c r="X20" s="54">
        <f>X17-X12</f>
        <v>1361</v>
      </c>
      <c r="Y20" s="55" t="s">
        <v>32</v>
      </c>
    </row>
    <row r="21" spans="1:25" ht="17.25" customHeight="1" x14ac:dyDescent="0.25">
      <c r="A21" s="71"/>
      <c r="B21" s="42" t="s">
        <v>33</v>
      </c>
      <c r="C21" s="43">
        <f>C17/C12-1</f>
        <v>0.3707579421329108</v>
      </c>
      <c r="D21" s="44" t="s">
        <v>32</v>
      </c>
      <c r="E21" s="44" t="s">
        <v>32</v>
      </c>
      <c r="F21" s="45">
        <f t="shared" ref="F21:L21" si="4">F17/F12-1</f>
        <v>-0.15416516408222147</v>
      </c>
      <c r="G21" s="46" t="s">
        <v>32</v>
      </c>
      <c r="H21" s="43">
        <f t="shared" si="4"/>
        <v>0.48000738757041272</v>
      </c>
      <c r="I21" s="44" t="s">
        <v>32</v>
      </c>
      <c r="J21" s="56">
        <f t="shared" si="4"/>
        <v>2.4561213434452873</v>
      </c>
      <c r="K21" s="44" t="s">
        <v>32</v>
      </c>
      <c r="L21" s="47">
        <f t="shared" si="4"/>
        <v>-0.16789642210775446</v>
      </c>
      <c r="M21" s="44" t="s">
        <v>32</v>
      </c>
      <c r="N21" s="56">
        <f>N17/N12-1</f>
        <v>1.2893203883495143</v>
      </c>
      <c r="O21" s="44" t="s">
        <v>32</v>
      </c>
      <c r="P21" s="47">
        <f>P17/P12-1</f>
        <v>-1.5355086372360827E-2</v>
      </c>
      <c r="Q21" s="44" t="s">
        <v>32</v>
      </c>
      <c r="R21" s="47">
        <f>R17/R12-1</f>
        <v>0.19999999999999996</v>
      </c>
      <c r="S21" s="44" t="s">
        <v>32</v>
      </c>
      <c r="T21" s="47">
        <f>T17/T12-1</f>
        <v>-0.11456310679611648</v>
      </c>
      <c r="U21" s="44" t="s">
        <v>32</v>
      </c>
      <c r="V21" s="47">
        <f>V17/V12-1</f>
        <v>-7.6158940397350938E-2</v>
      </c>
      <c r="W21" s="44" t="s">
        <v>32</v>
      </c>
      <c r="X21" s="56">
        <f>X17/X12-1</f>
        <v>0.65088474414155906</v>
      </c>
      <c r="Y21" s="48" t="s">
        <v>32</v>
      </c>
    </row>
    <row r="22" spans="1:25" ht="17.25" customHeight="1" x14ac:dyDescent="0.25">
      <c r="A22" s="72" t="s">
        <v>35</v>
      </c>
      <c r="B22" s="49" t="s">
        <v>31</v>
      </c>
      <c r="C22" s="50">
        <f>C17-C7</f>
        <v>8591</v>
      </c>
      <c r="D22" s="51" t="s">
        <v>32</v>
      </c>
      <c r="E22" s="51" t="s">
        <v>32</v>
      </c>
      <c r="F22" s="52">
        <f t="shared" ref="F22:L22" si="5">F17-F7</f>
        <v>-4962</v>
      </c>
      <c r="G22" s="53" t="s">
        <v>32</v>
      </c>
      <c r="H22" s="50">
        <f t="shared" si="5"/>
        <v>6341</v>
      </c>
      <c r="I22" s="51" t="s">
        <v>32</v>
      </c>
      <c r="J22" s="54">
        <f t="shared" si="5"/>
        <v>2769</v>
      </c>
      <c r="K22" s="51" t="s">
        <v>32</v>
      </c>
      <c r="L22" s="54">
        <f t="shared" si="5"/>
        <v>-4193</v>
      </c>
      <c r="M22" s="51" t="s">
        <v>32</v>
      </c>
      <c r="N22" s="54">
        <f>N17-N7</f>
        <v>1755</v>
      </c>
      <c r="O22" s="51" t="s">
        <v>32</v>
      </c>
      <c r="P22" s="54">
        <f>P17-P7</f>
        <v>-36</v>
      </c>
      <c r="Q22" s="51" t="s">
        <v>32</v>
      </c>
      <c r="R22" s="54">
        <f>R17-R7</f>
        <v>47</v>
      </c>
      <c r="S22" s="51" t="s">
        <v>32</v>
      </c>
      <c r="T22" s="54">
        <f>T17-T7</f>
        <v>-74</v>
      </c>
      <c r="U22" s="51" t="s">
        <v>32</v>
      </c>
      <c r="V22" s="54">
        <f>V17-V7</f>
        <v>319</v>
      </c>
      <c r="W22" s="51" t="s">
        <v>32</v>
      </c>
      <c r="X22" s="54">
        <f>X17-X7</f>
        <v>1663</v>
      </c>
      <c r="Y22" s="55" t="s">
        <v>32</v>
      </c>
    </row>
    <row r="23" spans="1:25" ht="17.25" customHeight="1" thickBot="1" x14ac:dyDescent="0.3">
      <c r="A23" s="73"/>
      <c r="B23" s="57" t="s">
        <v>33</v>
      </c>
      <c r="C23" s="58">
        <f>C17/C7-1</f>
        <v>0.35371376811594213</v>
      </c>
      <c r="D23" s="59" t="s">
        <v>32</v>
      </c>
      <c r="E23" s="59" t="s">
        <v>32</v>
      </c>
      <c r="F23" s="60">
        <f t="shared" ref="F23:L23" si="6">F17/F7-1</f>
        <v>-0.34592861126603458</v>
      </c>
      <c r="G23" s="61" t="s">
        <v>32</v>
      </c>
      <c r="H23" s="58">
        <f t="shared" si="6"/>
        <v>0.65465620483171594</v>
      </c>
      <c r="I23" s="59" t="s">
        <v>32</v>
      </c>
      <c r="J23" s="62">
        <f t="shared" si="6"/>
        <v>6.5771971496437054</v>
      </c>
      <c r="K23" s="59" t="s">
        <v>32</v>
      </c>
      <c r="L23" s="63">
        <f t="shared" si="6"/>
        <v>-0.41229105211406092</v>
      </c>
      <c r="M23" s="59" t="s">
        <v>32</v>
      </c>
      <c r="N23" s="62">
        <f>N17/N7-1</f>
        <v>2.91044776119403</v>
      </c>
      <c r="O23" s="59" t="s">
        <v>32</v>
      </c>
      <c r="P23" s="63">
        <f>P17/P7-1</f>
        <v>-6.557377049180324E-2</v>
      </c>
      <c r="Q23" s="59" t="s">
        <v>32</v>
      </c>
      <c r="R23" s="62">
        <f>R17/R7-1</f>
        <v>0.15614617940199338</v>
      </c>
      <c r="S23" s="59" t="s">
        <v>32</v>
      </c>
      <c r="T23" s="62">
        <f>T17/T7-1</f>
        <v>-0.13962264150943393</v>
      </c>
      <c r="U23" s="59" t="s">
        <v>32</v>
      </c>
      <c r="V23" s="62">
        <f>V17/V7-1</f>
        <v>1.3347280334728033</v>
      </c>
      <c r="W23" s="59" t="s">
        <v>32</v>
      </c>
      <c r="X23" s="62">
        <f>X17/X7-1</f>
        <v>0.92956959195081046</v>
      </c>
      <c r="Y23" s="64" t="s">
        <v>32</v>
      </c>
    </row>
    <row r="24" spans="1:25" ht="17.25" customHeight="1" x14ac:dyDescent="0.25">
      <c r="A24" s="65" t="s">
        <v>36</v>
      </c>
    </row>
    <row r="25" spans="1:25" ht="17.25" customHeight="1" x14ac:dyDescent="0.25">
      <c r="A25" s="66" t="s">
        <v>37</v>
      </c>
    </row>
    <row r="26" spans="1:25" ht="17.25" customHeight="1" x14ac:dyDescent="0.25">
      <c r="A26" s="66" t="s">
        <v>38</v>
      </c>
    </row>
    <row r="27" spans="1:25" ht="17.25" customHeight="1" x14ac:dyDescent="0.25">
      <c r="A27" s="67" t="s">
        <v>39</v>
      </c>
    </row>
    <row r="28" spans="1:25" x14ac:dyDescent="0.25">
      <c r="A28" s="4" t="s">
        <v>40</v>
      </c>
    </row>
  </sheetData>
  <mergeCells count="27">
    <mergeCell ref="R4:S5"/>
    <mergeCell ref="A15:B15"/>
    <mergeCell ref="T4:U5"/>
    <mergeCell ref="V4:W5"/>
    <mergeCell ref="X4:Y5"/>
    <mergeCell ref="A7:B7"/>
    <mergeCell ref="A8:B8"/>
    <mergeCell ref="A9:B9"/>
    <mergeCell ref="A3:B6"/>
    <mergeCell ref="C3:E5"/>
    <mergeCell ref="F3:G5"/>
    <mergeCell ref="H3:Y3"/>
    <mergeCell ref="H4:I5"/>
    <mergeCell ref="J4:K5"/>
    <mergeCell ref="L4:M5"/>
    <mergeCell ref="N4:O5"/>
    <mergeCell ref="P4:Q5"/>
    <mergeCell ref="A10:B10"/>
    <mergeCell ref="A11:B11"/>
    <mergeCell ref="A12:B12"/>
    <mergeCell ref="A13:B13"/>
    <mergeCell ref="A14:B14"/>
    <mergeCell ref="A16:B16"/>
    <mergeCell ref="A17:B17"/>
    <mergeCell ref="A18:A19"/>
    <mergeCell ref="A20:A21"/>
    <mergeCell ref="A22:A23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  <ignoredErrors>
    <ignoredError sqref="C18:Y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2300421957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2019-08-21T12:53:32Z</cp:lastPrinted>
  <dcterms:created xsi:type="dcterms:W3CDTF">2019-08-21T11:35:08Z</dcterms:created>
  <dcterms:modified xsi:type="dcterms:W3CDTF">2019-08-21T12:53:36Z</dcterms:modified>
</cp:coreProperties>
</file>