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8" r:id="rId1"/>
    <sheet name="13.1,,1" sheetId="1" r:id="rId2"/>
    <sheet name="13.2,,2" sheetId="2" r:id="rId3"/>
    <sheet name="13._1,,3" sheetId="3" r:id="rId4"/>
    <sheet name="13.3,,4" sheetId="4" r:id="rId5"/>
    <sheet name="13._2,,5" sheetId="5" r:id="rId6"/>
    <sheet name="13.4,,6" sheetId="6" r:id="rId7"/>
    <sheet name="13._3,,7" sheetId="7" r:id="rId8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Print_Area" localSheetId="3">'13._1,,3'!$A$1:$J$58</definedName>
    <definedName name="_xlnm.Print_Area" localSheetId="5">'13._2,,5'!$A$1:$J$58</definedName>
    <definedName name="_xlnm.Print_Area" localSheetId="7">'13._3,,7'!$A$1:$J$57</definedName>
    <definedName name="_xlnm.Print_Area" localSheetId="1">'13.1,,1'!$A$1:$J$56</definedName>
    <definedName name="_xlnm.Print_Area" localSheetId="2">'13.2,,2'!$A$1:$H$56</definedName>
    <definedName name="_xlnm.Print_Area" localSheetId="4">'13.3,,4'!$A$1:$H$56</definedName>
    <definedName name="_xlnm.Print_Area" localSheetId="6">'13.4,,6'!$A$1:$J$59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4" l="1"/>
  <c r="S10" i="4"/>
  <c r="R10" i="4"/>
  <c r="Q10" i="4"/>
  <c r="P10" i="4"/>
  <c r="N10" i="4"/>
  <c r="AA9" i="4"/>
  <c r="S9" i="4"/>
  <c r="R9" i="4"/>
  <c r="Q9" i="4"/>
  <c r="P9" i="4"/>
  <c r="N9" i="4"/>
  <c r="AA6" i="4"/>
  <c r="AA5" i="4"/>
  <c r="AA4" i="4"/>
  <c r="X10" i="2"/>
  <c r="X9" i="2"/>
  <c r="X6" i="2"/>
  <c r="X5" i="2"/>
  <c r="X4" i="2"/>
  <c r="P54" i="1"/>
  <c r="O54" i="1"/>
  <c r="N54" i="1"/>
  <c r="P53" i="1"/>
  <c r="O53" i="1"/>
  <c r="N53" i="1"/>
  <c r="P52" i="1"/>
  <c r="O52" i="1"/>
  <c r="N52" i="1"/>
  <c r="P51" i="1"/>
  <c r="O51" i="1"/>
  <c r="N51" i="1"/>
  <c r="P50" i="1"/>
  <c r="O50" i="1"/>
  <c r="N50" i="1"/>
  <c r="P48" i="1"/>
  <c r="O48" i="1"/>
  <c r="N48" i="1"/>
  <c r="P47" i="1"/>
  <c r="O47" i="1"/>
  <c r="N47" i="1"/>
  <c r="P46" i="1"/>
  <c r="O46" i="1"/>
  <c r="N46" i="1"/>
  <c r="P45" i="1"/>
  <c r="O45" i="1"/>
  <c r="N45" i="1"/>
  <c r="P43" i="1"/>
  <c r="O43" i="1"/>
  <c r="N43" i="1"/>
  <c r="P42" i="1"/>
  <c r="O42" i="1"/>
  <c r="N42" i="1"/>
  <c r="P41" i="1"/>
  <c r="O41" i="1"/>
  <c r="N41" i="1"/>
  <c r="P40" i="1"/>
  <c r="O40" i="1"/>
  <c r="N40" i="1"/>
  <c r="P39" i="1"/>
  <c r="O39" i="1"/>
  <c r="N39" i="1"/>
  <c r="P38" i="1"/>
  <c r="O38" i="1"/>
  <c r="N38" i="1"/>
  <c r="P37" i="1"/>
  <c r="O37" i="1"/>
  <c r="N37" i="1"/>
  <c r="P35" i="1"/>
  <c r="O35" i="1"/>
  <c r="N35" i="1"/>
  <c r="P34" i="1"/>
  <c r="O34" i="1"/>
  <c r="N34" i="1"/>
  <c r="P32" i="1"/>
  <c r="O32" i="1"/>
  <c r="N32" i="1"/>
</calcChain>
</file>

<file path=xl/sharedStrings.xml><?xml version="1.0" encoding="utf-8"?>
<sst xmlns="http://schemas.openxmlformats.org/spreadsheetml/2006/main" count="343" uniqueCount="143">
  <si>
    <t>13. NAKUPOVÁNÍ PŘES INTERNET</t>
  </si>
  <si>
    <t>Tabulka 13.1: Osoby v ČR nakupující na internetu, 2022</t>
  </si>
  <si>
    <t>Nakoupily v posledních 
3 měsících</t>
  </si>
  <si>
    <t>Nakoupily v posledních 
12 měsících</t>
  </si>
  <si>
    <t>Nakoupily alespoň jednou 
v životě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</si>
  <si>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</si>
  <si>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</si>
  <si>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</si>
  <si>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</si>
  <si>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r>
      <t>%</t>
    </r>
    <r>
      <rPr>
        <i/>
        <vertAlign val="superscript"/>
        <sz val="8"/>
        <rFont val="Arial"/>
        <family val="2"/>
      </rPr>
      <t>4)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</si>
  <si>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</si>
  <si>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</si>
  <si>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</si>
  <si>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</si>
  <si>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</si>
  <si>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</si>
  <si>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</si>
  <si>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</si>
  <si>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</si>
  <si>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</si>
  <si>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</si>
  <si>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</si>
  <si>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</si>
  <si>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</si>
  <si>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</si>
  <si>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</si>
  <si>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</si>
  <si>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</si>
  <si>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</si>
  <si>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</si>
  <si>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</si>
  <si>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</si>
  <si>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</si>
  <si>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13.1: Osoby v ČR podle toho, kdy naposledy nakoupily na internetu, 2022</t>
  </si>
  <si>
    <t xml:space="preserve"> v posledních 3 měsících</t>
  </si>
  <si>
    <t xml:space="preserve"> mezi 3 a 12 měsíci</t>
  </si>
  <si>
    <t xml:space="preserve"> před více než 12 měsíci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</si>
  <si>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</si>
  <si>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</si>
  <si>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</si>
  <si>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</si>
  <si>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</si>
  <si>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2), 3), 4)</t>
    </r>
    <r>
      <rPr>
        <sz val="8"/>
        <rFont val="Arial"/>
        <family val="2"/>
      </rPr>
      <t xml:space="preserve"> Podíl z celkového počtu osob v dané socio-demografické skupině, které použily internet 
v posledních 3, resp. 12 měsících, resp. alespoň jednou v životě</t>
    </r>
  </si>
  <si>
    <t>Zdroj: Český statistický úřad, 2022</t>
  </si>
  <si>
    <t>Tabulka 13.2: Osoby v ČR, které nakoupily na internetu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</si>
  <si>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</si>
  <si>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 xml:space="preserve"> Celkem 16+</t>
  </si>
  <si>
    <t xml:space="preserve"> 25–34 let</t>
  </si>
  <si>
    <t xml:space="preserve"> 65+</t>
  </si>
  <si>
    <t>Celkem 16–74</t>
  </si>
  <si>
    <t xml:space="preserve"> Celkem (25–64 let)</t>
  </si>
  <si>
    <t xml:space="preserve"> ZŠ (25–64 let)</t>
  </si>
  <si>
    <t xml:space="preserve"> VŠ (25–64 let)</t>
  </si>
  <si>
    <t>65+</t>
  </si>
  <si>
    <t>Graf 13.2: Osoby v ČR podle věku a vzdělání, které nakoupily na internetu v posledních 3 měsících, 2009 až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</si>
  <si>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</si>
  <si>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Kartogram 13.1: Osoby v zemích EU, které nakoupily na internetu v posledních 3 měsících, 2021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</si>
  <si>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</si>
  <si>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</si>
  <si>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25-54 let</t>
  </si>
  <si>
    <t>Nizozemsko</t>
  </si>
  <si>
    <t>Dánsko</t>
  </si>
  <si>
    <t>Irsko</t>
  </si>
  <si>
    <t>Švédsko</t>
  </si>
  <si>
    <t>Lucembursko</t>
  </si>
  <si>
    <t>Slovensko</t>
  </si>
  <si>
    <t>Německo</t>
  </si>
  <si>
    <t>Belgie</t>
  </si>
  <si>
    <t>Francie</t>
  </si>
  <si>
    <t>Česko</t>
  </si>
  <si>
    <t>Finsko</t>
  </si>
  <si>
    <t>Estonsko</t>
  </si>
  <si>
    <t>Slovinsko</t>
  </si>
  <si>
    <t>Maďarsko</t>
  </si>
  <si>
    <t>Malta</t>
  </si>
  <si>
    <t>EU27</t>
  </si>
  <si>
    <t>Španělsko</t>
  </si>
  <si>
    <t>Rakousko</t>
  </si>
  <si>
    <t>Litva</t>
  </si>
  <si>
    <t>Lotyšsko</t>
  </si>
  <si>
    <t>Polsko</t>
  </si>
  <si>
    <t>Řecko</t>
  </si>
  <si>
    <t>Chorvatsko</t>
  </si>
  <si>
    <t>Kypr</t>
  </si>
  <si>
    <t>Portugalsko</t>
  </si>
  <si>
    <t>Itálie</t>
  </si>
  <si>
    <t>Rumunsko</t>
  </si>
  <si>
    <t>Bulharsko</t>
  </si>
  <si>
    <t>Graf 13.3: Osoby v zemích EU, které nakoupily na internetu v posledních 3 měsících, 2021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</si>
  <si>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</si>
  <si>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2022</t>
  </si>
  <si>
    <t>Tabulka 13.3: Osoby v ČR, které nakoupily na internetu v posledních 12 měsících</t>
  </si>
  <si>
    <t>Graf 13.4: Osoby v ČR podle věku a vzdělání, které nakoupily na internetu v posledních 12 měsících, 2009 až 2022</t>
  </si>
  <si>
    <t>Kartogram 13.2: Osoby v zemích EU, které nakoupily na internetu v posledních 12 měsících, 2021</t>
  </si>
  <si>
    <t>Graf 13.5: Osoby v zemích EU, které nakoupily na internetu v posledních 12 měsících, 2021</t>
  </si>
  <si>
    <t>Tabulka 13.4: Země původu prodejců, od kterých si koupily osoby v ČR zboží online, 2022</t>
  </si>
  <si>
    <t>Česká republika</t>
  </si>
  <si>
    <t>Ostatní země EU</t>
  </si>
  <si>
    <t>Země mimo EU</t>
  </si>
  <si>
    <t>.</t>
  </si>
  <si>
    <t>Graf 13.6: Osoby v ČR nakupující přes internet podle země prodejce, 2022</t>
  </si>
  <si>
    <t xml:space="preserve"> Pouze od prodejců z ČR</t>
  </si>
  <si>
    <t xml:space="preserve"> Pouze od prodejců ze zahraničí</t>
  </si>
  <si>
    <t xml:space="preserve"> Od prodejců z ČR i jiných zemí</t>
  </si>
  <si>
    <t xml:space="preserve"> Neznají země prodejců, od nichž nakupují</t>
  </si>
  <si>
    <t>16–24</t>
  </si>
  <si>
    <t>25–34</t>
  </si>
  <si>
    <t>35–44</t>
  </si>
  <si>
    <t>45–54</t>
  </si>
  <si>
    <t>55–64</t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</si>
  <si>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 xml:space="preserve"> Podíl z celkového počtu osob v dané socio-demografické skupině, které nakoupily na internetu v posledních 3 měsících</t>
    </r>
  </si>
  <si>
    <t>Kartogram 13.3: Osoby v zemích EU nakupující zboží online od prodejců ze zahraničí, 2021</t>
  </si>
  <si>
    <t>Graf 13.7: Osoby v zemích EU nakupující zboží online od prodejců ze zahraničí, 2021</t>
  </si>
  <si>
    <t>Obsah kapitoly</t>
  </si>
  <si>
    <t>Tabulky</t>
  </si>
  <si>
    <t>Grafy</t>
  </si>
  <si>
    <t>Kartogramy</t>
  </si>
  <si>
    <t xml:space="preserve">Tab. 13.1: </t>
  </si>
  <si>
    <t>Osoby v ČR nakupující na internetu, 2022</t>
  </si>
  <si>
    <t xml:space="preserve">Tab. 13.2: </t>
  </si>
  <si>
    <t>Osoby v ČR, které nakoupily na internetu v posledních 3 měsících – vývoj v čase</t>
  </si>
  <si>
    <t xml:space="preserve">Tab. 13.3: </t>
  </si>
  <si>
    <t xml:space="preserve">Tab. 13.4: </t>
  </si>
  <si>
    <t>Počet nákupů na internetu uskutečněných osobami v ČR během 3 měsíců, 2021</t>
  </si>
  <si>
    <t xml:space="preserve">Graf 13.1: </t>
  </si>
  <si>
    <t>Osoby v ČR podle toho, kdy naposledy nakoupily na internetu, 2022</t>
  </si>
  <si>
    <t xml:space="preserve">Graf 13.2: </t>
  </si>
  <si>
    <t xml:space="preserve">Graf 13.3: </t>
  </si>
  <si>
    <t xml:space="preserve">Graf 13.4: </t>
  </si>
  <si>
    <t xml:space="preserve">Graf 13.5: </t>
  </si>
  <si>
    <t>Osoby v zemích EU, které nakoupily na internetu v posledních 12 měsících, 2021..</t>
  </si>
  <si>
    <t xml:space="preserve">Graf 13.6: </t>
  </si>
  <si>
    <t>Osoby v ČR nakupující přes internet podle země prodejce, 2022</t>
  </si>
  <si>
    <t xml:space="preserve">Graf 13.7: </t>
  </si>
  <si>
    <t>Osoby v zemích EU nakupující zboží online od prodejců ze zahraničí, 2021</t>
  </si>
  <si>
    <t>Osoby v ČR podle věku a vzdělání, které nakoupily na internetu v posledních 3 měsících – vývoj v čase</t>
  </si>
  <si>
    <t>Osoby v ČR podle věku a vzdělání, které nakoupily na internetu v posledních 12 měsících – vývoj v čase</t>
  </si>
  <si>
    <t>Kartogram 13.1:</t>
  </si>
  <si>
    <t xml:space="preserve">Kartogram 13.2: </t>
  </si>
  <si>
    <t>Osoby v zemích EU, které nakoupily na internetu v posledních 12 měsících, 2021</t>
  </si>
  <si>
    <t>Kartogram 13.3:</t>
  </si>
  <si>
    <t>Osoby v zemích EU, které nakoupily na internetu v posledních 3 měsících, 2021</t>
  </si>
  <si>
    <t>Osoby v ČR, které nakoupily na internetu v posledních 12 měsících – vývoj v čase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</si>
</sst>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_"/>
    <numFmt numFmtId="165" formatCode="#,##0.0"/>
    <numFmt numFmtId="166" formatCode="0.0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vertAlign val="superscript"/>
      <sz val="8"/>
      <name val="Arial"/>
      <family val="2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  <charset val="238"/>
    </font>
    <font>
      <sz val="8"/>
      <color theme="0"/>
      <name val="Arial"/>
      <family val="2"/>
    </font>
    <font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theme="0"/>
      <name val="Arial"/>
      <family val="2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color theme="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96B9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6" fillId="0" borderId="0"/>
    <xf numFmtId="0" fontId="30" fillId="0" borderId="0" applyNumberFormat="0" applyFill="0" applyBorder="0" applyAlignment="0" applyProtection="0"/>
  </cellStyleXfs>
  <cellXfs count="128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9" xfId="0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11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9" fillId="3" borderId="10" xfId="0" applyNumberFormat="1" applyFont="1" applyFill="1" applyBorder="1" applyAlignment="1">
      <alignment horizontal="right"/>
    </xf>
    <xf numFmtId="164" fontId="9" fillId="3" borderId="11" xfId="0" applyNumberFormat="1" applyFont="1" applyFill="1" applyBorder="1" applyAlignment="1">
      <alignment horizontal="right"/>
    </xf>
    <xf numFmtId="164" fontId="9" fillId="3" borderId="12" xfId="0" applyNumberFormat="1" applyFont="1" applyFill="1" applyBorder="1" applyAlignment="1">
      <alignment horizontal="right"/>
    </xf>
    <xf numFmtId="164" fontId="9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9" fillId="0" borderId="10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2" xfId="0" applyNumberFormat="1" applyFont="1" applyBorder="1" applyAlignment="1">
      <alignment horizontal="right"/>
    </xf>
    <xf numFmtId="164" fontId="9" fillId="0" borderId="13" xfId="0" applyNumberFormat="1" applyFont="1" applyBorder="1" applyAlignment="1">
      <alignment horizontal="right"/>
    </xf>
    <xf numFmtId="164" fontId="3" fillId="0" borderId="0" xfId="0" applyNumberFormat="1" applyFont="1"/>
    <xf numFmtId="0" fontId="10" fillId="0" borderId="0" xfId="0" applyFont="1"/>
    <xf numFmtId="0" fontId="4" fillId="0" borderId="0" xfId="0" applyFont="1" applyBorder="1" applyAlignment="1">
      <alignment horizontal="right" vertical="top"/>
    </xf>
    <xf numFmtId="0" fontId="3" fillId="0" borderId="0" xfId="0" applyFont="1" applyFill="1"/>
    <xf numFmtId="164" fontId="10" fillId="0" borderId="0" xfId="0" applyNumberFormat="1" applyFont="1"/>
    <xf numFmtId="165" fontId="10" fillId="0" borderId="0" xfId="0" applyNumberFormat="1" applyFont="1"/>
    <xf numFmtId="0" fontId="9" fillId="0" borderId="0" xfId="0" applyFont="1" applyFill="1" applyBorder="1" applyAlignment="1">
      <alignment vertical="top"/>
    </xf>
    <xf numFmtId="0" fontId="4" fillId="0" borderId="0" xfId="0" applyFont="1" applyAlignment="1">
      <alignment horizontal="left" vertical="top"/>
    </xf>
    <xf numFmtId="0" fontId="2" fillId="4" borderId="0" xfId="0" applyFont="1" applyFill="1" applyBorder="1"/>
    <xf numFmtId="0" fontId="12" fillId="4" borderId="0" xfId="0" applyFont="1" applyFill="1" applyBorder="1"/>
    <xf numFmtId="0" fontId="1" fillId="0" borderId="0" xfId="0" applyFont="1"/>
    <xf numFmtId="0" fontId="4" fillId="4" borderId="0" xfId="0" applyFont="1" applyFill="1" applyBorder="1"/>
    <xf numFmtId="0" fontId="13" fillId="0" borderId="0" xfId="0" applyFont="1"/>
    <xf numFmtId="0" fontId="14" fillId="0" borderId="0" xfId="0" applyFont="1"/>
    <xf numFmtId="0" fontId="14" fillId="0" borderId="0" xfId="0" applyFont="1" applyBorder="1" applyAlignment="1">
      <alignment horizontal="right"/>
    </xf>
    <xf numFmtId="0" fontId="7" fillId="4" borderId="0" xfId="0" applyFont="1" applyFill="1" applyBorder="1"/>
    <xf numFmtId="0" fontId="15" fillId="0" borderId="0" xfId="0" applyFont="1"/>
    <xf numFmtId="0" fontId="16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164" fontId="1" fillId="0" borderId="0" xfId="0" applyNumberFormat="1" applyFont="1"/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64" fontId="13" fillId="0" borderId="0" xfId="0" applyNumberFormat="1" applyFont="1"/>
    <xf numFmtId="0" fontId="17" fillId="0" borderId="0" xfId="0" applyFont="1"/>
    <xf numFmtId="0" fontId="7" fillId="0" borderId="1" xfId="0" applyFont="1" applyFill="1" applyBorder="1"/>
    <xf numFmtId="164" fontId="8" fillId="0" borderId="18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/>
    </xf>
    <xf numFmtId="0" fontId="5" fillId="0" borderId="9" xfId="0" applyFont="1" applyFill="1" applyBorder="1"/>
    <xf numFmtId="164" fontId="9" fillId="0" borderId="19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20" xfId="0" applyNumberFormat="1" applyFont="1" applyBorder="1" applyAlignment="1">
      <alignment horizontal="right"/>
    </xf>
    <xf numFmtId="164" fontId="9" fillId="0" borderId="21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4" fillId="3" borderId="19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4" fillId="3" borderId="21" xfId="0" applyFont="1" applyFill="1" applyBorder="1" applyAlignment="1">
      <alignment horizontal="right"/>
    </xf>
    <xf numFmtId="164" fontId="9" fillId="0" borderId="19" xfId="0" applyNumberFormat="1" applyFont="1" applyFill="1" applyBorder="1" applyAlignment="1">
      <alignment horizontal="right"/>
    </xf>
    <xf numFmtId="164" fontId="9" fillId="0" borderId="9" xfId="0" applyNumberFormat="1" applyFont="1" applyFill="1" applyBorder="1" applyAlignment="1">
      <alignment horizontal="right"/>
    </xf>
    <xf numFmtId="164" fontId="9" fillId="0" borderId="20" xfId="0" applyNumberFormat="1" applyFont="1" applyFill="1" applyBorder="1" applyAlignment="1">
      <alignment horizontal="right"/>
    </xf>
    <xf numFmtId="2" fontId="13" fillId="0" borderId="0" xfId="0" applyNumberFormat="1" applyFont="1"/>
    <xf numFmtId="0" fontId="9" fillId="3" borderId="21" xfId="0" applyFont="1" applyFill="1" applyBorder="1" applyAlignment="1">
      <alignment horizontal="right"/>
    </xf>
    <xf numFmtId="0" fontId="13" fillId="4" borderId="0" xfId="0" applyFont="1" applyFill="1" applyBorder="1"/>
    <xf numFmtId="0" fontId="9" fillId="0" borderId="0" xfId="0" applyFont="1"/>
    <xf numFmtId="164" fontId="9" fillId="0" borderId="21" xfId="0" applyNumberFormat="1" applyFont="1" applyBorder="1" applyAlignment="1">
      <alignment horizontal="right"/>
    </xf>
    <xf numFmtId="0" fontId="17" fillId="4" borderId="0" xfId="0" applyFont="1" applyFill="1" applyBorder="1"/>
    <xf numFmtId="0" fontId="9" fillId="0" borderId="0" xfId="0" applyFont="1" applyBorder="1" applyAlignment="1">
      <alignment horizontal="left" indent="1"/>
    </xf>
    <xf numFmtId="164" fontId="9" fillId="0" borderId="0" xfId="0" applyNumberFormat="1" applyFont="1" applyBorder="1"/>
    <xf numFmtId="164" fontId="9" fillId="4" borderId="0" xfId="0" applyNumberFormat="1" applyFont="1" applyFill="1" applyBorder="1"/>
    <xf numFmtId="0" fontId="18" fillId="0" borderId="0" xfId="0" applyFont="1" applyBorder="1"/>
    <xf numFmtId="0" fontId="19" fillId="4" borderId="0" xfId="0" applyFont="1" applyFill="1" applyBorder="1"/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20" fillId="4" borderId="0" xfId="0" applyFont="1" applyFill="1" applyBorder="1"/>
    <xf numFmtId="0" fontId="18" fillId="4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/>
    <xf numFmtId="0" fontId="7" fillId="0" borderId="0" xfId="0" applyFont="1" applyBorder="1"/>
    <xf numFmtId="0" fontId="9" fillId="0" borderId="0" xfId="0" applyFont="1" applyFill="1" applyAlignment="1">
      <alignment vertical="top"/>
    </xf>
    <xf numFmtId="0" fontId="14" fillId="4" borderId="0" xfId="0" applyFont="1" applyFill="1" applyBorder="1"/>
    <xf numFmtId="0" fontId="22" fillId="4" borderId="0" xfId="0" applyFont="1" applyFill="1" applyBorder="1"/>
    <xf numFmtId="0" fontId="14" fillId="4" borderId="0" xfId="0" applyFont="1" applyFill="1" applyBorder="1" applyAlignment="1">
      <alignment horizontal="left"/>
    </xf>
    <xf numFmtId="166" fontId="13" fillId="0" borderId="0" xfId="0" applyNumberFormat="1" applyFont="1"/>
    <xf numFmtId="164" fontId="9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4" fillId="0" borderId="0" xfId="0" applyFont="1" applyFill="1" applyBorder="1"/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right"/>
    </xf>
    <xf numFmtId="0" fontId="22" fillId="5" borderId="0" xfId="0" applyFont="1" applyFill="1" applyBorder="1"/>
    <xf numFmtId="0" fontId="14" fillId="5" borderId="0" xfId="0" applyFont="1" applyFill="1" applyBorder="1"/>
    <xf numFmtId="0" fontId="14" fillId="5" borderId="0" xfId="0" applyFont="1" applyFill="1" applyBorder="1" applyAlignment="1">
      <alignment horizontal="left" indent="1"/>
    </xf>
    <xf numFmtId="0" fontId="9" fillId="5" borderId="0" xfId="0" applyFont="1" applyFill="1" applyBorder="1" applyAlignment="1">
      <alignment vertical="top"/>
    </xf>
    <xf numFmtId="0" fontId="23" fillId="0" borderId="0" xfId="0" applyFont="1"/>
    <xf numFmtId="0" fontId="24" fillId="0" borderId="0" xfId="0" applyFont="1"/>
    <xf numFmtId="0" fontId="25" fillId="0" borderId="0" xfId="0" applyFont="1"/>
    <xf numFmtId="166" fontId="14" fillId="0" borderId="0" xfId="0" applyNumberFormat="1" applyFont="1" applyFill="1" applyBorder="1"/>
    <xf numFmtId="0" fontId="18" fillId="0" borderId="0" xfId="0" applyFont="1"/>
    <xf numFmtId="0" fontId="4" fillId="0" borderId="0" xfId="0" applyFont="1" applyAlignment="1">
      <alignment horizontal="left"/>
    </xf>
    <xf numFmtId="0" fontId="0" fillId="5" borderId="0" xfId="0" applyFill="1"/>
    <xf numFmtId="0" fontId="27" fillId="5" borderId="0" xfId="0" applyFont="1" applyFill="1" applyAlignment="1">
      <alignment horizontal="left" vertical="center" indent="1"/>
    </xf>
    <xf numFmtId="0" fontId="28" fillId="5" borderId="0" xfId="0" applyFont="1" applyFill="1" applyAlignment="1">
      <alignment horizontal="left" vertical="center"/>
    </xf>
    <xf numFmtId="0" fontId="28" fillId="5" borderId="0" xfId="0" applyFont="1" applyFill="1" applyAlignment="1">
      <alignment horizontal="left" vertical="center" indent="7"/>
    </xf>
    <xf numFmtId="0" fontId="29" fillId="5" borderId="0" xfId="0" applyFont="1" applyFill="1" applyAlignment="1">
      <alignment horizontal="left" vertical="center" indent="7"/>
    </xf>
    <xf numFmtId="0" fontId="2" fillId="6" borderId="0" xfId="1" applyFont="1" applyFill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1" fillId="5" borderId="0" xfId="2" applyFont="1" applyFill="1" applyAlignment="1">
      <alignment horizontal="left" vertical="center" indent="1"/>
    </xf>
    <xf numFmtId="0" fontId="28" fillId="5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89079758123601738"/>
          <c:h val="0.60709057380758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'13.1,,1'!$N$31</c:f>
              <c:strCache>
                <c:ptCount val="1"/>
                <c:pt idx="0">
                  <c:v> v posledních 3 měsících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'13.1,,1'!$M$32:$M$54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'13.1,,1'!$N$32:$N$54</c:f>
              <c:numCache>
                <c:formatCode>#\ ##0.0__</c:formatCode>
                <c:ptCount val="23"/>
                <c:pt idx="0">
                  <c:v>60.528000000000006</c:v>
                </c:pt>
                <c:pt idx="2">
                  <c:v>61.463000000000001</c:v>
                </c:pt>
                <c:pt idx="3">
                  <c:v>59.631999999999998</c:v>
                </c:pt>
                <c:pt idx="5">
                  <c:v>81.926000000000002</c:v>
                </c:pt>
                <c:pt idx="6">
                  <c:v>89.427999999999997</c:v>
                </c:pt>
                <c:pt idx="7">
                  <c:v>80.813999999999993</c:v>
                </c:pt>
                <c:pt idx="8">
                  <c:v>70.382000000000005</c:v>
                </c:pt>
                <c:pt idx="9">
                  <c:v>51.068999999999996</c:v>
                </c:pt>
                <c:pt idx="10">
                  <c:v>25.641999999999999</c:v>
                </c:pt>
                <c:pt idx="11">
                  <c:v>8.3369999999999997</c:v>
                </c:pt>
                <c:pt idx="13">
                  <c:v>37.871000000000002</c:v>
                </c:pt>
                <c:pt idx="14">
                  <c:v>57.540999999999997</c:v>
                </c:pt>
                <c:pt idx="15">
                  <c:v>79.818999999999988</c:v>
                </c:pt>
                <c:pt idx="16">
                  <c:v>90.53</c:v>
                </c:pt>
                <c:pt idx="18">
                  <c:v>75.55</c:v>
                </c:pt>
                <c:pt idx="19">
                  <c:v>91.381</c:v>
                </c:pt>
                <c:pt idx="20">
                  <c:v>82.650999999999996</c:v>
                </c:pt>
                <c:pt idx="21">
                  <c:v>19.71</c:v>
                </c:pt>
                <c:pt idx="22">
                  <c:v>31.574999999999996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06-4387-82A8-8A7D7671263C}"/>
            </c:ext>
          </c:extLst>
        </c:ser>
        <c:ser>
          <c:idx val="1"/>
          <c:order val="1"/>
          <c:tx>
            <c:strRef>
              <c:f>'13.1,,1'!$O$31</c:f>
              <c:strCache>
                <c:ptCount val="1"/>
                <c:pt idx="0">
                  <c:v> mezi 3 a 12 měsíci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'13.1,,1'!$M$32:$M$54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'13.1,,1'!$O$32:$O$54</c:f>
              <c:numCache>
                <c:formatCode>#\ ##0.0</c:formatCode>
                <c:ptCount val="23"/>
                <c:pt idx="0">
                  <c:v>10.11099999999999</c:v>
                </c:pt>
                <c:pt idx="2">
                  <c:v>10.651000000000003</c:v>
                </c:pt>
                <c:pt idx="3">
                  <c:v>9.5930000000000106</c:v>
                </c:pt>
                <c:pt idx="5">
                  <c:v>8.3579999999999899</c:v>
                </c:pt>
                <c:pt idx="6">
                  <c:v>6.8329999999999984</c:v>
                </c:pt>
                <c:pt idx="7">
                  <c:v>9.1450000000000102</c:v>
                </c:pt>
                <c:pt idx="8">
                  <c:v>11.528999999999996</c:v>
                </c:pt>
                <c:pt idx="9">
                  <c:v>15.18</c:v>
                </c:pt>
                <c:pt idx="10">
                  <c:v>12.101000000000003</c:v>
                </c:pt>
                <c:pt idx="11">
                  <c:v>5.3140000000000001</c:v>
                </c:pt>
                <c:pt idx="13">
                  <c:v>13.478999999999992</c:v>
                </c:pt>
                <c:pt idx="14">
                  <c:v>14.691000000000003</c:v>
                </c:pt>
                <c:pt idx="15">
                  <c:v>9.9970000000000141</c:v>
                </c:pt>
                <c:pt idx="16">
                  <c:v>5.757000000000005</c:v>
                </c:pt>
                <c:pt idx="18">
                  <c:v>11.123000000000005</c:v>
                </c:pt>
                <c:pt idx="19">
                  <c:v>3.3239999999999981</c:v>
                </c:pt>
                <c:pt idx="20">
                  <c:v>8.0830000000000126</c:v>
                </c:pt>
                <c:pt idx="21">
                  <c:v>9.1920000000000002</c:v>
                </c:pt>
                <c:pt idx="22">
                  <c:v>11.423000000000002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06-4387-82A8-8A7D7671263C}"/>
            </c:ext>
          </c:extLst>
        </c:ser>
        <c:ser>
          <c:idx val="2"/>
          <c:order val="2"/>
          <c:tx>
            <c:strRef>
              <c:f>'13.1,,1'!$P$31</c:f>
              <c:strCache>
                <c:ptCount val="1"/>
                <c:pt idx="0">
                  <c:v> před více než 12 měsíci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'13.1,,1'!$M$32:$M$54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'13.1,,1'!$P$32:$P$54</c:f>
              <c:numCache>
                <c:formatCode>#\ ##0.0</c:formatCode>
                <c:ptCount val="23"/>
                <c:pt idx="0">
                  <c:v>6.0370000000000061</c:v>
                </c:pt>
                <c:pt idx="2">
                  <c:v>6.7869999999999919</c:v>
                </c:pt>
                <c:pt idx="3">
                  <c:v>5.3169999999999931</c:v>
                </c:pt>
                <c:pt idx="5">
                  <c:v>3.1060000000000088</c:v>
                </c:pt>
                <c:pt idx="6">
                  <c:v>2.2310000000000088</c:v>
                </c:pt>
                <c:pt idx="7">
                  <c:v>4.4590000000000032</c:v>
                </c:pt>
                <c:pt idx="8">
                  <c:v>8.3640000000000043</c:v>
                </c:pt>
                <c:pt idx="9">
                  <c:v>8.8610000000000042</c:v>
                </c:pt>
                <c:pt idx="10">
                  <c:v>8.7139999999999986</c:v>
                </c:pt>
                <c:pt idx="11">
                  <c:v>4.8460000000000001</c:v>
                </c:pt>
                <c:pt idx="13">
                  <c:v>11.170000000000002</c:v>
                </c:pt>
                <c:pt idx="14">
                  <c:v>9.6019999999999897</c:v>
                </c:pt>
                <c:pt idx="15">
                  <c:v>4.7120000000000033</c:v>
                </c:pt>
                <c:pt idx="16">
                  <c:v>2.4229999999999876</c:v>
                </c:pt>
                <c:pt idx="18">
                  <c:v>5.6479999999999961</c:v>
                </c:pt>
                <c:pt idx="19">
                  <c:v>2.972999999999999</c:v>
                </c:pt>
                <c:pt idx="20">
                  <c:v>2.4019999999999868</c:v>
                </c:pt>
                <c:pt idx="21">
                  <c:v>7.107999999999997</c:v>
                </c:pt>
                <c:pt idx="22">
                  <c:v>13.940999999999995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06-4387-82A8-8A7D76712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0963789684573933E-2"/>
          <c:y val="2.6954177897574125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0.19981486689163855"/>
          <c:w val="0.93892746054558085"/>
          <c:h val="0.658212645294338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'13.2,,2'!$J$4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759738958891456E-3"/>
                  <c:y val="0.106087715598050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C79-4FE4-A1CB-FF88D5C295C5}"/>
                </c:ext>
              </c:extLst>
            </c:dLbl>
            <c:dLbl>
              <c:idx val="1"/>
              <c:layout>
                <c:manualLayout>
                  <c:x val="2.3222999741792589E-3"/>
                  <c:y val="0.1006901481064866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C79-4FE4-A1CB-FF88D5C295C5}"/>
                </c:ext>
              </c:extLst>
            </c:dLbl>
            <c:dLbl>
              <c:idx val="2"/>
              <c:layout>
                <c:manualLayout>
                  <c:x val="-1.9759371747958467E-3"/>
                  <c:y val="0.1170896606674164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C79-4FE4-A1CB-FF88D5C295C5}"/>
                </c:ext>
              </c:extLst>
            </c:dLbl>
            <c:dLbl>
              <c:idx val="3"/>
              <c:layout>
                <c:manualLayout>
                  <c:x val="1.6622632339891673E-4"/>
                  <c:y val="0.1232793166479188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C79-4FE4-A1CB-FF88D5C295C5}"/>
                </c:ext>
              </c:extLst>
            </c:dLbl>
            <c:dLbl>
              <c:idx val="4"/>
              <c:layout>
                <c:manualLayout>
                  <c:x val="1.8013647598447529E-4"/>
                  <c:y val="0.1287981580427445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C79-4FE4-A1CB-FF88D5C295C5}"/>
                </c:ext>
              </c:extLst>
            </c:dLbl>
            <c:dLbl>
              <c:idx val="5"/>
              <c:layout>
                <c:manualLayout>
                  <c:x val="1.6620658510829744E-4"/>
                  <c:y val="0.144268489876265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C79-4FE4-A1CB-FF88D5C295C5}"/>
                </c:ext>
              </c:extLst>
            </c:dLbl>
            <c:dLbl>
              <c:idx val="6"/>
              <c:layout>
                <c:manualLayout>
                  <c:x val="-7.9056151563384177E-17"/>
                  <c:y val="0.167241985376827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C79-4FE4-A1CB-FF88D5C295C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'13.2,,2'!$K$3:$X$3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'13.2,,2'!$K$4:$X$4</c:f>
              <c:numCache>
                <c:formatCode>General</c:formatCode>
                <c:ptCount val="14"/>
                <c:pt idx="0">
                  <c:v>11.25</c:v>
                </c:pt>
                <c:pt idx="1">
                  <c:v>13.6</c:v>
                </c:pt>
                <c:pt idx="2">
                  <c:v>14.81</c:v>
                </c:pt>
                <c:pt idx="3">
                  <c:v>16.63</c:v>
                </c:pt>
                <c:pt idx="4">
                  <c:v>20.440000000000001</c:v>
                </c:pt>
                <c:pt idx="5">
                  <c:v>23.58</c:v>
                </c:pt>
                <c:pt idx="6">
                  <c:v>24.26</c:v>
                </c:pt>
                <c:pt idx="7">
                  <c:v>26.81</c:v>
                </c:pt>
                <c:pt idx="8">
                  <c:v>31.61</c:v>
                </c:pt>
                <c:pt idx="9">
                  <c:v>34.33</c:v>
                </c:pt>
                <c:pt idx="10">
                  <c:v>39.04</c:v>
                </c:pt>
                <c:pt idx="11">
                  <c:v>53.796999999999997</c:v>
                </c:pt>
                <c:pt idx="12">
                  <c:v>57.464000000000006</c:v>
                </c:pt>
                <c:pt idx="13" formatCode="#\ ##0.0__">
                  <c:v>60.528000000000006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79-4FE4-A1CB-FF88D5C29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'13.2,,2'!$J$5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'13.2,,2'!$K$3:$X$3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'13.2,,2'!$K$5:$X$5</c:f>
              <c:numCache>
                <c:formatCode>General</c:formatCode>
                <c:ptCount val="14"/>
                <c:pt idx="0">
                  <c:v>20.73</c:v>
                </c:pt>
                <c:pt idx="1">
                  <c:v>24</c:v>
                </c:pt>
                <c:pt idx="2">
                  <c:v>26.96</c:v>
                </c:pt>
                <c:pt idx="3">
                  <c:v>30.44</c:v>
                </c:pt>
                <c:pt idx="4">
                  <c:v>36.159999999999997</c:v>
                </c:pt>
                <c:pt idx="5">
                  <c:v>41.7</c:v>
                </c:pt>
                <c:pt idx="6">
                  <c:v>41.94</c:v>
                </c:pt>
                <c:pt idx="7">
                  <c:v>44.11</c:v>
                </c:pt>
                <c:pt idx="8">
                  <c:v>53.14</c:v>
                </c:pt>
                <c:pt idx="9">
                  <c:v>58.06</c:v>
                </c:pt>
                <c:pt idx="10">
                  <c:v>65.599999999999994</c:v>
                </c:pt>
                <c:pt idx="11">
                  <c:v>81.953000000000003</c:v>
                </c:pt>
                <c:pt idx="12">
                  <c:v>83.15</c:v>
                </c:pt>
                <c:pt idx="13" formatCode="#\ ##0.0__">
                  <c:v>89.427999999999997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C79-4FE4-A1CB-FF88D5C295C5}"/>
            </c:ext>
          </c:extLst>
        </c:ser>
        <c:ser>
          <c:idx val="2"/>
          <c:order val="2"/>
          <c:tx>
            <c:strRef>
              <c:f>'13.2,,2'!$J$6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'13.2,,2'!$K$3:$X$3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'13.2,,2'!$K$6:$X$6</c:f>
              <c:numCache>
                <c:formatCode>General</c:formatCode>
                <c:ptCount val="14"/>
                <c:pt idx="0">
                  <c:v>1.17</c:v>
                </c:pt>
                <c:pt idx="1">
                  <c:v>1.75</c:v>
                </c:pt>
                <c:pt idx="2">
                  <c:v>1.46</c:v>
                </c:pt>
                <c:pt idx="3">
                  <c:v>1.1399999999999999</c:v>
                </c:pt>
                <c:pt idx="4">
                  <c:v>2.25</c:v>
                </c:pt>
                <c:pt idx="5">
                  <c:v>4.3499999999999996</c:v>
                </c:pt>
                <c:pt idx="6">
                  <c:v>3.75</c:v>
                </c:pt>
                <c:pt idx="7">
                  <c:v>4.9800000000000004</c:v>
                </c:pt>
                <c:pt idx="8">
                  <c:v>5.68</c:v>
                </c:pt>
                <c:pt idx="9">
                  <c:v>6.8</c:v>
                </c:pt>
                <c:pt idx="10">
                  <c:v>8.1300000000000008</c:v>
                </c:pt>
                <c:pt idx="11">
                  <c:v>14.89</c:v>
                </c:pt>
                <c:pt idx="12">
                  <c:v>17.68</c:v>
                </c:pt>
                <c:pt idx="13" formatCode="#\ ##0.0__">
                  <c:v>18.59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C79-4FE4-A1CB-FF88D5C29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>
              <a:outerShdw blurRad="50800" dist="50800" dir="5400000" algn="ctr" rotWithShape="0">
                <a:schemeClr val="bg1"/>
              </a:outerShdw>
            </a:effectLst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1019584090450244E-2"/>
          <c:y val="4.4642857142857144E-2"/>
          <c:w val="0.30821724207550982"/>
          <c:h val="0.110458263029621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0.20930232558139536"/>
          <c:w val="0.93282878311584627"/>
          <c:h val="0.627075627174510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'13.2,,2'!$J$8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cat>
            <c:numRef>
              <c:f>'13.2,,2'!$K$3:$X$3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'13.2,,2'!$K$8:$X$8</c:f>
              <c:numCache>
                <c:formatCode>General</c:formatCode>
                <c:ptCount val="14"/>
                <c:pt idx="0">
                  <c:v>12.9</c:v>
                </c:pt>
                <c:pt idx="1">
                  <c:v>15.2</c:v>
                </c:pt>
                <c:pt idx="2">
                  <c:v>16.809999999999999</c:v>
                </c:pt>
                <c:pt idx="3">
                  <c:v>19.7</c:v>
                </c:pt>
                <c:pt idx="4">
                  <c:v>23.8</c:v>
                </c:pt>
                <c:pt idx="5">
                  <c:v>26.78</c:v>
                </c:pt>
                <c:pt idx="6">
                  <c:v>28.5</c:v>
                </c:pt>
                <c:pt idx="7">
                  <c:v>31.8</c:v>
                </c:pt>
                <c:pt idx="8">
                  <c:v>38.64</c:v>
                </c:pt>
                <c:pt idx="9">
                  <c:v>41.48</c:v>
                </c:pt>
                <c:pt idx="10">
                  <c:v>46.75</c:v>
                </c:pt>
                <c:pt idx="11">
                  <c:v>64.900000000000006</c:v>
                </c:pt>
                <c:pt idx="12">
                  <c:v>69.400000000000006</c:v>
                </c:pt>
                <c:pt idx="13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7-42C3-9D86-F40036255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'13.2,,2'!$J$9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'13.2,,2'!$K$3:$X$3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'13.2,,2'!$K$9:$X$9</c:f>
              <c:numCache>
                <c:formatCode>General</c:formatCode>
                <c:ptCount val="14"/>
                <c:pt idx="0">
                  <c:v>2.48</c:v>
                </c:pt>
                <c:pt idx="1">
                  <c:v>3.2</c:v>
                </c:pt>
                <c:pt idx="2" formatCode="0.00">
                  <c:v>3.32</c:v>
                </c:pt>
                <c:pt idx="3">
                  <c:v>7.35</c:v>
                </c:pt>
                <c:pt idx="4">
                  <c:v>6.62</c:v>
                </c:pt>
                <c:pt idx="5">
                  <c:v>7.2</c:v>
                </c:pt>
                <c:pt idx="6">
                  <c:v>5.7</c:v>
                </c:pt>
                <c:pt idx="7">
                  <c:v>6.03</c:v>
                </c:pt>
                <c:pt idx="8">
                  <c:v>10.050000000000001</c:v>
                </c:pt>
                <c:pt idx="9">
                  <c:v>17.260000000000002</c:v>
                </c:pt>
                <c:pt idx="10">
                  <c:v>16.399999999999999</c:v>
                </c:pt>
                <c:pt idx="11">
                  <c:v>35.064</c:v>
                </c:pt>
                <c:pt idx="12">
                  <c:v>43.531999999999996</c:v>
                </c:pt>
                <c:pt idx="13" formatCode="#\ ##0.0__">
                  <c:v>37.871000000000002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7-42C3-9D86-F40036255464}"/>
            </c:ext>
          </c:extLst>
        </c:ser>
        <c:ser>
          <c:idx val="2"/>
          <c:order val="2"/>
          <c:tx>
            <c:strRef>
              <c:f>'13.2,,2'!$J$10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'13.2,,2'!$K$3:$X$3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'13.2,,2'!$K$10:$X$10</c:f>
              <c:numCache>
                <c:formatCode>General</c:formatCode>
                <c:ptCount val="14"/>
                <c:pt idx="0">
                  <c:v>23.76</c:v>
                </c:pt>
                <c:pt idx="1">
                  <c:v>29</c:v>
                </c:pt>
                <c:pt idx="2">
                  <c:v>30.64</c:v>
                </c:pt>
                <c:pt idx="3">
                  <c:v>31.72</c:v>
                </c:pt>
                <c:pt idx="4">
                  <c:v>38.130000000000003</c:v>
                </c:pt>
                <c:pt idx="5">
                  <c:v>46.6</c:v>
                </c:pt>
                <c:pt idx="6">
                  <c:v>46.26</c:v>
                </c:pt>
                <c:pt idx="7">
                  <c:v>48.3</c:v>
                </c:pt>
                <c:pt idx="8">
                  <c:v>59.82</c:v>
                </c:pt>
                <c:pt idx="9">
                  <c:v>58.35</c:v>
                </c:pt>
                <c:pt idx="10">
                  <c:v>67.900000000000006</c:v>
                </c:pt>
                <c:pt idx="11">
                  <c:v>82.652000000000001</c:v>
                </c:pt>
                <c:pt idx="12">
                  <c:v>89.368000000000009</c:v>
                </c:pt>
                <c:pt idx="13" formatCode="#\ ##0.0__">
                  <c:v>90.53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D7-42C3-9D86-F40036255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6190187764990912E-2"/>
          <c:y val="6.3212476347433322E-2"/>
          <c:w val="0.6395491126523094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6E4-47DB-A4C5-E6B5252C94C8}"/>
              </c:ext>
            </c:extLst>
          </c:dPt>
          <c:dPt>
            <c:idx val="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A6E4-47DB-A4C5-E6B5252C94C8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6E4-47DB-A4C5-E6B5252C94C8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6E4-47DB-A4C5-E6B5252C94C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6E4-47DB-A4C5-E6B5252C94C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6E4-47DB-A4C5-E6B5252C94C8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6E4-47DB-A4C5-E6B5252C94C8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A6E4-47DB-A4C5-E6B5252C94C8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A6E4-47DB-A4C5-E6B5252C94C8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A6E4-47DB-A4C5-E6B5252C94C8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6E4-47DB-A4C5-E6B5252C94C8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A6E4-47DB-A4C5-E6B5252C94C8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A6E4-47DB-A4C5-E6B5252C94C8}"/>
              </c:ext>
            </c:extLst>
          </c:dPt>
          <c:cat>
            <c:strRef>
              <c:f>'13._1,,3'!$M$7:$M$34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Slovensko</c:v>
                </c:pt>
                <c:pt idx="6">
                  <c:v>Německo</c:v>
                </c:pt>
                <c:pt idx="7">
                  <c:v>Belgie</c:v>
                </c:pt>
                <c:pt idx="8">
                  <c:v>Francie</c:v>
                </c:pt>
                <c:pt idx="9">
                  <c:v>Česko</c:v>
                </c:pt>
                <c:pt idx="10">
                  <c:v>Finsko</c:v>
                </c:pt>
                <c:pt idx="11">
                  <c:v>Estonsko</c:v>
                </c:pt>
                <c:pt idx="12">
                  <c:v>Slovinsko</c:v>
                </c:pt>
                <c:pt idx="13">
                  <c:v>Maďarsko</c:v>
                </c:pt>
                <c:pt idx="14">
                  <c:v>Malta</c:v>
                </c:pt>
                <c:pt idx="15">
                  <c:v>EU27</c:v>
                </c:pt>
                <c:pt idx="16">
                  <c:v>Španělsko</c:v>
                </c:pt>
                <c:pt idx="17">
                  <c:v>Rakousko</c:v>
                </c:pt>
                <c:pt idx="18">
                  <c:v>Litva</c:v>
                </c:pt>
                <c:pt idx="19">
                  <c:v>Lotyšsko</c:v>
                </c:pt>
                <c:pt idx="20">
                  <c:v>Polsko</c:v>
                </c:pt>
                <c:pt idx="21">
                  <c:v>Řecko</c:v>
                </c:pt>
                <c:pt idx="22">
                  <c:v>Chorvatsko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'13._1,,3'!$N$7:$N$34</c:f>
              <c:numCache>
                <c:formatCode>General</c:formatCode>
                <c:ptCount val="28"/>
                <c:pt idx="0">
                  <c:v>83.255400000000009</c:v>
                </c:pt>
                <c:pt idx="1">
                  <c:v>82.476300000000009</c:v>
                </c:pt>
                <c:pt idx="2">
                  <c:v>78.82050000000001</c:v>
                </c:pt>
                <c:pt idx="3">
                  <c:v>77.811599999999999</c:v>
                </c:pt>
                <c:pt idx="4">
                  <c:v>69.742999999999995</c:v>
                </c:pt>
                <c:pt idx="5">
                  <c:v>69.073599999999999</c:v>
                </c:pt>
                <c:pt idx="6">
                  <c:v>69.001100000000008</c:v>
                </c:pt>
                <c:pt idx="7">
                  <c:v>66.133799999999994</c:v>
                </c:pt>
                <c:pt idx="8">
                  <c:v>65.597000000000008</c:v>
                </c:pt>
                <c:pt idx="9">
                  <c:v>62.736899999999999</c:v>
                </c:pt>
                <c:pt idx="10">
                  <c:v>61.955599999999997</c:v>
                </c:pt>
                <c:pt idx="11">
                  <c:v>61.719000000000001</c:v>
                </c:pt>
                <c:pt idx="12">
                  <c:v>58.840899999999998</c:v>
                </c:pt>
                <c:pt idx="13">
                  <c:v>57.623899999999992</c:v>
                </c:pt>
                <c:pt idx="14">
                  <c:v>57.051600000000001</c:v>
                </c:pt>
                <c:pt idx="15">
                  <c:v>56.936200000000007</c:v>
                </c:pt>
                <c:pt idx="16">
                  <c:v>55.219700000000003</c:v>
                </c:pt>
                <c:pt idx="17">
                  <c:v>54.1571</c:v>
                </c:pt>
                <c:pt idx="18">
                  <c:v>50.558400000000006</c:v>
                </c:pt>
                <c:pt idx="19">
                  <c:v>50.510800000000003</c:v>
                </c:pt>
                <c:pt idx="20">
                  <c:v>48.302599999999998</c:v>
                </c:pt>
                <c:pt idx="21">
                  <c:v>46.761800000000001</c:v>
                </c:pt>
                <c:pt idx="22">
                  <c:v>45.7121</c:v>
                </c:pt>
                <c:pt idx="23">
                  <c:v>43.820300000000003</c:v>
                </c:pt>
                <c:pt idx="24">
                  <c:v>40.443800000000003</c:v>
                </c:pt>
                <c:pt idx="25">
                  <c:v>39.778000000000006</c:v>
                </c:pt>
                <c:pt idx="26">
                  <c:v>23.050599999999999</c:v>
                </c:pt>
                <c:pt idx="27">
                  <c:v>19.5825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6E4-47DB-A4C5-E6B5252C9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'13._1,,3'!$O$6</c:f>
              <c:strCache>
                <c:ptCount val="1"/>
                <c:pt idx="0">
                  <c:v> 25-54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'13._1,,3'!$M$7:$M$34</c:f>
              <c:strCache>
                <c:ptCount val="28"/>
                <c:pt idx="0">
                  <c:v>Nizozemsko</c:v>
                </c:pt>
                <c:pt idx="1">
                  <c:v>Dánsko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Slovensko</c:v>
                </c:pt>
                <c:pt idx="6">
                  <c:v>Německo</c:v>
                </c:pt>
                <c:pt idx="7">
                  <c:v>Belgie</c:v>
                </c:pt>
                <c:pt idx="8">
                  <c:v>Francie</c:v>
                </c:pt>
                <c:pt idx="9">
                  <c:v>Česko</c:v>
                </c:pt>
                <c:pt idx="10">
                  <c:v>Finsko</c:v>
                </c:pt>
                <c:pt idx="11">
                  <c:v>Estonsko</c:v>
                </c:pt>
                <c:pt idx="12">
                  <c:v>Slovinsko</c:v>
                </c:pt>
                <c:pt idx="13">
                  <c:v>Maďarsko</c:v>
                </c:pt>
                <c:pt idx="14">
                  <c:v>Malta</c:v>
                </c:pt>
                <c:pt idx="15">
                  <c:v>EU27</c:v>
                </c:pt>
                <c:pt idx="16">
                  <c:v>Španělsko</c:v>
                </c:pt>
                <c:pt idx="17">
                  <c:v>Rakousko</c:v>
                </c:pt>
                <c:pt idx="18">
                  <c:v>Litva</c:v>
                </c:pt>
                <c:pt idx="19">
                  <c:v>Lotyšsko</c:v>
                </c:pt>
                <c:pt idx="20">
                  <c:v>Polsko</c:v>
                </c:pt>
                <c:pt idx="21">
                  <c:v>Řecko</c:v>
                </c:pt>
                <c:pt idx="22">
                  <c:v>Chorvatsko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'13._1,,3'!$O$7:$O$34</c:f>
              <c:numCache>
                <c:formatCode>General</c:formatCode>
                <c:ptCount val="28"/>
                <c:pt idx="0">
                  <c:v>88.340699999999998</c:v>
                </c:pt>
                <c:pt idx="1">
                  <c:v>88.544899999999998</c:v>
                </c:pt>
                <c:pt idx="2">
                  <c:v>86.874600000000001</c:v>
                </c:pt>
                <c:pt idx="3">
                  <c:v>87.136700000000005</c:v>
                </c:pt>
                <c:pt idx="4">
                  <c:v>77.285200000000003</c:v>
                </c:pt>
                <c:pt idx="5">
                  <c:v>80.105599999999995</c:v>
                </c:pt>
                <c:pt idx="6">
                  <c:v>78.377899999999997</c:v>
                </c:pt>
                <c:pt idx="7">
                  <c:v>74.954399999999993</c:v>
                </c:pt>
                <c:pt idx="8">
                  <c:v>75.127299999999991</c:v>
                </c:pt>
                <c:pt idx="9">
                  <c:v>75.150999999999996</c:v>
                </c:pt>
                <c:pt idx="10">
                  <c:v>73.835999999999999</c:v>
                </c:pt>
                <c:pt idx="11">
                  <c:v>75.970500000000001</c:v>
                </c:pt>
                <c:pt idx="12">
                  <c:v>72.1113</c:v>
                </c:pt>
                <c:pt idx="13">
                  <c:v>69.700099999999992</c:v>
                </c:pt>
                <c:pt idx="14">
                  <c:v>68.233800000000002</c:v>
                </c:pt>
                <c:pt idx="15">
                  <c:v>66.796199999999999</c:v>
                </c:pt>
                <c:pt idx="16">
                  <c:v>66.128900000000002</c:v>
                </c:pt>
                <c:pt idx="17">
                  <c:v>63.500999999999998</c:v>
                </c:pt>
                <c:pt idx="18">
                  <c:v>64.916899999999998</c:v>
                </c:pt>
                <c:pt idx="19">
                  <c:v>63.726400000000005</c:v>
                </c:pt>
                <c:pt idx="20">
                  <c:v>62.643700000000003</c:v>
                </c:pt>
                <c:pt idx="21">
                  <c:v>60.229200000000006</c:v>
                </c:pt>
                <c:pt idx="22">
                  <c:v>61.775599999999997</c:v>
                </c:pt>
                <c:pt idx="23">
                  <c:v>54.175600000000003</c:v>
                </c:pt>
                <c:pt idx="24">
                  <c:v>52.654999999999994</c:v>
                </c:pt>
                <c:pt idx="25">
                  <c:v>48.747099999999996</c:v>
                </c:pt>
                <c:pt idx="26">
                  <c:v>29.7774</c:v>
                </c:pt>
                <c:pt idx="27">
                  <c:v>26.491399999999999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6E4-47DB-A4C5-E6B5252C9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92226725831293E-2"/>
          <c:y val="0.21705426356589147"/>
          <c:w val="0.93282878311584627"/>
          <c:h val="0.664638344625526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'13.3,,4'!$J$8</c:f>
              <c:strCache>
                <c:ptCount val="1"/>
                <c:pt idx="0">
                  <c:v> Celkem (25–64 let)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0.2745669291338581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7D-4C9D-B1D2-3DD79C772452}"/>
                </c:ext>
              </c:extLst>
            </c:dLbl>
            <c:dLbl>
              <c:idx val="9"/>
              <c:layout>
                <c:manualLayout>
                  <c:x val="-2.2075055187637969E-3"/>
                  <c:y val="0.341458829274247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7D-4C9D-B1D2-3DD79C772452}"/>
                </c:ext>
              </c:extLst>
            </c:dLbl>
            <c:dLbl>
              <c:idx val="10"/>
              <c:layout>
                <c:manualLayout>
                  <c:x val="0"/>
                  <c:y val="0.35065555759018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7D-4C9D-B1D2-3DD79C772452}"/>
                </c:ext>
              </c:extLst>
            </c:dLbl>
            <c:dLbl>
              <c:idx val="11"/>
              <c:layout>
                <c:manualLayout>
                  <c:x val="0"/>
                  <c:y val="0.3549819935298785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7D-4C9D-B1D2-3DD79C77245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'13.3,,4'!$N$3:$AA$3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'13.3,,4'!$N$8:$AA$8</c:f>
              <c:numCache>
                <c:formatCode>General</c:formatCode>
                <c:ptCount val="14"/>
                <c:pt idx="0">
                  <c:v>25.09</c:v>
                </c:pt>
                <c:pt idx="1">
                  <c:v>28.6</c:v>
                </c:pt>
                <c:pt idx="2">
                  <c:v>32.1</c:v>
                </c:pt>
                <c:pt idx="3">
                  <c:v>35.1</c:v>
                </c:pt>
                <c:pt idx="4">
                  <c:v>38.9</c:v>
                </c:pt>
                <c:pt idx="5">
                  <c:v>45</c:v>
                </c:pt>
                <c:pt idx="6">
                  <c:v>49</c:v>
                </c:pt>
                <c:pt idx="7">
                  <c:v>52.2</c:v>
                </c:pt>
                <c:pt idx="8">
                  <c:v>61.4</c:v>
                </c:pt>
                <c:pt idx="9">
                  <c:v>65.2</c:v>
                </c:pt>
                <c:pt idx="10">
                  <c:v>70.3</c:v>
                </c:pt>
                <c:pt idx="11">
                  <c:v>78.599999999999994</c:v>
                </c:pt>
                <c:pt idx="12">
                  <c:v>82.7</c:v>
                </c:pt>
                <c:pt idx="13">
                  <c:v>83.7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7D-4C9D-B1D2-3DD79C772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'13.3,,4'!$J$9</c:f>
              <c:strCache>
                <c:ptCount val="1"/>
                <c:pt idx="0">
                  <c:v> ZŠ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'13.3,,4'!$N$3:$AA$3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'13.3,,4'!$N$9:$AA$9</c:f>
              <c:numCache>
                <c:formatCode>0.0</c:formatCode>
                <c:ptCount val="14"/>
                <c:pt idx="0">
                  <c:v>4.0199999999999996</c:v>
                </c:pt>
                <c:pt idx="1">
                  <c:v>7.1</c:v>
                </c:pt>
                <c:pt idx="2">
                  <c:v>9.879999999999999</c:v>
                </c:pt>
                <c:pt idx="3">
                  <c:v>11</c:v>
                </c:pt>
                <c:pt idx="4">
                  <c:v>10.530000000000001</c:v>
                </c:pt>
                <c:pt idx="5">
                  <c:v>12.11</c:v>
                </c:pt>
                <c:pt idx="6">
                  <c:v>12.59</c:v>
                </c:pt>
                <c:pt idx="7">
                  <c:v>13.940000000000001</c:v>
                </c:pt>
                <c:pt idx="8">
                  <c:v>21.78</c:v>
                </c:pt>
                <c:pt idx="9">
                  <c:v>31.990000000000002</c:v>
                </c:pt>
                <c:pt idx="10">
                  <c:v>33.4</c:v>
                </c:pt>
                <c:pt idx="11">
                  <c:v>43.114999999999995</c:v>
                </c:pt>
                <c:pt idx="12">
                  <c:v>55.086999999999996</c:v>
                </c:pt>
                <c:pt idx="13">
                  <c:v>51.349999999999994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D7D-4C9D-B1D2-3DD79C772452}"/>
            </c:ext>
          </c:extLst>
        </c:ser>
        <c:ser>
          <c:idx val="2"/>
          <c:order val="2"/>
          <c:tx>
            <c:strRef>
              <c:f>'13.3,,4'!$J$10</c:f>
              <c:strCache>
                <c:ptCount val="1"/>
                <c:pt idx="0">
                  <c:v> VŠ (25–64 let)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'13.3,,4'!$N$3:$AA$3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'13.3,,4'!$N$10:$AA$10</c:f>
              <c:numCache>
                <c:formatCode>0.0</c:formatCode>
                <c:ptCount val="14"/>
                <c:pt idx="0">
                  <c:v>45.85</c:v>
                </c:pt>
                <c:pt idx="1">
                  <c:v>49.8</c:v>
                </c:pt>
                <c:pt idx="2">
                  <c:v>57.49</c:v>
                </c:pt>
                <c:pt idx="3">
                  <c:v>58.45</c:v>
                </c:pt>
                <c:pt idx="4">
                  <c:v>62.36</c:v>
                </c:pt>
                <c:pt idx="5">
                  <c:v>69.23</c:v>
                </c:pt>
                <c:pt idx="6">
                  <c:v>71.28</c:v>
                </c:pt>
                <c:pt idx="7">
                  <c:v>69.81</c:v>
                </c:pt>
                <c:pt idx="8">
                  <c:v>84.62</c:v>
                </c:pt>
                <c:pt idx="9">
                  <c:v>83.990000000000009</c:v>
                </c:pt>
                <c:pt idx="10">
                  <c:v>88.9</c:v>
                </c:pt>
                <c:pt idx="11">
                  <c:v>92.132000000000005</c:v>
                </c:pt>
                <c:pt idx="12">
                  <c:v>96.116</c:v>
                </c:pt>
                <c:pt idx="13">
                  <c:v>96.287000000000006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D7D-4C9D-B1D2-3DD79C772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737196311999463E-2"/>
          <c:y val="7.871635231642557E-2"/>
          <c:w val="0.60643652987085228"/>
          <c:h val="0.115082097295977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546329845016147E-2"/>
          <c:y val="0.16261248593925759"/>
          <c:w val="0.93892746054558085"/>
          <c:h val="0.687974550056242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'13.3,,4'!$J$4</c:f>
              <c:strCache>
                <c:ptCount val="1"/>
                <c:pt idx="0">
                  <c:v> Celkem 16+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759738958891456E-3"/>
                  <c:y val="0.106087715598050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C58-42F6-BCCC-665BF149057E}"/>
                </c:ext>
              </c:extLst>
            </c:dLbl>
            <c:dLbl>
              <c:idx val="1"/>
              <c:layout>
                <c:manualLayout>
                  <c:x val="2.3223083531117472E-3"/>
                  <c:y val="0.1230115766779151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58-42F6-BCCC-665BF149057E}"/>
                </c:ext>
              </c:extLst>
            </c:dLbl>
            <c:dLbl>
              <c:idx val="2"/>
              <c:layout>
                <c:manualLayout>
                  <c:x val="-1.9759738958891456E-3"/>
                  <c:y val="0.1468515654293212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C58-42F6-BCCC-665BF149057E}"/>
                </c:ext>
              </c:extLst>
            </c:dLbl>
            <c:dLbl>
              <c:idx val="3"/>
              <c:layout>
                <c:manualLayout>
                  <c:x val="1.6620658510829744E-4"/>
                  <c:y val="0.1456007452193475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58-42F6-BCCC-665BF149057E}"/>
                </c:ext>
              </c:extLst>
            </c:dLbl>
            <c:dLbl>
              <c:idx val="4"/>
              <c:layout>
                <c:manualLayout>
                  <c:x val="1.8012787211434348E-4"/>
                  <c:y val="0.1511195866141732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C58-42F6-BCCC-665BF149057E}"/>
                </c:ext>
              </c:extLst>
            </c:dLbl>
            <c:dLbl>
              <c:idx val="5"/>
              <c:layout>
                <c:manualLayout>
                  <c:x val="1.6620658510829744E-4"/>
                  <c:y val="0.144268489876265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58-42F6-BCCC-665BF149057E}"/>
                </c:ext>
              </c:extLst>
            </c:dLbl>
            <c:dLbl>
              <c:idx val="6"/>
              <c:layout>
                <c:manualLayout>
                  <c:x val="-7.9056151563384177E-17"/>
                  <c:y val="0.1672419853768278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C58-42F6-BCCC-665BF149057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'13.3,,4'!$N$3:$AA$3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'13.3,,4'!$N$4:$AA$4</c:f>
              <c:numCache>
                <c:formatCode>0.0</c:formatCode>
                <c:ptCount val="14"/>
                <c:pt idx="0">
                  <c:v>22</c:v>
                </c:pt>
                <c:pt idx="1">
                  <c:v>25.4</c:v>
                </c:pt>
                <c:pt idx="2">
                  <c:v>28.000000000000004</c:v>
                </c:pt>
                <c:pt idx="3">
                  <c:v>30.644663105832521</c:v>
                </c:pt>
                <c:pt idx="4">
                  <c:v>34.439841852165728</c:v>
                </c:pt>
                <c:pt idx="5">
                  <c:v>39.287274589167126</c:v>
                </c:pt>
                <c:pt idx="6">
                  <c:v>41.85325433831796</c:v>
                </c:pt>
                <c:pt idx="7">
                  <c:v>43.626075830301843</c:v>
                </c:pt>
                <c:pt idx="8">
                  <c:v>51.6</c:v>
                </c:pt>
                <c:pt idx="9">
                  <c:v>53.900000000000006</c:v>
                </c:pt>
                <c:pt idx="10">
                  <c:v>58.8</c:v>
                </c:pt>
                <c:pt idx="11">
                  <c:v>65.7</c:v>
                </c:pt>
                <c:pt idx="12">
                  <c:v>69.352000000000004</c:v>
                </c:pt>
                <c:pt idx="13">
                  <c:v>70.638999999999996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58-42F6-BCCC-665BF1490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'13.3,,4'!$J$5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numRef>
              <c:f>'13.3,,4'!$N$3:$AA$3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'13.3,,4'!$N$5:$AA$5</c:f>
              <c:numCache>
                <c:formatCode>0.0</c:formatCode>
                <c:ptCount val="14"/>
                <c:pt idx="0">
                  <c:v>37.921795799999998</c:v>
                </c:pt>
                <c:pt idx="1">
                  <c:v>44.462755379999997</c:v>
                </c:pt>
                <c:pt idx="2">
                  <c:v>48</c:v>
                </c:pt>
                <c:pt idx="3">
                  <c:v>54.29999999999999</c:v>
                </c:pt>
                <c:pt idx="4">
                  <c:v>58.314935827473299</c:v>
                </c:pt>
                <c:pt idx="5">
                  <c:v>63.191060983275371</c:v>
                </c:pt>
                <c:pt idx="6">
                  <c:v>66.947870120498138</c:v>
                </c:pt>
                <c:pt idx="7">
                  <c:v>71.981952738627967</c:v>
                </c:pt>
                <c:pt idx="8">
                  <c:v>79.100000000000009</c:v>
                </c:pt>
                <c:pt idx="9">
                  <c:v>81.3</c:v>
                </c:pt>
                <c:pt idx="10">
                  <c:v>86.5</c:v>
                </c:pt>
                <c:pt idx="11">
                  <c:v>91.2</c:v>
                </c:pt>
                <c:pt idx="12">
                  <c:v>93.469000000000008</c:v>
                </c:pt>
                <c:pt idx="13">
                  <c:v>96.260999999999996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C58-42F6-BCCC-665BF149057E}"/>
            </c:ext>
          </c:extLst>
        </c:ser>
        <c:ser>
          <c:idx val="2"/>
          <c:order val="2"/>
          <c:tx>
            <c:strRef>
              <c:f>'13.3,,4'!$J$6</c:f>
              <c:strCache>
                <c:ptCount val="1"/>
                <c:pt idx="0">
                  <c:v> 65+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AECFC"/>
              </a:solidFill>
              <a:ln w="9525">
                <a:noFill/>
              </a:ln>
              <a:effectLst/>
            </c:spPr>
          </c:marker>
          <c:cat>
            <c:numRef>
              <c:f>'13.3,,4'!$N$3:$AA$3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'13.3,,4'!$N$6:$AA$6</c:f>
              <c:numCache>
                <c:formatCode>0.0</c:formatCode>
                <c:ptCount val="14"/>
                <c:pt idx="0">
                  <c:v>2.2999999999999998</c:v>
                </c:pt>
                <c:pt idx="1">
                  <c:v>3</c:v>
                </c:pt>
                <c:pt idx="2">
                  <c:v>3.7000000000000006</c:v>
                </c:pt>
                <c:pt idx="3">
                  <c:v>2.7</c:v>
                </c:pt>
                <c:pt idx="4">
                  <c:v>4.5</c:v>
                </c:pt>
                <c:pt idx="5">
                  <c:v>7.6</c:v>
                </c:pt>
                <c:pt idx="6">
                  <c:v>7.9538534854782768</c:v>
                </c:pt>
                <c:pt idx="7">
                  <c:v>9.7033966165815571</c:v>
                </c:pt>
                <c:pt idx="8">
                  <c:v>12.7</c:v>
                </c:pt>
                <c:pt idx="9">
                  <c:v>13.5</c:v>
                </c:pt>
                <c:pt idx="10">
                  <c:v>16.37</c:v>
                </c:pt>
                <c:pt idx="11">
                  <c:v>21.2</c:v>
                </c:pt>
                <c:pt idx="12">
                  <c:v>25.11</c:v>
                </c:pt>
                <c:pt idx="13">
                  <c:v>27.92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C58-42F6-BCCC-665BF1490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0.0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0221078134463963E-2"/>
          <c:y val="4.354553337082865E-2"/>
          <c:w val="0.41122905309913182"/>
          <c:h val="0.11339168541432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148734028006978"/>
          <c:w val="0.91700476585163693"/>
          <c:h val="0.588181433105681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'13._2,,5'!$N$6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DE79-49D8-9338-244BD897D1D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E79-49D8-9338-244BD897D1D0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E79-49D8-9338-244BD897D1D0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79-49D8-9338-244BD897D1D0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E79-49D8-9338-244BD897D1D0}"/>
              </c:ext>
            </c:extLst>
          </c:dPt>
          <c:dPt>
            <c:idx val="1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8-DE79-49D8-9338-244BD897D1D0}"/>
              </c:ext>
            </c:extLst>
          </c:dPt>
          <c:dPt>
            <c:idx val="14"/>
            <c:invertIfNegative val="0"/>
            <c:bubble3D val="0"/>
            <c:spPr>
              <a:solidFill>
                <a:srgbClr val="21ACC6"/>
              </a:solidFill>
            </c:spPr>
            <c:extLst>
              <c:ext xmlns:c16="http://schemas.microsoft.com/office/drawing/2014/chart" uri="{C3380CC4-5D6E-409C-BE32-E72D297353CC}">
                <c16:uniqueId val="{0000000A-DE79-49D8-9338-244BD897D1D0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E79-49D8-9338-244BD897D1D0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DE79-49D8-9338-244BD897D1D0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DE79-49D8-9338-244BD897D1D0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E79-49D8-9338-244BD897D1D0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DE79-49D8-9338-244BD897D1D0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DE79-49D8-9338-244BD897D1D0}"/>
              </c:ext>
            </c:extLst>
          </c:dPt>
          <c:cat>
            <c:strRef>
              <c:f>'13._2,,5'!$M$7:$M$34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Finsko</c:v>
                </c:pt>
                <c:pt idx="6">
                  <c:v>Německo</c:v>
                </c:pt>
                <c:pt idx="7">
                  <c:v>Francie</c:v>
                </c:pt>
                <c:pt idx="8">
                  <c:v>Česko</c:v>
                </c:pt>
                <c:pt idx="9">
                  <c:v>Slovensko</c:v>
                </c:pt>
                <c:pt idx="10">
                  <c:v>Belgie</c:v>
                </c:pt>
                <c:pt idx="11">
                  <c:v>Slovinsko</c:v>
                </c:pt>
                <c:pt idx="12">
                  <c:v>Estonsko</c:v>
                </c:pt>
                <c:pt idx="13">
                  <c:v>EU27</c:v>
                </c:pt>
                <c:pt idx="14">
                  <c:v>Španělsko</c:v>
                </c:pt>
                <c:pt idx="15">
                  <c:v>Maďarsko</c:v>
                </c:pt>
                <c:pt idx="16">
                  <c:v>Malta</c:v>
                </c:pt>
                <c:pt idx="17">
                  <c:v>Rakousko</c:v>
                </c:pt>
                <c:pt idx="18">
                  <c:v>Lotyšsko</c:v>
                </c:pt>
                <c:pt idx="19">
                  <c:v>Polsko</c:v>
                </c:pt>
                <c:pt idx="20">
                  <c:v>Litva</c:v>
                </c:pt>
                <c:pt idx="21">
                  <c:v>Chorvatsko</c:v>
                </c:pt>
                <c:pt idx="22">
                  <c:v>Řecko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'13._2,,5'!$N$7:$N$34</c:f>
              <c:numCache>
                <c:formatCode>General</c:formatCode>
                <c:ptCount val="28"/>
                <c:pt idx="0">
                  <c:v>90.824400000000011</c:v>
                </c:pt>
                <c:pt idx="1">
                  <c:v>89.468000000000004</c:v>
                </c:pt>
                <c:pt idx="2">
                  <c:v>87.406399999999991</c:v>
                </c:pt>
                <c:pt idx="3">
                  <c:v>86.740600000000001</c:v>
                </c:pt>
                <c:pt idx="4">
                  <c:v>80.969400000000007</c:v>
                </c:pt>
                <c:pt idx="5">
                  <c:v>78.638099999999994</c:v>
                </c:pt>
                <c:pt idx="6">
                  <c:v>76.024900000000002</c:v>
                </c:pt>
                <c:pt idx="7">
                  <c:v>75.679900000000004</c:v>
                </c:pt>
                <c:pt idx="8">
                  <c:v>75.4816</c:v>
                </c:pt>
                <c:pt idx="9">
                  <c:v>75.3155</c:v>
                </c:pt>
                <c:pt idx="10">
                  <c:v>75.186299999999989</c:v>
                </c:pt>
                <c:pt idx="11">
                  <c:v>71.204300000000003</c:v>
                </c:pt>
                <c:pt idx="12">
                  <c:v>70.324799999999996</c:v>
                </c:pt>
                <c:pt idx="13">
                  <c:v>67.1143</c:v>
                </c:pt>
                <c:pt idx="14">
                  <c:v>66.627400000000009</c:v>
                </c:pt>
                <c:pt idx="15">
                  <c:v>66.006399999999999</c:v>
                </c:pt>
                <c:pt idx="16">
                  <c:v>64.624700000000004</c:v>
                </c:pt>
                <c:pt idx="17">
                  <c:v>63.168700000000001</c:v>
                </c:pt>
                <c:pt idx="18">
                  <c:v>61.819699999999997</c:v>
                </c:pt>
                <c:pt idx="19">
                  <c:v>61.174199999999999</c:v>
                </c:pt>
                <c:pt idx="20">
                  <c:v>60.004800000000003</c:v>
                </c:pt>
                <c:pt idx="21">
                  <c:v>57.347400000000007</c:v>
                </c:pt>
                <c:pt idx="22">
                  <c:v>54.221600000000002</c:v>
                </c:pt>
                <c:pt idx="23">
                  <c:v>54.006299999999996</c:v>
                </c:pt>
                <c:pt idx="24">
                  <c:v>51.586500000000001</c:v>
                </c:pt>
                <c:pt idx="25">
                  <c:v>51.444999999999993</c:v>
                </c:pt>
                <c:pt idx="26">
                  <c:v>38.489100000000001</c:v>
                </c:pt>
                <c:pt idx="27">
                  <c:v>33.035499999999999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E79-49D8-9338-244BD897D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'13._2,,5'!$O$6</c:f>
              <c:strCache>
                <c:ptCount val="1"/>
                <c:pt idx="0">
                  <c:v> 25-54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'13._2,,5'!$M$7:$M$34</c:f>
              <c:strCache>
                <c:ptCount val="28"/>
                <c:pt idx="0">
                  <c:v>Dánsko</c:v>
                </c:pt>
                <c:pt idx="1">
                  <c:v>Nizozemsko</c:v>
                </c:pt>
                <c:pt idx="2">
                  <c:v>Irsko</c:v>
                </c:pt>
                <c:pt idx="3">
                  <c:v>Švédsko</c:v>
                </c:pt>
                <c:pt idx="4">
                  <c:v>Lucembursko</c:v>
                </c:pt>
                <c:pt idx="5">
                  <c:v>Finsko</c:v>
                </c:pt>
                <c:pt idx="6">
                  <c:v>Německo</c:v>
                </c:pt>
                <c:pt idx="7">
                  <c:v>Francie</c:v>
                </c:pt>
                <c:pt idx="8">
                  <c:v>Česko</c:v>
                </c:pt>
                <c:pt idx="9">
                  <c:v>Slovensko</c:v>
                </c:pt>
                <c:pt idx="10">
                  <c:v>Belgie</c:v>
                </c:pt>
                <c:pt idx="11">
                  <c:v>Slovinsko</c:v>
                </c:pt>
                <c:pt idx="12">
                  <c:v>Estonsko</c:v>
                </c:pt>
                <c:pt idx="13">
                  <c:v>EU27</c:v>
                </c:pt>
                <c:pt idx="14">
                  <c:v>Španělsko</c:v>
                </c:pt>
                <c:pt idx="15">
                  <c:v>Maďarsko</c:v>
                </c:pt>
                <c:pt idx="16">
                  <c:v>Malta</c:v>
                </c:pt>
                <c:pt idx="17">
                  <c:v>Rakousko</c:v>
                </c:pt>
                <c:pt idx="18">
                  <c:v>Lotyšsko</c:v>
                </c:pt>
                <c:pt idx="19">
                  <c:v>Polsko</c:v>
                </c:pt>
                <c:pt idx="20">
                  <c:v>Litva</c:v>
                </c:pt>
                <c:pt idx="21">
                  <c:v>Chorvatsko</c:v>
                </c:pt>
                <c:pt idx="22">
                  <c:v>Řecko</c:v>
                </c:pt>
                <c:pt idx="23">
                  <c:v>Kypr</c:v>
                </c:pt>
                <c:pt idx="24">
                  <c:v>Portugalsko</c:v>
                </c:pt>
                <c:pt idx="25">
                  <c:v>Itálie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'13._2,,5'!$O$7:$O$34</c:f>
              <c:numCache>
                <c:formatCode>General</c:formatCode>
                <c:ptCount val="28"/>
                <c:pt idx="0">
                  <c:v>94.474800000000002</c:v>
                </c:pt>
                <c:pt idx="1">
                  <c:v>93.111800000000002</c:v>
                </c:pt>
                <c:pt idx="2">
                  <c:v>94.419600000000003</c:v>
                </c:pt>
                <c:pt idx="3">
                  <c:v>92.958200000000005</c:v>
                </c:pt>
                <c:pt idx="4">
                  <c:v>86.303300000000007</c:v>
                </c:pt>
                <c:pt idx="5">
                  <c:v>88.62060000000001</c:v>
                </c:pt>
                <c:pt idx="6">
                  <c:v>85.003500000000003</c:v>
                </c:pt>
                <c:pt idx="7">
                  <c:v>84.635599999999997</c:v>
                </c:pt>
                <c:pt idx="8">
                  <c:v>88.119</c:v>
                </c:pt>
                <c:pt idx="9">
                  <c:v>86.508799999999994</c:v>
                </c:pt>
                <c:pt idx="10">
                  <c:v>83.280699999999996</c:v>
                </c:pt>
                <c:pt idx="11">
                  <c:v>84.035200000000003</c:v>
                </c:pt>
                <c:pt idx="12">
                  <c:v>84.217699999999994</c:v>
                </c:pt>
                <c:pt idx="13">
                  <c:v>77.271299999999997</c:v>
                </c:pt>
                <c:pt idx="14">
                  <c:v>77.802400000000006</c:v>
                </c:pt>
                <c:pt idx="15">
                  <c:v>77.5184</c:v>
                </c:pt>
                <c:pt idx="16">
                  <c:v>77.554500000000004</c:v>
                </c:pt>
                <c:pt idx="17">
                  <c:v>74.000900000000001</c:v>
                </c:pt>
                <c:pt idx="18">
                  <c:v>76.3369</c:v>
                </c:pt>
                <c:pt idx="19">
                  <c:v>76.436300000000003</c:v>
                </c:pt>
                <c:pt idx="20">
                  <c:v>75.332399999999993</c:v>
                </c:pt>
                <c:pt idx="21">
                  <c:v>74.230099999999993</c:v>
                </c:pt>
                <c:pt idx="22">
                  <c:v>69.304200000000009</c:v>
                </c:pt>
                <c:pt idx="23">
                  <c:v>65.969200000000001</c:v>
                </c:pt>
                <c:pt idx="24">
                  <c:v>65.500499999999988</c:v>
                </c:pt>
                <c:pt idx="25">
                  <c:v>61.662499999999994</c:v>
                </c:pt>
                <c:pt idx="26">
                  <c:v>48.505299999999998</c:v>
                </c:pt>
                <c:pt idx="27">
                  <c:v>43.692300000000003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DE79-49D8-9338-244BD897D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2.136750121803636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446435564702275E-2"/>
          <c:y val="0.15611828013331364"/>
          <c:w val="0.91617626744025416"/>
          <c:h val="0.613054130484143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'13.4,,6'!$N$31</c:f>
              <c:strCache>
                <c:ptCount val="1"/>
                <c:pt idx="0">
                  <c:v> Pouze od prodejců z ČR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'13.4,,6'!$N$32:$N$52</c:f>
              <c:numCache>
                <c:formatCode>General</c:formatCode>
                <c:ptCount val="21"/>
                <c:pt idx="0">
                  <c:v>59.104999999999997</c:v>
                </c:pt>
                <c:pt idx="2">
                  <c:v>61.490999999999993</c:v>
                </c:pt>
                <c:pt idx="3">
                  <c:v>56.796999999999997</c:v>
                </c:pt>
                <c:pt idx="5">
                  <c:v>53.527999999999999</c:v>
                </c:pt>
                <c:pt idx="6">
                  <c:v>49.919000000000004</c:v>
                </c:pt>
                <c:pt idx="7">
                  <c:v>55.010999999999996</c:v>
                </c:pt>
                <c:pt idx="8">
                  <c:v>64.31</c:v>
                </c:pt>
                <c:pt idx="9">
                  <c:v>69.144999999999996</c:v>
                </c:pt>
                <c:pt idx="10">
                  <c:v>78.016999999999996</c:v>
                </c:pt>
                <c:pt idx="11">
                  <c:v>75.949999999999989</c:v>
                </c:pt>
                <c:pt idx="13">
                  <c:v>67.800000000000011</c:v>
                </c:pt>
                <c:pt idx="14">
                  <c:v>58.111000000000004</c:v>
                </c:pt>
                <c:pt idx="15">
                  <c:v>51.397999999999996</c:v>
                </c:pt>
                <c:pt idx="17">
                  <c:v>59.064999999999998</c:v>
                </c:pt>
                <c:pt idx="18">
                  <c:v>46.367999999999995</c:v>
                </c:pt>
                <c:pt idx="19">
                  <c:v>51.460999999999999</c:v>
                </c:pt>
                <c:pt idx="20">
                  <c:v>77.632000000000005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18-4B36-8C13-C2D21B895CAC}"/>
            </c:ext>
          </c:extLst>
        </c:ser>
        <c:ser>
          <c:idx val="1"/>
          <c:order val="1"/>
          <c:tx>
            <c:strRef>
              <c:f>'13.4,,6'!$O$31</c:f>
              <c:strCache>
                <c:ptCount val="1"/>
                <c:pt idx="0">
                  <c:v> Pouze od prodejců ze zahraničí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'13.4,,6'!$O$32:$O$52</c:f>
              <c:numCache>
                <c:formatCode>General</c:formatCode>
                <c:ptCount val="21"/>
                <c:pt idx="0">
                  <c:v>6.5600000000000005</c:v>
                </c:pt>
                <c:pt idx="2">
                  <c:v>6.2709999999999999</c:v>
                </c:pt>
                <c:pt idx="3">
                  <c:v>6.8390000000000004</c:v>
                </c:pt>
                <c:pt idx="5">
                  <c:v>10.274999999999999</c:v>
                </c:pt>
                <c:pt idx="6">
                  <c:v>7.1020000000000003</c:v>
                </c:pt>
                <c:pt idx="7">
                  <c:v>5.4870000000000001</c:v>
                </c:pt>
                <c:pt idx="8">
                  <c:v>6.0620000000000003</c:v>
                </c:pt>
                <c:pt idx="9">
                  <c:v>6.0549999999999997</c:v>
                </c:pt>
                <c:pt idx="10">
                  <c:v>3.9210000000000003</c:v>
                </c:pt>
                <c:pt idx="11">
                  <c:v>3.2489999999999997</c:v>
                </c:pt>
                <c:pt idx="13">
                  <c:v>6.0179999999999998</c:v>
                </c:pt>
                <c:pt idx="14">
                  <c:v>6.5579999999999998</c:v>
                </c:pt>
                <c:pt idx="15">
                  <c:v>5.5410000000000004</c:v>
                </c:pt>
                <c:pt idx="17">
                  <c:v>6.4109999999999996</c:v>
                </c:pt>
                <c:pt idx="18">
                  <c:v>4.4560000000000004</c:v>
                </c:pt>
                <c:pt idx="19">
                  <c:v>10.746</c:v>
                </c:pt>
                <c:pt idx="20">
                  <c:v>4.569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18-4B36-8C13-C2D21B895CAC}"/>
            </c:ext>
          </c:extLst>
        </c:ser>
        <c:ser>
          <c:idx val="2"/>
          <c:order val="2"/>
          <c:tx>
            <c:strRef>
              <c:f>'13.4,,6'!$P$31</c:f>
              <c:strCache>
                <c:ptCount val="1"/>
                <c:pt idx="0">
                  <c:v> Od prodejců z ČR i jiných zemí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'13.4,,6'!$P$32:$P$52</c:f>
              <c:numCache>
                <c:formatCode>General</c:formatCode>
                <c:ptCount val="21"/>
                <c:pt idx="0">
                  <c:v>29.413</c:v>
                </c:pt>
                <c:pt idx="2">
                  <c:v>26.806999999999999</c:v>
                </c:pt>
                <c:pt idx="3">
                  <c:v>31.934000000000001</c:v>
                </c:pt>
                <c:pt idx="5">
                  <c:v>29.006999999999998</c:v>
                </c:pt>
                <c:pt idx="6">
                  <c:v>38.274000000000001</c:v>
                </c:pt>
                <c:pt idx="7">
                  <c:v>34.388999999999996</c:v>
                </c:pt>
                <c:pt idx="8">
                  <c:v>25.535000000000004</c:v>
                </c:pt>
                <c:pt idx="9">
                  <c:v>21.196000000000002</c:v>
                </c:pt>
                <c:pt idx="10">
                  <c:v>13.125999999999999</c:v>
                </c:pt>
                <c:pt idx="11">
                  <c:v>13.306999999999999</c:v>
                </c:pt>
                <c:pt idx="13">
                  <c:v>21.271000000000001</c:v>
                </c:pt>
                <c:pt idx="14">
                  <c:v>30.695</c:v>
                </c:pt>
                <c:pt idx="15">
                  <c:v>39.251999999999995</c:v>
                </c:pt>
                <c:pt idx="17">
                  <c:v>30.151</c:v>
                </c:pt>
                <c:pt idx="18">
                  <c:v>42.433999999999997</c:v>
                </c:pt>
                <c:pt idx="19">
                  <c:v>29.782999999999998</c:v>
                </c:pt>
                <c:pt idx="20">
                  <c:v>13.553999999999998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18-4B36-8C13-C2D21B895CAC}"/>
            </c:ext>
          </c:extLst>
        </c:ser>
        <c:ser>
          <c:idx val="3"/>
          <c:order val="3"/>
          <c:tx>
            <c:strRef>
              <c:f>'13.4,,6'!$Q$31</c:f>
              <c:strCache>
                <c:ptCount val="1"/>
                <c:pt idx="0">
                  <c:v> Neznají země prodejců, od nichž nakupují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'13.4,,6'!$M$32:$M$52</c:f>
              <c:strCache>
                <c:ptCount val="2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</c:v>
                </c:pt>
                <c:pt idx="9">
                  <c:v>55–64</c:v>
                </c:pt>
                <c:pt idx="10">
                  <c:v>65–74 let</c:v>
                </c:pt>
                <c:pt idx="11">
                  <c:v>75+</c:v>
                </c:pt>
                <c:pt idx="13">
                  <c:v>SŠ bez maturity</c:v>
                </c:pt>
                <c:pt idx="14">
                  <c:v>SŠ s maturitou + VOŠ</c:v>
                </c:pt>
                <c:pt idx="15">
                  <c:v>VŠ</c:v>
                </c:pt>
                <c:pt idx="17">
                  <c:v>Zaměstnaní</c:v>
                </c:pt>
                <c:pt idx="18">
                  <c:v>Ženy v domácnosti</c:v>
                </c:pt>
                <c:pt idx="19">
                  <c:v>Studenti</c:v>
                </c:pt>
                <c:pt idx="20">
                  <c:v>Starobní důchodci</c:v>
                </c:pt>
              </c:strCache>
            </c:strRef>
          </c:cat>
          <c:val>
            <c:numRef>
              <c:f>'13.4,,6'!$Q$32:$Q$52</c:f>
              <c:numCache>
                <c:formatCode>General</c:formatCode>
                <c:ptCount val="21"/>
                <c:pt idx="0">
                  <c:v>4.9220000000000006</c:v>
                </c:pt>
                <c:pt idx="2">
                  <c:v>5.431000000000008</c:v>
                </c:pt>
                <c:pt idx="3">
                  <c:v>4.4300000000000033</c:v>
                </c:pt>
                <c:pt idx="5">
                  <c:v>7.1900000000000048</c:v>
                </c:pt>
                <c:pt idx="6">
                  <c:v>4.7049999999999983</c:v>
                </c:pt>
                <c:pt idx="7">
                  <c:v>5.1130000000000067</c:v>
                </c:pt>
                <c:pt idx="8">
                  <c:v>4.0929999999999929</c:v>
                </c:pt>
                <c:pt idx="9">
                  <c:v>3.6040000000000028</c:v>
                </c:pt>
                <c:pt idx="10">
                  <c:v>4.9360000000000053</c:v>
                </c:pt>
                <c:pt idx="11">
                  <c:v>7.494000000000014</c:v>
                </c:pt>
                <c:pt idx="13">
                  <c:v>4.9109999999999872</c:v>
                </c:pt>
                <c:pt idx="14">
                  <c:v>4.6359999999999957</c:v>
                </c:pt>
                <c:pt idx="15">
                  <c:v>3.8090000000000117</c:v>
                </c:pt>
                <c:pt idx="17">
                  <c:v>4.3730000000000011</c:v>
                </c:pt>
                <c:pt idx="18">
                  <c:v>6.7420000000000044</c:v>
                </c:pt>
                <c:pt idx="19">
                  <c:v>8.0100000000000016</c:v>
                </c:pt>
                <c:pt idx="20">
                  <c:v>4.2449999999999974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18-4B36-8C13-C2D21B895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"/>
          <c:y val="0"/>
          <c:w val="0.98331969194640145"/>
          <c:h val="0.144060985117332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88975025029086E-2"/>
          <c:y val="0.1173068486835746"/>
          <c:w val="0.87728559542170625"/>
          <c:h val="0.59616374086383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'13._3,,7'!$N$6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610-4C45-9D40-E7FE7A2F1FFF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6610-4C45-9D40-E7FE7A2F1FF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610-4C45-9D40-E7FE7A2F1FF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610-4C45-9D40-E7FE7A2F1FF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610-4C45-9D40-E7FE7A2F1FF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610-4C45-9D40-E7FE7A2F1FFF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6610-4C45-9D40-E7FE7A2F1FFF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6610-4C45-9D40-E7FE7A2F1FFF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610-4C45-9D40-E7FE7A2F1FF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610-4C45-9D40-E7FE7A2F1FFF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D-6610-4C45-9D40-E7FE7A2F1FF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6610-4C45-9D40-E7FE7A2F1FFF}"/>
              </c:ext>
            </c:extLst>
          </c:dPt>
          <c:dPt>
            <c:idx val="2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6610-4C45-9D40-E7FE7A2F1FFF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6610-4C45-9D40-E7FE7A2F1FFF}"/>
              </c:ext>
            </c:extLst>
          </c:dPt>
          <c:cat>
            <c:strRef>
              <c:f>'13._3,,7'!$M$7:$M$34</c:f>
              <c:strCache>
                <c:ptCount val="28"/>
                <c:pt idx="0">
                  <c:v>Irsko</c:v>
                </c:pt>
                <c:pt idx="1">
                  <c:v>Lucembursko</c:v>
                </c:pt>
                <c:pt idx="2">
                  <c:v>Malta</c:v>
                </c:pt>
                <c:pt idx="3">
                  <c:v>Belgie</c:v>
                </c:pt>
                <c:pt idx="4">
                  <c:v>Rakousko</c:v>
                </c:pt>
                <c:pt idx="5">
                  <c:v>Dánsko</c:v>
                </c:pt>
                <c:pt idx="6">
                  <c:v>Kypr</c:v>
                </c:pt>
                <c:pt idx="7">
                  <c:v>Nizozemsko</c:v>
                </c:pt>
                <c:pt idx="8">
                  <c:v>Slovinsko</c:v>
                </c:pt>
                <c:pt idx="9">
                  <c:v>Estonsko</c:v>
                </c:pt>
                <c:pt idx="10">
                  <c:v>Francie</c:v>
                </c:pt>
                <c:pt idx="11">
                  <c:v>Finsko</c:v>
                </c:pt>
                <c:pt idx="12">
                  <c:v>Švédsko</c:v>
                </c:pt>
                <c:pt idx="13">
                  <c:v>Lotyšsko</c:v>
                </c:pt>
                <c:pt idx="14">
                  <c:v>Slovensko</c:v>
                </c:pt>
                <c:pt idx="15">
                  <c:v>Španělsko</c:v>
                </c:pt>
                <c:pt idx="16">
                  <c:v>Litva</c:v>
                </c:pt>
                <c:pt idx="17">
                  <c:v>EU27</c:v>
                </c:pt>
                <c:pt idx="18">
                  <c:v>Portugalsko</c:v>
                </c:pt>
                <c:pt idx="19">
                  <c:v>Chorvatsko</c:v>
                </c:pt>
                <c:pt idx="20">
                  <c:v>Maďarsko</c:v>
                </c:pt>
                <c:pt idx="21">
                  <c:v>Česko</c:v>
                </c:pt>
                <c:pt idx="22">
                  <c:v>Itálie</c:v>
                </c:pt>
                <c:pt idx="23">
                  <c:v>Německo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'13._3,,7'!$N$7:$N$34</c:f>
              <c:numCache>
                <c:formatCode>General</c:formatCode>
                <c:ptCount val="28"/>
                <c:pt idx="0">
                  <c:v>57.393999999999998</c:v>
                </c:pt>
                <c:pt idx="1">
                  <c:v>56.720899999999993</c:v>
                </c:pt>
                <c:pt idx="2">
                  <c:v>49.856000000000002</c:v>
                </c:pt>
                <c:pt idx="3">
                  <c:v>45.410899999999998</c:v>
                </c:pt>
                <c:pt idx="4">
                  <c:v>43.008600000000001</c:v>
                </c:pt>
                <c:pt idx="5">
                  <c:v>36.672900000000006</c:v>
                </c:pt>
                <c:pt idx="6">
                  <c:v>34.771599999999999</c:v>
                </c:pt>
                <c:pt idx="7">
                  <c:v>34.452500000000001</c:v>
                </c:pt>
                <c:pt idx="8">
                  <c:v>34.023199999999996</c:v>
                </c:pt>
                <c:pt idx="9">
                  <c:v>32.857900000000001</c:v>
                </c:pt>
                <c:pt idx="10">
                  <c:v>32.234200000000001</c:v>
                </c:pt>
                <c:pt idx="11">
                  <c:v>31.369799999999998</c:v>
                </c:pt>
                <c:pt idx="12">
                  <c:v>30.810600000000001</c:v>
                </c:pt>
                <c:pt idx="13">
                  <c:v>30.483300000000003</c:v>
                </c:pt>
                <c:pt idx="14">
                  <c:v>29.3856</c:v>
                </c:pt>
                <c:pt idx="15">
                  <c:v>25.256399999999999</c:v>
                </c:pt>
                <c:pt idx="16">
                  <c:v>25.178699999999999</c:v>
                </c:pt>
                <c:pt idx="17">
                  <c:v>22.647000000000002</c:v>
                </c:pt>
                <c:pt idx="18">
                  <c:v>21.894200000000001</c:v>
                </c:pt>
                <c:pt idx="19">
                  <c:v>21.6067</c:v>
                </c:pt>
                <c:pt idx="20">
                  <c:v>20.417400000000001</c:v>
                </c:pt>
                <c:pt idx="21">
                  <c:v>20.2073</c:v>
                </c:pt>
                <c:pt idx="22">
                  <c:v>18.6129</c:v>
                </c:pt>
                <c:pt idx="23">
                  <c:v>16.811799999999998</c:v>
                </c:pt>
                <c:pt idx="24">
                  <c:v>14.503</c:v>
                </c:pt>
                <c:pt idx="25">
                  <c:v>7.2279</c:v>
                </c:pt>
                <c:pt idx="26">
                  <c:v>7.0617000000000001</c:v>
                </c:pt>
                <c:pt idx="27">
                  <c:v>4.7408000000000001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610-4C45-9D40-E7FE7A2F1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'13._3,,7'!$O$6</c:f>
              <c:strCache>
                <c:ptCount val="1"/>
                <c:pt idx="0">
                  <c:v> 25-54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'13._3,,7'!$M$7:$M$34</c:f>
              <c:strCache>
                <c:ptCount val="28"/>
                <c:pt idx="0">
                  <c:v>Irsko</c:v>
                </c:pt>
                <c:pt idx="1">
                  <c:v>Lucembursko</c:v>
                </c:pt>
                <c:pt idx="2">
                  <c:v>Malta</c:v>
                </c:pt>
                <c:pt idx="3">
                  <c:v>Belgie</c:v>
                </c:pt>
                <c:pt idx="4">
                  <c:v>Rakousko</c:v>
                </c:pt>
                <c:pt idx="5">
                  <c:v>Dánsko</c:v>
                </c:pt>
                <c:pt idx="6">
                  <c:v>Kypr</c:v>
                </c:pt>
                <c:pt idx="7">
                  <c:v>Nizozemsko</c:v>
                </c:pt>
                <c:pt idx="8">
                  <c:v>Slovinsko</c:v>
                </c:pt>
                <c:pt idx="9">
                  <c:v>Estonsko</c:v>
                </c:pt>
                <c:pt idx="10">
                  <c:v>Francie</c:v>
                </c:pt>
                <c:pt idx="11">
                  <c:v>Finsko</c:v>
                </c:pt>
                <c:pt idx="12">
                  <c:v>Švédsko</c:v>
                </c:pt>
                <c:pt idx="13">
                  <c:v>Lotyšsko</c:v>
                </c:pt>
                <c:pt idx="14">
                  <c:v>Slovensko</c:v>
                </c:pt>
                <c:pt idx="15">
                  <c:v>Španělsko</c:v>
                </c:pt>
                <c:pt idx="16">
                  <c:v>Litva</c:v>
                </c:pt>
                <c:pt idx="17">
                  <c:v>EU27</c:v>
                </c:pt>
                <c:pt idx="18">
                  <c:v>Portugalsko</c:v>
                </c:pt>
                <c:pt idx="19">
                  <c:v>Chorvatsko</c:v>
                </c:pt>
                <c:pt idx="20">
                  <c:v>Maďarsko</c:v>
                </c:pt>
                <c:pt idx="21">
                  <c:v>Česko</c:v>
                </c:pt>
                <c:pt idx="22">
                  <c:v>Itálie</c:v>
                </c:pt>
                <c:pt idx="23">
                  <c:v>Německo</c:v>
                </c:pt>
                <c:pt idx="24">
                  <c:v>Řecko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'13._3,,7'!$O$7:$O$34</c:f>
              <c:numCache>
                <c:formatCode>General</c:formatCode>
                <c:ptCount val="28"/>
                <c:pt idx="0">
                  <c:v>67.353499999999997</c:v>
                </c:pt>
                <c:pt idx="1">
                  <c:v>62.051900000000003</c:v>
                </c:pt>
                <c:pt idx="2">
                  <c:v>59.124600000000008</c:v>
                </c:pt>
                <c:pt idx="3">
                  <c:v>54.015800000000006</c:v>
                </c:pt>
                <c:pt idx="4">
                  <c:v>52.058800000000005</c:v>
                </c:pt>
                <c:pt idx="5">
                  <c:v>42.330600000000004</c:v>
                </c:pt>
                <c:pt idx="6">
                  <c:v>43.690600000000003</c:v>
                </c:pt>
                <c:pt idx="7">
                  <c:v>40.342599999999997</c:v>
                </c:pt>
                <c:pt idx="8">
                  <c:v>42.579499999999996</c:v>
                </c:pt>
                <c:pt idx="9">
                  <c:v>41.986499999999999</c:v>
                </c:pt>
                <c:pt idx="10">
                  <c:v>38.789299999999997</c:v>
                </c:pt>
                <c:pt idx="11">
                  <c:v>39.997599999999998</c:v>
                </c:pt>
                <c:pt idx="12">
                  <c:v>36.880299999999998</c:v>
                </c:pt>
                <c:pt idx="13">
                  <c:v>39.522100000000002</c:v>
                </c:pt>
                <c:pt idx="14">
                  <c:v>35.0792</c:v>
                </c:pt>
                <c:pt idx="15">
                  <c:v>30.764599999999998</c:v>
                </c:pt>
                <c:pt idx="16">
                  <c:v>33.719100000000005</c:v>
                </c:pt>
                <c:pt idx="17">
                  <c:v>27.781899999999997</c:v>
                </c:pt>
                <c:pt idx="18">
                  <c:v>30.024699999999999</c:v>
                </c:pt>
                <c:pt idx="19">
                  <c:v>29.864699999999999</c:v>
                </c:pt>
                <c:pt idx="20">
                  <c:v>25.331300000000002</c:v>
                </c:pt>
                <c:pt idx="21">
                  <c:v>24.803100000000001</c:v>
                </c:pt>
                <c:pt idx="22">
                  <c:v>23.0016</c:v>
                </c:pt>
                <c:pt idx="23">
                  <c:v>21.1203</c:v>
                </c:pt>
                <c:pt idx="24">
                  <c:v>18.862100000000002</c:v>
                </c:pt>
                <c:pt idx="25">
                  <c:v>9.7041000000000004</c:v>
                </c:pt>
                <c:pt idx="26">
                  <c:v>9.9831000000000003</c:v>
                </c:pt>
                <c:pt idx="27">
                  <c:v>6.1970000000000001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610-4C45-9D40-E7FE7A2F1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4428355927158596E-2"/>
          <c:y val="2.079662138549962E-2"/>
          <c:w val="0.3027927726817653"/>
          <c:h val="7.363884201974753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76201</xdr:rowOff>
    </xdr:from>
    <xdr:to>
      <xdr:col>9</xdr:col>
      <xdr:colOff>426720</xdr:colOff>
      <xdr:row>52</xdr:row>
      <xdr:rowOff>161925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</xdr:rowOff>
    </xdr:from>
    <xdr:to>
      <xdr:col>7</xdr:col>
      <xdr:colOff>731520</xdr:colOff>
      <xdr:row>42</xdr:row>
      <xdr:rowOff>38100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95250</xdr:rowOff>
    </xdr:from>
    <xdr:to>
      <xdr:col>8</xdr:col>
      <xdr:colOff>0</xdr:colOff>
      <xdr:row>53</xdr:row>
      <xdr:rowOff>57150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7619</xdr:rowOff>
    </xdr:from>
    <xdr:to>
      <xdr:col>9</xdr:col>
      <xdr:colOff>434340</xdr:colOff>
      <xdr:row>55</xdr:row>
      <xdr:rowOff>66674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142875</xdr:colOff>
      <xdr:row>3</xdr:row>
      <xdr:rowOff>161925</xdr:rowOff>
    </xdr:from>
    <xdr:to>
      <xdr:col>9</xdr:col>
      <xdr:colOff>429387</xdr:colOff>
      <xdr:row>34</xdr:row>
      <xdr:rowOff>218313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904875"/>
          <a:ext cx="5468112" cy="4818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1905</xdr:rowOff>
    </xdr:from>
    <xdr:to>
      <xdr:col>8</xdr:col>
      <xdr:colOff>0</xdr:colOff>
      <xdr:row>52</xdr:row>
      <xdr:rowOff>116205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7</xdr:col>
      <xdr:colOff>731520</xdr:colOff>
      <xdr:row>42</xdr:row>
      <xdr:rowOff>38100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7619</xdr:rowOff>
    </xdr:from>
    <xdr:to>
      <xdr:col>9</xdr:col>
      <xdr:colOff>434340</xdr:colOff>
      <xdr:row>55</xdr:row>
      <xdr:rowOff>114300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95250</xdr:colOff>
      <xdr:row>4</xdr:row>
      <xdr:rowOff>0</xdr:rowOff>
    </xdr:from>
    <xdr:to>
      <xdr:col>9</xdr:col>
      <xdr:colOff>381762</xdr:colOff>
      <xdr:row>34</xdr:row>
      <xdr:rowOff>246888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933450"/>
          <a:ext cx="5468112" cy="48188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257174</xdr:rowOff>
    </xdr:from>
    <xdr:to>
      <xdr:col>9</xdr:col>
      <xdr:colOff>426720</xdr:colOff>
      <xdr:row>55</xdr:row>
      <xdr:rowOff>15239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104774</xdr:rowOff>
    </xdr:from>
    <xdr:to>
      <xdr:col>10</xdr:col>
      <xdr:colOff>1905</xdr:colOff>
      <xdr:row>54</xdr:row>
      <xdr:rowOff>57149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219075</xdr:colOff>
      <xdr:row>4</xdr:row>
      <xdr:rowOff>38100</xdr:rowOff>
    </xdr:from>
    <xdr:to>
      <xdr:col>9</xdr:col>
      <xdr:colOff>410337</xdr:colOff>
      <xdr:row>34</xdr:row>
      <xdr:rowOff>284988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962025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22"/>
  <sheetViews>
    <sheetView tabSelected="1" workbookViewId="0">
      <selection sqref="A1:K1"/>
    </sheetView>
  </sheetViews>
  <sheetFormatPr defaultRowHeight="15" x14ac:dyDescent="0.25"/>
  <cols>
    <col min="1" max="1" width="16.28515625" style="109" customWidth="1"/>
    <col min="2" max="16384" width="9.140625" style="109"/>
  </cols>
  <sheetData>
    <row r="1" spans="1:11" ht="30" customHeight="1" x14ac:dyDescent="0.25">
      <c r="A1" s="114" t="s">
        <v>113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3" spans="1:11" x14ac:dyDescent="0.25">
      <c r="A3" s="110" t="s">
        <v>114</v>
      </c>
    </row>
    <row r="4" spans="1:11" x14ac:dyDescent="0.25">
      <c r="A4" s="126" t="s">
        <v>117</v>
      </c>
      <c r="B4" s="111" t="s">
        <v>118</v>
      </c>
      <c r="C4" s="112"/>
    </row>
    <row r="5" spans="1:11" x14ac:dyDescent="0.25">
      <c r="A5" s="126" t="s">
        <v>119</v>
      </c>
      <c r="B5" s="111" t="s">
        <v>120</v>
      </c>
      <c r="C5" s="112"/>
    </row>
    <row r="6" spans="1:11" x14ac:dyDescent="0.25">
      <c r="A6" s="126" t="s">
        <v>121</v>
      </c>
      <c r="B6" s="111" t="s">
        <v>142</v>
      </c>
      <c r="C6" s="112"/>
    </row>
    <row r="7" spans="1:11" x14ac:dyDescent="0.25">
      <c r="A7" s="126" t="s">
        <v>122</v>
      </c>
      <c r="B7" s="111" t="s">
        <v>123</v>
      </c>
      <c r="C7" s="112"/>
    </row>
    <row r="8" spans="1:11" x14ac:dyDescent="0.25">
      <c r="A8" s="127"/>
    </row>
    <row r="9" spans="1:11" x14ac:dyDescent="0.25">
      <c r="A9" s="110" t="s">
        <v>115</v>
      </c>
    </row>
    <row r="10" spans="1:11" x14ac:dyDescent="0.25">
      <c r="A10" s="126" t="s">
        <v>124</v>
      </c>
      <c r="B10" s="111" t="s">
        <v>125</v>
      </c>
      <c r="C10" s="112"/>
    </row>
    <row r="11" spans="1:11" x14ac:dyDescent="0.25">
      <c r="A11" s="126" t="s">
        <v>126</v>
      </c>
      <c r="B11" s="111" t="s">
        <v>135</v>
      </c>
    </row>
    <row r="12" spans="1:11" x14ac:dyDescent="0.25">
      <c r="A12" s="126" t="s">
        <v>127</v>
      </c>
      <c r="B12" s="111" t="s">
        <v>141</v>
      </c>
      <c r="C12" s="112"/>
    </row>
    <row r="13" spans="1:11" x14ac:dyDescent="0.25">
      <c r="A13" s="126" t="s">
        <v>128</v>
      </c>
      <c r="B13" s="111" t="s">
        <v>136</v>
      </c>
    </row>
    <row r="14" spans="1:11" x14ac:dyDescent="0.25">
      <c r="A14" s="126" t="s">
        <v>129</v>
      </c>
      <c r="B14" s="111" t="s">
        <v>130</v>
      </c>
      <c r="C14" s="112"/>
    </row>
    <row r="15" spans="1:11" x14ac:dyDescent="0.25">
      <c r="A15" s="126" t="s">
        <v>131</v>
      </c>
      <c r="B15" s="111" t="s">
        <v>132</v>
      </c>
    </row>
    <row r="16" spans="1:11" x14ac:dyDescent="0.25">
      <c r="A16" s="126" t="s">
        <v>133</v>
      </c>
      <c r="B16" s="111" t="s">
        <v>134</v>
      </c>
    </row>
    <row r="17" spans="1:2" x14ac:dyDescent="0.25">
      <c r="A17" s="127"/>
    </row>
    <row r="18" spans="1:2" x14ac:dyDescent="0.25">
      <c r="A18" s="110" t="s">
        <v>116</v>
      </c>
    </row>
    <row r="19" spans="1:2" x14ac:dyDescent="0.25">
      <c r="A19" s="126" t="s">
        <v>137</v>
      </c>
      <c r="B19" s="111" t="s">
        <v>141</v>
      </c>
    </row>
    <row r="20" spans="1:2" x14ac:dyDescent="0.25">
      <c r="A20" s="126" t="s">
        <v>138</v>
      </c>
      <c r="B20" s="111" t="s">
        <v>139</v>
      </c>
    </row>
    <row r="21" spans="1:2" x14ac:dyDescent="0.25">
      <c r="A21" s="126" t="s">
        <v>140</v>
      </c>
      <c r="B21" s="111" t="s">
        <v>134</v>
      </c>
    </row>
    <row r="22" spans="1:2" x14ac:dyDescent="0.25">
      <c r="A22" s="113"/>
    </row>
  </sheetData>
  <mergeCells count="1">
    <mergeCell ref="A1:K1"/>
  </mergeCells>
  <hyperlinks>
    <hyperlink ref="A4" location="'13.1,,1'!A1" display="Tab. 13.1: "/>
    <hyperlink ref="A5" location="'13.2,,2'!A1" display="Tab. 13.2: "/>
    <hyperlink ref="A6" location="'13.3,,4'!A1" display="Tab. 13.3: "/>
    <hyperlink ref="A7" location="'13.4,,6'!A1" display="Tab. 13.4: "/>
    <hyperlink ref="A10" location="'13.1,,1'!A1" display="Graf 13.1: "/>
    <hyperlink ref="A11" location="'13.2,,2'!A1" display="Graf 13.2: "/>
    <hyperlink ref="A12" location="'13._1,,3'!A1" display="Graf 13.3: "/>
    <hyperlink ref="A13" location="'13.3,,4'!A1" display="Graf 13.4: "/>
    <hyperlink ref="A14" location="'13._2,,5'!A1" display="Graf 13.5: "/>
    <hyperlink ref="A15" location="'13.4,,6'!A1" display="Graf 13.6: "/>
    <hyperlink ref="A16" location="'13._3,,7'!A1" display="Graf 13.7: "/>
    <hyperlink ref="A19" location="'13._1,,3'!A1" display="Kartogram 13.1:"/>
    <hyperlink ref="A20" location="'13._2,,5'!A1" display="Kartogram 13.2: "/>
    <hyperlink ref="A21" location="'13._3,,7'!A1" display="Kartogram 13.3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1">
    <tabColor theme="5" tint="0.59999389629810485"/>
  </sheetPr>
  <dimension ref="A1:V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7" width="7.28515625" style="2" customWidth="1"/>
    <col min="18" max="16384" width="9.140625" style="2"/>
  </cols>
  <sheetData>
    <row r="1" spans="1:10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0" ht="29.25" customHeight="1" x14ac:dyDescent="0.2">
      <c r="A5" s="115"/>
      <c r="B5" s="117" t="s">
        <v>2</v>
      </c>
      <c r="C5" s="117"/>
      <c r="D5" s="117"/>
      <c r="E5" s="117" t="s">
        <v>3</v>
      </c>
      <c r="F5" s="117"/>
      <c r="G5" s="117"/>
      <c r="H5" s="117" t="s">
        <v>4</v>
      </c>
      <c r="I5" s="117"/>
      <c r="J5" s="118"/>
    </row>
    <row r="6" spans="1:10" ht="12" customHeight="1" thickBot="1" x14ac:dyDescent="0.25">
      <c r="A6" s="116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8</v>
      </c>
      <c r="H6" s="6" t="s">
        <v>5</v>
      </c>
      <c r="I6" s="7" t="s">
        <v>6</v>
      </c>
      <c r="J6" s="9" t="s">
        <v>9</v>
      </c>
    </row>
    <row r="7" spans="1:10" ht="12" customHeight="1" x14ac:dyDescent="0.2">
      <c r="A7" s="10" t="s">
        <v>10</v>
      </c>
      <c r="B7" s="11">
        <v>5226.0779300000004</v>
      </c>
      <c r="C7" s="12">
        <v>60.528000000000006</v>
      </c>
      <c r="D7" s="13">
        <v>70.662999999999997</v>
      </c>
      <c r="E7" s="11">
        <v>6099.0479699999996</v>
      </c>
      <c r="F7" s="12">
        <v>70.638999999999996</v>
      </c>
      <c r="G7" s="13">
        <v>82.466999999999999</v>
      </c>
      <c r="H7" s="11">
        <v>6620.2520199999999</v>
      </c>
      <c r="I7" s="12">
        <v>76.676000000000002</v>
      </c>
      <c r="J7" s="14">
        <v>89.51400000000001</v>
      </c>
    </row>
    <row r="8" spans="1:10" ht="12" customHeight="1" x14ac:dyDescent="0.2">
      <c r="A8" s="15" t="s">
        <v>11</v>
      </c>
      <c r="B8" s="16"/>
      <c r="C8" s="17"/>
      <c r="D8" s="18"/>
      <c r="E8" s="16"/>
      <c r="F8" s="17"/>
      <c r="G8" s="18"/>
      <c r="H8" s="16"/>
      <c r="I8" s="17"/>
      <c r="J8" s="19"/>
    </row>
    <row r="9" spans="1:10" ht="12" customHeight="1" x14ac:dyDescent="0.2">
      <c r="A9" s="20" t="s">
        <v>12</v>
      </c>
      <c r="B9" s="21">
        <v>2597.5559699999999</v>
      </c>
      <c r="C9" s="22">
        <v>61.463000000000001</v>
      </c>
      <c r="D9" s="23">
        <v>69.721999999999994</v>
      </c>
      <c r="E9" s="21">
        <v>3047.67722</v>
      </c>
      <c r="F9" s="22">
        <v>72.114000000000004</v>
      </c>
      <c r="G9" s="23">
        <v>81.804000000000002</v>
      </c>
      <c r="H9" s="21">
        <v>3334.4918499999999</v>
      </c>
      <c r="I9" s="22">
        <v>78.900999999999996</v>
      </c>
      <c r="J9" s="24">
        <v>89.50200000000001</v>
      </c>
    </row>
    <row r="10" spans="1:10" ht="12" customHeight="1" x14ac:dyDescent="0.2">
      <c r="A10" s="20" t="s">
        <v>13</v>
      </c>
      <c r="B10" s="21">
        <v>2628.52196</v>
      </c>
      <c r="C10" s="22">
        <v>59.631999999999998</v>
      </c>
      <c r="D10" s="23">
        <v>71.619</v>
      </c>
      <c r="E10" s="21">
        <v>3051.37075</v>
      </c>
      <c r="F10" s="22">
        <v>69.225000000000009</v>
      </c>
      <c r="G10" s="23">
        <v>83.14</v>
      </c>
      <c r="H10" s="21">
        <v>3285.76017</v>
      </c>
      <c r="I10" s="22">
        <v>74.542000000000002</v>
      </c>
      <c r="J10" s="24">
        <v>89.527000000000001</v>
      </c>
    </row>
    <row r="11" spans="1:10" ht="12" customHeight="1" x14ac:dyDescent="0.2">
      <c r="A11" s="15" t="s">
        <v>14</v>
      </c>
      <c r="B11" s="16"/>
      <c r="C11" s="17"/>
      <c r="D11" s="18"/>
      <c r="E11" s="16"/>
      <c r="F11" s="17"/>
      <c r="G11" s="18"/>
      <c r="H11" s="16"/>
      <c r="I11" s="17"/>
      <c r="J11" s="19"/>
    </row>
    <row r="12" spans="1:10" ht="12" customHeight="1" x14ac:dyDescent="0.2">
      <c r="A12" s="20" t="s">
        <v>15</v>
      </c>
      <c r="B12" s="21">
        <v>717.09327900000005</v>
      </c>
      <c r="C12" s="22">
        <v>81.926000000000002</v>
      </c>
      <c r="D12" s="23">
        <v>82.195999999999998</v>
      </c>
      <c r="E12" s="21">
        <v>790.25384399999996</v>
      </c>
      <c r="F12" s="22">
        <v>90.283999999999992</v>
      </c>
      <c r="G12" s="23">
        <v>90.581999999999994</v>
      </c>
      <c r="H12" s="21">
        <v>817.43599900000004</v>
      </c>
      <c r="I12" s="22">
        <v>93.39</v>
      </c>
      <c r="J12" s="24">
        <v>93.698000000000008</v>
      </c>
    </row>
    <row r="13" spans="1:10" ht="12" customHeight="1" x14ac:dyDescent="0.2">
      <c r="A13" s="20" t="s">
        <v>16</v>
      </c>
      <c r="B13" s="21">
        <v>1105.5314000000001</v>
      </c>
      <c r="C13" s="22">
        <v>89.427999999999997</v>
      </c>
      <c r="D13" s="23">
        <v>89.759999999999991</v>
      </c>
      <c r="E13" s="21">
        <v>1190.0069599999999</v>
      </c>
      <c r="F13" s="22">
        <v>96.260999999999996</v>
      </c>
      <c r="G13" s="23">
        <v>96.618000000000009</v>
      </c>
      <c r="H13" s="21">
        <v>1217.5880099999999</v>
      </c>
      <c r="I13" s="22">
        <v>98.492000000000004</v>
      </c>
      <c r="J13" s="24">
        <v>98.858000000000004</v>
      </c>
    </row>
    <row r="14" spans="1:10" ht="12" customHeight="1" x14ac:dyDescent="0.2">
      <c r="A14" s="20" t="s">
        <v>17</v>
      </c>
      <c r="B14" s="21">
        <v>1227.20947</v>
      </c>
      <c r="C14" s="22">
        <v>80.813999999999993</v>
      </c>
      <c r="D14" s="23">
        <v>81.721000000000004</v>
      </c>
      <c r="E14" s="21">
        <v>1366.0944999999999</v>
      </c>
      <c r="F14" s="22">
        <v>89.959000000000003</v>
      </c>
      <c r="G14" s="23">
        <v>90.968999999999994</v>
      </c>
      <c r="H14" s="21">
        <v>1433.79846</v>
      </c>
      <c r="I14" s="22">
        <v>94.418000000000006</v>
      </c>
      <c r="J14" s="24">
        <v>95.477999999999994</v>
      </c>
    </row>
    <row r="15" spans="1:10" ht="12" customHeight="1" x14ac:dyDescent="0.2">
      <c r="A15" s="20" t="s">
        <v>18</v>
      </c>
      <c r="B15" s="21">
        <v>1134.5423699999999</v>
      </c>
      <c r="C15" s="22">
        <v>70.382000000000005</v>
      </c>
      <c r="D15" s="23">
        <v>72.113</v>
      </c>
      <c r="E15" s="21">
        <v>1320.3778</v>
      </c>
      <c r="F15" s="22">
        <v>81.911000000000001</v>
      </c>
      <c r="G15" s="23">
        <v>83.925000000000011</v>
      </c>
      <c r="H15" s="21">
        <v>1455.2056600000001</v>
      </c>
      <c r="I15" s="22">
        <v>90.275000000000006</v>
      </c>
      <c r="J15" s="24">
        <v>92.494</v>
      </c>
    </row>
    <row r="16" spans="1:10" ht="12" customHeight="1" x14ac:dyDescent="0.2">
      <c r="A16" s="20" t="s">
        <v>19</v>
      </c>
      <c r="B16" s="21">
        <v>646.58358299999998</v>
      </c>
      <c r="C16" s="22">
        <v>51.068999999999996</v>
      </c>
      <c r="D16" s="23">
        <v>57.088000000000008</v>
      </c>
      <c r="E16" s="21">
        <v>838.77751499999999</v>
      </c>
      <c r="F16" s="22">
        <v>66.248999999999995</v>
      </c>
      <c r="G16" s="23">
        <v>74.056999999999988</v>
      </c>
      <c r="H16" s="21">
        <v>950.96633599999996</v>
      </c>
      <c r="I16" s="22">
        <v>75.11</v>
      </c>
      <c r="J16" s="24">
        <v>83.962000000000003</v>
      </c>
    </row>
    <row r="17" spans="1:22" ht="12" customHeight="1" x14ac:dyDescent="0.2">
      <c r="A17" s="20" t="s">
        <v>20</v>
      </c>
      <c r="B17" s="21">
        <v>322.84180400000002</v>
      </c>
      <c r="C17" s="22">
        <v>25.641999999999999</v>
      </c>
      <c r="D17" s="23">
        <v>40.140999999999998</v>
      </c>
      <c r="E17" s="21">
        <v>475.19412999999997</v>
      </c>
      <c r="F17" s="22">
        <v>37.743000000000002</v>
      </c>
      <c r="G17" s="23">
        <v>59.084000000000003</v>
      </c>
      <c r="H17" s="21">
        <v>584.90128300000003</v>
      </c>
      <c r="I17" s="22">
        <v>46.457000000000001</v>
      </c>
      <c r="J17" s="24">
        <v>72.724999999999994</v>
      </c>
    </row>
    <row r="18" spans="1:22" ht="12" customHeight="1" x14ac:dyDescent="0.2">
      <c r="A18" s="20" t="s">
        <v>21</v>
      </c>
      <c r="B18" s="21">
        <v>72.276025000000004</v>
      </c>
      <c r="C18" s="22">
        <v>8.3369999999999997</v>
      </c>
      <c r="D18" s="23">
        <v>25.833000000000002</v>
      </c>
      <c r="E18" s="21">
        <v>118.343226</v>
      </c>
      <c r="F18" s="22">
        <v>13.651</v>
      </c>
      <c r="G18" s="23">
        <v>42.298000000000002</v>
      </c>
      <c r="H18" s="21">
        <v>160.35627299999999</v>
      </c>
      <c r="I18" s="22">
        <v>18.497</v>
      </c>
      <c r="J18" s="24">
        <v>57.314</v>
      </c>
    </row>
    <row r="19" spans="1:22" ht="12" customHeight="1" x14ac:dyDescent="0.2">
      <c r="A19" s="15" t="s">
        <v>22</v>
      </c>
      <c r="B19" s="16"/>
      <c r="C19" s="17"/>
      <c r="D19" s="18"/>
      <c r="E19" s="16"/>
      <c r="F19" s="17"/>
      <c r="G19" s="18"/>
      <c r="H19" s="16"/>
      <c r="I19" s="17"/>
      <c r="J19" s="19"/>
    </row>
    <row r="20" spans="1:22" ht="12" customHeight="1" x14ac:dyDescent="0.2">
      <c r="A20" s="20" t="s">
        <v>23</v>
      </c>
      <c r="B20" s="21">
        <v>108.120041</v>
      </c>
      <c r="C20" s="22">
        <v>37.871000000000002</v>
      </c>
      <c r="D20" s="23">
        <v>47.460999999999999</v>
      </c>
      <c r="E20" s="21">
        <v>146.60400000000001</v>
      </c>
      <c r="F20" s="22">
        <v>51.349999999999994</v>
      </c>
      <c r="G20" s="23">
        <v>64.353999999999999</v>
      </c>
      <c r="H20" s="21">
        <v>178.49163200000001</v>
      </c>
      <c r="I20" s="22">
        <v>62.519999999999996</v>
      </c>
      <c r="J20" s="24">
        <v>78.350999999999999</v>
      </c>
    </row>
    <row r="21" spans="1:22" ht="12" customHeight="1" x14ac:dyDescent="0.2">
      <c r="A21" s="20" t="s">
        <v>24</v>
      </c>
      <c r="B21" s="21">
        <v>1054.24416</v>
      </c>
      <c r="C21" s="22">
        <v>57.540999999999997</v>
      </c>
      <c r="D21" s="23">
        <v>61.287999999999997</v>
      </c>
      <c r="E21" s="21">
        <v>1323.4034899999999</v>
      </c>
      <c r="F21" s="22">
        <v>72.231999999999999</v>
      </c>
      <c r="G21" s="23">
        <v>76.935000000000002</v>
      </c>
      <c r="H21" s="21">
        <v>1499.3276000000001</v>
      </c>
      <c r="I21" s="22">
        <v>81.833999999999989</v>
      </c>
      <c r="J21" s="24">
        <v>87.161999999999992</v>
      </c>
    </row>
    <row r="22" spans="1:22" ht="12" customHeight="1" x14ac:dyDescent="0.2">
      <c r="A22" s="20" t="s">
        <v>25</v>
      </c>
      <c r="B22" s="21">
        <v>1720.16185</v>
      </c>
      <c r="C22" s="22">
        <v>79.818999999999988</v>
      </c>
      <c r="D22" s="23">
        <v>80.674999999999997</v>
      </c>
      <c r="E22" s="21">
        <v>1935.6026199999999</v>
      </c>
      <c r="F22" s="22">
        <v>89.816000000000003</v>
      </c>
      <c r="G22" s="23">
        <v>90.778999999999996</v>
      </c>
      <c r="H22" s="21">
        <v>2037.1420000000001</v>
      </c>
      <c r="I22" s="22">
        <v>94.528000000000006</v>
      </c>
      <c r="J22" s="24">
        <v>95.540999999999997</v>
      </c>
    </row>
    <row r="23" spans="1:22" ht="12" customHeight="1" x14ac:dyDescent="0.2">
      <c r="A23" s="20" t="s">
        <v>26</v>
      </c>
      <c r="B23" s="21">
        <v>1231.34077</v>
      </c>
      <c r="C23" s="22">
        <v>90.53</v>
      </c>
      <c r="D23" s="23">
        <v>90.600000000000009</v>
      </c>
      <c r="E23" s="21">
        <v>1309.6466600000001</v>
      </c>
      <c r="F23" s="22">
        <v>96.287000000000006</v>
      </c>
      <c r="G23" s="23">
        <v>96.362000000000009</v>
      </c>
      <c r="H23" s="21">
        <v>1342.5972400000001</v>
      </c>
      <c r="I23" s="22">
        <v>98.71</v>
      </c>
      <c r="J23" s="24">
        <v>98.786000000000001</v>
      </c>
      <c r="L23" s="25"/>
    </row>
    <row r="24" spans="1:22" ht="12" customHeight="1" x14ac:dyDescent="0.2">
      <c r="A24" s="15" t="s">
        <v>27</v>
      </c>
      <c r="B24" s="16"/>
      <c r="C24" s="17"/>
      <c r="D24" s="18"/>
      <c r="E24" s="16"/>
      <c r="F24" s="17"/>
      <c r="G24" s="18"/>
      <c r="H24" s="16"/>
      <c r="I24" s="17"/>
      <c r="J24" s="19"/>
    </row>
    <row r="25" spans="1:22" ht="12" customHeight="1" x14ac:dyDescent="0.2">
      <c r="A25" s="20" t="s">
        <v>28</v>
      </c>
      <c r="B25" s="21">
        <v>3739.66138</v>
      </c>
      <c r="C25" s="22">
        <v>75.55</v>
      </c>
      <c r="D25" s="23">
        <v>77.072000000000003</v>
      </c>
      <c r="E25" s="21">
        <v>4290.2345999999998</v>
      </c>
      <c r="F25" s="22">
        <v>86.673000000000002</v>
      </c>
      <c r="G25" s="23">
        <v>88.418999999999997</v>
      </c>
      <c r="H25" s="21">
        <v>4569.8208500000001</v>
      </c>
      <c r="I25" s="22">
        <v>92.320999999999998</v>
      </c>
      <c r="J25" s="24">
        <v>94.180999999999997</v>
      </c>
    </row>
    <row r="26" spans="1:22" ht="12" customHeight="1" x14ac:dyDescent="0.2">
      <c r="A26" s="20" t="s">
        <v>29</v>
      </c>
      <c r="B26" s="21">
        <v>351.99074000000002</v>
      </c>
      <c r="C26" s="22">
        <v>91.381</v>
      </c>
      <c r="D26" s="23">
        <v>92.286000000000001</v>
      </c>
      <c r="E26" s="21">
        <v>364.794645</v>
      </c>
      <c r="F26" s="22">
        <v>94.704999999999998</v>
      </c>
      <c r="G26" s="23">
        <v>95.643000000000001</v>
      </c>
      <c r="H26" s="21">
        <v>376.24559299999999</v>
      </c>
      <c r="I26" s="22">
        <v>97.677999999999997</v>
      </c>
      <c r="J26" s="24">
        <v>98.64500000000001</v>
      </c>
    </row>
    <row r="27" spans="1:22" ht="12" customHeight="1" x14ac:dyDescent="0.2">
      <c r="A27" s="20" t="s">
        <v>30</v>
      </c>
      <c r="B27" s="21">
        <v>562.22433899999999</v>
      </c>
      <c r="C27" s="22">
        <v>82.650999999999996</v>
      </c>
      <c r="D27" s="23">
        <v>82.650999999999996</v>
      </c>
      <c r="E27" s="21">
        <v>617.20744999999999</v>
      </c>
      <c r="F27" s="22">
        <v>90.734000000000009</v>
      </c>
      <c r="G27" s="23">
        <v>90.734000000000009</v>
      </c>
      <c r="H27" s="21">
        <v>633.54494499999998</v>
      </c>
      <c r="I27" s="22">
        <v>93.135999999999996</v>
      </c>
      <c r="J27" s="24">
        <v>93.135999999999996</v>
      </c>
    </row>
    <row r="28" spans="1:22" ht="12" customHeight="1" x14ac:dyDescent="0.2">
      <c r="A28" s="20" t="s">
        <v>31</v>
      </c>
      <c r="B28" s="21">
        <v>445.180992</v>
      </c>
      <c r="C28" s="22">
        <v>19.71</v>
      </c>
      <c r="D28" s="23">
        <v>37.564999999999998</v>
      </c>
      <c r="E28" s="21">
        <v>652.78611100000001</v>
      </c>
      <c r="F28" s="22">
        <v>28.902000000000001</v>
      </c>
      <c r="G28" s="23">
        <v>55.083000000000006</v>
      </c>
      <c r="H28" s="21">
        <v>813.32783400000005</v>
      </c>
      <c r="I28" s="22">
        <v>36.01</v>
      </c>
      <c r="J28" s="24">
        <v>68.63</v>
      </c>
    </row>
    <row r="29" spans="1:22" ht="12" customHeight="1" x14ac:dyDescent="0.2">
      <c r="A29" s="20" t="s">
        <v>32</v>
      </c>
      <c r="B29" s="21">
        <v>65.926220099999995</v>
      </c>
      <c r="C29" s="22">
        <v>31.574999999999996</v>
      </c>
      <c r="D29" s="23">
        <v>40.758000000000003</v>
      </c>
      <c r="E29" s="21">
        <v>89.776261700000006</v>
      </c>
      <c r="F29" s="22">
        <v>42.997999999999998</v>
      </c>
      <c r="G29" s="23">
        <v>55.503</v>
      </c>
      <c r="H29" s="21">
        <v>118.883708</v>
      </c>
      <c r="I29" s="22">
        <v>56.938999999999993</v>
      </c>
      <c r="J29" s="24">
        <v>73.49799999999999</v>
      </c>
    </row>
    <row r="30" spans="1:22" ht="12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M30" s="26"/>
      <c r="N30" s="26"/>
      <c r="O30" s="26"/>
      <c r="P30" s="26"/>
      <c r="Q30" s="26"/>
    </row>
    <row r="31" spans="1:22" ht="16.7" customHeight="1" x14ac:dyDescent="0.2">
      <c r="A31" s="4" t="s">
        <v>33</v>
      </c>
      <c r="B31" s="3"/>
      <c r="C31" s="3"/>
      <c r="D31" s="3"/>
      <c r="E31" s="3"/>
      <c r="F31" s="3"/>
      <c r="G31" s="3"/>
      <c r="H31" s="3"/>
      <c r="I31" s="3"/>
      <c r="J31" s="3"/>
      <c r="M31" s="26"/>
      <c r="N31" s="26" t="s">
        <v>34</v>
      </c>
      <c r="O31" s="26" t="s">
        <v>35</v>
      </c>
      <c r="P31" s="26" t="s">
        <v>36</v>
      </c>
      <c r="Q31" s="26"/>
      <c r="R31" s="26"/>
    </row>
    <row r="32" spans="1:22" s="28" customFormat="1" ht="12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27"/>
      <c r="L32" s="2"/>
      <c r="M32" s="26" t="s">
        <v>10</v>
      </c>
      <c r="N32" s="29">
        <f>C7</f>
        <v>60.528000000000006</v>
      </c>
      <c r="O32" s="30">
        <f>F7-C7</f>
        <v>10.11099999999999</v>
      </c>
      <c r="P32" s="30">
        <f>I7-F7</f>
        <v>6.0370000000000061</v>
      </c>
      <c r="Q32" s="26"/>
      <c r="R32" s="26"/>
      <c r="S32" s="2"/>
      <c r="T32" s="2"/>
      <c r="U32" s="2"/>
      <c r="V32" s="2"/>
    </row>
    <row r="33" spans="1:22" s="28" customFormat="1" ht="12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2"/>
      <c r="L33" s="2"/>
      <c r="M33" s="26"/>
      <c r="N33" s="29"/>
      <c r="O33" s="30"/>
      <c r="P33" s="30"/>
      <c r="Q33" s="26"/>
      <c r="R33" s="26"/>
      <c r="S33" s="2"/>
      <c r="T33" s="2"/>
      <c r="U33" s="2"/>
      <c r="V33" s="2"/>
    </row>
    <row r="34" spans="1:22" ht="12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M34" s="26" t="s">
        <v>12</v>
      </c>
      <c r="N34" s="29">
        <f>C9</f>
        <v>61.463000000000001</v>
      </c>
      <c r="O34" s="30">
        <f>F9-C9</f>
        <v>10.651000000000003</v>
      </c>
      <c r="P34" s="30">
        <f>I9-F9</f>
        <v>6.7869999999999919</v>
      </c>
      <c r="Q34" s="26"/>
      <c r="R34" s="26"/>
    </row>
    <row r="35" spans="1:22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M35" s="26" t="s">
        <v>13</v>
      </c>
      <c r="N35" s="29">
        <f>C10</f>
        <v>59.631999999999998</v>
      </c>
      <c r="O35" s="30">
        <f>F10-C10</f>
        <v>9.5930000000000106</v>
      </c>
      <c r="P35" s="30">
        <f>I10-F10</f>
        <v>5.3169999999999931</v>
      </c>
      <c r="Q35" s="26"/>
      <c r="R35" s="26"/>
    </row>
    <row r="36" spans="1:22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M36" s="26"/>
      <c r="N36" s="29"/>
      <c r="O36" s="30"/>
      <c r="P36" s="30"/>
      <c r="Q36" s="26"/>
      <c r="R36" s="26"/>
    </row>
    <row r="37" spans="1:22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M37" s="26" t="s">
        <v>15</v>
      </c>
      <c r="N37" s="29">
        <f t="shared" ref="N37:N43" si="0">C12</f>
        <v>81.926000000000002</v>
      </c>
      <c r="O37" s="30">
        <f t="shared" ref="O37:O43" si="1">F12-C12</f>
        <v>8.3579999999999899</v>
      </c>
      <c r="P37" s="30">
        <f t="shared" ref="P37:P43" si="2">I12-F12</f>
        <v>3.1060000000000088</v>
      </c>
      <c r="Q37" s="26"/>
      <c r="R37" s="26"/>
    </row>
    <row r="38" spans="1:22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M38" s="26" t="s">
        <v>16</v>
      </c>
      <c r="N38" s="29">
        <f t="shared" si="0"/>
        <v>89.427999999999997</v>
      </c>
      <c r="O38" s="30">
        <f t="shared" si="1"/>
        <v>6.8329999999999984</v>
      </c>
      <c r="P38" s="30">
        <f t="shared" si="2"/>
        <v>2.2310000000000088</v>
      </c>
      <c r="Q38" s="26"/>
      <c r="R38" s="26"/>
    </row>
    <row r="39" spans="1:22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M39" s="26" t="s">
        <v>17</v>
      </c>
      <c r="N39" s="29">
        <f t="shared" si="0"/>
        <v>80.813999999999993</v>
      </c>
      <c r="O39" s="30">
        <f t="shared" si="1"/>
        <v>9.1450000000000102</v>
      </c>
      <c r="P39" s="30">
        <f t="shared" si="2"/>
        <v>4.4590000000000032</v>
      </c>
      <c r="Q39" s="26"/>
      <c r="R39" s="26"/>
    </row>
    <row r="40" spans="1:22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M40" s="26" t="s">
        <v>18</v>
      </c>
      <c r="N40" s="29">
        <f t="shared" si="0"/>
        <v>70.382000000000005</v>
      </c>
      <c r="O40" s="30">
        <f t="shared" si="1"/>
        <v>11.528999999999996</v>
      </c>
      <c r="P40" s="30">
        <f t="shared" si="2"/>
        <v>8.3640000000000043</v>
      </c>
      <c r="Q40" s="26"/>
      <c r="R40" s="26"/>
    </row>
    <row r="41" spans="1:22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M41" s="26" t="s">
        <v>19</v>
      </c>
      <c r="N41" s="29">
        <f t="shared" si="0"/>
        <v>51.068999999999996</v>
      </c>
      <c r="O41" s="30">
        <f t="shared" si="1"/>
        <v>15.18</v>
      </c>
      <c r="P41" s="30">
        <f t="shared" si="2"/>
        <v>8.8610000000000042</v>
      </c>
      <c r="Q41" s="26"/>
      <c r="R41" s="26"/>
    </row>
    <row r="42" spans="1:22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M42" s="26" t="s">
        <v>20</v>
      </c>
      <c r="N42" s="29">
        <f t="shared" si="0"/>
        <v>25.641999999999999</v>
      </c>
      <c r="O42" s="30">
        <f t="shared" si="1"/>
        <v>12.101000000000003</v>
      </c>
      <c r="P42" s="30">
        <f t="shared" si="2"/>
        <v>8.7139999999999986</v>
      </c>
      <c r="Q42" s="26"/>
      <c r="R42" s="26"/>
    </row>
    <row r="43" spans="1:22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M43" s="26" t="s">
        <v>21</v>
      </c>
      <c r="N43" s="29">
        <f t="shared" si="0"/>
        <v>8.3369999999999997</v>
      </c>
      <c r="O43" s="30">
        <f t="shared" si="1"/>
        <v>5.3140000000000001</v>
      </c>
      <c r="P43" s="30">
        <f t="shared" si="2"/>
        <v>4.8460000000000001</v>
      </c>
      <c r="Q43" s="26"/>
      <c r="R43" s="26"/>
    </row>
    <row r="44" spans="1:22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M44" s="26"/>
      <c r="N44" s="29"/>
      <c r="O44" s="30"/>
      <c r="P44" s="30"/>
      <c r="Q44" s="26"/>
      <c r="R44" s="26"/>
    </row>
    <row r="45" spans="1:22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M45" s="26" t="s">
        <v>37</v>
      </c>
      <c r="N45" s="29">
        <f>C20</f>
        <v>37.871000000000002</v>
      </c>
      <c r="O45" s="30">
        <f>F20-C20</f>
        <v>13.478999999999992</v>
      </c>
      <c r="P45" s="30">
        <f>I20-F20</f>
        <v>11.170000000000002</v>
      </c>
      <c r="Q45" s="26"/>
      <c r="R45" s="26"/>
    </row>
    <row r="46" spans="1:22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M46" s="26" t="s">
        <v>38</v>
      </c>
      <c r="N46" s="29">
        <f>C21</f>
        <v>57.540999999999997</v>
      </c>
      <c r="O46" s="30">
        <f>F21-C21</f>
        <v>14.691000000000003</v>
      </c>
      <c r="P46" s="30">
        <f>I21-F21</f>
        <v>9.6019999999999897</v>
      </c>
      <c r="Q46" s="26"/>
      <c r="R46" s="26"/>
    </row>
    <row r="47" spans="1:22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M47" s="26" t="s">
        <v>39</v>
      </c>
      <c r="N47" s="29">
        <f>C22</f>
        <v>79.818999999999988</v>
      </c>
      <c r="O47" s="30">
        <f>F22-C22</f>
        <v>9.9970000000000141</v>
      </c>
      <c r="P47" s="30">
        <f>I22-F22</f>
        <v>4.7120000000000033</v>
      </c>
      <c r="Q47" s="26"/>
      <c r="R47" s="26"/>
    </row>
    <row r="48" spans="1:22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M48" s="26" t="s">
        <v>40</v>
      </c>
      <c r="N48" s="29">
        <f>C23</f>
        <v>90.53</v>
      </c>
      <c r="O48" s="30">
        <f>F23-C23</f>
        <v>5.757000000000005</v>
      </c>
      <c r="P48" s="30">
        <f>I23-F23</f>
        <v>2.4229999999999876</v>
      </c>
      <c r="Q48" s="26"/>
      <c r="R48" s="26"/>
    </row>
    <row r="49" spans="1:18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M49" s="26"/>
      <c r="N49" s="29"/>
      <c r="O49" s="30"/>
      <c r="P49" s="30"/>
      <c r="Q49" s="26"/>
      <c r="R49" s="26"/>
    </row>
    <row r="50" spans="1:18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M50" s="26" t="s">
        <v>28</v>
      </c>
      <c r="N50" s="29">
        <f>C25</f>
        <v>75.55</v>
      </c>
      <c r="O50" s="30">
        <f>F25-C25</f>
        <v>11.123000000000005</v>
      </c>
      <c r="P50" s="30">
        <f>I25-F25</f>
        <v>5.6479999999999961</v>
      </c>
      <c r="Q50" s="26"/>
      <c r="R50" s="26"/>
    </row>
    <row r="51" spans="1:18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M51" s="26" t="s">
        <v>29</v>
      </c>
      <c r="N51" s="29">
        <f>C26</f>
        <v>91.381</v>
      </c>
      <c r="O51" s="30">
        <f>F26-C26</f>
        <v>3.3239999999999981</v>
      </c>
      <c r="P51" s="30">
        <f>I26-F26</f>
        <v>2.972999999999999</v>
      </c>
      <c r="Q51" s="26"/>
      <c r="R51" s="26"/>
    </row>
    <row r="52" spans="1:18" ht="12" customHeight="1" x14ac:dyDescent="0.2">
      <c r="M52" s="26" t="s">
        <v>30</v>
      </c>
      <c r="N52" s="29">
        <f>C27</f>
        <v>82.650999999999996</v>
      </c>
      <c r="O52" s="30">
        <f>F27-C27</f>
        <v>8.0830000000000126</v>
      </c>
      <c r="P52" s="30">
        <f>I27-F27</f>
        <v>2.4019999999999868</v>
      </c>
      <c r="Q52" s="26"/>
      <c r="R52" s="26"/>
    </row>
    <row r="53" spans="1:18" ht="22.9" customHeight="1" x14ac:dyDescent="0.2">
      <c r="B53" s="3"/>
      <c r="C53" s="3"/>
      <c r="D53" s="3"/>
      <c r="E53" s="3"/>
      <c r="F53" s="3"/>
      <c r="G53" s="3"/>
      <c r="H53" s="3"/>
      <c r="I53" s="3"/>
      <c r="J53" s="3"/>
      <c r="M53" s="26" t="s">
        <v>31</v>
      </c>
      <c r="N53" s="29">
        <f>C28</f>
        <v>19.71</v>
      </c>
      <c r="O53" s="30">
        <f>F28-C28</f>
        <v>9.1920000000000002</v>
      </c>
      <c r="P53" s="30">
        <f>I28-F28</f>
        <v>7.107999999999997</v>
      </c>
      <c r="Q53" s="26"/>
      <c r="R53" s="26"/>
    </row>
    <row r="54" spans="1:18" ht="13.5" customHeight="1" x14ac:dyDescent="0.2">
      <c r="A54" s="31" t="s">
        <v>41</v>
      </c>
      <c r="M54" s="26" t="s">
        <v>32</v>
      </c>
      <c r="N54" s="29">
        <f>C29</f>
        <v>31.574999999999996</v>
      </c>
      <c r="O54" s="30">
        <f>F29-C29</f>
        <v>11.423000000000002</v>
      </c>
      <c r="P54" s="30">
        <f>I29-F29</f>
        <v>13.940999999999995</v>
      </c>
      <c r="Q54" s="26"/>
      <c r="R54" s="26"/>
    </row>
    <row r="55" spans="1:18" ht="27" customHeight="1" x14ac:dyDescent="0.2">
      <c r="A55" s="119" t="s">
        <v>42</v>
      </c>
      <c r="B55" s="119"/>
      <c r="C55" s="119"/>
      <c r="D55" s="119"/>
      <c r="E55" s="119"/>
      <c r="F55" s="119"/>
      <c r="G55" s="119"/>
      <c r="H55" s="119"/>
      <c r="I55" s="119"/>
      <c r="J55" s="119"/>
      <c r="Q55" s="26"/>
      <c r="R55" s="26"/>
    </row>
    <row r="56" spans="1:18" ht="12" customHeight="1" x14ac:dyDescent="0.2">
      <c r="A56" s="32" t="s">
        <v>43</v>
      </c>
      <c r="R56" s="26"/>
    </row>
    <row r="57" spans="1:18" ht="12" customHeight="1" x14ac:dyDescent="0.2">
      <c r="R57" s="26"/>
    </row>
    <row r="58" spans="1:18" ht="12" customHeight="1" x14ac:dyDescent="0.2">
      <c r="L58" s="26"/>
      <c r="M58" s="26"/>
      <c r="N58" s="26"/>
      <c r="O58" s="26"/>
      <c r="P58" s="26"/>
      <c r="Q58" s="26"/>
      <c r="R58" s="26"/>
    </row>
    <row r="59" spans="1:18" ht="12" customHeight="1" x14ac:dyDescent="0.2">
      <c r="B59" s="3"/>
      <c r="C59" s="3"/>
      <c r="D59" s="3"/>
      <c r="E59" s="3"/>
      <c r="F59" s="3"/>
      <c r="G59" s="3"/>
      <c r="H59" s="3"/>
      <c r="I59" s="3"/>
      <c r="J59" s="3"/>
      <c r="L59" s="26"/>
      <c r="M59" s="26"/>
      <c r="N59" s="26"/>
      <c r="O59" s="26"/>
      <c r="P59" s="26"/>
      <c r="Q59" s="26"/>
      <c r="R59" s="26"/>
    </row>
    <row r="60" spans="1:18" ht="12" customHeight="1" x14ac:dyDescent="0.2">
      <c r="B60" s="3"/>
      <c r="C60" s="3"/>
      <c r="D60" s="3"/>
      <c r="E60" s="3"/>
      <c r="F60" s="3"/>
      <c r="G60" s="3"/>
      <c r="H60" s="3"/>
      <c r="I60" s="3"/>
      <c r="J60" s="3"/>
      <c r="L60" s="26"/>
      <c r="M60" s="26"/>
      <c r="N60" s="26"/>
      <c r="O60" s="26"/>
      <c r="P60" s="26"/>
      <c r="Q60" s="26"/>
      <c r="R60" s="26"/>
    </row>
    <row r="61" spans="1:18" ht="12" customHeight="1" x14ac:dyDescent="0.2">
      <c r="B61" s="3"/>
      <c r="C61" s="3"/>
      <c r="D61" s="3"/>
      <c r="E61" s="3"/>
      <c r="F61" s="3"/>
      <c r="G61" s="3"/>
      <c r="H61" s="3"/>
      <c r="I61" s="3"/>
      <c r="J61" s="3"/>
      <c r="L61" s="26"/>
      <c r="M61" s="26"/>
      <c r="N61" s="26"/>
      <c r="O61" s="26"/>
      <c r="P61" s="26"/>
      <c r="Q61" s="26"/>
      <c r="R61" s="26"/>
    </row>
    <row r="62" spans="1:18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8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</sheetData>
  <mergeCells count="5">
    <mergeCell ref="A5:A6"/>
    <mergeCell ref="B5:D5"/>
    <mergeCell ref="E5:G5"/>
    <mergeCell ref="H5:J5"/>
    <mergeCell ref="A55:J55"/>
  </mergeCells>
  <pageMargins left="0.70866141732283472" right="0.70866141732283472" top="0.78740157480314965" bottom="0.78740157480314965" header="0.31496062992125984" footer="0.31496062992125984"/>
  <pageSetup paperSize="9" orientation="portrait" r:id="rId1"/>
  <rowBreaks count="1" manualBreakCount="1">
    <brk id="66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tabColor theme="5" tint="0.59999389629810485"/>
  </sheetPr>
  <dimension ref="A1:X67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2" customWidth="1"/>
    <col min="2" max="8" width="9.28515625" style="2" customWidth="1"/>
    <col min="9" max="9" width="7.28515625" style="2" customWidth="1"/>
    <col min="10" max="10" width="13.85546875" style="2" customWidth="1"/>
    <col min="11" max="11" width="7.28515625" style="2" customWidth="1"/>
    <col min="12" max="15" width="7.28515625" customWidth="1"/>
  </cols>
  <sheetData>
    <row r="1" spans="1:2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33"/>
      <c r="J1" s="34"/>
      <c r="K1" s="26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2" spans="1:24" ht="12" customHeight="1" x14ac:dyDescent="0.25">
      <c r="A2" s="3"/>
      <c r="B2" s="3"/>
      <c r="C2" s="3"/>
      <c r="D2" s="3"/>
      <c r="E2" s="3"/>
      <c r="F2" s="3"/>
      <c r="G2" s="3"/>
      <c r="H2" s="3"/>
      <c r="I2" s="36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8"/>
      <c r="V2" s="39"/>
      <c r="W2" s="35"/>
      <c r="X2" s="35"/>
    </row>
    <row r="3" spans="1:24" s="42" customFormat="1" ht="16.7" customHeight="1" x14ac:dyDescent="0.2">
      <c r="A3" s="4" t="s">
        <v>44</v>
      </c>
      <c r="B3" s="4"/>
      <c r="C3" s="3"/>
      <c r="D3" s="3"/>
      <c r="E3" s="3"/>
      <c r="F3" s="3"/>
      <c r="G3" s="3"/>
      <c r="H3" s="3"/>
      <c r="I3" s="40"/>
      <c r="J3" s="37"/>
      <c r="K3" s="37">
        <v>2009</v>
      </c>
      <c r="L3" s="37">
        <v>2010</v>
      </c>
      <c r="M3" s="37">
        <v>2011</v>
      </c>
      <c r="N3" s="37">
        <v>2012</v>
      </c>
      <c r="O3" s="37">
        <v>2013</v>
      </c>
      <c r="P3" s="37">
        <v>2014</v>
      </c>
      <c r="Q3" s="37">
        <v>2015</v>
      </c>
      <c r="R3" s="37">
        <v>2016</v>
      </c>
      <c r="S3" s="37">
        <v>2017</v>
      </c>
      <c r="T3" s="37">
        <v>2018</v>
      </c>
      <c r="U3" s="38">
        <v>2019</v>
      </c>
      <c r="V3" s="38">
        <v>2020</v>
      </c>
      <c r="W3" s="41">
        <v>2021</v>
      </c>
      <c r="X3" s="41">
        <v>2022</v>
      </c>
    </row>
    <row r="4" spans="1:24" ht="15" customHeight="1" thickBot="1" x14ac:dyDescent="0.3">
      <c r="A4" s="43"/>
      <c r="B4" s="43"/>
      <c r="C4" s="3"/>
      <c r="D4" s="44"/>
      <c r="E4" s="44"/>
      <c r="F4" s="44"/>
      <c r="G4" s="44"/>
      <c r="H4" s="27" t="s">
        <v>45</v>
      </c>
      <c r="I4" s="45"/>
      <c r="J4" s="37" t="s">
        <v>46</v>
      </c>
      <c r="K4" s="37">
        <v>11.25</v>
      </c>
      <c r="L4" s="37">
        <v>13.6</v>
      </c>
      <c r="M4" s="37">
        <v>14.81</v>
      </c>
      <c r="N4" s="37">
        <v>16.63</v>
      </c>
      <c r="O4" s="37">
        <v>20.440000000000001</v>
      </c>
      <c r="P4" s="37">
        <v>23.58</v>
      </c>
      <c r="Q4" s="37">
        <v>24.26</v>
      </c>
      <c r="R4" s="37">
        <v>26.81</v>
      </c>
      <c r="S4" s="37">
        <v>31.61</v>
      </c>
      <c r="T4" s="37">
        <v>34.33</v>
      </c>
      <c r="U4" s="37">
        <v>39.04</v>
      </c>
      <c r="V4" s="37">
        <v>53.796999999999997</v>
      </c>
      <c r="W4" s="37">
        <v>57.464000000000006</v>
      </c>
      <c r="X4" s="46">
        <f>H6</f>
        <v>60.528000000000006</v>
      </c>
    </row>
    <row r="5" spans="1:24" s="52" customFormat="1" ht="20.25" customHeight="1" thickBot="1" x14ac:dyDescent="0.25">
      <c r="A5" s="47"/>
      <c r="B5" s="48">
        <v>2010</v>
      </c>
      <c r="C5" s="47">
        <v>2017</v>
      </c>
      <c r="D5" s="49">
        <v>2018</v>
      </c>
      <c r="E5" s="49">
        <v>2019</v>
      </c>
      <c r="F5" s="49">
        <v>2020</v>
      </c>
      <c r="G5" s="50">
        <v>2021</v>
      </c>
      <c r="H5" s="50">
        <v>2022</v>
      </c>
      <c r="I5" s="36"/>
      <c r="J5" s="37" t="s">
        <v>47</v>
      </c>
      <c r="K5" s="37">
        <v>20.73</v>
      </c>
      <c r="L5" s="37">
        <v>24</v>
      </c>
      <c r="M5" s="37">
        <v>26.96</v>
      </c>
      <c r="N5" s="37">
        <v>30.44</v>
      </c>
      <c r="O5" s="37">
        <v>36.159999999999997</v>
      </c>
      <c r="P5" s="37">
        <v>41.7</v>
      </c>
      <c r="Q5" s="37">
        <v>41.94</v>
      </c>
      <c r="R5" s="37">
        <v>44.11</v>
      </c>
      <c r="S5" s="37">
        <v>53.14</v>
      </c>
      <c r="T5" s="37">
        <v>58.06</v>
      </c>
      <c r="U5" s="37">
        <v>65.599999999999994</v>
      </c>
      <c r="V5" s="37">
        <v>81.953000000000003</v>
      </c>
      <c r="W5" s="37">
        <v>83.15</v>
      </c>
      <c r="X5" s="51">
        <f>H13</f>
        <v>89.427999999999997</v>
      </c>
    </row>
    <row r="6" spans="1:24" s="52" customFormat="1" ht="12" customHeight="1" x14ac:dyDescent="0.2">
      <c r="A6" s="53" t="s">
        <v>10</v>
      </c>
      <c r="B6" s="54">
        <v>13.64</v>
      </c>
      <c r="C6" s="55">
        <v>31.61</v>
      </c>
      <c r="D6" s="56">
        <v>34.33</v>
      </c>
      <c r="E6" s="56">
        <v>39</v>
      </c>
      <c r="F6" s="56">
        <v>53.796999999999997</v>
      </c>
      <c r="G6" s="57">
        <v>57.464000000000006</v>
      </c>
      <c r="H6" s="57">
        <v>60.528000000000006</v>
      </c>
      <c r="I6" s="36"/>
      <c r="J6" s="37" t="s">
        <v>48</v>
      </c>
      <c r="K6" s="37">
        <v>1.17</v>
      </c>
      <c r="L6" s="37">
        <v>1.75</v>
      </c>
      <c r="M6" s="37">
        <v>1.46</v>
      </c>
      <c r="N6" s="37">
        <v>1.1399999999999999</v>
      </c>
      <c r="O6" s="37">
        <v>2.25</v>
      </c>
      <c r="P6" s="37">
        <v>4.3499999999999996</v>
      </c>
      <c r="Q6" s="37">
        <v>3.75</v>
      </c>
      <c r="R6" s="37">
        <v>4.9800000000000004</v>
      </c>
      <c r="S6" s="37">
        <v>5.68</v>
      </c>
      <c r="T6" s="37">
        <v>6.8</v>
      </c>
      <c r="U6" s="37">
        <v>8.1300000000000008</v>
      </c>
      <c r="V6" s="37">
        <v>14.89</v>
      </c>
      <c r="W6" s="37">
        <v>17.68</v>
      </c>
      <c r="X6" s="51">
        <f>H17</f>
        <v>18.59</v>
      </c>
    </row>
    <row r="7" spans="1:24" s="52" customFormat="1" ht="12" customHeight="1" x14ac:dyDescent="0.2">
      <c r="A7" s="58" t="s">
        <v>49</v>
      </c>
      <c r="B7" s="59">
        <v>14.66</v>
      </c>
      <c r="C7" s="60">
        <v>34.380000000000003</v>
      </c>
      <c r="D7" s="61">
        <v>37.369999999999997</v>
      </c>
      <c r="E7" s="61">
        <v>42.6</v>
      </c>
      <c r="F7" s="61">
        <v>58.75</v>
      </c>
      <c r="G7" s="62">
        <v>62.74</v>
      </c>
      <c r="H7" s="62">
        <v>67.22</v>
      </c>
      <c r="I7" s="63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</row>
    <row r="8" spans="1:24" s="52" customFormat="1" ht="12" customHeight="1" x14ac:dyDescent="0.2">
      <c r="A8" s="15" t="s">
        <v>11</v>
      </c>
      <c r="B8" s="64"/>
      <c r="C8" s="65"/>
      <c r="D8" s="66"/>
      <c r="E8" s="66"/>
      <c r="F8" s="66"/>
      <c r="G8" s="67"/>
      <c r="H8" s="67"/>
      <c r="I8" s="63"/>
      <c r="J8" s="37" t="s">
        <v>50</v>
      </c>
      <c r="K8" s="37">
        <v>12.9</v>
      </c>
      <c r="L8" s="37">
        <v>15.2</v>
      </c>
      <c r="M8" s="37">
        <v>16.809999999999999</v>
      </c>
      <c r="N8" s="37">
        <v>19.7</v>
      </c>
      <c r="O8" s="37">
        <v>23.8</v>
      </c>
      <c r="P8" s="37">
        <v>26.78</v>
      </c>
      <c r="Q8" s="37">
        <v>28.5</v>
      </c>
      <c r="R8" s="37">
        <v>31.8</v>
      </c>
      <c r="S8" s="37">
        <v>38.64</v>
      </c>
      <c r="T8" s="37">
        <v>41.48</v>
      </c>
      <c r="U8" s="37">
        <v>46.75</v>
      </c>
      <c r="V8" s="37">
        <v>64.900000000000006</v>
      </c>
      <c r="W8" s="37">
        <v>69.400000000000006</v>
      </c>
      <c r="X8" s="37">
        <v>73</v>
      </c>
    </row>
    <row r="9" spans="1:24" s="52" customFormat="1" ht="12" customHeight="1" x14ac:dyDescent="0.2">
      <c r="A9" s="20" t="s">
        <v>12</v>
      </c>
      <c r="B9" s="68">
        <v>14.98</v>
      </c>
      <c r="C9" s="69">
        <v>31.08</v>
      </c>
      <c r="D9" s="70">
        <v>31.29</v>
      </c>
      <c r="E9" s="70">
        <v>37.6</v>
      </c>
      <c r="F9" s="70">
        <v>53.12</v>
      </c>
      <c r="G9" s="62">
        <v>55.722999999999999</v>
      </c>
      <c r="H9" s="62">
        <v>61.463000000000001</v>
      </c>
      <c r="I9" s="63"/>
      <c r="J9" s="37" t="s">
        <v>51</v>
      </c>
      <c r="K9" s="37">
        <v>2.48</v>
      </c>
      <c r="L9" s="37">
        <v>3.2</v>
      </c>
      <c r="M9" s="71">
        <v>3.32</v>
      </c>
      <c r="N9" s="37">
        <v>7.35</v>
      </c>
      <c r="O9" s="37">
        <v>6.62</v>
      </c>
      <c r="P9" s="37">
        <v>7.2</v>
      </c>
      <c r="Q9" s="37">
        <v>5.7</v>
      </c>
      <c r="R9" s="37">
        <v>6.03</v>
      </c>
      <c r="S9" s="37">
        <v>10.050000000000001</v>
      </c>
      <c r="T9" s="37">
        <v>17.260000000000002</v>
      </c>
      <c r="U9" s="37">
        <v>16.399999999999999</v>
      </c>
      <c r="V9" s="37">
        <v>35.064</v>
      </c>
      <c r="W9" s="37">
        <v>43.531999999999996</v>
      </c>
      <c r="X9" s="51">
        <f>H19</f>
        <v>37.871000000000002</v>
      </c>
    </row>
    <row r="10" spans="1:24" s="52" customFormat="1" ht="12" customHeight="1" x14ac:dyDescent="0.2">
      <c r="A10" s="20" t="s">
        <v>13</v>
      </c>
      <c r="B10" s="59">
        <v>12.36</v>
      </c>
      <c r="C10" s="60">
        <v>32.11</v>
      </c>
      <c r="D10" s="61">
        <v>37.22</v>
      </c>
      <c r="E10" s="61">
        <v>40.4</v>
      </c>
      <c r="F10" s="61">
        <v>54.437999999999995</v>
      </c>
      <c r="G10" s="62">
        <v>59.103999999999999</v>
      </c>
      <c r="H10" s="62">
        <v>59.631999999999998</v>
      </c>
      <c r="I10" s="63"/>
      <c r="J10" s="37" t="s">
        <v>52</v>
      </c>
      <c r="K10" s="37">
        <v>23.76</v>
      </c>
      <c r="L10" s="37">
        <v>29</v>
      </c>
      <c r="M10" s="37">
        <v>30.64</v>
      </c>
      <c r="N10" s="37">
        <v>31.72</v>
      </c>
      <c r="O10" s="37">
        <v>38.130000000000003</v>
      </c>
      <c r="P10" s="37">
        <v>46.6</v>
      </c>
      <c r="Q10" s="37">
        <v>46.26</v>
      </c>
      <c r="R10" s="37">
        <v>48.3</v>
      </c>
      <c r="S10" s="37">
        <v>59.82</v>
      </c>
      <c r="T10" s="37">
        <v>58.35</v>
      </c>
      <c r="U10" s="37">
        <v>67.900000000000006</v>
      </c>
      <c r="V10" s="37">
        <v>82.652000000000001</v>
      </c>
      <c r="W10" s="37">
        <v>89.368000000000009</v>
      </c>
      <c r="X10" s="51">
        <f>H22</f>
        <v>90.53</v>
      </c>
    </row>
    <row r="11" spans="1:24" s="52" customFormat="1" ht="12" customHeight="1" x14ac:dyDescent="0.2">
      <c r="A11" s="15" t="s">
        <v>14</v>
      </c>
      <c r="B11" s="64"/>
      <c r="C11" s="65"/>
      <c r="D11" s="66"/>
      <c r="E11" s="66"/>
      <c r="F11" s="66"/>
      <c r="G11" s="72"/>
      <c r="H11" s="72"/>
      <c r="I11" s="63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52" customFormat="1" ht="12" customHeight="1" x14ac:dyDescent="0.2">
      <c r="A12" s="20" t="s">
        <v>15</v>
      </c>
      <c r="B12" s="59">
        <v>21.41</v>
      </c>
      <c r="C12" s="60">
        <v>42.76</v>
      </c>
      <c r="D12" s="61">
        <v>49.31</v>
      </c>
      <c r="E12" s="61">
        <v>60.2</v>
      </c>
      <c r="F12" s="61">
        <v>73.063000000000002</v>
      </c>
      <c r="G12" s="62">
        <v>73.537999999999997</v>
      </c>
      <c r="H12" s="62">
        <v>81.926000000000002</v>
      </c>
      <c r="I12" s="63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</row>
    <row r="13" spans="1:24" s="52" customFormat="1" ht="12" customHeight="1" x14ac:dyDescent="0.2">
      <c r="A13" s="20" t="s">
        <v>16</v>
      </c>
      <c r="B13" s="59">
        <v>24</v>
      </c>
      <c r="C13" s="60">
        <v>53.14</v>
      </c>
      <c r="D13" s="61">
        <v>58.06</v>
      </c>
      <c r="E13" s="61">
        <v>65.599999999999994</v>
      </c>
      <c r="F13" s="61">
        <v>81.953000000000003</v>
      </c>
      <c r="G13" s="62">
        <v>83.15</v>
      </c>
      <c r="H13" s="62">
        <v>89.427999999999997</v>
      </c>
      <c r="I13" s="63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</row>
    <row r="14" spans="1:24" s="52" customFormat="1" ht="12" customHeight="1" x14ac:dyDescent="0.2">
      <c r="A14" s="20" t="s">
        <v>17</v>
      </c>
      <c r="B14" s="59">
        <v>18.239999999999998</v>
      </c>
      <c r="C14" s="60">
        <v>45.12</v>
      </c>
      <c r="D14" s="61">
        <v>46.23</v>
      </c>
      <c r="E14" s="61">
        <v>52.9</v>
      </c>
      <c r="F14" s="61">
        <v>71.325999999999993</v>
      </c>
      <c r="G14" s="62">
        <v>78.19</v>
      </c>
      <c r="H14" s="62">
        <v>80.813999999999993</v>
      </c>
      <c r="I14" s="63"/>
      <c r="J14" s="73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</row>
    <row r="15" spans="1:24" s="52" customFormat="1" ht="12" customHeight="1" x14ac:dyDescent="0.2">
      <c r="A15" s="20" t="s">
        <v>18</v>
      </c>
      <c r="B15" s="59">
        <v>11.47</v>
      </c>
      <c r="C15" s="60">
        <v>32.31</v>
      </c>
      <c r="D15" s="61">
        <v>38.79</v>
      </c>
      <c r="E15" s="61">
        <v>40.299999999999997</v>
      </c>
      <c r="F15" s="61">
        <v>61.323000000000008</v>
      </c>
      <c r="G15" s="62">
        <v>65.399000000000001</v>
      </c>
      <c r="H15" s="62">
        <v>70.382000000000005</v>
      </c>
      <c r="I15" s="63"/>
      <c r="J15" s="73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</row>
    <row r="16" spans="1:24" s="52" customFormat="1" ht="12" customHeight="1" x14ac:dyDescent="0.2">
      <c r="A16" s="20" t="s">
        <v>19</v>
      </c>
      <c r="B16" s="59">
        <v>5.44</v>
      </c>
      <c r="C16" s="60">
        <v>21.85</v>
      </c>
      <c r="D16" s="61">
        <v>20.6</v>
      </c>
      <c r="E16" s="61">
        <v>26.2</v>
      </c>
      <c r="F16" s="61">
        <v>42.947000000000003</v>
      </c>
      <c r="G16" s="62">
        <v>49.08</v>
      </c>
      <c r="H16" s="62">
        <v>51.068999999999996</v>
      </c>
      <c r="I16" s="63"/>
      <c r="J16" s="73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</row>
    <row r="17" spans="1:24" s="52" customFormat="1" ht="12" customHeight="1" x14ac:dyDescent="0.2">
      <c r="A17" s="20" t="s">
        <v>53</v>
      </c>
      <c r="B17" s="59">
        <v>1.75</v>
      </c>
      <c r="C17" s="60">
        <v>5.68</v>
      </c>
      <c r="D17" s="61">
        <v>6.8</v>
      </c>
      <c r="E17" s="61">
        <v>8.1300000000000008</v>
      </c>
      <c r="F17" s="61">
        <v>14.89</v>
      </c>
      <c r="G17" s="62">
        <v>17.68</v>
      </c>
      <c r="H17" s="62">
        <v>18.59</v>
      </c>
      <c r="I17" s="63"/>
      <c r="J17" s="73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</row>
    <row r="18" spans="1:24" s="52" customFormat="1" ht="12" customHeight="1" x14ac:dyDescent="0.2">
      <c r="A18" s="15" t="s">
        <v>22</v>
      </c>
      <c r="B18" s="64"/>
      <c r="C18" s="65"/>
      <c r="D18" s="66"/>
      <c r="E18" s="66"/>
      <c r="F18" s="66"/>
      <c r="G18" s="72"/>
      <c r="H18" s="72"/>
      <c r="I18" s="63"/>
      <c r="J18" s="63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</row>
    <row r="19" spans="1:24" s="52" customFormat="1" ht="12" customHeight="1" x14ac:dyDescent="0.2">
      <c r="A19" s="20" t="s">
        <v>23</v>
      </c>
      <c r="B19" s="59">
        <v>3.18</v>
      </c>
      <c r="C19" s="60">
        <v>10.050000000000001</v>
      </c>
      <c r="D19" s="61">
        <v>17.260000000000002</v>
      </c>
      <c r="E19" s="61">
        <v>16.399999999999999</v>
      </c>
      <c r="F19" s="61">
        <v>35.064</v>
      </c>
      <c r="G19" s="62">
        <v>43.531999999999996</v>
      </c>
      <c r="H19" s="75">
        <v>37.871000000000002</v>
      </c>
      <c r="I19" s="63"/>
      <c r="J19" s="63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</row>
    <row r="20" spans="1:24" s="52" customFormat="1" ht="12" customHeight="1" x14ac:dyDescent="0.2">
      <c r="A20" s="20" t="s">
        <v>24</v>
      </c>
      <c r="B20" s="59">
        <v>8.0299999999999994</v>
      </c>
      <c r="C20" s="60">
        <v>25.2</v>
      </c>
      <c r="D20" s="61">
        <v>28.67</v>
      </c>
      <c r="E20" s="61">
        <v>30</v>
      </c>
      <c r="F20" s="61">
        <v>50.753999999999998</v>
      </c>
      <c r="G20" s="62">
        <v>50.780999999999999</v>
      </c>
      <c r="H20" s="75">
        <v>57.540999999999997</v>
      </c>
      <c r="I20" s="63"/>
      <c r="J20" s="63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</row>
    <row r="21" spans="1:24" s="52" customFormat="1" ht="12" customHeight="1" x14ac:dyDescent="0.2">
      <c r="A21" s="20" t="s">
        <v>25</v>
      </c>
      <c r="B21" s="59">
        <v>20.45</v>
      </c>
      <c r="C21" s="60">
        <v>44.5</v>
      </c>
      <c r="D21" s="61">
        <v>48.22</v>
      </c>
      <c r="E21" s="61">
        <v>54.6</v>
      </c>
      <c r="F21" s="61">
        <v>71.706000000000003</v>
      </c>
      <c r="G21" s="62">
        <v>77.561000000000007</v>
      </c>
      <c r="H21" s="75">
        <v>79.818999999999988</v>
      </c>
      <c r="I21" s="63"/>
      <c r="J21" s="63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</row>
    <row r="22" spans="1:24" s="52" customFormat="1" ht="12" customHeight="1" x14ac:dyDescent="0.2">
      <c r="A22" s="20" t="s">
        <v>26</v>
      </c>
      <c r="B22" s="59">
        <v>29</v>
      </c>
      <c r="C22" s="60">
        <v>59.82</v>
      </c>
      <c r="D22" s="61">
        <v>58.35</v>
      </c>
      <c r="E22" s="61">
        <v>67.900000000000006</v>
      </c>
      <c r="F22" s="61">
        <v>82.652000000000001</v>
      </c>
      <c r="G22" s="62">
        <v>89.368000000000009</v>
      </c>
      <c r="H22" s="75">
        <v>90.53</v>
      </c>
      <c r="I22" s="76"/>
      <c r="J22" s="76"/>
    </row>
    <row r="23" spans="1:24" s="52" customFormat="1" ht="12" customHeight="1" x14ac:dyDescent="0.2">
      <c r="A23" s="15" t="s">
        <v>27</v>
      </c>
      <c r="B23" s="64"/>
      <c r="C23" s="65"/>
      <c r="D23" s="66"/>
      <c r="E23" s="66"/>
      <c r="F23" s="66"/>
      <c r="G23" s="72"/>
      <c r="H23" s="72"/>
      <c r="I23" s="76"/>
      <c r="J23" s="76"/>
    </row>
    <row r="24" spans="1:24" s="52" customFormat="1" ht="12" customHeight="1" x14ac:dyDescent="0.2">
      <c r="A24" s="20" t="s">
        <v>28</v>
      </c>
      <c r="B24" s="59">
        <v>17.510000000000002</v>
      </c>
      <c r="C24" s="60">
        <v>41.01</v>
      </c>
      <c r="D24" s="61">
        <v>42.52</v>
      </c>
      <c r="E24" s="61">
        <v>49.3</v>
      </c>
      <c r="F24" s="61">
        <v>67.77</v>
      </c>
      <c r="G24" s="62">
        <v>72.670999999999992</v>
      </c>
      <c r="H24" s="62">
        <v>75.55</v>
      </c>
      <c r="I24" s="76"/>
      <c r="J24" s="76"/>
    </row>
    <row r="25" spans="1:24" s="52" customFormat="1" ht="12" customHeight="1" x14ac:dyDescent="0.2">
      <c r="A25" s="20" t="s">
        <v>29</v>
      </c>
      <c r="B25" s="59">
        <v>22.72</v>
      </c>
      <c r="C25" s="60">
        <v>58.64</v>
      </c>
      <c r="D25" s="61">
        <v>68.400000000000006</v>
      </c>
      <c r="E25" s="61">
        <v>64.099999999999994</v>
      </c>
      <c r="F25" s="61">
        <v>79.525000000000006</v>
      </c>
      <c r="G25" s="62">
        <v>85.555000000000007</v>
      </c>
      <c r="H25" s="62">
        <v>91.381</v>
      </c>
      <c r="I25" s="76"/>
      <c r="J25" s="76"/>
    </row>
    <row r="26" spans="1:24" s="52" customFormat="1" ht="12" customHeight="1" x14ac:dyDescent="0.2">
      <c r="A26" s="20" t="s">
        <v>30</v>
      </c>
      <c r="B26" s="59">
        <v>24.07</v>
      </c>
      <c r="C26" s="60">
        <v>41.42</v>
      </c>
      <c r="D26" s="61">
        <v>49</v>
      </c>
      <c r="E26" s="61">
        <v>59.2</v>
      </c>
      <c r="F26" s="61">
        <v>74.304000000000002</v>
      </c>
      <c r="G26" s="62">
        <v>71.745000000000005</v>
      </c>
      <c r="H26" s="62">
        <v>82.650999999999996</v>
      </c>
      <c r="I26" s="76"/>
      <c r="J26" s="76"/>
    </row>
    <row r="27" spans="1:24" s="52" customFormat="1" ht="12" customHeight="1" x14ac:dyDescent="0.2">
      <c r="A27" s="20" t="s">
        <v>31</v>
      </c>
      <c r="B27" s="59">
        <v>2.0499999999999998</v>
      </c>
      <c r="C27" s="60">
        <v>6.71</v>
      </c>
      <c r="D27" s="61">
        <v>7.7</v>
      </c>
      <c r="E27" s="61">
        <v>8.9</v>
      </c>
      <c r="F27" s="61">
        <v>15.315999999999999</v>
      </c>
      <c r="G27" s="62">
        <v>18.891999999999999</v>
      </c>
      <c r="H27" s="62">
        <v>19.71</v>
      </c>
      <c r="I27" s="76"/>
      <c r="J27" s="76"/>
    </row>
    <row r="28" spans="1:24" s="52" customFormat="1" ht="12" customHeight="1" x14ac:dyDescent="0.2">
      <c r="A28" s="20" t="s">
        <v>32</v>
      </c>
      <c r="B28" s="59">
        <v>4.3899999999999997</v>
      </c>
      <c r="C28" s="60">
        <v>18.34</v>
      </c>
      <c r="D28" s="61">
        <v>20.05</v>
      </c>
      <c r="E28" s="61">
        <v>14.6</v>
      </c>
      <c r="F28" s="61">
        <v>33.032000000000004</v>
      </c>
      <c r="G28" s="62">
        <v>39.832000000000001</v>
      </c>
      <c r="H28" s="62">
        <v>31.574999999999996</v>
      </c>
      <c r="I28" s="76"/>
      <c r="J28" s="76"/>
    </row>
    <row r="29" spans="1:24" s="52" customFormat="1" ht="12" customHeight="1" x14ac:dyDescent="0.2">
      <c r="A29" s="77"/>
      <c r="B29" s="77"/>
      <c r="C29" s="78"/>
      <c r="D29" s="78"/>
      <c r="E29" s="78"/>
      <c r="F29" s="78"/>
      <c r="G29" s="79"/>
      <c r="H29" s="79"/>
      <c r="I29" s="79"/>
      <c r="J29" s="79"/>
    </row>
    <row r="30" spans="1:24" s="42" customFormat="1" ht="29.25" customHeight="1" x14ac:dyDescent="0.25">
      <c r="A30" s="120" t="s">
        <v>54</v>
      </c>
      <c r="B30" s="120"/>
      <c r="C30" s="120"/>
      <c r="D30" s="120"/>
      <c r="E30" s="120"/>
      <c r="F30" s="120"/>
      <c r="G30" s="120"/>
      <c r="H30" s="120"/>
      <c r="I30" s="40"/>
      <c r="J30" s="40"/>
      <c r="K30"/>
      <c r="L30"/>
      <c r="M30"/>
      <c r="N30"/>
      <c r="O30"/>
      <c r="P30"/>
      <c r="Q30"/>
      <c r="R30"/>
      <c r="S30"/>
      <c r="T30"/>
    </row>
    <row r="31" spans="1:24" s="52" customFormat="1" ht="12" customHeight="1" x14ac:dyDescent="0.25">
      <c r="A31" s="80"/>
      <c r="B31" s="80"/>
      <c r="C31" s="80"/>
      <c r="D31" s="80"/>
      <c r="E31" s="80"/>
      <c r="F31" s="80"/>
      <c r="G31" s="80"/>
      <c r="H31" s="27" t="s">
        <v>45</v>
      </c>
      <c r="I31" s="79"/>
      <c r="J31" s="79"/>
      <c r="K31"/>
      <c r="L31"/>
      <c r="M31"/>
      <c r="N31"/>
      <c r="O31"/>
      <c r="P31"/>
      <c r="Q31"/>
      <c r="R31"/>
      <c r="S31"/>
      <c r="T31"/>
    </row>
    <row r="32" spans="1:24" s="52" customFormat="1" ht="12" customHeight="1" x14ac:dyDescent="0.25">
      <c r="A32" s="80"/>
      <c r="B32" s="80"/>
      <c r="C32" s="80"/>
      <c r="D32" s="80"/>
      <c r="E32" s="80"/>
      <c r="F32" s="80"/>
      <c r="G32" s="80"/>
      <c r="H32" s="80"/>
      <c r="I32" s="79"/>
      <c r="J32" s="79"/>
      <c r="K32"/>
      <c r="L32"/>
      <c r="M32"/>
      <c r="N32"/>
      <c r="O32"/>
      <c r="P32"/>
      <c r="Q32"/>
      <c r="R32"/>
      <c r="S32"/>
      <c r="T32"/>
    </row>
    <row r="33" spans="1:11" s="52" customFormat="1" ht="12" customHeight="1" x14ac:dyDescent="0.2">
      <c r="A33" s="80"/>
      <c r="B33" s="80"/>
      <c r="C33" s="80"/>
      <c r="D33" s="80"/>
      <c r="E33" s="80"/>
      <c r="F33" s="80"/>
      <c r="G33" s="80"/>
      <c r="H33" s="80"/>
      <c r="I33" s="79"/>
      <c r="J33" s="79"/>
    </row>
    <row r="34" spans="1:11" s="52" customFormat="1" ht="12" customHeight="1" x14ac:dyDescent="0.2">
      <c r="A34" s="80"/>
      <c r="B34" s="80"/>
      <c r="C34" s="80"/>
      <c r="D34" s="80"/>
      <c r="E34" s="80"/>
      <c r="F34" s="80"/>
      <c r="G34" s="80"/>
      <c r="H34" s="80"/>
      <c r="I34" s="63"/>
      <c r="J34" s="81"/>
    </row>
    <row r="35" spans="1:11" s="52" customFormat="1" ht="12" customHeight="1" x14ac:dyDescent="0.2">
      <c r="A35" s="80"/>
      <c r="B35" s="80"/>
      <c r="C35" s="80"/>
      <c r="D35" s="80"/>
      <c r="E35" s="80"/>
      <c r="F35" s="80"/>
      <c r="G35" s="80"/>
      <c r="H35" s="80"/>
      <c r="I35" s="82"/>
      <c r="J35" s="82"/>
    </row>
    <row r="36" spans="1:11" s="52" customFormat="1" ht="21" customHeight="1" x14ac:dyDescent="0.2">
      <c r="A36" s="80"/>
      <c r="B36" s="80"/>
      <c r="C36" s="80"/>
      <c r="D36" s="80"/>
      <c r="E36" s="80"/>
      <c r="F36" s="80"/>
      <c r="G36" s="80"/>
      <c r="H36" s="80"/>
      <c r="I36" s="83"/>
      <c r="J36" s="83"/>
    </row>
    <row r="37" spans="1:11" ht="12" customHeight="1" x14ac:dyDescent="0.25">
      <c r="A37" s="80"/>
      <c r="B37" s="80"/>
      <c r="C37" s="80"/>
      <c r="D37" s="80"/>
      <c r="E37" s="80"/>
      <c r="F37" s="80"/>
      <c r="G37" s="80"/>
      <c r="H37" s="80"/>
      <c r="I37" s="36"/>
      <c r="J37" s="36"/>
    </row>
    <row r="38" spans="1:11" ht="12" customHeight="1" x14ac:dyDescent="0.25">
      <c r="A38" s="80"/>
      <c r="B38" s="80"/>
      <c r="C38" s="80"/>
      <c r="D38" s="80"/>
      <c r="E38" s="80"/>
      <c r="F38" s="80"/>
      <c r="G38" s="80"/>
      <c r="H38" s="80"/>
      <c r="I38" s="36"/>
      <c r="J38" s="36"/>
    </row>
    <row r="39" spans="1:11" ht="16.5" customHeight="1" x14ac:dyDescent="0.25">
      <c r="A39" s="80"/>
      <c r="B39" s="80"/>
      <c r="C39" s="80"/>
      <c r="D39" s="80"/>
      <c r="E39" s="80"/>
      <c r="F39" s="80"/>
      <c r="G39" s="80"/>
      <c r="H39" s="80"/>
      <c r="I39" s="36"/>
      <c r="J39" s="36"/>
    </row>
    <row r="40" spans="1:11" ht="12" customHeight="1" x14ac:dyDescent="0.25">
      <c r="A40" s="80"/>
      <c r="B40" s="80"/>
      <c r="C40" s="80"/>
      <c r="D40" s="80"/>
      <c r="E40" s="80"/>
      <c r="F40" s="80"/>
      <c r="G40" s="80"/>
      <c r="H40" s="80"/>
      <c r="I40" s="36"/>
      <c r="J40" s="36"/>
    </row>
    <row r="41" spans="1:11" ht="12" customHeight="1" x14ac:dyDescent="0.25">
      <c r="A41" s="80"/>
      <c r="B41" s="80"/>
      <c r="C41" s="80"/>
      <c r="D41" s="80"/>
      <c r="E41" s="80"/>
      <c r="F41" s="80"/>
      <c r="G41" s="80"/>
      <c r="H41" s="80"/>
      <c r="I41" s="36"/>
      <c r="J41" s="36"/>
    </row>
    <row r="42" spans="1:11" ht="12" customHeight="1" x14ac:dyDescent="0.25">
      <c r="A42" s="80"/>
      <c r="B42" s="80"/>
      <c r="C42" s="80"/>
      <c r="D42" s="80"/>
      <c r="E42" s="80"/>
      <c r="F42" s="80"/>
      <c r="G42" s="80"/>
      <c r="H42" s="80"/>
      <c r="I42" s="36"/>
      <c r="J42" s="36"/>
    </row>
    <row r="43" spans="1:11" ht="12" customHeight="1" x14ac:dyDescent="0.25">
      <c r="A43" s="80"/>
      <c r="B43" s="80"/>
      <c r="C43" s="80"/>
      <c r="D43" s="80"/>
      <c r="E43" s="80"/>
      <c r="F43" s="80"/>
      <c r="G43" s="80"/>
      <c r="H43" s="80"/>
      <c r="I43" s="36"/>
      <c r="J43" s="36"/>
    </row>
    <row r="44" spans="1:11" ht="12" customHeight="1" x14ac:dyDescent="0.25">
      <c r="A44" s="80"/>
      <c r="B44" s="80"/>
      <c r="C44" s="80"/>
      <c r="D44" s="80"/>
      <c r="E44" s="80"/>
      <c r="F44" s="80"/>
      <c r="G44" s="80"/>
      <c r="H44" s="80"/>
      <c r="I44" s="36"/>
      <c r="J44" s="36"/>
      <c r="K44"/>
    </row>
    <row r="45" spans="1:11" ht="12" customHeight="1" x14ac:dyDescent="0.25">
      <c r="A45" s="80"/>
      <c r="B45" s="80"/>
      <c r="C45" s="80"/>
      <c r="D45" s="80"/>
      <c r="E45" s="80"/>
      <c r="F45" s="80"/>
      <c r="G45" s="80"/>
      <c r="H45" s="80"/>
      <c r="I45" s="36"/>
      <c r="J45" s="36"/>
      <c r="K45"/>
    </row>
    <row r="46" spans="1:11" ht="12" customHeight="1" x14ac:dyDescent="0.25">
      <c r="A46" s="80"/>
      <c r="B46" s="80"/>
      <c r="C46" s="80"/>
      <c r="D46" s="80"/>
      <c r="E46" s="80"/>
      <c r="F46" s="80"/>
      <c r="G46" s="80"/>
      <c r="H46" s="80"/>
      <c r="I46" s="36"/>
      <c r="J46" s="84"/>
      <c r="K46"/>
    </row>
    <row r="47" spans="1:11" ht="12" customHeight="1" x14ac:dyDescent="0.25">
      <c r="A47" s="80"/>
      <c r="B47" s="80"/>
      <c r="C47" s="80"/>
      <c r="D47" s="80"/>
      <c r="E47" s="80"/>
      <c r="F47" s="80"/>
      <c r="G47" s="80"/>
      <c r="H47" s="80"/>
      <c r="I47" s="36"/>
      <c r="J47" s="36"/>
    </row>
    <row r="48" spans="1:11" ht="17.25" customHeight="1" x14ac:dyDescent="0.25">
      <c r="A48" s="80"/>
      <c r="B48" s="80"/>
      <c r="C48" s="80"/>
      <c r="D48" s="80"/>
      <c r="E48" s="80"/>
      <c r="F48" s="80"/>
      <c r="G48" s="80"/>
      <c r="H48" s="80"/>
      <c r="I48" s="36"/>
      <c r="J48" s="36"/>
    </row>
    <row r="49" spans="1:12" ht="15.75" customHeight="1" x14ac:dyDescent="0.25">
      <c r="A49" s="80"/>
      <c r="B49" s="80"/>
      <c r="C49" s="80"/>
      <c r="D49" s="80"/>
      <c r="E49" s="80"/>
      <c r="F49" s="80"/>
      <c r="G49" s="80"/>
      <c r="H49" s="80"/>
      <c r="I49" s="36"/>
      <c r="J49" s="36"/>
    </row>
    <row r="50" spans="1:12" ht="12" customHeight="1" x14ac:dyDescent="0.25">
      <c r="A50" s="80"/>
      <c r="B50" s="80"/>
      <c r="C50" s="80"/>
      <c r="D50" s="80"/>
      <c r="E50" s="80"/>
      <c r="F50" s="80"/>
      <c r="G50" s="80"/>
      <c r="H50" s="80"/>
      <c r="I50" s="36"/>
      <c r="J50" s="36"/>
      <c r="K50"/>
    </row>
    <row r="51" spans="1:12" ht="12" customHeight="1" x14ac:dyDescent="0.25">
      <c r="A51" s="80"/>
      <c r="B51" s="80"/>
      <c r="C51" s="80"/>
      <c r="D51" s="80"/>
      <c r="E51" s="80"/>
      <c r="F51" s="80"/>
      <c r="G51" s="80"/>
      <c r="H51" s="80"/>
      <c r="I51" s="85"/>
      <c r="J51" s="85"/>
    </row>
    <row r="52" spans="1:12" ht="12" customHeight="1" x14ac:dyDescent="0.25">
      <c r="A52" s="80"/>
      <c r="B52" s="80"/>
      <c r="C52" s="80"/>
      <c r="D52" s="80"/>
      <c r="E52" s="80"/>
      <c r="F52" s="80"/>
      <c r="G52" s="80"/>
      <c r="H52" s="80"/>
      <c r="I52" s="85"/>
      <c r="J52" s="85"/>
      <c r="K52" s="52"/>
      <c r="L52" s="52"/>
    </row>
    <row r="53" spans="1:12" ht="12" customHeight="1" x14ac:dyDescent="0.25">
      <c r="A53" s="80"/>
      <c r="B53" s="80"/>
      <c r="C53" s="80"/>
      <c r="D53" s="80"/>
      <c r="E53" s="80"/>
      <c r="F53" s="80"/>
      <c r="G53" s="80"/>
      <c r="H53" s="80"/>
      <c r="I53" s="85"/>
      <c r="J53" s="85"/>
      <c r="K53" s="52"/>
      <c r="L53" s="52"/>
    </row>
    <row r="54" spans="1:12" ht="12" customHeight="1" x14ac:dyDescent="0.25">
      <c r="B54" s="31"/>
      <c r="C54" s="80"/>
      <c r="D54" s="80"/>
      <c r="E54" s="80"/>
      <c r="F54" s="80"/>
      <c r="G54" s="80"/>
      <c r="H54" s="80"/>
      <c r="I54" s="85"/>
      <c r="J54" s="85"/>
      <c r="K54" s="52"/>
      <c r="L54" s="52"/>
    </row>
    <row r="55" spans="1:12" ht="12" customHeight="1" x14ac:dyDescent="0.25">
      <c r="A55" s="31" t="s">
        <v>55</v>
      </c>
      <c r="B55" s="86"/>
      <c r="C55" s="80"/>
      <c r="D55" s="80"/>
      <c r="E55" s="80"/>
      <c r="F55" s="80"/>
      <c r="G55" s="80"/>
      <c r="H55" s="80"/>
      <c r="I55" s="85"/>
      <c r="J55" s="85"/>
      <c r="K55" s="52"/>
      <c r="L55" s="52"/>
    </row>
    <row r="56" spans="1:12" ht="12" customHeight="1" x14ac:dyDescent="0.25">
      <c r="A56" s="43" t="s">
        <v>43</v>
      </c>
      <c r="B56" s="43"/>
      <c r="C56" s="80"/>
      <c r="D56" s="80"/>
      <c r="E56" s="80"/>
      <c r="F56" s="80"/>
      <c r="G56" s="80"/>
      <c r="H56" s="80"/>
      <c r="I56" s="85"/>
      <c r="J56" s="85"/>
      <c r="K56" s="52"/>
      <c r="L56" s="52"/>
    </row>
    <row r="57" spans="1:12" ht="12" customHeight="1" x14ac:dyDescent="0.25">
      <c r="A57" s="80"/>
      <c r="B57" s="80"/>
      <c r="C57" s="80"/>
      <c r="D57" s="80"/>
      <c r="E57" s="80"/>
      <c r="F57" s="80"/>
      <c r="G57" s="80"/>
      <c r="H57" s="80"/>
      <c r="I57" s="85"/>
      <c r="J57" s="85"/>
      <c r="K57" s="52"/>
      <c r="L57" s="52"/>
    </row>
    <row r="58" spans="1:12" ht="12" customHeight="1" x14ac:dyDescent="0.25">
      <c r="A58" s="80"/>
      <c r="B58" s="80"/>
      <c r="C58" s="80"/>
      <c r="D58" s="80"/>
      <c r="E58" s="80"/>
      <c r="F58" s="80"/>
      <c r="G58" s="80"/>
      <c r="H58" s="80"/>
      <c r="I58" s="85"/>
      <c r="J58" s="85"/>
      <c r="K58" s="52"/>
      <c r="L58" s="52"/>
    </row>
    <row r="59" spans="1:12" ht="12" customHeight="1" x14ac:dyDescent="0.25">
      <c r="A59" s="80"/>
      <c r="B59" s="80"/>
      <c r="C59" s="80"/>
      <c r="D59" s="80"/>
      <c r="E59" s="80"/>
      <c r="F59" s="80"/>
      <c r="G59" s="80"/>
      <c r="H59" s="80"/>
      <c r="I59" s="85"/>
      <c r="J59" s="85"/>
      <c r="K59" s="52"/>
      <c r="L59" s="52"/>
    </row>
    <row r="60" spans="1:12" ht="12" customHeight="1" x14ac:dyDescent="0.25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52"/>
      <c r="L60" s="52"/>
    </row>
    <row r="61" spans="1:12" ht="12" customHeight="1" x14ac:dyDescent="0.25">
      <c r="A61" s="87"/>
      <c r="B61" s="87"/>
      <c r="C61" s="80"/>
      <c r="D61" s="80"/>
      <c r="E61" s="80"/>
      <c r="F61" s="80"/>
      <c r="G61" s="80"/>
      <c r="H61" s="80"/>
      <c r="I61" s="3"/>
      <c r="J61" s="3"/>
    </row>
    <row r="62" spans="1:12" ht="12" customHeight="1" x14ac:dyDescent="0.25">
      <c r="A62" s="87"/>
      <c r="B62" s="87"/>
      <c r="C62" s="80"/>
      <c r="D62" s="80"/>
      <c r="E62" s="80"/>
      <c r="F62" s="80"/>
      <c r="G62" s="80"/>
      <c r="H62" s="80"/>
      <c r="I62" s="3"/>
      <c r="J62" s="3"/>
    </row>
    <row r="63" spans="1:12" ht="12" customHeight="1" x14ac:dyDescent="0.25">
      <c r="A63" s="87"/>
      <c r="B63" s="87"/>
      <c r="C63" s="80"/>
      <c r="D63" s="80"/>
      <c r="E63" s="80"/>
      <c r="F63" s="80"/>
      <c r="G63" s="80"/>
      <c r="H63" s="80"/>
      <c r="I63" s="3"/>
      <c r="J63" s="3"/>
    </row>
    <row r="64" spans="1:12" ht="12" customHeight="1" x14ac:dyDescent="0.25">
      <c r="A64" s="80"/>
      <c r="B64" s="80"/>
      <c r="C64" s="80"/>
      <c r="D64" s="80"/>
      <c r="E64" s="80"/>
      <c r="F64" s="80"/>
      <c r="G64" s="80"/>
      <c r="H64" s="80"/>
      <c r="I64" s="3"/>
      <c r="J64" s="3"/>
    </row>
    <row r="65" spans="1:12" s="2" customFormat="1" ht="12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L65"/>
    </row>
    <row r="66" spans="1:12" s="2" customFormat="1" ht="12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L66"/>
    </row>
    <row r="67" spans="1:12" ht="12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</sheetData>
  <mergeCells count="1"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1">
    <tabColor theme="5" tint="0.59999389629810485"/>
  </sheetPr>
  <dimension ref="A1:Q58"/>
  <sheetViews>
    <sheetView showGridLines="0" zoomScaleNormal="100" zoomScaleSheetLayoutView="100" workbookViewId="0"/>
  </sheetViews>
  <sheetFormatPr defaultColWidth="9.140625" defaultRowHeight="9.75" x14ac:dyDescent="0.2"/>
  <cols>
    <col min="1" max="1" width="19.42578125" style="2" customWidth="1"/>
    <col min="2" max="15" width="7.28515625" style="2" customWidth="1"/>
    <col min="16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N2" s="26"/>
      <c r="O2" s="26"/>
    </row>
    <row r="3" spans="1:16" ht="16.7" customHeight="1" x14ac:dyDescent="0.2">
      <c r="A3" s="4" t="s">
        <v>56</v>
      </c>
      <c r="B3" s="88"/>
      <c r="C3" s="3"/>
      <c r="D3" s="3"/>
      <c r="E3" s="3"/>
      <c r="F3" s="3"/>
      <c r="G3" s="3"/>
      <c r="H3" s="3"/>
      <c r="I3" s="3"/>
      <c r="J3" s="3"/>
    </row>
    <row r="4" spans="1:16" ht="15" customHeight="1" x14ac:dyDescent="0.2">
      <c r="A4" s="5"/>
      <c r="B4" s="5"/>
      <c r="C4" s="3"/>
      <c r="D4" s="3"/>
      <c r="E4" s="3"/>
      <c r="F4" s="3"/>
      <c r="G4" s="3"/>
      <c r="H4" s="3"/>
      <c r="I4" s="3"/>
      <c r="J4" s="27" t="s">
        <v>57</v>
      </c>
      <c r="L4" s="26"/>
      <c r="M4" s="26"/>
      <c r="N4" s="26"/>
      <c r="O4" s="26"/>
      <c r="P4" s="26"/>
    </row>
    <row r="5" spans="1:16" ht="12" customHeight="1" x14ac:dyDescent="0.2">
      <c r="L5" s="26"/>
      <c r="M5" s="26"/>
      <c r="N5" s="26"/>
      <c r="O5" s="26"/>
    </row>
    <row r="6" spans="1:16" ht="12" customHeight="1" x14ac:dyDescent="0.2">
      <c r="L6" s="26"/>
      <c r="M6" s="26"/>
      <c r="N6" s="26" t="s">
        <v>58</v>
      </c>
      <c r="O6" s="26" t="s">
        <v>59</v>
      </c>
    </row>
    <row r="7" spans="1:16" ht="12" customHeight="1" x14ac:dyDescent="0.2">
      <c r="L7" s="26"/>
      <c r="M7" s="26" t="s">
        <v>60</v>
      </c>
      <c r="N7" s="26">
        <v>83.255400000000009</v>
      </c>
      <c r="O7" s="26">
        <v>88.340699999999998</v>
      </c>
    </row>
    <row r="8" spans="1:16" ht="12" customHeight="1" x14ac:dyDescent="0.2">
      <c r="L8" s="26"/>
      <c r="M8" s="26" t="s">
        <v>61</v>
      </c>
      <c r="N8" s="26">
        <v>82.476300000000009</v>
      </c>
      <c r="O8" s="26">
        <v>88.544899999999998</v>
      </c>
    </row>
    <row r="9" spans="1:16" ht="12" customHeight="1" x14ac:dyDescent="0.2">
      <c r="L9" s="26"/>
      <c r="M9" s="26" t="s">
        <v>62</v>
      </c>
      <c r="N9" s="26">
        <v>78.82050000000001</v>
      </c>
      <c r="O9" s="26">
        <v>86.874600000000001</v>
      </c>
    </row>
    <row r="10" spans="1:16" ht="12" customHeight="1" x14ac:dyDescent="0.2">
      <c r="L10" s="26"/>
      <c r="M10" s="26" t="s">
        <v>63</v>
      </c>
      <c r="N10" s="26">
        <v>77.811599999999999</v>
      </c>
      <c r="O10" s="26">
        <v>87.136700000000005</v>
      </c>
    </row>
    <row r="11" spans="1:16" ht="12" customHeight="1" x14ac:dyDescent="0.2">
      <c r="L11" s="26"/>
      <c r="M11" s="26" t="s">
        <v>64</v>
      </c>
      <c r="N11" s="26">
        <v>69.742999999999995</v>
      </c>
      <c r="O11" s="26">
        <v>77.285200000000003</v>
      </c>
    </row>
    <row r="12" spans="1:16" ht="12" customHeight="1" x14ac:dyDescent="0.2">
      <c r="L12" s="26"/>
      <c r="M12" s="26" t="s">
        <v>65</v>
      </c>
      <c r="N12" s="26">
        <v>69.073599999999999</v>
      </c>
      <c r="O12" s="26">
        <v>80.105599999999995</v>
      </c>
    </row>
    <row r="13" spans="1:16" ht="12" customHeight="1" x14ac:dyDescent="0.2">
      <c r="L13" s="26"/>
      <c r="M13" s="26" t="s">
        <v>66</v>
      </c>
      <c r="N13" s="26">
        <v>69.001100000000008</v>
      </c>
      <c r="O13" s="26">
        <v>78.377899999999997</v>
      </c>
    </row>
    <row r="14" spans="1:16" ht="12" customHeight="1" x14ac:dyDescent="0.2">
      <c r="L14" s="26"/>
      <c r="M14" s="26" t="s">
        <v>67</v>
      </c>
      <c r="N14" s="26">
        <v>66.133799999999994</v>
      </c>
      <c r="O14" s="26">
        <v>74.954399999999993</v>
      </c>
    </row>
    <row r="15" spans="1:16" ht="12" customHeight="1" x14ac:dyDescent="0.2">
      <c r="L15" s="26"/>
      <c r="M15" s="26" t="s">
        <v>68</v>
      </c>
      <c r="N15" s="26">
        <v>65.597000000000008</v>
      </c>
      <c r="O15" s="26">
        <v>75.127299999999991</v>
      </c>
    </row>
    <row r="16" spans="1:16" ht="12" customHeight="1" x14ac:dyDescent="0.2">
      <c r="L16" s="26"/>
      <c r="M16" s="26" t="s">
        <v>69</v>
      </c>
      <c r="N16" s="26">
        <v>62.736899999999999</v>
      </c>
      <c r="O16" s="26">
        <v>75.150999999999996</v>
      </c>
    </row>
    <row r="17" spans="1:17" ht="12" customHeight="1" x14ac:dyDescent="0.2">
      <c r="L17" s="26"/>
      <c r="M17" s="26" t="s">
        <v>70</v>
      </c>
      <c r="N17" s="26">
        <v>61.955599999999997</v>
      </c>
      <c r="O17" s="26">
        <v>73.835999999999999</v>
      </c>
    </row>
    <row r="18" spans="1:17" ht="12" customHeight="1" x14ac:dyDescent="0.2">
      <c r="L18" s="26"/>
      <c r="M18" s="26" t="s">
        <v>71</v>
      </c>
      <c r="N18" s="26">
        <v>61.719000000000001</v>
      </c>
      <c r="O18" s="26">
        <v>75.970500000000001</v>
      </c>
    </row>
    <row r="19" spans="1:17" ht="12" customHeight="1" x14ac:dyDescent="0.2">
      <c r="L19" s="26"/>
      <c r="M19" s="26" t="s">
        <v>72</v>
      </c>
      <c r="N19" s="26">
        <v>58.840899999999998</v>
      </c>
      <c r="O19" s="26">
        <v>72.1113</v>
      </c>
    </row>
    <row r="20" spans="1:17" ht="12" customHeight="1" x14ac:dyDescent="0.2">
      <c r="L20" s="26"/>
      <c r="M20" s="26" t="s">
        <v>73</v>
      </c>
      <c r="N20" s="26">
        <v>57.623899999999992</v>
      </c>
      <c r="O20" s="26">
        <v>69.700099999999992</v>
      </c>
    </row>
    <row r="21" spans="1:17" ht="12" customHeight="1" x14ac:dyDescent="0.2">
      <c r="L21" s="26"/>
      <c r="M21" s="26" t="s">
        <v>74</v>
      </c>
      <c r="N21" s="26">
        <v>57.051600000000001</v>
      </c>
      <c r="O21" s="26">
        <v>68.233800000000002</v>
      </c>
    </row>
    <row r="22" spans="1:17" ht="12" customHeight="1" x14ac:dyDescent="0.2">
      <c r="L22" s="26"/>
      <c r="M22" s="26" t="s">
        <v>75</v>
      </c>
      <c r="N22" s="26">
        <v>56.936200000000007</v>
      </c>
      <c r="O22" s="26">
        <v>66.796199999999999</v>
      </c>
    </row>
    <row r="23" spans="1:17" ht="12" customHeight="1" x14ac:dyDescent="0.2">
      <c r="L23" s="26"/>
      <c r="M23" s="26" t="s">
        <v>76</v>
      </c>
      <c r="N23" s="26">
        <v>55.219700000000003</v>
      </c>
      <c r="O23" s="26">
        <v>66.128900000000002</v>
      </c>
    </row>
    <row r="24" spans="1:17" ht="12" customHeight="1" x14ac:dyDescent="0.2">
      <c r="L24" s="26"/>
      <c r="M24" s="26" t="s">
        <v>77</v>
      </c>
      <c r="N24" s="26">
        <v>54.1571</v>
      </c>
      <c r="O24" s="26">
        <v>63.500999999999998</v>
      </c>
    </row>
    <row r="25" spans="1:17" ht="12" customHeight="1" x14ac:dyDescent="0.2">
      <c r="L25" s="26"/>
      <c r="M25" s="26" t="s">
        <v>78</v>
      </c>
      <c r="N25" s="26">
        <v>50.558400000000006</v>
      </c>
      <c r="O25" s="26">
        <v>64.916899999999998</v>
      </c>
    </row>
    <row r="26" spans="1:17" ht="12" customHeight="1" x14ac:dyDescent="0.2">
      <c r="L26" s="26"/>
      <c r="M26" s="26" t="s">
        <v>79</v>
      </c>
      <c r="N26" s="26">
        <v>50.510800000000003</v>
      </c>
      <c r="O26" s="26">
        <v>63.726400000000005</v>
      </c>
    </row>
    <row r="27" spans="1:17" ht="12" customHeight="1" x14ac:dyDescent="0.2">
      <c r="L27" s="26"/>
      <c r="M27" s="26" t="s">
        <v>80</v>
      </c>
      <c r="N27" s="26">
        <v>48.302599999999998</v>
      </c>
      <c r="O27" s="26">
        <v>62.643700000000003</v>
      </c>
    </row>
    <row r="28" spans="1:17" ht="12" customHeight="1" x14ac:dyDescent="0.2">
      <c r="L28" s="26"/>
      <c r="M28" s="26" t="s">
        <v>81</v>
      </c>
      <c r="N28" s="26">
        <v>46.761800000000001</v>
      </c>
      <c r="O28" s="26">
        <v>60.229200000000006</v>
      </c>
    </row>
    <row r="29" spans="1:17" ht="12" customHeight="1" x14ac:dyDescent="0.2">
      <c r="L29" s="26"/>
      <c r="M29" s="26" t="s">
        <v>82</v>
      </c>
      <c r="N29" s="26">
        <v>45.7121</v>
      </c>
      <c r="O29" s="26">
        <v>61.775599999999997</v>
      </c>
    </row>
    <row r="30" spans="1:17" s="28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L30" s="26"/>
      <c r="M30" s="26" t="s">
        <v>83</v>
      </c>
      <c r="N30" s="26">
        <v>43.820300000000003</v>
      </c>
      <c r="O30" s="26">
        <v>54.175600000000003</v>
      </c>
      <c r="P30" s="2"/>
      <c r="Q30" s="2"/>
    </row>
    <row r="31" spans="1:17" ht="12" customHeight="1" x14ac:dyDescent="0.2">
      <c r="L31" s="26"/>
      <c r="M31" s="26" t="s">
        <v>84</v>
      </c>
      <c r="N31" s="26">
        <v>40.443800000000003</v>
      </c>
      <c r="O31" s="26">
        <v>52.654999999999994</v>
      </c>
    </row>
    <row r="32" spans="1:17" ht="12" customHeight="1" x14ac:dyDescent="0.2">
      <c r="L32" s="26"/>
      <c r="M32" s="26" t="s">
        <v>85</v>
      </c>
      <c r="N32" s="26">
        <v>39.778000000000006</v>
      </c>
      <c r="O32" s="26">
        <v>48.747099999999996</v>
      </c>
    </row>
    <row r="33" spans="1:15" ht="12" customHeight="1" x14ac:dyDescent="0.2">
      <c r="L33" s="26"/>
      <c r="M33" s="26" t="s">
        <v>86</v>
      </c>
      <c r="N33" s="26">
        <v>23.050599999999999</v>
      </c>
      <c r="O33" s="26">
        <v>29.7774</v>
      </c>
    </row>
    <row r="34" spans="1:15" ht="12" customHeight="1" x14ac:dyDescent="0.2">
      <c r="L34" s="26"/>
      <c r="M34" s="26" t="s">
        <v>87</v>
      </c>
      <c r="N34" s="26">
        <v>19.5825</v>
      </c>
      <c r="O34" s="26">
        <v>26.491399999999999</v>
      </c>
    </row>
    <row r="35" spans="1:15" ht="25.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26"/>
      <c r="M35" s="26"/>
      <c r="N35" s="26"/>
      <c r="O35" s="26"/>
    </row>
    <row r="36" spans="1:15" ht="16.5" customHeight="1" x14ac:dyDescent="0.2">
      <c r="A36" s="4" t="s">
        <v>88</v>
      </c>
      <c r="B36" s="3"/>
      <c r="C36" s="3"/>
      <c r="D36" s="3"/>
      <c r="E36" s="3"/>
      <c r="F36" s="3"/>
      <c r="G36" s="3"/>
      <c r="H36" s="3"/>
      <c r="I36" s="3"/>
      <c r="J36" s="3"/>
      <c r="L36" s="26"/>
      <c r="M36" s="26"/>
      <c r="N36" s="26"/>
      <c r="O36" s="26"/>
    </row>
    <row r="37" spans="1:15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27"/>
      <c r="L37" s="26"/>
      <c r="M37" s="26"/>
      <c r="N37" s="26"/>
      <c r="O37" s="26"/>
    </row>
    <row r="38" spans="1:15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L38" s="26"/>
      <c r="M38" s="26"/>
      <c r="N38" s="26"/>
      <c r="O38" s="26"/>
    </row>
    <row r="39" spans="1:15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L39" s="26"/>
      <c r="M39" s="26"/>
      <c r="N39" s="26"/>
      <c r="O39" s="26"/>
    </row>
    <row r="40" spans="1:15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26"/>
      <c r="M40" s="26"/>
      <c r="N40" s="26"/>
      <c r="O40" s="26"/>
    </row>
    <row r="41" spans="1:15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5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5" ht="21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5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5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5" ht="17.2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5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5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5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5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L50" s="26"/>
      <c r="M50" s="26"/>
      <c r="N50" s="26"/>
      <c r="O50" s="26"/>
    </row>
    <row r="51" spans="1:15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L51" s="26"/>
      <c r="M51" s="26"/>
      <c r="N51" s="26"/>
      <c r="O51" s="26"/>
    </row>
    <row r="52" spans="1:15" ht="12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L52"/>
    </row>
    <row r="55" spans="1:15" ht="12" customHeight="1" x14ac:dyDescent="0.2"/>
    <row r="56" spans="1:15" ht="12" customHeight="1" x14ac:dyDescent="0.2"/>
    <row r="57" spans="1:15" ht="12" customHeight="1" x14ac:dyDescent="0.2">
      <c r="A57" s="89" t="s">
        <v>89</v>
      </c>
    </row>
    <row r="58" spans="1:15" ht="12" customHeight="1" x14ac:dyDescent="0.2">
      <c r="A58" s="89" t="s">
        <v>90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theme="5" tint="0.59999389629810485"/>
  </sheetPr>
  <dimension ref="A1:AA67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2" customWidth="1"/>
    <col min="2" max="8" width="9.28515625" style="2" customWidth="1"/>
    <col min="9" max="14" width="7.28515625" style="2" customWidth="1"/>
    <col min="15" max="18" width="7.28515625" customWidth="1"/>
  </cols>
  <sheetData>
    <row r="1" spans="1:2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34"/>
      <c r="J1" s="34"/>
      <c r="K1" s="34"/>
      <c r="L1" s="26"/>
      <c r="M1" s="26"/>
      <c r="N1" s="26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</row>
    <row r="2" spans="1:27" ht="12" customHeight="1" x14ac:dyDescent="0.25">
      <c r="A2" s="3"/>
      <c r="B2" s="3"/>
      <c r="C2" s="3"/>
      <c r="D2" s="3"/>
      <c r="E2" s="3"/>
      <c r="F2" s="3"/>
      <c r="G2" s="3"/>
      <c r="H2" s="3"/>
      <c r="I2" s="90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8"/>
      <c r="Y2" s="39"/>
      <c r="Z2" s="35"/>
      <c r="AA2" s="35"/>
    </row>
    <row r="3" spans="1:27" s="42" customFormat="1" ht="16.7" customHeight="1" x14ac:dyDescent="0.2">
      <c r="A3" s="4" t="s">
        <v>91</v>
      </c>
      <c r="B3" s="4"/>
      <c r="C3" s="3"/>
      <c r="D3" s="3"/>
      <c r="E3" s="3"/>
      <c r="F3" s="3"/>
      <c r="G3" s="3"/>
      <c r="H3" s="3"/>
      <c r="I3" s="91"/>
      <c r="J3" s="37"/>
      <c r="K3" s="37">
        <v>2006</v>
      </c>
      <c r="L3" s="37">
        <v>2007</v>
      </c>
      <c r="M3" s="37">
        <v>2008</v>
      </c>
      <c r="N3" s="37">
        <v>2009</v>
      </c>
      <c r="O3" s="37">
        <v>2010</v>
      </c>
      <c r="P3" s="37">
        <v>2011</v>
      </c>
      <c r="Q3" s="37">
        <v>2012</v>
      </c>
      <c r="R3" s="37">
        <v>2013</v>
      </c>
      <c r="S3" s="37">
        <v>2014</v>
      </c>
      <c r="T3" s="37">
        <v>2015</v>
      </c>
      <c r="U3" s="37">
        <v>2016</v>
      </c>
      <c r="V3" s="37">
        <v>2017</v>
      </c>
      <c r="W3" s="37">
        <v>2018</v>
      </c>
      <c r="X3" s="38">
        <v>2019</v>
      </c>
      <c r="Y3" s="38">
        <v>2020</v>
      </c>
      <c r="Z3" s="38">
        <v>2021</v>
      </c>
      <c r="AA3" s="38">
        <v>2022</v>
      </c>
    </row>
    <row r="4" spans="1:27" ht="12" customHeight="1" thickBot="1" x14ac:dyDescent="0.3">
      <c r="A4" s="43"/>
      <c r="B4" s="43"/>
      <c r="C4" s="3"/>
      <c r="D4" s="44"/>
      <c r="E4" s="44"/>
      <c r="F4" s="44"/>
      <c r="G4" s="44"/>
      <c r="H4" s="27" t="s">
        <v>45</v>
      </c>
      <c r="I4" s="92"/>
      <c r="J4" s="37" t="s">
        <v>46</v>
      </c>
      <c r="K4" s="93">
        <v>11.7</v>
      </c>
      <c r="L4" s="93">
        <v>15.299999999999999</v>
      </c>
      <c r="M4" s="93">
        <v>21</v>
      </c>
      <c r="N4" s="93">
        <v>22</v>
      </c>
      <c r="O4" s="93">
        <v>25.4</v>
      </c>
      <c r="P4" s="93">
        <v>28.000000000000004</v>
      </c>
      <c r="Q4" s="93">
        <v>30.644663105832521</v>
      </c>
      <c r="R4" s="93">
        <v>34.439841852165728</v>
      </c>
      <c r="S4" s="93">
        <v>39.287274589167126</v>
      </c>
      <c r="T4" s="93">
        <v>41.85325433831796</v>
      </c>
      <c r="U4" s="93">
        <v>43.626075830301843</v>
      </c>
      <c r="V4" s="93">
        <v>51.6</v>
      </c>
      <c r="W4" s="93">
        <v>53.900000000000006</v>
      </c>
      <c r="X4" s="93">
        <v>58.8</v>
      </c>
      <c r="Y4" s="93">
        <v>65.7</v>
      </c>
      <c r="Z4" s="93">
        <v>69.352000000000004</v>
      </c>
      <c r="AA4" s="93">
        <f>H6</f>
        <v>70.638999999999996</v>
      </c>
    </row>
    <row r="5" spans="1:27" s="52" customFormat="1" ht="12" customHeight="1" thickBot="1" x14ac:dyDescent="0.25">
      <c r="A5" s="47"/>
      <c r="B5" s="48">
        <v>2010</v>
      </c>
      <c r="C5" s="47">
        <v>2017</v>
      </c>
      <c r="D5" s="49">
        <v>2018</v>
      </c>
      <c r="E5" s="49">
        <v>2019</v>
      </c>
      <c r="F5" s="49">
        <v>2020</v>
      </c>
      <c r="G5" s="50">
        <v>2021</v>
      </c>
      <c r="H5" s="50">
        <v>2022</v>
      </c>
      <c r="I5" s="90"/>
      <c r="J5" s="37" t="s">
        <v>47</v>
      </c>
      <c r="K5" s="93">
        <v>18.892438720000001</v>
      </c>
      <c r="L5" s="93">
        <v>25.061544600000001</v>
      </c>
      <c r="M5" s="93">
        <v>35.632262800000007</v>
      </c>
      <c r="N5" s="93">
        <v>37.921795799999998</v>
      </c>
      <c r="O5" s="93">
        <v>44.462755379999997</v>
      </c>
      <c r="P5" s="93">
        <v>48</v>
      </c>
      <c r="Q5" s="93">
        <v>54.29999999999999</v>
      </c>
      <c r="R5" s="93">
        <v>58.314935827473299</v>
      </c>
      <c r="S5" s="93">
        <v>63.191060983275371</v>
      </c>
      <c r="T5" s="93">
        <v>66.947870120498138</v>
      </c>
      <c r="U5" s="93">
        <v>71.981952738627967</v>
      </c>
      <c r="V5" s="93">
        <v>79.100000000000009</v>
      </c>
      <c r="W5" s="93">
        <v>81.3</v>
      </c>
      <c r="X5" s="93">
        <v>86.5</v>
      </c>
      <c r="Y5" s="93">
        <v>91.2</v>
      </c>
      <c r="Z5" s="93">
        <v>93.469000000000008</v>
      </c>
      <c r="AA5" s="93">
        <f>H13</f>
        <v>96.260999999999996</v>
      </c>
    </row>
    <row r="6" spans="1:27" s="52" customFormat="1" ht="12" customHeight="1" x14ac:dyDescent="0.2">
      <c r="A6" s="53" t="s">
        <v>10</v>
      </c>
      <c r="B6" s="54">
        <v>25.4</v>
      </c>
      <c r="C6" s="55">
        <v>51.6</v>
      </c>
      <c r="D6" s="56">
        <v>53.9</v>
      </c>
      <c r="E6" s="56">
        <v>58.8</v>
      </c>
      <c r="F6" s="56">
        <v>65.661000000000001</v>
      </c>
      <c r="G6" s="57">
        <v>69.352000000000004</v>
      </c>
      <c r="H6" s="57">
        <v>70.638999999999996</v>
      </c>
      <c r="I6" s="90"/>
      <c r="J6" s="37" t="s">
        <v>48</v>
      </c>
      <c r="K6" s="93">
        <v>0</v>
      </c>
      <c r="L6" s="93">
        <v>1.4000000000000001</v>
      </c>
      <c r="M6" s="93">
        <v>1.41</v>
      </c>
      <c r="N6" s="93">
        <v>2.2999999999999998</v>
      </c>
      <c r="O6" s="93">
        <v>3</v>
      </c>
      <c r="P6" s="93">
        <v>3.7000000000000006</v>
      </c>
      <c r="Q6" s="93">
        <v>2.7</v>
      </c>
      <c r="R6" s="93">
        <v>4.5</v>
      </c>
      <c r="S6" s="93">
        <v>7.6</v>
      </c>
      <c r="T6" s="93">
        <v>7.9538534854782768</v>
      </c>
      <c r="U6" s="93">
        <v>9.7033966165815571</v>
      </c>
      <c r="V6" s="93">
        <v>12.7</v>
      </c>
      <c r="W6" s="93">
        <v>13.5</v>
      </c>
      <c r="X6" s="93">
        <v>16.37</v>
      </c>
      <c r="Y6" s="93">
        <v>21.2</v>
      </c>
      <c r="Z6" s="93">
        <v>25.11</v>
      </c>
      <c r="AA6" s="93">
        <f>H17</f>
        <v>27.92</v>
      </c>
    </row>
    <row r="7" spans="1:27" s="52" customFormat="1" ht="12" customHeight="1" x14ac:dyDescent="0.2">
      <c r="A7" s="58" t="s">
        <v>49</v>
      </c>
      <c r="B7" s="59">
        <v>27.4</v>
      </c>
      <c r="C7" s="60">
        <v>56.1</v>
      </c>
      <c r="D7" s="61">
        <v>58.59</v>
      </c>
      <c r="E7" s="61">
        <v>64</v>
      </c>
      <c r="F7" s="61">
        <v>71.599999999999994</v>
      </c>
      <c r="G7" s="62">
        <v>75.48</v>
      </c>
      <c r="H7" s="62">
        <v>77.87</v>
      </c>
      <c r="I7" s="73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</row>
    <row r="8" spans="1:27" s="52" customFormat="1" ht="12" customHeight="1" x14ac:dyDescent="0.2">
      <c r="A8" s="15" t="s">
        <v>11</v>
      </c>
      <c r="B8" s="64"/>
      <c r="C8" s="65"/>
      <c r="D8" s="66"/>
      <c r="E8" s="66"/>
      <c r="F8" s="66"/>
      <c r="G8" s="67"/>
      <c r="H8" s="67"/>
      <c r="I8" s="73"/>
      <c r="J8" s="37" t="s">
        <v>50</v>
      </c>
      <c r="K8" s="37"/>
      <c r="L8" s="37"/>
      <c r="M8" s="37"/>
      <c r="N8" s="37">
        <v>25.09</v>
      </c>
      <c r="O8" s="37">
        <v>28.6</v>
      </c>
      <c r="P8" s="37">
        <v>32.1</v>
      </c>
      <c r="Q8" s="37">
        <v>35.1</v>
      </c>
      <c r="R8" s="37">
        <v>38.9</v>
      </c>
      <c r="S8" s="37">
        <v>45</v>
      </c>
      <c r="T8" s="37">
        <v>49</v>
      </c>
      <c r="U8" s="37">
        <v>52.2</v>
      </c>
      <c r="V8" s="37">
        <v>61.4</v>
      </c>
      <c r="W8" s="37">
        <v>65.2</v>
      </c>
      <c r="X8" s="37">
        <v>70.3</v>
      </c>
      <c r="Y8" s="37">
        <v>78.599999999999994</v>
      </c>
      <c r="Z8" s="37">
        <v>82.7</v>
      </c>
      <c r="AA8" s="37">
        <v>83.7</v>
      </c>
    </row>
    <row r="9" spans="1:27" s="52" customFormat="1" ht="12" customHeight="1" x14ac:dyDescent="0.2">
      <c r="A9" s="20" t="s">
        <v>12</v>
      </c>
      <c r="B9" s="68">
        <v>27.986659660000001</v>
      </c>
      <c r="C9" s="69">
        <v>53</v>
      </c>
      <c r="D9" s="70">
        <v>53.6</v>
      </c>
      <c r="E9" s="70">
        <v>59.199999999999996</v>
      </c>
      <c r="F9" s="70">
        <v>65.747</v>
      </c>
      <c r="G9" s="62">
        <v>69.054000000000002</v>
      </c>
      <c r="H9" s="62">
        <v>72.114000000000004</v>
      </c>
      <c r="I9" s="73"/>
      <c r="J9" s="37" t="s">
        <v>51</v>
      </c>
      <c r="K9" s="93"/>
      <c r="L9" s="93"/>
      <c r="M9" s="93"/>
      <c r="N9" s="93">
        <f>2.48+1.54</f>
        <v>4.0199999999999996</v>
      </c>
      <c r="O9" s="93">
        <v>7.1</v>
      </c>
      <c r="P9" s="93">
        <f>3.32+6.56</f>
        <v>9.879999999999999</v>
      </c>
      <c r="Q9" s="93">
        <f>7.35+3.65</f>
        <v>11</v>
      </c>
      <c r="R9" s="93">
        <f>6.62+3.91</f>
        <v>10.530000000000001</v>
      </c>
      <c r="S9" s="93">
        <f>7.2+4.91</f>
        <v>12.11</v>
      </c>
      <c r="T9" s="93">
        <v>12.59</v>
      </c>
      <c r="U9" s="93">
        <v>13.940000000000001</v>
      </c>
      <c r="V9" s="93">
        <v>21.78</v>
      </c>
      <c r="W9" s="93">
        <v>31.990000000000002</v>
      </c>
      <c r="X9" s="93">
        <v>33.4</v>
      </c>
      <c r="Y9" s="93">
        <v>43.114999999999995</v>
      </c>
      <c r="Z9" s="93">
        <v>55.086999999999996</v>
      </c>
      <c r="AA9" s="93">
        <f>H19</f>
        <v>51.349999999999994</v>
      </c>
    </row>
    <row r="10" spans="1:27" s="52" customFormat="1" ht="12" customHeight="1" x14ac:dyDescent="0.2">
      <c r="A10" s="20" t="s">
        <v>13</v>
      </c>
      <c r="B10" s="59">
        <v>23.04657688</v>
      </c>
      <c r="C10" s="60">
        <v>50.3</v>
      </c>
      <c r="D10" s="61">
        <v>54.2</v>
      </c>
      <c r="E10" s="61">
        <v>58.5</v>
      </c>
      <c r="F10" s="61">
        <v>65.578999999999994</v>
      </c>
      <c r="G10" s="62">
        <v>69.632999999999996</v>
      </c>
      <c r="H10" s="62">
        <v>69.225000000000009</v>
      </c>
      <c r="I10" s="73"/>
      <c r="J10" s="37" t="s">
        <v>52</v>
      </c>
      <c r="K10" s="93"/>
      <c r="L10" s="93"/>
      <c r="M10" s="93"/>
      <c r="N10" s="93">
        <f>23.76+22.09</f>
        <v>45.85</v>
      </c>
      <c r="O10" s="93">
        <v>49.8</v>
      </c>
      <c r="P10" s="93">
        <f>30.64+26.85</f>
        <v>57.49</v>
      </c>
      <c r="Q10" s="93">
        <f>31.72+26.73</f>
        <v>58.45</v>
      </c>
      <c r="R10" s="93">
        <f>38.13+24.23</f>
        <v>62.36</v>
      </c>
      <c r="S10" s="93">
        <f>46.6+22.63</f>
        <v>69.23</v>
      </c>
      <c r="T10" s="93">
        <v>71.28</v>
      </c>
      <c r="U10" s="93">
        <v>69.81</v>
      </c>
      <c r="V10" s="93">
        <v>84.62</v>
      </c>
      <c r="W10" s="93">
        <v>83.990000000000009</v>
      </c>
      <c r="X10" s="93">
        <v>88.9</v>
      </c>
      <c r="Y10" s="93">
        <v>92.132000000000005</v>
      </c>
      <c r="Z10" s="93">
        <v>96.116</v>
      </c>
      <c r="AA10" s="93">
        <f>H22</f>
        <v>96.287000000000006</v>
      </c>
    </row>
    <row r="11" spans="1:27" s="52" customFormat="1" ht="12" customHeight="1" x14ac:dyDescent="0.2">
      <c r="A11" s="15" t="s">
        <v>14</v>
      </c>
      <c r="B11" s="64"/>
      <c r="C11" s="65"/>
      <c r="D11" s="66"/>
      <c r="E11" s="66"/>
      <c r="F11" s="66"/>
      <c r="G11" s="72"/>
      <c r="H11" s="72"/>
      <c r="I11" s="73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</row>
    <row r="12" spans="1:27" s="52" customFormat="1" ht="12" customHeight="1" x14ac:dyDescent="0.2">
      <c r="A12" s="20" t="s">
        <v>15</v>
      </c>
      <c r="B12" s="59">
        <v>38.760155349999998</v>
      </c>
      <c r="C12" s="60">
        <v>69.8</v>
      </c>
      <c r="D12" s="61">
        <v>71</v>
      </c>
      <c r="E12" s="61">
        <v>81.399999999999991</v>
      </c>
      <c r="F12" s="61">
        <v>85.453000000000003</v>
      </c>
      <c r="G12" s="62">
        <v>86.506</v>
      </c>
      <c r="H12" s="62">
        <v>90.283999999999992</v>
      </c>
      <c r="I12" s="73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</row>
    <row r="13" spans="1:27" s="52" customFormat="1" ht="12" customHeight="1" x14ac:dyDescent="0.2">
      <c r="A13" s="20" t="s">
        <v>16</v>
      </c>
      <c r="B13" s="59">
        <v>44.462755379999997</v>
      </c>
      <c r="C13" s="60">
        <v>79.100000000000009</v>
      </c>
      <c r="D13" s="61">
        <v>81.3</v>
      </c>
      <c r="E13" s="61">
        <v>86.5</v>
      </c>
      <c r="F13" s="61">
        <v>91.173000000000002</v>
      </c>
      <c r="G13" s="62">
        <v>93.469000000000008</v>
      </c>
      <c r="H13" s="62">
        <v>96.260999999999996</v>
      </c>
      <c r="I13" s="73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</row>
    <row r="14" spans="1:27" s="52" customFormat="1" ht="12" customHeight="1" x14ac:dyDescent="0.2">
      <c r="A14" s="20" t="s">
        <v>17</v>
      </c>
      <c r="B14" s="59">
        <v>34.690411349999998</v>
      </c>
      <c r="C14" s="60">
        <v>70.899999999999991</v>
      </c>
      <c r="D14" s="61">
        <v>71.399999999999991</v>
      </c>
      <c r="E14" s="61">
        <v>76.900000000000006</v>
      </c>
      <c r="F14" s="61">
        <v>86.138000000000005</v>
      </c>
      <c r="G14" s="62">
        <v>89.334999999999994</v>
      </c>
      <c r="H14" s="62">
        <v>89.959000000000003</v>
      </c>
      <c r="I14" s="73"/>
      <c r="J14" s="73"/>
      <c r="K14" s="73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 spans="1:27" s="52" customFormat="1" ht="12" customHeight="1" x14ac:dyDescent="0.2">
      <c r="A15" s="20" t="s">
        <v>18</v>
      </c>
      <c r="B15" s="59">
        <v>22.11117617</v>
      </c>
      <c r="C15" s="60">
        <v>56.2</v>
      </c>
      <c r="D15" s="61">
        <v>63.800000000000004</v>
      </c>
      <c r="E15" s="61">
        <v>69.8</v>
      </c>
      <c r="F15" s="61">
        <v>77.671000000000006</v>
      </c>
      <c r="G15" s="62">
        <v>82.432000000000002</v>
      </c>
      <c r="H15" s="62">
        <v>81.911000000000001</v>
      </c>
      <c r="I15" s="73"/>
      <c r="J15" s="73"/>
      <c r="K15" s="73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</row>
    <row r="16" spans="1:27" s="52" customFormat="1" ht="12" customHeight="1" x14ac:dyDescent="0.2">
      <c r="A16" s="20" t="s">
        <v>19</v>
      </c>
      <c r="B16" s="59">
        <v>10.463374160000001</v>
      </c>
      <c r="C16" s="60">
        <v>38.6</v>
      </c>
      <c r="D16" s="61">
        <v>41.199999999999996</v>
      </c>
      <c r="E16" s="61">
        <v>45.4</v>
      </c>
      <c r="F16" s="61">
        <v>56.986000000000004</v>
      </c>
      <c r="G16" s="62">
        <v>63.685000000000002</v>
      </c>
      <c r="H16" s="62">
        <v>66.248999999999995</v>
      </c>
      <c r="I16" s="73"/>
      <c r="J16" s="73"/>
      <c r="K16" s="73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</row>
    <row r="17" spans="1:27" s="52" customFormat="1" ht="12" customHeight="1" x14ac:dyDescent="0.2">
      <c r="A17" s="20" t="s">
        <v>53</v>
      </c>
      <c r="B17" s="59">
        <v>3</v>
      </c>
      <c r="C17" s="60">
        <v>12.7</v>
      </c>
      <c r="D17" s="61">
        <v>13.5</v>
      </c>
      <c r="E17" s="61">
        <v>16.37</v>
      </c>
      <c r="F17" s="61">
        <v>21.2</v>
      </c>
      <c r="G17" s="62">
        <v>25.11</v>
      </c>
      <c r="H17" s="62">
        <v>27.92</v>
      </c>
      <c r="I17" s="73"/>
      <c r="J17" s="73"/>
      <c r="K17" s="73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7" s="52" customFormat="1" ht="12" customHeight="1" x14ac:dyDescent="0.2">
      <c r="A18" s="15" t="s">
        <v>22</v>
      </c>
      <c r="B18" s="64"/>
      <c r="C18" s="65"/>
      <c r="D18" s="66"/>
      <c r="E18" s="66"/>
      <c r="F18" s="66"/>
      <c r="G18" s="72"/>
      <c r="H18" s="72"/>
      <c r="I18" s="63"/>
      <c r="J18" s="63"/>
      <c r="K18" s="63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</row>
    <row r="19" spans="1:27" s="52" customFormat="1" ht="12" customHeight="1" x14ac:dyDescent="0.2">
      <c r="A19" s="20" t="s">
        <v>23</v>
      </c>
      <c r="B19" s="59">
        <v>7.1</v>
      </c>
      <c r="C19" s="60">
        <v>21.78</v>
      </c>
      <c r="D19" s="61">
        <v>31.990000000000002</v>
      </c>
      <c r="E19" s="61">
        <v>33.4</v>
      </c>
      <c r="F19" s="61">
        <v>43.114999999999995</v>
      </c>
      <c r="G19" s="70">
        <v>55.086999999999996</v>
      </c>
      <c r="H19" s="94">
        <v>51.349999999999994</v>
      </c>
      <c r="I19" s="63"/>
      <c r="J19" s="63"/>
      <c r="K19" s="63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</row>
    <row r="20" spans="1:27" s="52" customFormat="1" ht="12" customHeight="1" x14ac:dyDescent="0.2">
      <c r="A20" s="20" t="s">
        <v>24</v>
      </c>
      <c r="B20" s="59">
        <v>17.059999999999999</v>
      </c>
      <c r="C20" s="60">
        <v>45.97</v>
      </c>
      <c r="D20" s="61">
        <v>50.52</v>
      </c>
      <c r="E20" s="61">
        <v>54.6</v>
      </c>
      <c r="F20" s="61">
        <v>67.953000000000003</v>
      </c>
      <c r="G20" s="70">
        <v>69.874000000000009</v>
      </c>
      <c r="H20" s="94">
        <v>72.231999999999999</v>
      </c>
      <c r="I20" s="63"/>
      <c r="J20" s="63"/>
      <c r="K20" s="63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</row>
    <row r="21" spans="1:27" s="52" customFormat="1" ht="12" customHeight="1" x14ac:dyDescent="0.2">
      <c r="A21" s="20" t="s">
        <v>25</v>
      </c>
      <c r="B21" s="59">
        <v>38.200000000000003</v>
      </c>
      <c r="C21" s="60">
        <v>69.3</v>
      </c>
      <c r="D21" s="61">
        <v>73.91</v>
      </c>
      <c r="E21" s="61">
        <v>79.8</v>
      </c>
      <c r="F21" s="61">
        <v>85.718000000000004</v>
      </c>
      <c r="G21" s="70">
        <v>90.179000000000002</v>
      </c>
      <c r="H21" s="94">
        <v>89.816000000000003</v>
      </c>
      <c r="I21" s="63"/>
      <c r="J21" s="63"/>
      <c r="K21" s="63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</row>
    <row r="22" spans="1:27" s="52" customFormat="1" ht="12" customHeight="1" x14ac:dyDescent="0.2">
      <c r="A22" s="20" t="s">
        <v>26</v>
      </c>
      <c r="B22" s="59">
        <v>49.82</v>
      </c>
      <c r="C22" s="60">
        <v>84.62</v>
      </c>
      <c r="D22" s="61">
        <v>83.990000000000009</v>
      </c>
      <c r="E22" s="61">
        <v>88.9</v>
      </c>
      <c r="F22" s="61">
        <v>92.132000000000005</v>
      </c>
      <c r="G22" s="70">
        <v>96.116</v>
      </c>
      <c r="H22" s="94">
        <v>96.287000000000006</v>
      </c>
      <c r="I22" s="76"/>
      <c r="J22" s="76"/>
      <c r="K22" s="76"/>
    </row>
    <row r="23" spans="1:27" s="52" customFormat="1" ht="12" customHeight="1" x14ac:dyDescent="0.2">
      <c r="A23" s="15" t="s">
        <v>27</v>
      </c>
      <c r="B23" s="64"/>
      <c r="C23" s="65"/>
      <c r="D23" s="66"/>
      <c r="E23" s="66"/>
      <c r="F23" s="66"/>
      <c r="G23" s="72"/>
      <c r="H23" s="72"/>
      <c r="I23" s="76"/>
      <c r="J23" s="76"/>
      <c r="K23" s="76"/>
    </row>
    <row r="24" spans="1:27" s="52" customFormat="1" ht="12" customHeight="1" x14ac:dyDescent="0.2">
      <c r="A24" s="20" t="s">
        <v>28</v>
      </c>
      <c r="B24" s="59">
        <v>33</v>
      </c>
      <c r="C24" s="60">
        <v>66.5</v>
      </c>
      <c r="D24" s="61">
        <v>68.400000000000006</v>
      </c>
      <c r="E24" s="61">
        <v>74.400000000000006</v>
      </c>
      <c r="F24" s="61">
        <v>82.186000000000007</v>
      </c>
      <c r="G24" s="62">
        <v>85.959000000000003</v>
      </c>
      <c r="H24" s="62">
        <v>86.673000000000002</v>
      </c>
      <c r="I24" s="76"/>
      <c r="J24" s="76"/>
      <c r="K24" s="76"/>
    </row>
    <row r="25" spans="1:27" s="52" customFormat="1" ht="12" customHeight="1" x14ac:dyDescent="0.2">
      <c r="A25" s="20" t="s">
        <v>29</v>
      </c>
      <c r="B25" s="59">
        <v>43.2</v>
      </c>
      <c r="C25" s="60">
        <v>77.600000000000009</v>
      </c>
      <c r="D25" s="61">
        <v>82.699999999999989</v>
      </c>
      <c r="E25" s="61">
        <v>80.600000000000009</v>
      </c>
      <c r="F25" s="61">
        <v>89.364000000000004</v>
      </c>
      <c r="G25" s="62">
        <v>95.760999999999996</v>
      </c>
      <c r="H25" s="62">
        <v>94.704999999999998</v>
      </c>
      <c r="I25" s="76"/>
      <c r="J25" s="76"/>
      <c r="K25" s="76"/>
    </row>
    <row r="26" spans="1:27" s="52" customFormat="1" ht="12" customHeight="1" x14ac:dyDescent="0.2">
      <c r="A26" s="20" t="s">
        <v>30</v>
      </c>
      <c r="B26" s="59">
        <v>40.4</v>
      </c>
      <c r="C26" s="60">
        <v>68.5</v>
      </c>
      <c r="D26" s="61">
        <v>69.5</v>
      </c>
      <c r="E26" s="61">
        <v>81.899999999999991</v>
      </c>
      <c r="F26" s="61">
        <v>86.853000000000009</v>
      </c>
      <c r="G26" s="62">
        <v>86.042000000000002</v>
      </c>
      <c r="H26" s="62">
        <v>90.734000000000009</v>
      </c>
      <c r="I26" s="76"/>
      <c r="J26" s="76"/>
      <c r="K26" s="76"/>
    </row>
    <row r="27" spans="1:27" s="52" customFormat="1" ht="12" customHeight="1" x14ac:dyDescent="0.2">
      <c r="A27" s="20" t="s">
        <v>31</v>
      </c>
      <c r="B27" s="59">
        <v>3.7</v>
      </c>
      <c r="C27" s="60">
        <v>14.499999999999998</v>
      </c>
      <c r="D27" s="61">
        <v>15.5</v>
      </c>
      <c r="E27" s="61">
        <v>17.2</v>
      </c>
      <c r="F27" s="61">
        <v>22.065000000000001</v>
      </c>
      <c r="G27" s="62">
        <v>26.927</v>
      </c>
      <c r="H27" s="62">
        <v>28.902000000000001</v>
      </c>
      <c r="I27" s="76"/>
      <c r="J27" s="76"/>
      <c r="K27" s="76"/>
    </row>
    <row r="28" spans="1:27" s="52" customFormat="1" ht="12" customHeight="1" x14ac:dyDescent="0.2">
      <c r="A28" s="20" t="s">
        <v>32</v>
      </c>
      <c r="B28" s="59">
        <v>5.8</v>
      </c>
      <c r="C28" s="60">
        <v>28.4</v>
      </c>
      <c r="D28" s="61">
        <v>32.4</v>
      </c>
      <c r="E28" s="61">
        <v>32</v>
      </c>
      <c r="F28" s="61">
        <v>43.926000000000002</v>
      </c>
      <c r="G28" s="62">
        <v>53.975999999999999</v>
      </c>
      <c r="H28" s="62">
        <v>42.997999999999998</v>
      </c>
      <c r="I28" s="76"/>
      <c r="J28" s="76"/>
      <c r="K28" s="76"/>
    </row>
    <row r="29" spans="1:27" s="52" customFormat="1" ht="21.75" customHeight="1" x14ac:dyDescent="0.2">
      <c r="A29" s="77"/>
      <c r="B29" s="77"/>
      <c r="C29" s="78"/>
      <c r="D29" s="78"/>
      <c r="E29" s="78"/>
      <c r="F29" s="78"/>
      <c r="G29" s="79"/>
      <c r="H29" s="79"/>
      <c r="I29" s="79"/>
      <c r="J29" s="79"/>
      <c r="K29" s="79"/>
      <c r="L29" s="78"/>
    </row>
    <row r="30" spans="1:27" s="42" customFormat="1" ht="27.75" customHeight="1" x14ac:dyDescent="0.25">
      <c r="A30" s="120" t="s">
        <v>92</v>
      </c>
      <c r="B30" s="120"/>
      <c r="C30" s="120"/>
      <c r="D30" s="120"/>
      <c r="E30" s="120"/>
      <c r="F30" s="120"/>
      <c r="G30" s="120"/>
      <c r="H30" s="120"/>
      <c r="I30" s="40"/>
      <c r="J30" s="40"/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7" s="52" customFormat="1" ht="12" customHeight="1" x14ac:dyDescent="0.25">
      <c r="A31" s="80"/>
      <c r="B31" s="80"/>
      <c r="C31" s="80"/>
      <c r="D31" s="80"/>
      <c r="E31" s="80"/>
      <c r="F31" s="80"/>
      <c r="G31" s="80"/>
      <c r="H31" s="27" t="s">
        <v>45</v>
      </c>
      <c r="I31" s="79"/>
      <c r="J31" s="79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7" s="52" customFormat="1" ht="12" customHeight="1" x14ac:dyDescent="0.25">
      <c r="A32" s="80"/>
      <c r="B32" s="80"/>
      <c r="C32" s="80"/>
      <c r="D32" s="80"/>
      <c r="E32" s="80"/>
      <c r="F32" s="80"/>
      <c r="G32" s="80"/>
      <c r="H32" s="80"/>
      <c r="I32" s="79"/>
      <c r="J32" s="79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12" s="52" customFormat="1" ht="12" customHeight="1" x14ac:dyDescent="0.2">
      <c r="A33" s="80"/>
      <c r="B33" s="80"/>
      <c r="C33" s="80"/>
      <c r="D33" s="80"/>
      <c r="E33" s="80"/>
      <c r="F33" s="80"/>
      <c r="G33" s="80"/>
      <c r="H33" s="80"/>
      <c r="I33" s="79"/>
      <c r="J33" s="79"/>
      <c r="K33" s="79"/>
      <c r="L33" s="78"/>
    </row>
    <row r="34" spans="1:12" s="52" customFormat="1" ht="12" customHeight="1" x14ac:dyDescent="0.2">
      <c r="A34" s="80"/>
      <c r="B34" s="80"/>
      <c r="C34" s="80"/>
      <c r="D34" s="80"/>
      <c r="E34" s="80"/>
      <c r="F34" s="80"/>
      <c r="G34" s="80"/>
      <c r="H34" s="80"/>
      <c r="I34" s="63"/>
      <c r="J34" s="63"/>
      <c r="K34" s="63"/>
      <c r="L34" s="74"/>
    </row>
    <row r="35" spans="1:12" s="52" customFormat="1" ht="12" customHeight="1" x14ac:dyDescent="0.2">
      <c r="A35" s="80"/>
      <c r="B35" s="80"/>
      <c r="C35" s="80"/>
      <c r="D35" s="80"/>
      <c r="E35" s="80"/>
      <c r="F35" s="80"/>
      <c r="G35" s="80"/>
      <c r="H35" s="80"/>
      <c r="I35" s="82"/>
      <c r="J35" s="82"/>
      <c r="K35" s="82"/>
      <c r="L35" s="74"/>
    </row>
    <row r="36" spans="1:12" s="52" customFormat="1" ht="24.75" customHeight="1" x14ac:dyDescent="0.2">
      <c r="A36" s="80"/>
      <c r="B36" s="80"/>
      <c r="C36" s="80"/>
      <c r="D36" s="80"/>
      <c r="E36" s="80"/>
      <c r="F36" s="80"/>
      <c r="G36" s="80"/>
      <c r="H36" s="80"/>
      <c r="I36" s="83"/>
      <c r="J36" s="83"/>
      <c r="K36" s="83"/>
    </row>
    <row r="37" spans="1:12" ht="12" customHeight="1" x14ac:dyDescent="0.25">
      <c r="A37" s="80"/>
      <c r="B37" s="80"/>
      <c r="C37" s="80"/>
      <c r="D37" s="80"/>
      <c r="E37" s="80"/>
      <c r="F37" s="80"/>
      <c r="G37" s="80"/>
      <c r="H37" s="80"/>
      <c r="I37" s="36"/>
      <c r="J37" s="36"/>
      <c r="K37" s="36"/>
    </row>
    <row r="38" spans="1:12" ht="12" customHeight="1" x14ac:dyDescent="0.25">
      <c r="A38" s="80"/>
      <c r="B38" s="80"/>
      <c r="C38" s="80"/>
      <c r="D38" s="80"/>
      <c r="E38" s="80"/>
      <c r="F38" s="80"/>
      <c r="G38" s="80"/>
      <c r="H38" s="80"/>
      <c r="I38" s="36"/>
      <c r="J38" s="36"/>
      <c r="K38" s="36"/>
    </row>
    <row r="39" spans="1:12" ht="12" customHeight="1" x14ac:dyDescent="0.25">
      <c r="A39" s="80"/>
      <c r="B39" s="80"/>
      <c r="C39" s="80"/>
      <c r="D39" s="80"/>
      <c r="E39" s="80"/>
      <c r="F39" s="80"/>
      <c r="G39" s="80"/>
      <c r="H39" s="80"/>
      <c r="I39" s="36"/>
      <c r="J39" s="36"/>
      <c r="K39" s="36"/>
    </row>
    <row r="40" spans="1:12" ht="12" customHeight="1" x14ac:dyDescent="0.25">
      <c r="A40" s="80"/>
      <c r="B40" s="80"/>
      <c r="C40" s="80"/>
      <c r="D40" s="80"/>
      <c r="E40" s="80"/>
      <c r="F40" s="80"/>
      <c r="G40" s="80"/>
      <c r="H40" s="80"/>
      <c r="I40" s="36"/>
      <c r="J40" s="36"/>
      <c r="K40" s="36"/>
    </row>
    <row r="41" spans="1:12" ht="12" customHeight="1" x14ac:dyDescent="0.25">
      <c r="A41" s="80"/>
      <c r="B41" s="80"/>
      <c r="C41" s="80"/>
      <c r="D41" s="80"/>
      <c r="E41" s="80"/>
      <c r="F41" s="80"/>
      <c r="G41" s="80"/>
      <c r="H41" s="80"/>
      <c r="I41" s="36"/>
      <c r="J41" s="36"/>
      <c r="K41" s="36"/>
    </row>
    <row r="42" spans="1:12" ht="12" customHeight="1" x14ac:dyDescent="0.25">
      <c r="A42" s="80"/>
      <c r="B42" s="80"/>
      <c r="C42" s="80"/>
      <c r="D42" s="80"/>
      <c r="E42" s="80"/>
      <c r="F42" s="80"/>
      <c r="G42" s="80"/>
      <c r="H42" s="80"/>
      <c r="I42" s="36"/>
      <c r="J42" s="36"/>
      <c r="K42" s="36"/>
    </row>
    <row r="43" spans="1:12" ht="12" customHeight="1" x14ac:dyDescent="0.25">
      <c r="A43" s="80"/>
      <c r="B43" s="80"/>
      <c r="C43" s="80"/>
      <c r="D43" s="80"/>
      <c r="E43" s="80"/>
      <c r="F43" s="80"/>
      <c r="G43" s="80"/>
      <c r="H43" s="80"/>
      <c r="I43" s="36"/>
      <c r="J43" s="36"/>
      <c r="K43" s="36"/>
    </row>
    <row r="44" spans="1:12" customFormat="1" ht="12" customHeight="1" x14ac:dyDescent="0.25">
      <c r="A44" s="80"/>
      <c r="B44" s="80"/>
      <c r="C44" s="80"/>
      <c r="D44" s="80"/>
      <c r="E44" s="80"/>
      <c r="F44" s="80"/>
      <c r="G44" s="80"/>
      <c r="H44" s="80"/>
      <c r="I44" s="36"/>
      <c r="J44" s="36"/>
      <c r="K44" s="36"/>
    </row>
    <row r="45" spans="1:12" customFormat="1" ht="12" customHeight="1" x14ac:dyDescent="0.25">
      <c r="A45" s="80"/>
      <c r="B45" s="80"/>
      <c r="C45" s="80"/>
      <c r="D45" s="80"/>
      <c r="E45" s="80"/>
      <c r="F45" s="80"/>
      <c r="G45" s="80"/>
      <c r="H45" s="80"/>
      <c r="I45" s="36"/>
      <c r="J45" s="36"/>
      <c r="K45" s="36"/>
    </row>
    <row r="46" spans="1:12" customFormat="1" ht="12" customHeight="1" x14ac:dyDescent="0.25">
      <c r="A46" s="80"/>
      <c r="B46" s="80"/>
      <c r="C46" s="80"/>
      <c r="D46" s="80"/>
      <c r="E46" s="80"/>
      <c r="F46" s="80"/>
      <c r="G46" s="80"/>
      <c r="H46" s="80"/>
      <c r="I46" s="36"/>
      <c r="J46" s="84"/>
      <c r="K46" s="36"/>
    </row>
    <row r="47" spans="1:12" ht="27" customHeight="1" x14ac:dyDescent="0.25">
      <c r="A47" s="80"/>
      <c r="B47" s="80"/>
      <c r="C47" s="80"/>
      <c r="D47" s="80"/>
      <c r="E47" s="80"/>
      <c r="F47" s="80"/>
      <c r="G47" s="80"/>
      <c r="H47" s="80"/>
      <c r="I47" s="36"/>
      <c r="J47" s="36"/>
      <c r="K47" s="36"/>
    </row>
    <row r="48" spans="1:12" ht="12" customHeight="1" x14ac:dyDescent="0.25">
      <c r="A48" s="80"/>
      <c r="B48" s="80"/>
      <c r="C48" s="80"/>
      <c r="D48" s="80"/>
      <c r="E48" s="80"/>
      <c r="F48" s="80"/>
      <c r="G48" s="80"/>
      <c r="H48" s="80"/>
      <c r="I48" s="36"/>
      <c r="J48" s="36"/>
      <c r="K48" s="36"/>
    </row>
    <row r="49" spans="1:15" ht="12" customHeight="1" x14ac:dyDescent="0.25">
      <c r="A49" s="80"/>
      <c r="B49" s="80"/>
      <c r="C49" s="80"/>
      <c r="D49" s="80"/>
      <c r="E49" s="80"/>
      <c r="F49" s="80"/>
      <c r="G49" s="80"/>
      <c r="H49" s="80"/>
      <c r="I49" s="36"/>
      <c r="J49" s="36"/>
      <c r="K49" s="36"/>
    </row>
    <row r="50" spans="1:15" ht="12" customHeight="1" x14ac:dyDescent="0.25">
      <c r="A50" s="80"/>
      <c r="B50" s="80"/>
      <c r="C50" s="80"/>
      <c r="D50" s="80"/>
      <c r="E50" s="80"/>
      <c r="F50" s="80"/>
      <c r="G50" s="80"/>
      <c r="H50" s="80"/>
      <c r="I50" s="36"/>
      <c r="J50" s="36"/>
      <c r="K50" s="36"/>
      <c r="L50"/>
      <c r="M50"/>
      <c r="N50"/>
    </row>
    <row r="51" spans="1:15" ht="12" customHeight="1" x14ac:dyDescent="0.25">
      <c r="A51" s="80"/>
      <c r="B51" s="80"/>
      <c r="C51" s="80"/>
      <c r="D51" s="80"/>
      <c r="E51" s="80"/>
      <c r="F51" s="80"/>
      <c r="G51" s="80"/>
      <c r="H51" s="80"/>
      <c r="I51" s="85"/>
      <c r="J51" s="85"/>
      <c r="K51" s="85"/>
    </row>
    <row r="52" spans="1:15" ht="12" customHeight="1" x14ac:dyDescent="0.25">
      <c r="A52" s="80"/>
      <c r="B52" s="80"/>
      <c r="C52" s="80"/>
      <c r="D52" s="80"/>
      <c r="E52" s="80"/>
      <c r="F52" s="80"/>
      <c r="G52" s="80"/>
      <c r="H52" s="80"/>
      <c r="I52" s="85"/>
      <c r="J52" s="85"/>
      <c r="K52" s="85"/>
      <c r="L52"/>
      <c r="M52" s="52"/>
      <c r="N52" s="52"/>
      <c r="O52" s="52"/>
    </row>
    <row r="53" spans="1:15" ht="12" customHeight="1" x14ac:dyDescent="0.25">
      <c r="A53" s="80"/>
      <c r="B53" s="80"/>
      <c r="C53" s="80"/>
      <c r="D53" s="80"/>
      <c r="E53" s="80"/>
      <c r="F53" s="80"/>
      <c r="G53" s="80"/>
      <c r="H53" s="80"/>
      <c r="I53" s="85"/>
      <c r="J53" s="85"/>
      <c r="K53" s="85"/>
      <c r="L53"/>
      <c r="M53" s="52"/>
      <c r="N53" s="52"/>
      <c r="O53" s="52"/>
    </row>
    <row r="54" spans="1:15" ht="12" customHeight="1" x14ac:dyDescent="0.25">
      <c r="B54" s="31"/>
      <c r="C54" s="80"/>
      <c r="D54" s="80"/>
      <c r="E54" s="80"/>
      <c r="F54" s="80"/>
      <c r="G54" s="80"/>
      <c r="H54" s="80"/>
      <c r="I54" s="85"/>
      <c r="J54" s="85"/>
      <c r="K54" s="85"/>
      <c r="L54"/>
      <c r="M54" s="52"/>
      <c r="N54" s="52"/>
      <c r="O54" s="52"/>
    </row>
    <row r="55" spans="1:15" ht="12" customHeight="1" x14ac:dyDescent="0.25">
      <c r="A55" s="31" t="s">
        <v>55</v>
      </c>
      <c r="B55" s="86"/>
      <c r="C55" s="80"/>
      <c r="D55" s="80"/>
      <c r="E55" s="80"/>
      <c r="F55" s="80"/>
      <c r="G55" s="80"/>
      <c r="H55" s="80"/>
      <c r="I55" s="85"/>
      <c r="J55" s="85"/>
      <c r="K55" s="85"/>
      <c r="L55"/>
      <c r="M55" s="52"/>
      <c r="N55" s="52"/>
      <c r="O55" s="52"/>
    </row>
    <row r="56" spans="1:15" ht="12" customHeight="1" x14ac:dyDescent="0.25">
      <c r="A56" s="43" t="s">
        <v>43</v>
      </c>
      <c r="B56" s="43"/>
      <c r="C56" s="80"/>
      <c r="D56" s="80"/>
      <c r="E56" s="80"/>
      <c r="F56" s="80"/>
      <c r="G56" s="80"/>
      <c r="H56" s="80"/>
      <c r="I56" s="85"/>
      <c r="J56" s="85"/>
      <c r="K56" s="85"/>
      <c r="L56"/>
      <c r="M56" s="52"/>
      <c r="N56" s="52"/>
      <c r="O56" s="52"/>
    </row>
    <row r="57" spans="1:15" ht="12" customHeight="1" x14ac:dyDescent="0.25">
      <c r="A57" s="80"/>
      <c r="B57" s="80"/>
      <c r="C57" s="80"/>
      <c r="D57" s="80"/>
      <c r="E57" s="80"/>
      <c r="F57" s="80"/>
      <c r="G57" s="80"/>
      <c r="H57" s="80"/>
      <c r="I57" s="85"/>
      <c r="J57" s="85"/>
      <c r="K57" s="85"/>
      <c r="L57"/>
      <c r="M57" s="52"/>
      <c r="N57" s="52"/>
      <c r="O57" s="52"/>
    </row>
    <row r="58" spans="1:15" ht="12" customHeight="1" x14ac:dyDescent="0.25">
      <c r="A58" s="80"/>
      <c r="B58" s="80"/>
      <c r="C58" s="80"/>
      <c r="D58" s="80"/>
      <c r="E58" s="80"/>
      <c r="F58" s="80"/>
      <c r="G58" s="80"/>
      <c r="H58" s="80"/>
      <c r="I58" s="85"/>
      <c r="J58" s="85"/>
      <c r="K58" s="85"/>
      <c r="L58"/>
      <c r="M58" s="52"/>
      <c r="N58" s="52"/>
      <c r="O58" s="52"/>
    </row>
    <row r="59" spans="1:15" ht="12" customHeight="1" x14ac:dyDescent="0.25">
      <c r="A59" s="80"/>
      <c r="B59" s="80"/>
      <c r="C59" s="80"/>
      <c r="D59" s="80"/>
      <c r="E59" s="80"/>
      <c r="F59" s="80"/>
      <c r="G59" s="80"/>
      <c r="H59" s="80"/>
      <c r="I59" s="85"/>
      <c r="J59" s="85"/>
      <c r="K59" s="85"/>
      <c r="L59"/>
      <c r="M59" s="52"/>
      <c r="N59" s="52"/>
      <c r="O59" s="52"/>
    </row>
    <row r="60" spans="1:15" ht="12" customHeight="1" x14ac:dyDescent="0.25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/>
      <c r="M60" s="52"/>
      <c r="N60" s="52"/>
      <c r="O60" s="52"/>
    </row>
    <row r="61" spans="1:15" ht="12" customHeight="1" x14ac:dyDescent="0.25">
      <c r="A61" s="87"/>
      <c r="B61" s="87"/>
      <c r="C61" s="80"/>
      <c r="D61" s="80"/>
      <c r="E61" s="80"/>
      <c r="F61" s="80"/>
      <c r="G61" s="80"/>
      <c r="H61" s="80"/>
      <c r="I61" s="3"/>
      <c r="J61" s="3"/>
      <c r="K61" s="3"/>
    </row>
    <row r="62" spans="1:15" ht="12" customHeight="1" x14ac:dyDescent="0.25">
      <c r="A62" s="87"/>
      <c r="B62" s="87"/>
      <c r="C62" s="80"/>
      <c r="D62" s="80"/>
      <c r="E62" s="80"/>
      <c r="F62" s="80"/>
      <c r="G62" s="80"/>
      <c r="H62" s="80"/>
      <c r="I62" s="3"/>
      <c r="J62" s="3"/>
      <c r="K62" s="3"/>
    </row>
    <row r="63" spans="1:15" ht="12" customHeight="1" x14ac:dyDescent="0.25">
      <c r="A63" s="87"/>
      <c r="B63" s="87"/>
      <c r="C63" s="80"/>
      <c r="D63" s="80"/>
      <c r="E63" s="80"/>
      <c r="F63" s="80"/>
      <c r="G63" s="80"/>
      <c r="H63" s="80"/>
      <c r="I63" s="3"/>
      <c r="J63" s="3"/>
      <c r="K63" s="3"/>
    </row>
    <row r="64" spans="1:15" ht="12" customHeight="1" x14ac:dyDescent="0.25">
      <c r="A64" s="80"/>
      <c r="B64" s="80"/>
      <c r="C64" s="80"/>
      <c r="D64" s="80"/>
      <c r="E64" s="80"/>
      <c r="F64" s="80"/>
      <c r="G64" s="80"/>
      <c r="H64" s="80"/>
      <c r="I64" s="3"/>
      <c r="J64" s="3"/>
      <c r="K64" s="3"/>
    </row>
    <row r="65" spans="1:15" s="2" customFormat="1" ht="12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O65"/>
    </row>
    <row r="66" spans="1:15" s="2" customFormat="1" ht="12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O66"/>
    </row>
    <row r="67" spans="1:15" ht="12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</row>
  </sheetData>
  <mergeCells count="1"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0">
    <tabColor theme="5" tint="0.59999389629810485"/>
  </sheetPr>
  <dimension ref="A1:P58"/>
  <sheetViews>
    <sheetView showGridLines="0" zoomScaleNormal="100" zoomScaleSheetLayoutView="100" workbookViewId="0"/>
  </sheetViews>
  <sheetFormatPr defaultColWidth="9.140625" defaultRowHeight="9.75" x14ac:dyDescent="0.2"/>
  <cols>
    <col min="1" max="1" width="19.42578125" style="2" customWidth="1"/>
    <col min="2" max="15" width="7.28515625" style="2" customWidth="1"/>
    <col min="16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N2" s="26"/>
      <c r="O2" s="26"/>
    </row>
    <row r="3" spans="1:16" ht="16.7" customHeight="1" x14ac:dyDescent="0.2">
      <c r="A3" s="4" t="s">
        <v>93</v>
      </c>
      <c r="B3" s="88"/>
      <c r="C3" s="3"/>
      <c r="D3" s="3"/>
      <c r="E3" s="3"/>
      <c r="F3" s="3"/>
      <c r="G3" s="3"/>
      <c r="H3" s="3"/>
      <c r="I3" s="3"/>
      <c r="J3" s="3"/>
    </row>
    <row r="4" spans="1:16" ht="15" customHeight="1" x14ac:dyDescent="0.2">
      <c r="A4" s="5"/>
      <c r="B4" s="5"/>
      <c r="C4" s="3"/>
      <c r="D4" s="3"/>
      <c r="E4" s="3"/>
      <c r="F4" s="3"/>
      <c r="G4" s="3"/>
      <c r="H4" s="3"/>
      <c r="I4" s="3"/>
      <c r="J4" s="27" t="s">
        <v>57</v>
      </c>
      <c r="L4" s="26"/>
      <c r="M4" s="26"/>
      <c r="N4" s="26"/>
      <c r="O4" s="26"/>
      <c r="P4" s="26"/>
    </row>
    <row r="5" spans="1:16" ht="12" customHeight="1" x14ac:dyDescent="0.2">
      <c r="L5" s="26"/>
      <c r="M5" s="26"/>
      <c r="N5" s="26"/>
      <c r="O5" s="26"/>
      <c r="P5" s="26"/>
    </row>
    <row r="6" spans="1:16" ht="12" customHeight="1" x14ac:dyDescent="0.2">
      <c r="L6" s="26"/>
      <c r="M6" s="26"/>
      <c r="N6" s="26" t="s">
        <v>58</v>
      </c>
      <c r="O6" s="26" t="s">
        <v>59</v>
      </c>
      <c r="P6" s="26"/>
    </row>
    <row r="7" spans="1:16" ht="12" customHeight="1" x14ac:dyDescent="0.2">
      <c r="L7" s="26"/>
      <c r="M7" s="26" t="s">
        <v>61</v>
      </c>
      <c r="N7" s="26">
        <v>90.824400000000011</v>
      </c>
      <c r="O7" s="26">
        <v>94.474800000000002</v>
      </c>
      <c r="P7" s="26"/>
    </row>
    <row r="8" spans="1:16" ht="12" customHeight="1" x14ac:dyDescent="0.2">
      <c r="L8" s="26"/>
      <c r="M8" s="26" t="s">
        <v>60</v>
      </c>
      <c r="N8" s="26">
        <v>89.468000000000004</v>
      </c>
      <c r="O8" s="26">
        <v>93.111800000000002</v>
      </c>
      <c r="P8" s="26"/>
    </row>
    <row r="9" spans="1:16" ht="12" customHeight="1" x14ac:dyDescent="0.2">
      <c r="L9" s="26"/>
      <c r="M9" s="26" t="s">
        <v>62</v>
      </c>
      <c r="N9" s="26">
        <v>87.406399999999991</v>
      </c>
      <c r="O9" s="26">
        <v>94.419600000000003</v>
      </c>
      <c r="P9" s="26"/>
    </row>
    <row r="10" spans="1:16" ht="12" customHeight="1" x14ac:dyDescent="0.2">
      <c r="L10" s="26"/>
      <c r="M10" s="26" t="s">
        <v>63</v>
      </c>
      <c r="N10" s="26">
        <v>86.740600000000001</v>
      </c>
      <c r="O10" s="26">
        <v>92.958200000000005</v>
      </c>
      <c r="P10" s="26"/>
    </row>
    <row r="11" spans="1:16" ht="12" customHeight="1" x14ac:dyDescent="0.2">
      <c r="L11" s="26"/>
      <c r="M11" s="26" t="s">
        <v>64</v>
      </c>
      <c r="N11" s="26">
        <v>80.969400000000007</v>
      </c>
      <c r="O11" s="26">
        <v>86.303300000000007</v>
      </c>
      <c r="P11" s="26"/>
    </row>
    <row r="12" spans="1:16" ht="12" customHeight="1" x14ac:dyDescent="0.2">
      <c r="L12" s="26"/>
      <c r="M12" s="26" t="s">
        <v>70</v>
      </c>
      <c r="N12" s="26">
        <v>78.638099999999994</v>
      </c>
      <c r="O12" s="26">
        <v>88.62060000000001</v>
      </c>
      <c r="P12" s="26"/>
    </row>
    <row r="13" spans="1:16" ht="12" customHeight="1" x14ac:dyDescent="0.2">
      <c r="L13" s="26"/>
      <c r="M13" s="26" t="s">
        <v>66</v>
      </c>
      <c r="N13" s="26">
        <v>76.024900000000002</v>
      </c>
      <c r="O13" s="26">
        <v>85.003500000000003</v>
      </c>
      <c r="P13" s="26"/>
    </row>
    <row r="14" spans="1:16" ht="12" customHeight="1" x14ac:dyDescent="0.2">
      <c r="L14" s="26"/>
      <c r="M14" s="26" t="s">
        <v>68</v>
      </c>
      <c r="N14" s="26">
        <v>75.679900000000004</v>
      </c>
      <c r="O14" s="26">
        <v>84.635599999999997</v>
      </c>
      <c r="P14" s="26"/>
    </row>
    <row r="15" spans="1:16" ht="12" customHeight="1" x14ac:dyDescent="0.2">
      <c r="L15" s="26"/>
      <c r="M15" s="26" t="s">
        <v>69</v>
      </c>
      <c r="N15" s="26">
        <v>75.4816</v>
      </c>
      <c r="O15" s="26">
        <v>88.119</v>
      </c>
      <c r="P15" s="26"/>
    </row>
    <row r="16" spans="1:16" ht="12" customHeight="1" x14ac:dyDescent="0.2">
      <c r="L16" s="26"/>
      <c r="M16" s="26" t="s">
        <v>65</v>
      </c>
      <c r="N16" s="26">
        <v>75.3155</v>
      </c>
      <c r="O16" s="26">
        <v>86.508799999999994</v>
      </c>
      <c r="P16" s="26"/>
    </row>
    <row r="17" spans="1:16" ht="12" customHeight="1" x14ac:dyDescent="0.2">
      <c r="L17" s="26"/>
      <c r="M17" s="26" t="s">
        <v>67</v>
      </c>
      <c r="N17" s="26">
        <v>75.186299999999989</v>
      </c>
      <c r="O17" s="26">
        <v>83.280699999999996</v>
      </c>
      <c r="P17" s="26"/>
    </row>
    <row r="18" spans="1:16" ht="12" customHeight="1" x14ac:dyDescent="0.2">
      <c r="L18" s="26"/>
      <c r="M18" s="26" t="s">
        <v>72</v>
      </c>
      <c r="N18" s="26">
        <v>71.204300000000003</v>
      </c>
      <c r="O18" s="26">
        <v>84.035200000000003</v>
      </c>
      <c r="P18" s="26"/>
    </row>
    <row r="19" spans="1:16" ht="12" customHeight="1" x14ac:dyDescent="0.2">
      <c r="L19" s="26"/>
      <c r="M19" s="26" t="s">
        <v>71</v>
      </c>
      <c r="N19" s="26">
        <v>70.324799999999996</v>
      </c>
      <c r="O19" s="26">
        <v>84.217699999999994</v>
      </c>
      <c r="P19" s="26"/>
    </row>
    <row r="20" spans="1:16" ht="12" customHeight="1" x14ac:dyDescent="0.2">
      <c r="L20" s="26"/>
      <c r="M20" s="26" t="s">
        <v>75</v>
      </c>
      <c r="N20" s="26">
        <v>67.1143</v>
      </c>
      <c r="O20" s="26">
        <v>77.271299999999997</v>
      </c>
      <c r="P20" s="26"/>
    </row>
    <row r="21" spans="1:16" ht="12" customHeight="1" x14ac:dyDescent="0.2">
      <c r="L21" s="26"/>
      <c r="M21" s="26" t="s">
        <v>76</v>
      </c>
      <c r="N21" s="26">
        <v>66.627400000000009</v>
      </c>
      <c r="O21" s="26">
        <v>77.802400000000006</v>
      </c>
      <c r="P21" s="26"/>
    </row>
    <row r="22" spans="1:16" ht="12" customHeight="1" x14ac:dyDescent="0.2">
      <c r="L22" s="26"/>
      <c r="M22" s="26" t="s">
        <v>73</v>
      </c>
      <c r="N22" s="26">
        <v>66.006399999999999</v>
      </c>
      <c r="O22" s="26">
        <v>77.5184</v>
      </c>
      <c r="P22" s="26"/>
    </row>
    <row r="23" spans="1:16" ht="12" customHeight="1" x14ac:dyDescent="0.2">
      <c r="L23" s="26"/>
      <c r="M23" s="26" t="s">
        <v>74</v>
      </c>
      <c r="N23" s="26">
        <v>64.624700000000004</v>
      </c>
      <c r="O23" s="26">
        <v>77.554500000000004</v>
      </c>
      <c r="P23" s="26"/>
    </row>
    <row r="24" spans="1:16" ht="12" customHeight="1" x14ac:dyDescent="0.2">
      <c r="L24" s="26"/>
      <c r="M24" s="26" t="s">
        <v>77</v>
      </c>
      <c r="N24" s="26">
        <v>63.168700000000001</v>
      </c>
      <c r="O24" s="26">
        <v>74.000900000000001</v>
      </c>
      <c r="P24" s="26"/>
    </row>
    <row r="25" spans="1:16" ht="12" customHeight="1" x14ac:dyDescent="0.2">
      <c r="L25" s="26"/>
      <c r="M25" s="26" t="s">
        <v>79</v>
      </c>
      <c r="N25" s="26">
        <v>61.819699999999997</v>
      </c>
      <c r="O25" s="26">
        <v>76.3369</v>
      </c>
      <c r="P25" s="26"/>
    </row>
    <row r="26" spans="1:16" ht="12" customHeight="1" x14ac:dyDescent="0.2">
      <c r="L26" s="26"/>
      <c r="M26" s="26" t="s">
        <v>80</v>
      </c>
      <c r="N26" s="26">
        <v>61.174199999999999</v>
      </c>
      <c r="O26" s="26">
        <v>76.436300000000003</v>
      </c>
      <c r="P26" s="26"/>
    </row>
    <row r="27" spans="1:16" ht="12" customHeight="1" x14ac:dyDescent="0.2">
      <c r="L27" s="26"/>
      <c r="M27" s="26" t="s">
        <v>78</v>
      </c>
      <c r="N27" s="26">
        <v>60.004800000000003</v>
      </c>
      <c r="O27" s="26">
        <v>75.332399999999993</v>
      </c>
      <c r="P27" s="26"/>
    </row>
    <row r="28" spans="1:16" ht="12" customHeight="1" x14ac:dyDescent="0.2">
      <c r="L28" s="26"/>
      <c r="M28" s="26" t="s">
        <v>82</v>
      </c>
      <c r="N28" s="26">
        <v>57.347400000000007</v>
      </c>
      <c r="O28" s="26">
        <v>74.230099999999993</v>
      </c>
      <c r="P28" s="26"/>
    </row>
    <row r="29" spans="1:16" ht="12" customHeight="1" x14ac:dyDescent="0.2">
      <c r="L29" s="26"/>
      <c r="M29" s="26" t="s">
        <v>81</v>
      </c>
      <c r="N29" s="26">
        <v>54.221600000000002</v>
      </c>
      <c r="O29" s="26">
        <v>69.304200000000009</v>
      </c>
      <c r="P29" s="26"/>
    </row>
    <row r="30" spans="1:16" s="28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L30" s="26"/>
      <c r="M30" s="26" t="s">
        <v>83</v>
      </c>
      <c r="N30" s="26">
        <v>54.006299999999996</v>
      </c>
      <c r="O30" s="26">
        <v>65.969200000000001</v>
      </c>
      <c r="P30" s="26"/>
    </row>
    <row r="31" spans="1:16" ht="12" customHeight="1" x14ac:dyDescent="0.2">
      <c r="L31" s="26"/>
      <c r="M31" s="26" t="s">
        <v>84</v>
      </c>
      <c r="N31" s="26">
        <v>51.586500000000001</v>
      </c>
      <c r="O31" s="26">
        <v>65.500499999999988</v>
      </c>
      <c r="P31" s="26"/>
    </row>
    <row r="32" spans="1:16" ht="12" customHeight="1" x14ac:dyDescent="0.2">
      <c r="L32" s="26"/>
      <c r="M32" s="26" t="s">
        <v>85</v>
      </c>
      <c r="N32" s="26">
        <v>51.444999999999993</v>
      </c>
      <c r="O32" s="26">
        <v>61.662499999999994</v>
      </c>
      <c r="P32" s="26"/>
    </row>
    <row r="33" spans="1:16" ht="12" customHeight="1" x14ac:dyDescent="0.2">
      <c r="L33" s="26"/>
      <c r="M33" s="26" t="s">
        <v>86</v>
      </c>
      <c r="N33" s="26">
        <v>38.489100000000001</v>
      </c>
      <c r="O33" s="26">
        <v>48.505299999999998</v>
      </c>
      <c r="P33" s="26"/>
    </row>
    <row r="34" spans="1:16" ht="12" customHeight="1" x14ac:dyDescent="0.2">
      <c r="L34" s="26"/>
      <c r="M34" s="26" t="s">
        <v>87</v>
      </c>
      <c r="N34" s="26">
        <v>33.035499999999999</v>
      </c>
      <c r="O34" s="26">
        <v>43.692300000000003</v>
      </c>
      <c r="P34" s="26"/>
    </row>
    <row r="35" spans="1:16" ht="20.2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26"/>
      <c r="M35" s="26"/>
      <c r="N35" s="26"/>
      <c r="O35" s="26"/>
      <c r="P35" s="26"/>
    </row>
    <row r="36" spans="1:16" ht="25.5" customHeight="1" x14ac:dyDescent="0.2">
      <c r="A36" s="4" t="s">
        <v>94</v>
      </c>
      <c r="B36" s="3"/>
      <c r="C36" s="3"/>
      <c r="D36" s="3"/>
      <c r="E36" s="3"/>
      <c r="F36" s="3"/>
      <c r="G36" s="3"/>
      <c r="H36" s="3"/>
      <c r="I36" s="3"/>
      <c r="J36" s="3"/>
      <c r="L36" s="26"/>
      <c r="M36" s="26"/>
      <c r="N36" s="26"/>
      <c r="O36" s="26"/>
      <c r="P36" s="26"/>
    </row>
    <row r="37" spans="1:16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27"/>
    </row>
    <row r="38" spans="1:16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M38" s="26"/>
      <c r="N38" s="26"/>
      <c r="O38" s="26"/>
      <c r="P38" s="26"/>
    </row>
    <row r="39" spans="1:16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M39" s="26"/>
      <c r="N39" s="26"/>
      <c r="O39" s="26"/>
      <c r="P39" s="26"/>
    </row>
    <row r="40" spans="1:16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M40" s="26"/>
      <c r="N40" s="26"/>
      <c r="O40" s="26"/>
      <c r="P40" s="26"/>
    </row>
    <row r="41" spans="1:16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M41" s="26"/>
      <c r="N41" s="26"/>
      <c r="O41" s="26"/>
      <c r="P41" s="26"/>
    </row>
    <row r="42" spans="1:16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M42" s="26"/>
      <c r="N42" s="26"/>
      <c r="O42" s="26"/>
      <c r="P42" s="26"/>
    </row>
    <row r="43" spans="1:16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M43" s="26"/>
      <c r="N43" s="26"/>
      <c r="O43" s="26"/>
      <c r="P43" s="26"/>
    </row>
    <row r="44" spans="1:16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M44" s="26"/>
      <c r="N44" s="26"/>
      <c r="O44" s="26"/>
      <c r="P44" s="26"/>
    </row>
    <row r="45" spans="1:16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M45" s="26"/>
      <c r="N45" s="26"/>
      <c r="O45" s="26"/>
      <c r="P45" s="26"/>
    </row>
    <row r="46" spans="1:16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M46" s="26"/>
      <c r="N46" s="26"/>
      <c r="O46" s="26"/>
      <c r="P46" s="26"/>
    </row>
    <row r="47" spans="1:16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M47" s="26"/>
      <c r="N47" s="26"/>
      <c r="O47" s="26"/>
      <c r="P47" s="26"/>
    </row>
    <row r="48" spans="1:16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M48" s="26"/>
      <c r="N48" s="26"/>
      <c r="O48" s="26"/>
      <c r="P48" s="26"/>
    </row>
    <row r="49" spans="1:1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M49" s="26"/>
      <c r="N49" s="26"/>
      <c r="O49" s="26"/>
      <c r="P49" s="26"/>
    </row>
    <row r="50" spans="1:16" ht="19.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L50" s="26"/>
      <c r="M50" s="26"/>
      <c r="N50" s="26"/>
      <c r="O50" s="26"/>
      <c r="P50" s="26"/>
    </row>
    <row r="51" spans="1:16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L51" s="26"/>
      <c r="M51" s="26"/>
      <c r="N51" s="26"/>
      <c r="O51" s="26"/>
    </row>
    <row r="52" spans="1:16" ht="12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L52"/>
    </row>
    <row r="55" spans="1:16" ht="12" customHeight="1" x14ac:dyDescent="0.2"/>
    <row r="56" spans="1:16" ht="12" customHeight="1" x14ac:dyDescent="0.2"/>
    <row r="57" spans="1:16" ht="11.25" x14ac:dyDescent="0.2">
      <c r="A57" s="31" t="s">
        <v>89</v>
      </c>
    </row>
    <row r="58" spans="1:16" ht="11.25" x14ac:dyDescent="0.2">
      <c r="A58" s="89" t="s">
        <v>90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9">
    <tabColor theme="5" tint="0.59999389629810485"/>
  </sheetPr>
  <dimension ref="A1:T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4" width="7.28515625" style="2" customWidth="1"/>
    <col min="15" max="16384" width="9.140625" style="2"/>
  </cols>
  <sheetData>
    <row r="1" spans="1:20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0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20" s="28" customFormat="1" ht="16.149999999999999" customHeight="1" x14ac:dyDescent="0.2">
      <c r="A3" s="121" t="s">
        <v>95</v>
      </c>
      <c r="B3" s="121"/>
      <c r="C3" s="121"/>
      <c r="D3" s="121"/>
      <c r="E3" s="121"/>
      <c r="F3" s="121"/>
      <c r="G3" s="121"/>
      <c r="H3" s="121"/>
      <c r="I3" s="121"/>
      <c r="J3" s="121"/>
      <c r="L3" s="2"/>
      <c r="M3" s="2"/>
      <c r="N3" s="2"/>
      <c r="O3" s="2"/>
      <c r="P3" s="2"/>
      <c r="Q3" s="2"/>
      <c r="S3" s="2"/>
      <c r="T3" s="2"/>
    </row>
    <row r="4" spans="1:20" ht="12" customHeight="1" thickBot="1" x14ac:dyDescent="0.25">
      <c r="A4" s="95"/>
      <c r="B4" s="96"/>
      <c r="C4" s="3"/>
      <c r="D4" s="3"/>
      <c r="E4" s="3"/>
      <c r="F4" s="3"/>
      <c r="G4" s="3"/>
      <c r="H4" s="3"/>
      <c r="I4" s="3"/>
      <c r="J4" s="3"/>
    </row>
    <row r="5" spans="1:20" ht="17.25" customHeight="1" x14ac:dyDescent="0.2">
      <c r="A5" s="115"/>
      <c r="B5" s="122" t="s">
        <v>96</v>
      </c>
      <c r="C5" s="122"/>
      <c r="D5" s="123"/>
      <c r="E5" s="122" t="s">
        <v>97</v>
      </c>
      <c r="F5" s="122"/>
      <c r="G5" s="123"/>
      <c r="H5" s="124" t="s">
        <v>98</v>
      </c>
      <c r="I5" s="122"/>
      <c r="J5" s="122"/>
    </row>
    <row r="6" spans="1:20" ht="12" customHeight="1" thickBot="1" x14ac:dyDescent="0.25">
      <c r="A6" s="116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7</v>
      </c>
      <c r="H6" s="6" t="s">
        <v>5</v>
      </c>
      <c r="I6" s="7" t="s">
        <v>6</v>
      </c>
      <c r="J6" s="9" t="s">
        <v>7</v>
      </c>
    </row>
    <row r="7" spans="1:20" ht="12" customHeight="1" x14ac:dyDescent="0.2">
      <c r="A7" s="10" t="s">
        <v>10</v>
      </c>
      <c r="B7" s="11">
        <v>4493.7401300000001</v>
      </c>
      <c r="C7" s="12">
        <v>52.046000000000006</v>
      </c>
      <c r="D7" s="13">
        <v>88.519000000000005</v>
      </c>
      <c r="E7" s="11">
        <v>1608.03033</v>
      </c>
      <c r="F7" s="12">
        <v>18.623999999999999</v>
      </c>
      <c r="G7" s="13">
        <v>31.675999999999998</v>
      </c>
      <c r="H7" s="11">
        <v>771.34831599999995</v>
      </c>
      <c r="I7" s="12">
        <v>8.9340000000000011</v>
      </c>
      <c r="J7" s="14">
        <v>15.193999999999999</v>
      </c>
    </row>
    <row r="8" spans="1:20" ht="12" customHeight="1" x14ac:dyDescent="0.2">
      <c r="A8" s="15" t="s">
        <v>11</v>
      </c>
      <c r="B8" s="16"/>
      <c r="C8" s="17"/>
      <c r="D8" s="18"/>
      <c r="E8" s="16"/>
      <c r="F8" s="17"/>
      <c r="G8" s="18"/>
      <c r="H8" s="16"/>
      <c r="I8" s="17"/>
      <c r="J8" s="19"/>
    </row>
    <row r="9" spans="1:20" ht="12" customHeight="1" x14ac:dyDescent="0.2">
      <c r="A9" s="20" t="s">
        <v>12</v>
      </c>
      <c r="B9" s="21">
        <v>2203.92958</v>
      </c>
      <c r="C9" s="22">
        <v>52.149000000000001</v>
      </c>
      <c r="D9" s="23">
        <v>88.298000000000002</v>
      </c>
      <c r="E9" s="21">
        <v>711.95822399999997</v>
      </c>
      <c r="F9" s="22">
        <v>16.846</v>
      </c>
      <c r="G9" s="23">
        <v>28.524000000000001</v>
      </c>
      <c r="H9" s="21">
        <v>365.68241</v>
      </c>
      <c r="I9" s="22">
        <v>8.6529999999999987</v>
      </c>
      <c r="J9" s="24">
        <v>14.651</v>
      </c>
    </row>
    <row r="10" spans="1:20" ht="12" customHeight="1" x14ac:dyDescent="0.2">
      <c r="A10" s="20" t="s">
        <v>13</v>
      </c>
      <c r="B10" s="21">
        <v>2289.8105599999999</v>
      </c>
      <c r="C10" s="22">
        <v>51.948000000000008</v>
      </c>
      <c r="D10" s="23">
        <v>88.73299999999999</v>
      </c>
      <c r="E10" s="21">
        <v>896.07210999999995</v>
      </c>
      <c r="F10" s="22">
        <v>20.329000000000001</v>
      </c>
      <c r="G10" s="23">
        <v>34.723999999999997</v>
      </c>
      <c r="H10" s="21">
        <v>405.66590600000001</v>
      </c>
      <c r="I10" s="22">
        <v>9.2029999999999994</v>
      </c>
      <c r="J10" s="24">
        <v>15.72</v>
      </c>
    </row>
    <row r="11" spans="1:20" ht="12" customHeight="1" x14ac:dyDescent="0.2">
      <c r="A11" s="15" t="s">
        <v>14</v>
      </c>
      <c r="B11" s="16"/>
      <c r="C11" s="17"/>
      <c r="D11" s="18"/>
      <c r="E11" s="16"/>
      <c r="F11" s="17"/>
      <c r="G11" s="18"/>
      <c r="H11" s="16"/>
      <c r="I11" s="17"/>
      <c r="J11" s="19"/>
    </row>
    <row r="12" spans="1:20" ht="12" customHeight="1" x14ac:dyDescent="0.2">
      <c r="A12" s="20" t="s">
        <v>15</v>
      </c>
      <c r="B12" s="21">
        <v>572.22738200000003</v>
      </c>
      <c r="C12" s="22">
        <v>65.375</v>
      </c>
      <c r="D12" s="23">
        <v>82.533999999999992</v>
      </c>
      <c r="E12" s="21">
        <v>228.054711</v>
      </c>
      <c r="F12" s="22">
        <v>26.055</v>
      </c>
      <c r="G12" s="23">
        <v>32.893000000000001</v>
      </c>
      <c r="H12" s="21">
        <v>134.92184</v>
      </c>
      <c r="I12" s="22">
        <v>15.414</v>
      </c>
      <c r="J12" s="24">
        <v>19.46</v>
      </c>
    </row>
    <row r="13" spans="1:20" ht="12" customHeight="1" x14ac:dyDescent="0.2">
      <c r="A13" s="20" t="s">
        <v>16</v>
      </c>
      <c r="B13" s="21">
        <v>962.23115800000005</v>
      </c>
      <c r="C13" s="22">
        <v>77.835999999999999</v>
      </c>
      <c r="D13" s="23">
        <v>88.192999999999998</v>
      </c>
      <c r="E13" s="21">
        <v>432.68405899999999</v>
      </c>
      <c r="F13" s="22">
        <v>35</v>
      </c>
      <c r="G13" s="23">
        <v>39.658000000000001</v>
      </c>
      <c r="H13" s="21">
        <v>202.033761</v>
      </c>
      <c r="I13" s="22">
        <v>16.343</v>
      </c>
      <c r="J13" s="24">
        <v>18.516999999999999</v>
      </c>
    </row>
    <row r="14" spans="1:20" ht="12" customHeight="1" x14ac:dyDescent="0.2">
      <c r="A14" s="20" t="s">
        <v>17</v>
      </c>
      <c r="B14" s="21">
        <v>1075.22218</v>
      </c>
      <c r="C14" s="22">
        <v>70.804999999999993</v>
      </c>
      <c r="D14" s="23">
        <v>89.4</v>
      </c>
      <c r="E14" s="21">
        <v>428.72452700000002</v>
      </c>
      <c r="F14" s="22">
        <v>28.232000000000003</v>
      </c>
      <c r="G14" s="23">
        <v>35.646000000000001</v>
      </c>
      <c r="H14" s="21">
        <v>229.424027</v>
      </c>
      <c r="I14" s="22">
        <v>15.107999999999999</v>
      </c>
      <c r="J14" s="24">
        <v>19.076000000000001</v>
      </c>
    </row>
    <row r="15" spans="1:20" ht="12" customHeight="1" x14ac:dyDescent="0.2">
      <c r="A15" s="20" t="s">
        <v>18</v>
      </c>
      <c r="B15" s="21">
        <v>986.50087900000005</v>
      </c>
      <c r="C15" s="22">
        <v>61.197999999999993</v>
      </c>
      <c r="D15" s="23">
        <v>89.844999999999999</v>
      </c>
      <c r="E15" s="21">
        <v>309.07933400000002</v>
      </c>
      <c r="F15" s="22">
        <v>19.173999999999999</v>
      </c>
      <c r="G15" s="23">
        <v>28.149000000000001</v>
      </c>
      <c r="H15" s="21">
        <v>132.573069</v>
      </c>
      <c r="I15" s="22">
        <v>8.2240000000000002</v>
      </c>
      <c r="J15" s="24">
        <v>12.074</v>
      </c>
    </row>
    <row r="16" spans="1:20" ht="12" customHeight="1" x14ac:dyDescent="0.2">
      <c r="A16" s="20" t="s">
        <v>19</v>
      </c>
      <c r="B16" s="21">
        <v>561.60704199999998</v>
      </c>
      <c r="C16" s="22">
        <v>44.356999999999999</v>
      </c>
      <c r="D16" s="23">
        <v>90.341999999999999</v>
      </c>
      <c r="E16" s="21">
        <v>153.62871200000001</v>
      </c>
      <c r="F16" s="22">
        <v>12.134</v>
      </c>
      <c r="G16" s="23">
        <v>24.712999999999997</v>
      </c>
      <c r="H16" s="21">
        <v>49.096335000000003</v>
      </c>
      <c r="I16" s="22">
        <v>3.8780000000000001</v>
      </c>
      <c r="J16" s="24">
        <v>7.8979999999999997</v>
      </c>
    </row>
    <row r="17" spans="1:19" ht="12" customHeight="1" x14ac:dyDescent="0.2">
      <c r="A17" s="20" t="s">
        <v>20</v>
      </c>
      <c r="B17" s="21">
        <v>280.63818300000003</v>
      </c>
      <c r="C17" s="22">
        <v>22.29</v>
      </c>
      <c r="D17" s="23">
        <v>91.143000000000001</v>
      </c>
      <c r="E17" s="21">
        <v>45.686952599999998</v>
      </c>
      <c r="F17" s="22">
        <v>3.6290000000000004</v>
      </c>
      <c r="G17" s="23">
        <v>14.838000000000001</v>
      </c>
      <c r="H17" s="21">
        <v>19.167293300000001</v>
      </c>
      <c r="I17" s="22">
        <v>1.522</v>
      </c>
      <c r="J17" s="24">
        <v>6.2249999999999996</v>
      </c>
    </row>
    <row r="18" spans="1:19" ht="12" customHeight="1" x14ac:dyDescent="0.2">
      <c r="A18" s="20" t="s">
        <v>21</v>
      </c>
      <c r="B18" s="21">
        <v>55.3133087</v>
      </c>
      <c r="C18" s="22">
        <v>6.38</v>
      </c>
      <c r="D18" s="23">
        <v>89.337999999999994</v>
      </c>
      <c r="E18" s="21">
        <v>10.1720387</v>
      </c>
      <c r="F18" s="22">
        <v>1.173</v>
      </c>
      <c r="G18" s="23">
        <v>16.428999999999998</v>
      </c>
      <c r="H18" s="21">
        <v>4.1319906</v>
      </c>
      <c r="I18" s="22">
        <v>0.47699999999999998</v>
      </c>
      <c r="J18" s="24">
        <v>6.6739999999999995</v>
      </c>
    </row>
    <row r="19" spans="1:19" ht="12" customHeight="1" x14ac:dyDescent="0.2">
      <c r="A19" s="15" t="s">
        <v>22</v>
      </c>
      <c r="B19" s="16"/>
      <c r="C19" s="17"/>
      <c r="D19" s="18"/>
      <c r="E19" s="16"/>
      <c r="F19" s="17"/>
      <c r="G19" s="18"/>
      <c r="H19" s="16"/>
      <c r="I19" s="17"/>
      <c r="J19" s="19"/>
    </row>
    <row r="20" spans="1:19" ht="12" customHeight="1" x14ac:dyDescent="0.2">
      <c r="A20" s="20" t="s">
        <v>23</v>
      </c>
      <c r="B20" s="21">
        <v>89.116782599999993</v>
      </c>
      <c r="C20" s="22">
        <v>31.215</v>
      </c>
      <c r="D20" s="23" t="s">
        <v>99</v>
      </c>
      <c r="E20" s="21">
        <v>35.348284900000003</v>
      </c>
      <c r="F20" s="22">
        <v>12.381</v>
      </c>
      <c r="G20" s="23" t="s">
        <v>99</v>
      </c>
      <c r="H20" s="21">
        <v>30.935660299999999</v>
      </c>
      <c r="I20" s="22">
        <v>10.836</v>
      </c>
      <c r="J20" s="24" t="s">
        <v>99</v>
      </c>
    </row>
    <row r="21" spans="1:19" ht="12" customHeight="1" x14ac:dyDescent="0.2">
      <c r="A21" s="20" t="s">
        <v>24</v>
      </c>
      <c r="B21" s="21">
        <v>905.65776700000004</v>
      </c>
      <c r="C21" s="22">
        <v>49.431000000000004</v>
      </c>
      <c r="D21" s="23">
        <v>89.070999999999998</v>
      </c>
      <c r="E21" s="21">
        <v>242.46015700000001</v>
      </c>
      <c r="F21" s="22">
        <v>13.234000000000002</v>
      </c>
      <c r="G21" s="23">
        <v>23.846</v>
      </c>
      <c r="H21" s="21">
        <v>125.04792500000001</v>
      </c>
      <c r="I21" s="22">
        <v>6.8250000000000002</v>
      </c>
      <c r="J21" s="24">
        <v>12.298</v>
      </c>
    </row>
    <row r="22" spans="1:19" ht="12" customHeight="1" x14ac:dyDescent="0.2">
      <c r="A22" s="20" t="s">
        <v>25</v>
      </c>
      <c r="B22" s="21">
        <v>1508.1174900000001</v>
      </c>
      <c r="C22" s="22">
        <v>69.98</v>
      </c>
      <c r="D22" s="23">
        <v>88.805999999999997</v>
      </c>
      <c r="E22" s="21">
        <v>556.30785700000001</v>
      </c>
      <c r="F22" s="22">
        <v>25.813999999999997</v>
      </c>
      <c r="G22" s="23">
        <v>32.757999999999996</v>
      </c>
      <c r="H22" s="21">
        <v>263.56239299999999</v>
      </c>
      <c r="I22" s="22">
        <v>12.23</v>
      </c>
      <c r="J22" s="24">
        <v>15.52</v>
      </c>
    </row>
    <row r="23" spans="1:19" ht="12" customHeight="1" x14ac:dyDescent="0.2">
      <c r="A23" s="20" t="s">
        <v>26</v>
      </c>
      <c r="B23" s="21">
        <v>1082.66922</v>
      </c>
      <c r="C23" s="22">
        <v>79.599000000000004</v>
      </c>
      <c r="D23" s="23">
        <v>90.649999999999991</v>
      </c>
      <c r="E23" s="21">
        <v>490.00033300000001</v>
      </c>
      <c r="F23" s="22">
        <v>36.024999999999999</v>
      </c>
      <c r="G23" s="23">
        <v>41.027000000000001</v>
      </c>
      <c r="H23" s="21">
        <v>193.58121299999999</v>
      </c>
      <c r="I23" s="22">
        <v>14.231999999999999</v>
      </c>
      <c r="J23" s="24">
        <v>16.207999999999998</v>
      </c>
    </row>
    <row r="24" spans="1:19" ht="12" customHeight="1" x14ac:dyDescent="0.2">
      <c r="A24" s="15" t="s">
        <v>27</v>
      </c>
      <c r="B24" s="16"/>
      <c r="C24" s="17"/>
      <c r="D24" s="18"/>
      <c r="E24" s="16"/>
      <c r="F24" s="17"/>
      <c r="G24" s="18"/>
      <c r="H24" s="16"/>
      <c r="I24" s="17"/>
      <c r="J24" s="19"/>
    </row>
    <row r="25" spans="1:19" ht="12" customHeight="1" x14ac:dyDescent="0.2">
      <c r="A25" s="20" t="s">
        <v>28</v>
      </c>
      <c r="B25" s="21">
        <v>3246.23216</v>
      </c>
      <c r="C25" s="22">
        <v>65.581999999999994</v>
      </c>
      <c r="D25" s="23">
        <v>89.215999999999994</v>
      </c>
      <c r="E25" s="21">
        <v>1178.1984600000001</v>
      </c>
      <c r="F25" s="22">
        <v>23.802</v>
      </c>
      <c r="G25" s="23">
        <v>32.379999999999995</v>
      </c>
      <c r="H25" s="21">
        <v>546.11094700000001</v>
      </c>
      <c r="I25" s="22">
        <v>11.032999999999999</v>
      </c>
      <c r="J25" s="24">
        <v>15.009</v>
      </c>
    </row>
    <row r="26" spans="1:19" ht="12" customHeight="1" x14ac:dyDescent="0.2">
      <c r="A26" s="20" t="s">
        <v>29</v>
      </c>
      <c r="B26" s="21">
        <v>312.57308499999999</v>
      </c>
      <c r="C26" s="22">
        <v>81.147999999999996</v>
      </c>
      <c r="D26" s="23">
        <v>88.802000000000007</v>
      </c>
      <c r="E26" s="21">
        <v>143.29744299999999</v>
      </c>
      <c r="F26" s="22">
        <v>37.201999999999998</v>
      </c>
      <c r="G26" s="23">
        <v>40.711000000000006</v>
      </c>
      <c r="H26" s="21">
        <v>81.021020399999998</v>
      </c>
      <c r="I26" s="22">
        <v>21.033999999999999</v>
      </c>
      <c r="J26" s="24">
        <v>23.018000000000001</v>
      </c>
    </row>
    <row r="27" spans="1:19" ht="12" customHeight="1" x14ac:dyDescent="0.2">
      <c r="A27" s="20" t="s">
        <v>30</v>
      </c>
      <c r="B27" s="21">
        <v>440.00964499999998</v>
      </c>
      <c r="C27" s="22">
        <v>64.685000000000002</v>
      </c>
      <c r="D27" s="23">
        <v>81.245000000000005</v>
      </c>
      <c r="E27" s="21">
        <v>191.54031900000001</v>
      </c>
      <c r="F27" s="22">
        <v>28.158000000000001</v>
      </c>
      <c r="G27" s="23">
        <v>35.366999999999997</v>
      </c>
      <c r="H27" s="21">
        <v>99.570809600000004</v>
      </c>
      <c r="I27" s="22">
        <v>14.638000000000002</v>
      </c>
      <c r="J27" s="24">
        <v>18.385000000000002</v>
      </c>
      <c r="N27" s="26"/>
      <c r="O27" s="26"/>
    </row>
    <row r="28" spans="1:19" ht="12" customHeight="1" x14ac:dyDescent="0.2">
      <c r="A28" s="20" t="s">
        <v>31</v>
      </c>
      <c r="B28" s="21">
        <v>382.55868099999998</v>
      </c>
      <c r="C28" s="22">
        <v>16.937999999999999</v>
      </c>
      <c r="D28" s="23">
        <v>91.195999999999998</v>
      </c>
      <c r="E28" s="21">
        <v>65.124517999999995</v>
      </c>
      <c r="F28" s="22">
        <v>2.883</v>
      </c>
      <c r="G28" s="23">
        <v>15.525</v>
      </c>
      <c r="H28" s="21">
        <v>29.487606799999998</v>
      </c>
      <c r="I28" s="22">
        <v>1.306</v>
      </c>
      <c r="J28" s="24">
        <v>7.0290000000000008</v>
      </c>
      <c r="N28" s="26"/>
      <c r="O28" s="26"/>
      <c r="Q28" s="26"/>
    </row>
    <row r="29" spans="1:19" ht="12" customHeight="1" x14ac:dyDescent="0.2">
      <c r="A29" s="97" t="s">
        <v>32</v>
      </c>
      <c r="B29" s="21">
        <v>58.504833900000001</v>
      </c>
      <c r="C29" s="22">
        <v>28.021000000000001</v>
      </c>
      <c r="D29" s="23" t="s">
        <v>99</v>
      </c>
      <c r="E29" s="21">
        <v>17.287055200000001</v>
      </c>
      <c r="F29" s="22">
        <v>8.2799999999999994</v>
      </c>
      <c r="G29" s="23" t="s">
        <v>99</v>
      </c>
      <c r="H29" s="21">
        <v>11.4841935</v>
      </c>
      <c r="I29" s="22">
        <v>5.5</v>
      </c>
      <c r="J29" s="24" t="s">
        <v>99</v>
      </c>
      <c r="M29" s="26"/>
      <c r="N29" s="26"/>
      <c r="O29" s="26"/>
      <c r="P29" s="26"/>
      <c r="Q29" s="26"/>
    </row>
    <row r="30" spans="1:19" s="28" customFormat="1" ht="20.25" customHeight="1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L30" s="26"/>
      <c r="M30" s="26"/>
      <c r="N30" s="26"/>
      <c r="O30" s="26"/>
      <c r="P30" s="26"/>
      <c r="Q30" s="26"/>
      <c r="R30" s="26"/>
      <c r="S30" s="26"/>
    </row>
    <row r="31" spans="1:19" s="28" customFormat="1" ht="16.5" customHeight="1" x14ac:dyDescent="0.2">
      <c r="A31" s="4" t="s">
        <v>100</v>
      </c>
      <c r="B31" s="3"/>
      <c r="C31" s="3"/>
      <c r="D31" s="3"/>
      <c r="E31" s="3"/>
      <c r="F31" s="3"/>
      <c r="G31" s="3"/>
      <c r="H31" s="3"/>
      <c r="I31" s="3"/>
      <c r="J31" s="3"/>
      <c r="L31" s="26"/>
      <c r="M31" s="26"/>
      <c r="N31" s="26" t="s">
        <v>101</v>
      </c>
      <c r="O31" s="26" t="s">
        <v>102</v>
      </c>
      <c r="P31" s="26" t="s">
        <v>103</v>
      </c>
      <c r="Q31" s="26" t="s">
        <v>104</v>
      </c>
      <c r="R31" s="26"/>
      <c r="S31" s="26"/>
    </row>
    <row r="32" spans="1:19" s="28" customFormat="1" ht="13.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27"/>
      <c r="L32" s="26"/>
      <c r="M32" s="99" t="s">
        <v>10</v>
      </c>
      <c r="N32" s="26">
        <v>59.104999999999997</v>
      </c>
      <c r="O32" s="26">
        <v>6.5600000000000005</v>
      </c>
      <c r="P32" s="26">
        <v>29.413</v>
      </c>
      <c r="Q32" s="26">
        <v>4.9220000000000006</v>
      </c>
      <c r="R32" s="26"/>
      <c r="S32" s="26"/>
    </row>
    <row r="33" spans="1:19" ht="5.4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L33" s="26"/>
      <c r="M33" s="100"/>
      <c r="N33" s="26"/>
      <c r="O33" s="26"/>
      <c r="P33" s="26"/>
      <c r="Q33" s="26"/>
      <c r="R33" s="26"/>
      <c r="S33" s="26"/>
    </row>
    <row r="34" spans="1:19" ht="12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L34" s="26"/>
      <c r="M34" s="101" t="s">
        <v>12</v>
      </c>
      <c r="N34" s="26">
        <v>61.490999999999993</v>
      </c>
      <c r="O34" s="26">
        <v>6.2709999999999999</v>
      </c>
      <c r="P34" s="26">
        <v>26.806999999999999</v>
      </c>
      <c r="Q34" s="26">
        <v>5.431000000000008</v>
      </c>
      <c r="R34" s="26"/>
      <c r="S34" s="26"/>
    </row>
    <row r="35" spans="1:19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26"/>
      <c r="M35" s="26" t="s">
        <v>13</v>
      </c>
      <c r="N35" s="26">
        <v>56.796999999999997</v>
      </c>
      <c r="O35" s="26">
        <v>6.8390000000000004</v>
      </c>
      <c r="P35" s="26">
        <v>31.934000000000001</v>
      </c>
      <c r="Q35" s="26">
        <v>4.4300000000000033</v>
      </c>
      <c r="R35" s="26"/>
      <c r="S35" s="26"/>
    </row>
    <row r="36" spans="1:19" ht="5.4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L36" s="26"/>
      <c r="M36" s="26"/>
      <c r="N36" s="26"/>
      <c r="O36" s="26"/>
      <c r="P36" s="26"/>
      <c r="Q36" s="26"/>
      <c r="R36" s="26"/>
      <c r="S36" s="26"/>
    </row>
    <row r="37" spans="1:19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L37" s="26"/>
      <c r="M37" s="26" t="s">
        <v>105</v>
      </c>
      <c r="N37" s="26">
        <v>53.527999999999999</v>
      </c>
      <c r="O37" s="26">
        <v>10.274999999999999</v>
      </c>
      <c r="P37" s="26">
        <v>29.006999999999998</v>
      </c>
      <c r="Q37" s="26">
        <v>7.1900000000000048</v>
      </c>
      <c r="R37" s="26"/>
      <c r="S37" s="26"/>
    </row>
    <row r="38" spans="1:19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L38" s="26"/>
      <c r="M38" s="26" t="s">
        <v>106</v>
      </c>
      <c r="N38" s="26">
        <v>49.919000000000004</v>
      </c>
      <c r="O38" s="26">
        <v>7.1020000000000003</v>
      </c>
      <c r="P38" s="26">
        <v>38.274000000000001</v>
      </c>
      <c r="Q38" s="26">
        <v>4.7049999999999983</v>
      </c>
      <c r="R38" s="26"/>
      <c r="S38" s="26"/>
    </row>
    <row r="39" spans="1:19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L39" s="26"/>
      <c r="M39" s="26" t="s">
        <v>107</v>
      </c>
      <c r="N39" s="26">
        <v>55.010999999999996</v>
      </c>
      <c r="O39" s="26">
        <v>5.4870000000000001</v>
      </c>
      <c r="P39" s="26">
        <v>34.388999999999996</v>
      </c>
      <c r="Q39" s="26">
        <v>5.1130000000000067</v>
      </c>
      <c r="R39" s="26"/>
      <c r="S39" s="26"/>
    </row>
    <row r="40" spans="1:19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26"/>
      <c r="M40" s="26" t="s">
        <v>108</v>
      </c>
      <c r="N40" s="26">
        <v>64.31</v>
      </c>
      <c r="O40" s="26">
        <v>6.0620000000000003</v>
      </c>
      <c r="P40" s="26">
        <v>25.535000000000004</v>
      </c>
      <c r="Q40" s="26">
        <v>4.0929999999999929</v>
      </c>
      <c r="R40" s="26"/>
      <c r="S40" s="26"/>
    </row>
    <row r="41" spans="1:19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L41" s="26"/>
      <c r="M41" s="26" t="s">
        <v>109</v>
      </c>
      <c r="N41" s="26">
        <v>69.144999999999996</v>
      </c>
      <c r="O41" s="26">
        <v>6.0549999999999997</v>
      </c>
      <c r="P41" s="26">
        <v>21.196000000000002</v>
      </c>
      <c r="Q41" s="26">
        <v>3.6040000000000028</v>
      </c>
      <c r="R41" s="26"/>
      <c r="S41" s="26"/>
    </row>
    <row r="42" spans="1:19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L42" s="26"/>
      <c r="M42" s="26" t="s">
        <v>20</v>
      </c>
      <c r="N42" s="26">
        <v>78.016999999999996</v>
      </c>
      <c r="O42" s="26">
        <v>3.9210000000000003</v>
      </c>
      <c r="P42" s="26">
        <v>13.125999999999999</v>
      </c>
      <c r="Q42" s="26">
        <v>4.9360000000000053</v>
      </c>
      <c r="R42" s="26"/>
      <c r="S42" s="26"/>
    </row>
    <row r="43" spans="1:19" ht="6.6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L43" s="26"/>
      <c r="M43" s="26" t="s">
        <v>21</v>
      </c>
      <c r="N43" s="26">
        <v>75.949999999999989</v>
      </c>
      <c r="O43" s="26">
        <v>3.2489999999999997</v>
      </c>
      <c r="P43" s="26">
        <v>13.306999999999999</v>
      </c>
      <c r="Q43" s="26">
        <v>7.494000000000014</v>
      </c>
      <c r="R43" s="26"/>
      <c r="S43" s="26"/>
    </row>
    <row r="44" spans="1:19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L44" s="26"/>
      <c r="M44" s="26"/>
      <c r="N44" s="26"/>
      <c r="O44" s="26"/>
      <c r="P44" s="26"/>
      <c r="Q44" s="26"/>
      <c r="R44" s="26"/>
      <c r="S44" s="26"/>
    </row>
    <row r="45" spans="1:19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L45" s="26"/>
      <c r="M45" s="26" t="s">
        <v>38</v>
      </c>
      <c r="N45" s="26">
        <v>67.800000000000011</v>
      </c>
      <c r="O45" s="26">
        <v>6.0179999999999998</v>
      </c>
      <c r="P45" s="26">
        <v>21.271000000000001</v>
      </c>
      <c r="Q45" s="26">
        <v>4.9109999999999872</v>
      </c>
      <c r="R45" s="26"/>
      <c r="S45" s="26"/>
    </row>
    <row r="46" spans="1:19" ht="9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L46" s="26"/>
      <c r="M46" s="26" t="s">
        <v>39</v>
      </c>
      <c r="N46" s="26">
        <v>58.111000000000004</v>
      </c>
      <c r="O46" s="26">
        <v>6.5579999999999998</v>
      </c>
      <c r="P46" s="26">
        <v>30.695</v>
      </c>
      <c r="Q46" s="26">
        <v>4.6359999999999957</v>
      </c>
      <c r="R46" s="26"/>
      <c r="S46" s="26"/>
    </row>
    <row r="47" spans="1:19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L47" s="26"/>
      <c r="M47" s="26" t="s">
        <v>40</v>
      </c>
      <c r="N47" s="26">
        <v>51.397999999999996</v>
      </c>
      <c r="O47" s="26">
        <v>5.5410000000000004</v>
      </c>
      <c r="P47" s="26">
        <v>39.251999999999995</v>
      </c>
      <c r="Q47" s="26">
        <v>3.8090000000000117</v>
      </c>
      <c r="R47" s="26"/>
      <c r="S47" s="26"/>
    </row>
    <row r="48" spans="1:19" ht="13.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L48" s="26"/>
      <c r="M48" s="100"/>
      <c r="N48" s="26"/>
      <c r="O48" s="26"/>
      <c r="P48" s="26"/>
      <c r="Q48" s="26"/>
      <c r="R48" s="26"/>
      <c r="S48" s="26"/>
    </row>
    <row r="49" spans="1:19" ht="9.6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L49" s="26"/>
      <c r="M49" s="101" t="s">
        <v>28</v>
      </c>
      <c r="N49" s="26">
        <v>59.064999999999998</v>
      </c>
      <c r="O49" s="26">
        <v>6.4109999999999996</v>
      </c>
      <c r="P49" s="26">
        <v>30.151</v>
      </c>
      <c r="Q49" s="26">
        <v>4.3730000000000011</v>
      </c>
      <c r="R49" s="26"/>
      <c r="S49" s="26"/>
    </row>
    <row r="50" spans="1:19" ht="30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L50" s="26"/>
      <c r="M50" s="101" t="s">
        <v>29</v>
      </c>
      <c r="N50" s="26">
        <v>46.367999999999995</v>
      </c>
      <c r="O50" s="26">
        <v>4.4560000000000004</v>
      </c>
      <c r="P50" s="26">
        <v>42.433999999999997</v>
      </c>
      <c r="Q50" s="26">
        <v>6.7420000000000044</v>
      </c>
      <c r="R50" s="26"/>
      <c r="S50" s="26"/>
    </row>
    <row r="51" spans="1:19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L51" s="26"/>
      <c r="M51" s="101" t="s">
        <v>30</v>
      </c>
      <c r="N51" s="26">
        <v>51.460999999999999</v>
      </c>
      <c r="O51" s="26">
        <v>10.746</v>
      </c>
      <c r="P51" s="26">
        <v>29.782999999999998</v>
      </c>
      <c r="Q51" s="26">
        <v>8.0100000000000016</v>
      </c>
      <c r="R51" s="26"/>
      <c r="S51" s="26"/>
    </row>
    <row r="52" spans="1:19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L52" s="26"/>
      <c r="M52" s="101" t="s">
        <v>31</v>
      </c>
      <c r="N52" s="26">
        <v>77.632000000000005</v>
      </c>
      <c r="O52" s="26">
        <v>4.569</v>
      </c>
      <c r="P52" s="26">
        <v>13.553999999999998</v>
      </c>
      <c r="Q52" s="26">
        <v>4.2449999999999974</v>
      </c>
      <c r="R52" s="26"/>
      <c r="S52" s="26"/>
    </row>
    <row r="53" spans="1:19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L53" s="26"/>
      <c r="M53" s="26"/>
      <c r="N53" s="26"/>
      <c r="O53" s="26"/>
      <c r="P53" s="26"/>
      <c r="Q53" s="26"/>
      <c r="R53" s="26"/>
      <c r="S53" s="26"/>
    </row>
    <row r="54" spans="1:19" ht="12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L54" s="26"/>
      <c r="M54" s="26"/>
      <c r="N54" s="26"/>
      <c r="O54" s="26"/>
      <c r="P54" s="26"/>
      <c r="Q54" s="26"/>
      <c r="R54" s="26"/>
      <c r="S54" s="26"/>
    </row>
    <row r="55" spans="1:19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L55" s="26"/>
      <c r="M55" s="26"/>
      <c r="N55" s="26"/>
      <c r="O55" s="26"/>
      <c r="P55" s="26"/>
      <c r="Q55" s="26"/>
      <c r="R55" s="26"/>
      <c r="S55" s="26"/>
    </row>
    <row r="56" spans="1:19" ht="12" customHeight="1" x14ac:dyDescent="0.2">
      <c r="B56" s="3"/>
      <c r="C56" s="3"/>
      <c r="D56" s="3"/>
      <c r="E56" s="3"/>
      <c r="F56" s="3"/>
      <c r="G56" s="3"/>
      <c r="H56" s="3"/>
      <c r="I56" s="3"/>
      <c r="J56" s="3"/>
      <c r="L56" s="26"/>
      <c r="M56" s="26"/>
      <c r="N56" s="26"/>
      <c r="O56" s="26"/>
      <c r="P56" s="26"/>
      <c r="Q56" s="26"/>
      <c r="R56" s="26"/>
      <c r="S56" s="26"/>
    </row>
    <row r="57" spans="1:19" ht="12" customHeight="1" x14ac:dyDescent="0.2">
      <c r="A57" s="31" t="s">
        <v>41</v>
      </c>
      <c r="B57" s="3"/>
      <c r="C57" s="3"/>
      <c r="D57" s="3"/>
      <c r="E57" s="3"/>
      <c r="F57" s="3"/>
      <c r="G57" s="3"/>
      <c r="H57" s="3"/>
      <c r="I57" s="3"/>
      <c r="J57" s="3"/>
      <c r="L57" s="26"/>
      <c r="M57" s="26"/>
      <c r="N57" s="26"/>
      <c r="O57" s="26"/>
      <c r="P57" s="26"/>
      <c r="Q57" s="26"/>
      <c r="R57" s="26"/>
      <c r="S57" s="26"/>
    </row>
    <row r="58" spans="1:19" ht="12" customHeight="1" x14ac:dyDescent="0.2">
      <c r="A58" s="102" t="s">
        <v>110</v>
      </c>
      <c r="B58" s="3"/>
      <c r="C58" s="3"/>
      <c r="D58" s="3"/>
      <c r="E58" s="3"/>
      <c r="F58" s="3"/>
      <c r="G58" s="3"/>
      <c r="H58" s="3"/>
      <c r="I58" s="3"/>
      <c r="J58" s="3"/>
      <c r="L58" s="26"/>
      <c r="M58" s="26"/>
      <c r="N58" s="26"/>
      <c r="O58" s="26"/>
      <c r="P58" s="26"/>
      <c r="Q58" s="26"/>
      <c r="R58" s="26"/>
      <c r="S58" s="26"/>
    </row>
    <row r="59" spans="1:19" ht="12" customHeight="1" x14ac:dyDescent="0.2">
      <c r="A59" s="43" t="s">
        <v>43</v>
      </c>
      <c r="B59" s="3"/>
      <c r="C59" s="3"/>
      <c r="D59" s="3"/>
      <c r="E59" s="3"/>
      <c r="F59" s="3"/>
      <c r="G59" s="3"/>
      <c r="H59" s="3"/>
      <c r="I59" s="3"/>
      <c r="J59" s="3"/>
      <c r="L59" s="26"/>
      <c r="M59" s="26"/>
      <c r="N59" s="26"/>
      <c r="O59" s="26"/>
      <c r="P59" s="26"/>
      <c r="Q59" s="26"/>
      <c r="R59" s="26"/>
      <c r="S59" s="26"/>
    </row>
    <row r="60" spans="1:19" ht="12" customHeight="1" x14ac:dyDescent="0.2">
      <c r="B60" s="3"/>
      <c r="C60" s="3"/>
      <c r="D60" s="3"/>
      <c r="E60" s="3"/>
      <c r="F60" s="3"/>
      <c r="G60" s="3"/>
      <c r="H60" s="3"/>
      <c r="I60" s="3"/>
      <c r="J60" s="3"/>
      <c r="L60" s="26"/>
      <c r="M60" s="26"/>
      <c r="N60" s="26"/>
      <c r="O60" s="26"/>
      <c r="P60" s="26"/>
      <c r="Q60" s="26"/>
      <c r="R60" s="26"/>
      <c r="S60" s="26"/>
    </row>
    <row r="61" spans="1:19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9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9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  <row r="64" spans="1:19" ht="12" customHeight="1" x14ac:dyDescent="0.2">
      <c r="B64" s="3"/>
      <c r="C64" s="3"/>
      <c r="D64" s="3"/>
      <c r="E64" s="3"/>
      <c r="F64" s="3"/>
      <c r="G64" s="3"/>
      <c r="H64" s="3"/>
      <c r="I64" s="3"/>
      <c r="J64" s="3"/>
    </row>
  </sheetData>
  <mergeCells count="5"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theme="5" tint="0.59999389629810485"/>
  </sheetPr>
  <dimension ref="A1:Q68"/>
  <sheetViews>
    <sheetView showGridLines="0" zoomScaleNormal="100" zoomScaleSheetLayoutView="100" workbookViewId="0"/>
  </sheetViews>
  <sheetFormatPr defaultColWidth="9.140625" defaultRowHeight="15" x14ac:dyDescent="0.25"/>
  <cols>
    <col min="1" max="1" width="20.85546875" customWidth="1"/>
    <col min="2" max="13" width="7.28515625" customWidth="1"/>
    <col min="14" max="15" width="11" customWidth="1"/>
    <col min="16" max="16" width="7.28515625" customWidth="1"/>
  </cols>
  <sheetData>
    <row r="1" spans="1:17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</row>
    <row r="2" spans="1:17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N2" s="2"/>
    </row>
    <row r="3" spans="1:17" ht="16.5" customHeight="1" x14ac:dyDescent="0.25">
      <c r="A3" s="121" t="s">
        <v>111</v>
      </c>
      <c r="B3" s="121"/>
      <c r="C3" s="121"/>
      <c r="D3" s="121"/>
      <c r="E3" s="121"/>
      <c r="F3" s="121"/>
      <c r="G3" s="121"/>
      <c r="H3" s="121"/>
      <c r="I3" s="121"/>
      <c r="J3" s="121"/>
      <c r="L3" s="103"/>
      <c r="M3" s="103"/>
      <c r="N3" s="2"/>
      <c r="O3" s="103"/>
      <c r="P3" s="103"/>
    </row>
    <row r="4" spans="1:17" ht="14.25" customHeight="1" x14ac:dyDescent="0.25">
      <c r="A4" s="5"/>
      <c r="B4" s="5"/>
      <c r="C4" s="3"/>
      <c r="D4" s="3"/>
      <c r="E4" s="3"/>
      <c r="F4" s="3"/>
      <c r="G4" s="3"/>
      <c r="H4" s="3"/>
      <c r="I4" s="3"/>
      <c r="J4" s="27" t="s">
        <v>57</v>
      </c>
      <c r="L4" s="103"/>
      <c r="M4" s="104"/>
      <c r="N4" s="104"/>
      <c r="O4" s="104"/>
      <c r="P4" s="103"/>
    </row>
    <row r="5" spans="1:17" ht="12" customHeight="1" x14ac:dyDescent="0.25">
      <c r="K5" s="74"/>
      <c r="L5" s="105"/>
      <c r="M5" s="35"/>
      <c r="N5" s="35"/>
      <c r="O5" s="35"/>
      <c r="P5" s="35"/>
      <c r="Q5" s="35"/>
    </row>
    <row r="6" spans="1:17" ht="12" customHeight="1" x14ac:dyDescent="0.25">
      <c r="K6" s="2"/>
      <c r="L6" s="26"/>
      <c r="M6" s="35"/>
      <c r="N6" s="35" t="s">
        <v>58</v>
      </c>
      <c r="O6" s="35" t="s">
        <v>59</v>
      </c>
      <c r="P6" s="35"/>
      <c r="Q6" s="35"/>
    </row>
    <row r="7" spans="1:17" ht="12" customHeight="1" x14ac:dyDescent="0.25">
      <c r="L7" s="35"/>
      <c r="M7" s="35" t="s">
        <v>62</v>
      </c>
      <c r="N7" s="35">
        <v>57.393999999999998</v>
      </c>
      <c r="O7" s="35">
        <v>67.353499999999997</v>
      </c>
      <c r="P7" s="35"/>
      <c r="Q7" s="35"/>
    </row>
    <row r="8" spans="1:17" ht="12" customHeight="1" x14ac:dyDescent="0.25">
      <c r="L8" s="35"/>
      <c r="M8" s="35" t="s">
        <v>64</v>
      </c>
      <c r="N8" s="35">
        <v>56.720899999999993</v>
      </c>
      <c r="O8" s="35">
        <v>62.051900000000003</v>
      </c>
      <c r="P8" s="35"/>
      <c r="Q8" s="35"/>
    </row>
    <row r="9" spans="1:17" ht="12" customHeight="1" x14ac:dyDescent="0.25">
      <c r="L9" s="106"/>
      <c r="M9" s="35" t="s">
        <v>74</v>
      </c>
      <c r="N9" s="35">
        <v>49.856000000000002</v>
      </c>
      <c r="O9" s="35">
        <v>59.124600000000008</v>
      </c>
      <c r="P9" s="35"/>
      <c r="Q9" s="35"/>
    </row>
    <row r="10" spans="1:17" ht="12" customHeight="1" x14ac:dyDescent="0.25">
      <c r="L10" s="35"/>
      <c r="M10" s="35" t="s">
        <v>67</v>
      </c>
      <c r="N10" s="35">
        <v>45.410899999999998</v>
      </c>
      <c r="O10" s="35">
        <v>54.015800000000006</v>
      </c>
      <c r="P10" s="35"/>
      <c r="Q10" s="35"/>
    </row>
    <row r="11" spans="1:17" ht="12" customHeight="1" x14ac:dyDescent="0.25">
      <c r="L11" s="35"/>
      <c r="M11" s="35" t="s">
        <v>77</v>
      </c>
      <c r="N11" s="35">
        <v>43.008600000000001</v>
      </c>
      <c r="O11" s="35">
        <v>52.058800000000005</v>
      </c>
      <c r="P11" s="35"/>
      <c r="Q11" s="35"/>
    </row>
    <row r="12" spans="1:17" ht="12" customHeight="1" x14ac:dyDescent="0.25">
      <c r="L12" s="35"/>
      <c r="M12" s="35" t="s">
        <v>61</v>
      </c>
      <c r="N12" s="35">
        <v>36.672900000000006</v>
      </c>
      <c r="O12" s="35">
        <v>42.330600000000004</v>
      </c>
      <c r="P12" s="35"/>
      <c r="Q12" s="35"/>
    </row>
    <row r="13" spans="1:17" ht="12" customHeight="1" x14ac:dyDescent="0.25">
      <c r="L13" s="35"/>
      <c r="M13" s="35" t="s">
        <v>83</v>
      </c>
      <c r="N13" s="35">
        <v>34.771599999999999</v>
      </c>
      <c r="O13" s="35">
        <v>43.690600000000003</v>
      </c>
      <c r="P13" s="35"/>
      <c r="Q13" s="35"/>
    </row>
    <row r="14" spans="1:17" ht="12" customHeight="1" x14ac:dyDescent="0.25">
      <c r="L14" s="35"/>
      <c r="M14" s="35" t="s">
        <v>60</v>
      </c>
      <c r="N14" s="35">
        <v>34.452500000000001</v>
      </c>
      <c r="O14" s="35">
        <v>40.342599999999997</v>
      </c>
      <c r="P14" s="35"/>
      <c r="Q14" s="35"/>
    </row>
    <row r="15" spans="1:17" ht="12" customHeight="1" x14ac:dyDescent="0.25">
      <c r="L15" s="35"/>
      <c r="M15" s="35" t="s">
        <v>72</v>
      </c>
      <c r="N15" s="35">
        <v>34.023199999999996</v>
      </c>
      <c r="O15" s="35">
        <v>42.579499999999996</v>
      </c>
      <c r="P15" s="35"/>
      <c r="Q15" s="35"/>
    </row>
    <row r="16" spans="1:17" ht="12" customHeight="1" x14ac:dyDescent="0.25">
      <c r="L16" s="35"/>
      <c r="M16" s="35" t="s">
        <v>71</v>
      </c>
      <c r="N16" s="35">
        <v>32.857900000000001</v>
      </c>
      <c r="O16" s="35">
        <v>41.986499999999999</v>
      </c>
      <c r="P16" s="35"/>
      <c r="Q16" s="35"/>
    </row>
    <row r="17" spans="12:17" ht="12" customHeight="1" x14ac:dyDescent="0.25">
      <c r="L17" s="35"/>
      <c r="M17" s="35" t="s">
        <v>68</v>
      </c>
      <c r="N17" s="35">
        <v>32.234200000000001</v>
      </c>
      <c r="O17" s="35">
        <v>38.789299999999997</v>
      </c>
      <c r="P17" s="35"/>
      <c r="Q17" s="35"/>
    </row>
    <row r="18" spans="12:17" ht="12" customHeight="1" x14ac:dyDescent="0.25">
      <c r="L18" s="35"/>
      <c r="M18" s="35" t="s">
        <v>70</v>
      </c>
      <c r="N18" s="35">
        <v>31.369799999999998</v>
      </c>
      <c r="O18" s="35">
        <v>39.997599999999998</v>
      </c>
      <c r="P18" s="35"/>
      <c r="Q18" s="35"/>
    </row>
    <row r="19" spans="12:17" ht="12" customHeight="1" x14ac:dyDescent="0.25">
      <c r="L19" s="35"/>
      <c r="M19" s="35" t="s">
        <v>63</v>
      </c>
      <c r="N19" s="35">
        <v>30.810600000000001</v>
      </c>
      <c r="O19" s="35">
        <v>36.880299999999998</v>
      </c>
      <c r="P19" s="35"/>
      <c r="Q19" s="35"/>
    </row>
    <row r="20" spans="12:17" ht="12" customHeight="1" x14ac:dyDescent="0.25">
      <c r="L20" s="35"/>
      <c r="M20" s="35" t="s">
        <v>79</v>
      </c>
      <c r="N20" s="35">
        <v>30.483300000000003</v>
      </c>
      <c r="O20" s="35">
        <v>39.522100000000002</v>
      </c>
      <c r="P20" s="35"/>
      <c r="Q20" s="35"/>
    </row>
    <row r="21" spans="12:17" ht="12" customHeight="1" x14ac:dyDescent="0.25">
      <c r="L21" s="35"/>
      <c r="M21" s="35" t="s">
        <v>65</v>
      </c>
      <c r="N21" s="35">
        <v>29.3856</v>
      </c>
      <c r="O21" s="35">
        <v>35.0792</v>
      </c>
      <c r="P21" s="35"/>
      <c r="Q21" s="35"/>
    </row>
    <row r="22" spans="12:17" ht="12" customHeight="1" x14ac:dyDescent="0.25">
      <c r="L22" s="35"/>
      <c r="M22" s="35" t="s">
        <v>76</v>
      </c>
      <c r="N22" s="35">
        <v>25.256399999999999</v>
      </c>
      <c r="O22" s="35">
        <v>30.764599999999998</v>
      </c>
      <c r="P22" s="35"/>
      <c r="Q22" s="35"/>
    </row>
    <row r="23" spans="12:17" ht="12" customHeight="1" x14ac:dyDescent="0.25">
      <c r="L23" s="35"/>
      <c r="M23" s="35" t="s">
        <v>78</v>
      </c>
      <c r="N23" s="35">
        <v>25.178699999999999</v>
      </c>
      <c r="O23" s="35">
        <v>33.719100000000005</v>
      </c>
      <c r="P23" s="35"/>
      <c r="Q23" s="35"/>
    </row>
    <row r="24" spans="12:17" ht="12" customHeight="1" x14ac:dyDescent="0.25">
      <c r="L24" s="35"/>
      <c r="M24" s="35" t="s">
        <v>75</v>
      </c>
      <c r="N24" s="35">
        <v>22.647000000000002</v>
      </c>
      <c r="O24" s="35">
        <v>27.781899999999997</v>
      </c>
      <c r="P24" s="35"/>
      <c r="Q24" s="35"/>
    </row>
    <row r="25" spans="12:17" ht="12" customHeight="1" x14ac:dyDescent="0.25">
      <c r="L25" s="35"/>
      <c r="M25" s="35" t="s">
        <v>84</v>
      </c>
      <c r="N25" s="35">
        <v>21.894200000000001</v>
      </c>
      <c r="O25" s="35">
        <v>30.024699999999999</v>
      </c>
      <c r="P25" s="35"/>
      <c r="Q25" s="35"/>
    </row>
    <row r="26" spans="12:17" ht="12" customHeight="1" x14ac:dyDescent="0.25">
      <c r="L26" s="35"/>
      <c r="M26" s="35" t="s">
        <v>82</v>
      </c>
      <c r="N26" s="35">
        <v>21.6067</v>
      </c>
      <c r="O26" s="35">
        <v>29.864699999999999</v>
      </c>
      <c r="P26" s="35"/>
      <c r="Q26" s="35"/>
    </row>
    <row r="27" spans="12:17" ht="12" customHeight="1" x14ac:dyDescent="0.25">
      <c r="L27" s="35"/>
      <c r="M27" s="35" t="s">
        <v>73</v>
      </c>
      <c r="N27" s="35">
        <v>20.417400000000001</v>
      </c>
      <c r="O27" s="35">
        <v>25.331300000000002</v>
      </c>
      <c r="P27" s="35"/>
      <c r="Q27" s="35"/>
    </row>
    <row r="28" spans="12:17" ht="12" customHeight="1" x14ac:dyDescent="0.25">
      <c r="L28" s="35"/>
      <c r="M28" s="35" t="s">
        <v>69</v>
      </c>
      <c r="N28" s="35">
        <v>20.2073</v>
      </c>
      <c r="O28" s="35">
        <v>24.803100000000001</v>
      </c>
      <c r="P28" s="35"/>
      <c r="Q28" s="35"/>
    </row>
    <row r="29" spans="12:17" ht="12" customHeight="1" x14ac:dyDescent="0.25">
      <c r="L29" s="35"/>
      <c r="M29" s="35" t="s">
        <v>85</v>
      </c>
      <c r="N29" s="35">
        <v>18.6129</v>
      </c>
      <c r="O29" s="35">
        <v>23.0016</v>
      </c>
      <c r="P29" s="35"/>
      <c r="Q29" s="35"/>
    </row>
    <row r="30" spans="12:17" ht="12" customHeight="1" x14ac:dyDescent="0.25">
      <c r="L30" s="35"/>
      <c r="M30" s="35" t="s">
        <v>66</v>
      </c>
      <c r="N30" s="35">
        <v>16.811799999999998</v>
      </c>
      <c r="O30" s="35">
        <v>21.1203</v>
      </c>
      <c r="P30" s="35"/>
      <c r="Q30" s="35"/>
    </row>
    <row r="31" spans="12:17" ht="12" customHeight="1" x14ac:dyDescent="0.25">
      <c r="L31" s="35"/>
      <c r="M31" s="35" t="s">
        <v>81</v>
      </c>
      <c r="N31" s="35">
        <v>14.503</v>
      </c>
      <c r="O31" s="35">
        <v>18.862100000000002</v>
      </c>
      <c r="P31" s="35"/>
      <c r="Q31" s="35"/>
    </row>
    <row r="32" spans="12:17" ht="12" customHeight="1" x14ac:dyDescent="0.25">
      <c r="L32" s="35"/>
      <c r="M32" s="35" t="s">
        <v>80</v>
      </c>
      <c r="N32" s="35">
        <v>7.2279</v>
      </c>
      <c r="O32" s="35">
        <v>9.7041000000000004</v>
      </c>
      <c r="P32" s="35"/>
      <c r="Q32" s="35"/>
    </row>
    <row r="33" spans="1:17" ht="12" customHeight="1" x14ac:dyDescent="0.25">
      <c r="L33" s="35"/>
      <c r="M33" s="35" t="s">
        <v>87</v>
      </c>
      <c r="N33" s="35">
        <v>7.0617000000000001</v>
      </c>
      <c r="O33" s="35">
        <v>9.9831000000000003</v>
      </c>
      <c r="P33" s="35"/>
      <c r="Q33" s="35"/>
    </row>
    <row r="34" spans="1:17" ht="12" customHeight="1" x14ac:dyDescent="0.25">
      <c r="L34" s="35"/>
      <c r="M34" s="35" t="s">
        <v>86</v>
      </c>
      <c r="N34" s="35">
        <v>4.7408000000000001</v>
      </c>
      <c r="O34" s="35">
        <v>6.1970000000000001</v>
      </c>
      <c r="P34" s="35"/>
      <c r="Q34" s="35"/>
    </row>
    <row r="35" spans="1:17" ht="24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L35" s="35"/>
      <c r="M35" s="35"/>
      <c r="N35" s="35"/>
      <c r="O35" s="35"/>
      <c r="P35" s="35"/>
      <c r="Q35" s="35"/>
    </row>
    <row r="36" spans="1:17" ht="16.7" customHeight="1" x14ac:dyDescent="0.25">
      <c r="A36" s="4" t="s">
        <v>112</v>
      </c>
      <c r="B36" s="88"/>
      <c r="C36" s="3"/>
      <c r="D36" s="3"/>
      <c r="E36" s="3"/>
      <c r="F36" s="3"/>
      <c r="G36" s="3"/>
      <c r="H36" s="3"/>
      <c r="I36" s="3"/>
      <c r="J36" s="3"/>
      <c r="L36" s="35"/>
      <c r="M36" s="35"/>
      <c r="N36" s="35"/>
      <c r="O36" s="35"/>
      <c r="P36" s="35"/>
      <c r="Q36" s="35"/>
    </row>
    <row r="37" spans="1:17" ht="18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27"/>
      <c r="L37" s="35"/>
      <c r="M37" s="35"/>
      <c r="N37" s="35"/>
      <c r="O37" s="35"/>
      <c r="P37" s="35"/>
      <c r="Q37" s="35"/>
    </row>
    <row r="38" spans="1:17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L38" s="35"/>
      <c r="M38" s="35"/>
      <c r="N38" s="35"/>
      <c r="O38" s="35"/>
      <c r="P38" s="35"/>
      <c r="Q38" s="35"/>
    </row>
    <row r="39" spans="1:17" ht="12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2"/>
      <c r="L39" s="2"/>
      <c r="M39" s="103"/>
      <c r="N39" s="103"/>
      <c r="O39" s="103"/>
      <c r="P39" s="103"/>
    </row>
    <row r="40" spans="1:17" ht="12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2"/>
      <c r="L40" s="2"/>
    </row>
    <row r="41" spans="1:17" ht="12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2"/>
      <c r="L41" s="2"/>
    </row>
    <row r="42" spans="1:17" ht="12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2"/>
      <c r="L42" s="2"/>
    </row>
    <row r="43" spans="1:17" ht="12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2"/>
      <c r="L43" s="2"/>
    </row>
    <row r="44" spans="1:17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2"/>
      <c r="L44" s="2"/>
    </row>
    <row r="45" spans="1:17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2"/>
    </row>
    <row r="46" spans="1:17" ht="1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L46" s="2"/>
    </row>
    <row r="47" spans="1:17" ht="19.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2"/>
      <c r="L47" s="2"/>
    </row>
    <row r="48" spans="1:17" ht="12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2"/>
      <c r="L48" s="2"/>
    </row>
    <row r="49" spans="1:15" ht="12" customHeight="1" x14ac:dyDescent="0.25">
      <c r="A49" s="107"/>
      <c r="B49" s="3"/>
      <c r="C49" s="3"/>
      <c r="D49" s="3"/>
      <c r="E49" s="3"/>
      <c r="F49" s="3"/>
      <c r="G49" s="3"/>
      <c r="H49" s="3"/>
      <c r="I49" s="3"/>
      <c r="J49" s="3"/>
      <c r="K49" s="2"/>
      <c r="L49" s="2"/>
    </row>
    <row r="50" spans="1:15" ht="12" customHeight="1" x14ac:dyDescent="0.25">
      <c r="A50" s="107"/>
      <c r="B50" s="3"/>
      <c r="C50" s="3"/>
      <c r="D50" s="3"/>
      <c r="E50" s="3"/>
      <c r="F50" s="3"/>
      <c r="G50" s="3"/>
      <c r="H50" s="3"/>
      <c r="I50" s="3"/>
      <c r="J50" s="3"/>
      <c r="K50" s="2"/>
      <c r="L50" s="2"/>
    </row>
    <row r="51" spans="1:15" ht="12" customHeight="1" x14ac:dyDescent="0.25">
      <c r="A51" s="107"/>
      <c r="B51" s="3"/>
      <c r="C51" s="3"/>
      <c r="D51" s="3"/>
      <c r="E51" s="3"/>
      <c r="F51" s="3"/>
      <c r="G51" s="3"/>
      <c r="H51" s="3"/>
      <c r="I51" s="3"/>
      <c r="J51" s="3"/>
      <c r="K51" s="2"/>
      <c r="L51" s="2"/>
    </row>
    <row r="52" spans="1:15" ht="12" customHeight="1" x14ac:dyDescent="0.25">
      <c r="B52" s="3"/>
      <c r="C52" s="3"/>
      <c r="D52" s="3"/>
      <c r="E52" s="3"/>
      <c r="F52" s="3"/>
      <c r="G52" s="3"/>
      <c r="H52" s="3"/>
      <c r="I52" s="3"/>
      <c r="J52" s="3"/>
      <c r="K52" s="2"/>
      <c r="L52" s="2"/>
    </row>
    <row r="53" spans="1:15" ht="12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K53" s="2"/>
      <c r="L53" s="2"/>
    </row>
    <row r="54" spans="1:15" ht="12.6" customHeight="1" x14ac:dyDescent="0.25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2"/>
      <c r="L54" s="2"/>
    </row>
    <row r="55" spans="1:15" ht="12" customHeight="1" x14ac:dyDescent="0.25">
      <c r="B55" s="3"/>
      <c r="C55" s="3"/>
      <c r="D55" s="3"/>
      <c r="E55" s="3"/>
      <c r="F55" s="3"/>
      <c r="G55" s="3"/>
      <c r="H55" s="3"/>
      <c r="I55" s="3"/>
      <c r="J55" s="3"/>
      <c r="K55" s="2"/>
      <c r="L55" s="2"/>
    </row>
    <row r="56" spans="1:15" ht="12" customHeight="1" x14ac:dyDescent="0.25">
      <c r="A56" s="89" t="s">
        <v>89</v>
      </c>
      <c r="B56" s="3"/>
      <c r="C56" s="3"/>
      <c r="D56" s="3"/>
      <c r="E56" s="3"/>
      <c r="F56" s="3"/>
      <c r="G56" s="3"/>
      <c r="H56" s="3"/>
      <c r="I56" s="3"/>
      <c r="J56" s="3"/>
      <c r="K56" s="2"/>
      <c r="L56" s="2"/>
    </row>
    <row r="57" spans="1:15" ht="12" customHeight="1" x14ac:dyDescent="0.25">
      <c r="A57" s="108" t="s">
        <v>90</v>
      </c>
      <c r="B57" s="3"/>
      <c r="C57" s="3"/>
      <c r="D57" s="3"/>
      <c r="E57" s="3"/>
      <c r="F57" s="3"/>
      <c r="G57" s="3"/>
      <c r="H57" s="3"/>
      <c r="I57" s="3"/>
      <c r="J57" s="3"/>
      <c r="K57" s="2"/>
      <c r="L57" s="2"/>
    </row>
    <row r="58" spans="1:15" ht="12" customHeight="1" x14ac:dyDescent="0.25">
      <c r="A58" s="107"/>
      <c r="B58" s="3"/>
      <c r="C58" s="3"/>
      <c r="D58" s="3"/>
      <c r="E58" s="3"/>
      <c r="F58" s="3"/>
      <c r="G58" s="3"/>
      <c r="H58" s="3"/>
      <c r="I58" s="3"/>
      <c r="J58" s="3"/>
      <c r="K58" s="2"/>
      <c r="L58" s="2"/>
    </row>
    <row r="59" spans="1:15" ht="12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2"/>
      <c r="L59" s="2"/>
    </row>
    <row r="60" spans="1:15" ht="12" customHeight="1" x14ac:dyDescent="0.25">
      <c r="A60" s="3"/>
      <c r="B60" s="96"/>
      <c r="C60" s="3"/>
      <c r="D60" s="3"/>
      <c r="E60" s="3"/>
      <c r="F60" s="3"/>
      <c r="G60" s="3"/>
      <c r="H60" s="3"/>
      <c r="I60" s="3"/>
      <c r="J60" s="3"/>
      <c r="K60" s="2"/>
      <c r="L60" s="2"/>
    </row>
    <row r="61" spans="1:15" ht="12" customHeight="1" x14ac:dyDescent="0.25">
      <c r="A61" s="3"/>
      <c r="B61" s="96"/>
      <c r="C61" s="3"/>
      <c r="D61" s="3"/>
      <c r="E61" s="3"/>
      <c r="F61" s="3"/>
      <c r="G61" s="3"/>
      <c r="H61" s="3"/>
      <c r="I61" s="3"/>
      <c r="J61" s="3"/>
      <c r="K61" s="2"/>
      <c r="L61" s="2"/>
    </row>
    <row r="62" spans="1:15" ht="12" customHeight="1" x14ac:dyDescent="0.25">
      <c r="A62" s="3"/>
      <c r="B62" s="96"/>
      <c r="C62" s="3"/>
      <c r="D62" s="3"/>
      <c r="E62" s="3"/>
      <c r="F62" s="3"/>
      <c r="G62" s="3"/>
      <c r="H62" s="3"/>
      <c r="I62" s="3"/>
      <c r="J62" s="3"/>
      <c r="K62" s="2"/>
      <c r="L62" s="2"/>
    </row>
    <row r="63" spans="1:15" ht="12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2"/>
      <c r="L63" s="2"/>
      <c r="M63" s="2"/>
      <c r="N63" s="2"/>
      <c r="O63" s="2"/>
    </row>
    <row r="64" spans="1:15" ht="12" customHeight="1" x14ac:dyDescent="0.25">
      <c r="A64" s="107"/>
      <c r="B64" s="43"/>
      <c r="C64" s="3"/>
      <c r="D64" s="3"/>
      <c r="E64" s="3"/>
      <c r="F64" s="3"/>
      <c r="G64" s="3"/>
      <c r="H64" s="3"/>
      <c r="I64" s="3"/>
      <c r="J64" s="3"/>
      <c r="K64" s="2"/>
      <c r="L64" s="2"/>
      <c r="M64" s="2"/>
      <c r="N64" s="2"/>
      <c r="O64" s="2"/>
    </row>
    <row r="65" spans="1:15" ht="12" customHeight="1" x14ac:dyDescent="0.25">
      <c r="A65" s="107"/>
      <c r="B65" s="3"/>
      <c r="C65" s="3"/>
      <c r="D65" s="3"/>
      <c r="E65" s="3"/>
      <c r="F65" s="3"/>
      <c r="G65" s="3"/>
      <c r="H65" s="3"/>
      <c r="I65" s="3"/>
      <c r="J65" s="3"/>
      <c r="K65" s="2"/>
      <c r="L65" s="2"/>
      <c r="M65" s="2"/>
      <c r="N65" s="2"/>
      <c r="O65" s="2"/>
    </row>
    <row r="66" spans="1:15" ht="12" customHeight="1" x14ac:dyDescent="0.25">
      <c r="A66" s="107"/>
      <c r="B66" s="87"/>
      <c r="C66" s="87"/>
      <c r="D66" s="87"/>
      <c r="E66" s="87"/>
      <c r="F66" s="87"/>
      <c r="G66" s="87"/>
      <c r="H66" s="87"/>
      <c r="I66" s="87"/>
      <c r="J66" s="87"/>
      <c r="K66" s="2"/>
      <c r="L66" s="2"/>
      <c r="M66" s="2"/>
      <c r="N66" s="2"/>
      <c r="O66" s="2"/>
    </row>
    <row r="67" spans="1: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</sheetData>
  <mergeCells count="2">
    <mergeCell ref="A3:J3"/>
    <mergeCell ref="A54:J5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Obsah</vt:lpstr>
      <vt:lpstr>13.1,,1</vt:lpstr>
      <vt:lpstr>13.2,,2</vt:lpstr>
      <vt:lpstr>13._1,,3</vt:lpstr>
      <vt:lpstr>13.3,,4</vt:lpstr>
      <vt:lpstr>13._2,,5</vt:lpstr>
      <vt:lpstr>13.4,,6</vt:lpstr>
      <vt:lpstr>13._3,,7</vt:lpstr>
      <vt:lpstr>'13._1,,3'!Oblast_tisku</vt:lpstr>
      <vt:lpstr>'13._2,,5'!Oblast_tisku</vt:lpstr>
      <vt:lpstr>'13._3,,7'!Oblast_tisku</vt:lpstr>
      <vt:lpstr>'13.1,,1'!Oblast_tisku</vt:lpstr>
      <vt:lpstr>'13.2,,2'!Oblast_tisku</vt:lpstr>
      <vt:lpstr>'13.3,,4'!Oblast_tisku</vt:lpstr>
      <vt:lpstr>'13.4,,6'!Oblast_tisku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2022-11-11T12:57:16Z</cp:lastPrinted>
  <dcterms:created xsi:type="dcterms:W3CDTF">2022-11-11T10:58:04Z</dcterms:created>
  <dcterms:modified xsi:type="dcterms:W3CDTF">2022-11-11T14:57:49Z</dcterms:modified>
</cp:coreProperties>
</file>