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20.1" sheetId="1" r:id="rId1"/>
  </sheets>
  <definedNames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J36" i="1" s="1"/>
  <c r="J35" i="1"/>
  <c r="I35" i="1"/>
  <c r="H35" i="1"/>
  <c r="F35" i="1"/>
  <c r="G35" i="1" s="1"/>
  <c r="F34" i="1"/>
  <c r="J34" i="1" s="1"/>
  <c r="J33" i="1"/>
  <c r="F33" i="1"/>
  <c r="I33" i="1" s="1"/>
  <c r="H32" i="1"/>
  <c r="G32" i="1"/>
  <c r="F32" i="1"/>
  <c r="J32" i="1" s="1"/>
  <c r="F31" i="1"/>
  <c r="J31" i="1" s="1"/>
  <c r="J30" i="1"/>
  <c r="I30" i="1"/>
  <c r="H30" i="1"/>
  <c r="F30" i="1"/>
  <c r="G30" i="1" s="1"/>
  <c r="F29" i="1"/>
  <c r="J29" i="1" s="1"/>
  <c r="J28" i="1"/>
  <c r="F28" i="1"/>
  <c r="I28" i="1" s="1"/>
  <c r="J27" i="1"/>
  <c r="I27" i="1"/>
  <c r="H27" i="1"/>
  <c r="G27" i="1"/>
  <c r="F27" i="1"/>
  <c r="F26" i="1"/>
  <c r="J26" i="1" s="1"/>
  <c r="J25" i="1"/>
  <c r="I25" i="1"/>
  <c r="F25" i="1"/>
  <c r="H25" i="1" s="1"/>
  <c r="H24" i="1"/>
  <c r="G24" i="1"/>
  <c r="F24" i="1"/>
  <c r="J24" i="1" s="1"/>
  <c r="F23" i="1"/>
  <c r="J23" i="1" s="1"/>
  <c r="J22" i="1"/>
  <c r="I22" i="1"/>
  <c r="H22" i="1"/>
  <c r="F22" i="1"/>
  <c r="G22" i="1" s="1"/>
  <c r="F21" i="1"/>
  <c r="G21" i="1" s="1"/>
  <c r="J20" i="1"/>
  <c r="F20" i="1"/>
  <c r="I20" i="1" s="1"/>
  <c r="J19" i="1"/>
  <c r="I19" i="1"/>
  <c r="H19" i="1"/>
  <c r="G19" i="1"/>
  <c r="F19" i="1"/>
  <c r="F18" i="1"/>
  <c r="J18" i="1" s="1"/>
  <c r="J17" i="1"/>
  <c r="I17" i="1"/>
  <c r="F17" i="1"/>
  <c r="H17" i="1" s="1"/>
  <c r="H16" i="1"/>
  <c r="G16" i="1"/>
  <c r="F16" i="1"/>
  <c r="J16" i="1" s="1"/>
  <c r="F15" i="1"/>
  <c r="J15" i="1" s="1"/>
  <c r="J14" i="1"/>
  <c r="I14" i="1"/>
  <c r="H14" i="1"/>
  <c r="F14" i="1"/>
  <c r="G14" i="1" s="1"/>
  <c r="F13" i="1"/>
  <c r="G13" i="1" s="1"/>
  <c r="J12" i="1"/>
  <c r="F12" i="1"/>
  <c r="I12" i="1" s="1"/>
  <c r="J10" i="1"/>
  <c r="I10" i="1"/>
  <c r="H10" i="1"/>
  <c r="G10" i="1"/>
  <c r="F10" i="1"/>
  <c r="E9" i="1"/>
  <c r="D9" i="1"/>
  <c r="C9" i="1"/>
  <c r="B9" i="1"/>
  <c r="J7" i="1"/>
  <c r="I7" i="1"/>
  <c r="F7" i="1"/>
  <c r="H7" i="1" s="1"/>
  <c r="H6" i="1"/>
  <c r="G6" i="1"/>
  <c r="F6" i="1"/>
  <c r="J6" i="1" s="1"/>
  <c r="G29" i="1" l="1"/>
  <c r="I6" i="1"/>
  <c r="H13" i="1"/>
  <c r="I16" i="1"/>
  <c r="G18" i="1"/>
  <c r="H21" i="1"/>
  <c r="I24" i="1"/>
  <c r="G26" i="1"/>
  <c r="H29" i="1"/>
  <c r="I32" i="1"/>
  <c r="G34" i="1"/>
  <c r="I13" i="1"/>
  <c r="G15" i="1"/>
  <c r="H18" i="1"/>
  <c r="I21" i="1"/>
  <c r="G23" i="1"/>
  <c r="H26" i="1"/>
  <c r="I29" i="1"/>
  <c r="G31" i="1"/>
  <c r="H34" i="1"/>
  <c r="G12" i="1"/>
  <c r="J13" i="1"/>
  <c r="H15" i="1"/>
  <c r="I18" i="1"/>
  <c r="G20" i="1"/>
  <c r="J21" i="1"/>
  <c r="H23" i="1"/>
  <c r="I26" i="1"/>
  <c r="G28" i="1"/>
  <c r="H31" i="1"/>
  <c r="I34" i="1"/>
  <c r="G36" i="1"/>
  <c r="G7" i="1"/>
  <c r="F9" i="1"/>
  <c r="H12" i="1"/>
  <c r="I15" i="1"/>
  <c r="G17" i="1"/>
  <c r="H20" i="1"/>
  <c r="I23" i="1"/>
  <c r="G25" i="1"/>
  <c r="H28" i="1"/>
  <c r="I31" i="1"/>
  <c r="G33" i="1"/>
  <c r="H36" i="1"/>
  <c r="H33" i="1"/>
  <c r="I36" i="1"/>
</calcChain>
</file>

<file path=xl/sharedStrings.xml><?xml version="1.0" encoding="utf-8"?>
<sst xmlns="http://schemas.openxmlformats.org/spreadsheetml/2006/main" count="88" uniqueCount="77">
  <si>
    <t>1Q</t>
  </si>
  <si>
    <t>2Q</t>
  </si>
  <si>
    <t>3Q</t>
  </si>
  <si>
    <t>4Q</t>
  </si>
  <si>
    <r>
      <rPr>
        <b/>
        <sz val="8"/>
        <color rgb="FF000000"/>
        <rFont val="Arial"/>
        <family val="2"/>
        <charset val="1"/>
      </rPr>
      <t xml:space="preserve">Celkem
</t>
    </r>
    <r>
      <rPr>
        <b/>
        <i/>
        <sz val="8"/>
        <color rgb="FF000000"/>
        <rFont val="Arial"/>
        <family val="2"/>
        <charset val="1"/>
      </rPr>
      <t>Total</t>
    </r>
  </si>
  <si>
    <t>abs.</t>
  </si>
  <si>
    <t>%</t>
  </si>
  <si>
    <t>Zemědělské subjekty</t>
  </si>
  <si>
    <t>Agricultural holdings</t>
  </si>
  <si>
    <t>Obhospodařovaná zemědělská půda (ha)</t>
  </si>
  <si>
    <t>Utilised agricultural area (ha)</t>
  </si>
  <si>
    <t>Interval zemědělské půdy (ha)</t>
  </si>
  <si>
    <t>0–&lt;4,8</t>
  </si>
  <si>
    <t>4,8–&lt;13,5</t>
  </si>
  <si>
    <t>13,5–&lt;57,1</t>
  </si>
  <si>
    <t>57,1–&lt;10 033,5</t>
  </si>
  <si>
    <t>0–10 033,5</t>
  </si>
  <si>
    <t>x</t>
  </si>
  <si>
    <t>Interval of UAA (ha)</t>
  </si>
  <si>
    <t>Průměrná výměra (ha)</t>
  </si>
  <si>
    <t>Average area (ha)</t>
  </si>
  <si>
    <t>orná půda (ha)</t>
  </si>
  <si>
    <t>Arable land (ha)</t>
  </si>
  <si>
    <t>z toho:</t>
  </si>
  <si>
    <t>pšenice (ha)</t>
  </si>
  <si>
    <t>Wheat (ha)</t>
  </si>
  <si>
    <t xml:space="preserve"> ječmen (ha)</t>
  </si>
  <si>
    <t>Barley (ha)</t>
  </si>
  <si>
    <t>řepka (ha)</t>
  </si>
  <si>
    <t>Rape (ha)</t>
  </si>
  <si>
    <t>brambory (ha)</t>
  </si>
  <si>
    <t>Potatoes (ha)</t>
  </si>
  <si>
    <t>řepa cukrová (ha)</t>
  </si>
  <si>
    <t>Sugar beet (ha)</t>
  </si>
  <si>
    <t>kukuřice na zeleno (ha)</t>
  </si>
  <si>
    <t>Green maize (ha)</t>
  </si>
  <si>
    <t>Vegetables (ha)</t>
  </si>
  <si>
    <t>Medicinal, aromatic and culinary plants (ha)</t>
  </si>
  <si>
    <t>chmelnice (ha)</t>
  </si>
  <si>
    <t>Hop gardens (ha)</t>
  </si>
  <si>
    <t>vinice (ha)</t>
  </si>
  <si>
    <t>Vineyards (ha)</t>
  </si>
  <si>
    <t>ovocné sady (ha)</t>
  </si>
  <si>
    <t>Orchards (ha)</t>
  </si>
  <si>
    <t>trvalé travní porosty (ha)</t>
  </si>
  <si>
    <t>Permanent grassland (ha)</t>
  </si>
  <si>
    <t>Skot celkem (ks)</t>
  </si>
  <si>
    <t>Cattle, total (head)</t>
  </si>
  <si>
    <t>krávy dojené (ks)</t>
  </si>
  <si>
    <t>Dairy cows (head)</t>
  </si>
  <si>
    <t>krávy ostatní (ks)</t>
  </si>
  <si>
    <t>Other cows (head)</t>
  </si>
  <si>
    <t>Ovce (ks)</t>
  </si>
  <si>
    <t>Sheep (head)</t>
  </si>
  <si>
    <t>Kozy (ks)</t>
  </si>
  <si>
    <t>Goats (head)</t>
  </si>
  <si>
    <t>Prasata celkem (ks)</t>
  </si>
  <si>
    <t>Pigs, total (head)</t>
  </si>
  <si>
    <t>chovné prasnice (ks)</t>
  </si>
  <si>
    <t>Breeding sows (head)</t>
  </si>
  <si>
    <t>Drůbež celkem (ks)</t>
  </si>
  <si>
    <t>Poultry total (head)</t>
  </si>
  <si>
    <t>slepice (ks)</t>
  </si>
  <si>
    <t>Hens (head)</t>
  </si>
  <si>
    <t>kuřata na výkrm (ks)</t>
  </si>
  <si>
    <t>Broilers (head)</t>
  </si>
  <si>
    <t>Pracující celkem (osoby)</t>
  </si>
  <si>
    <t>Labour force, total (persons)</t>
  </si>
  <si>
    <t>pravidelně zaměstnaní (osoby)</t>
  </si>
  <si>
    <t>Regularly employed (persons)</t>
  </si>
  <si>
    <t>nepravidelně zaměstnaní (osoby)</t>
  </si>
  <si>
    <t>Irregularly employed (persons)</t>
  </si>
  <si>
    <r>
      <t xml:space="preserve">Období / </t>
    </r>
    <r>
      <rPr>
        <i/>
        <sz val="8"/>
        <rFont val="Arial"/>
        <family val="2"/>
        <charset val="238"/>
      </rPr>
      <t>Period</t>
    </r>
    <r>
      <rPr>
        <sz val="8"/>
        <rFont val="Arial"/>
        <family val="2"/>
        <charset val="238"/>
      </rPr>
      <t>: 2023</t>
    </r>
  </si>
  <si>
    <t>léčivé, aromatické a kořeninové rostliny (ha)</t>
  </si>
  <si>
    <t>20.1 Kvartily dle výměry zemědělské půdy: zemědělství celkem</t>
  </si>
  <si>
    <t>Quartiles by agricultural area: agriculture, total</t>
  </si>
  <si>
    <t>zelenina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</si>
</sst>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1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2" fillId="0" borderId="0"/>
  </cellStyleXfs>
  <cellXfs count="42">
    <xf numFmtId="0" fontId="0" fillId="0" borderId="0" xfId="0"/>
    <xf numFmtId="0" fontId="2" fillId="0" borderId="0" xfId="1" applyFont="1" applyBorder="1"/>
    <xf numFmtId="0" fontId="3" fillId="0" borderId="0" xfId="1" applyFont="1"/>
    <xf numFmtId="0" fontId="1" fillId="0" borderId="0" xfId="1"/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4" fontId="7" fillId="0" borderId="0" xfId="1" applyNumberFormat="1" applyFont="1" applyAlignment="1">
      <alignment horizontal="right" wrapText="1" indent="1"/>
    </xf>
    <xf numFmtId="0" fontId="4" fillId="0" borderId="5" xfId="1" applyFont="1" applyBorder="1" applyAlignment="1">
      <alignment horizontal="left" indent="1"/>
    </xf>
    <xf numFmtId="3" fontId="4" fillId="0" borderId="6" xfId="1" applyNumberFormat="1" applyFont="1" applyBorder="1" applyAlignment="1">
      <alignment horizontal="right" indent="1"/>
    </xf>
    <xf numFmtId="164" fontId="4" fillId="0" borderId="6" xfId="1" applyNumberFormat="1" applyFont="1" applyBorder="1" applyAlignment="1">
      <alignment horizontal="right" indent="1"/>
    </xf>
    <xf numFmtId="0" fontId="5" fillId="0" borderId="7" xfId="1" applyFont="1" applyBorder="1" applyAlignment="1">
      <alignment horizontal="left" indent="1"/>
    </xf>
    <xf numFmtId="4" fontId="8" fillId="0" borderId="0" xfId="2" applyNumberFormat="1" applyBorder="1" applyAlignment="1">
      <alignment horizontal="right" indent="1"/>
    </xf>
    <xf numFmtId="3" fontId="4" fillId="0" borderId="6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 indent="3"/>
    </xf>
    <xf numFmtId="3" fontId="3" fillId="0" borderId="6" xfId="1" applyNumberFormat="1" applyFont="1" applyBorder="1" applyAlignment="1">
      <alignment horizontal="right" indent="1"/>
    </xf>
    <xf numFmtId="0" fontId="9" fillId="0" borderId="7" xfId="1" applyFont="1" applyBorder="1" applyAlignment="1">
      <alignment horizontal="left" indent="3"/>
    </xf>
    <xf numFmtId="0" fontId="3" fillId="0" borderId="5" xfId="1" applyFont="1" applyBorder="1" applyAlignment="1">
      <alignment horizontal="left" indent="4"/>
    </xf>
    <xf numFmtId="0" fontId="1" fillId="0" borderId="6" xfId="1" applyFont="1" applyBorder="1"/>
    <xf numFmtId="0" fontId="3" fillId="0" borderId="5" xfId="1" applyFont="1" applyBorder="1" applyAlignment="1">
      <alignment horizontal="left" indent="5"/>
    </xf>
    <xf numFmtId="0" fontId="9" fillId="0" borderId="7" xfId="1" applyFont="1" applyBorder="1" applyAlignment="1">
      <alignment horizontal="left" indent="4"/>
    </xf>
    <xf numFmtId="4" fontId="7" fillId="0" borderId="0" xfId="1" applyNumberFormat="1" applyFont="1" applyBorder="1" applyAlignment="1">
      <alignment horizontal="right" wrapText="1" indent="1"/>
    </xf>
    <xf numFmtId="0" fontId="7" fillId="0" borderId="5" xfId="1" applyFont="1" applyFill="1" applyBorder="1" applyAlignment="1">
      <alignment horizontal="left" wrapText="1" indent="5"/>
    </xf>
    <xf numFmtId="0" fontId="9" fillId="0" borderId="7" xfId="1" applyFont="1" applyBorder="1" applyAlignment="1">
      <alignment horizontal="left" wrapText="1" indent="4"/>
    </xf>
    <xf numFmtId="0" fontId="3" fillId="0" borderId="5" xfId="1" applyFont="1" applyBorder="1" applyAlignment="1">
      <alignment horizontal="left" indent="1"/>
    </xf>
    <xf numFmtId="0" fontId="9" fillId="0" borderId="7" xfId="1" applyFont="1" applyBorder="1" applyAlignment="1">
      <alignment horizontal="left" indent="1"/>
    </xf>
    <xf numFmtId="3" fontId="7" fillId="0" borderId="0" xfId="1" applyNumberFormat="1" applyFont="1" applyBorder="1" applyAlignment="1">
      <alignment horizontal="right" indent="1"/>
    </xf>
    <xf numFmtId="0" fontId="10" fillId="0" borderId="7" xfId="1" applyFont="1" applyBorder="1" applyAlignment="1">
      <alignment horizontal="left" indent="3"/>
    </xf>
    <xf numFmtId="3" fontId="7" fillId="0" borderId="0" xfId="1" applyNumberFormat="1" applyFont="1" applyBorder="1" applyAlignment="1">
      <alignment horizontal="right" wrapText="1" indent="1"/>
    </xf>
    <xf numFmtId="0" fontId="10" fillId="0" borderId="7" xfId="1" applyFont="1" applyBorder="1" applyAlignment="1">
      <alignment horizontal="left" indent="1"/>
    </xf>
    <xf numFmtId="3" fontId="3" fillId="0" borderId="0" xfId="1" applyNumberFormat="1" applyFont="1"/>
    <xf numFmtId="0" fontId="8" fillId="0" borderId="5" xfId="1" applyFont="1" applyBorder="1" applyAlignment="1">
      <alignment horizontal="left" vertical="center" indent="1"/>
    </xf>
    <xf numFmtId="0" fontId="10" fillId="0" borderId="0" xfId="1" applyFont="1" applyBorder="1" applyAlignment="1">
      <alignment horizontal="left" vertical="center" indent="1"/>
    </xf>
    <xf numFmtId="0" fontId="8" fillId="0" borderId="5" xfId="1" applyFont="1" applyBorder="1" applyAlignment="1">
      <alignment horizontal="left" vertical="center" indent="2"/>
    </xf>
    <xf numFmtId="0" fontId="10" fillId="0" borderId="0" xfId="1" applyFont="1" applyBorder="1" applyAlignment="1">
      <alignment horizontal="left" vertical="center" indent="2"/>
    </xf>
    <xf numFmtId="0" fontId="3" fillId="0" borderId="0" xfId="1" applyFont="1" applyBorder="1"/>
    <xf numFmtId="0" fontId="11" fillId="0" borderId="0" xfId="1" applyFont="1" applyBorder="1" applyAlignment="1">
      <alignment horizontal="left" indent="3"/>
    </xf>
    <xf numFmtId="0" fontId="7" fillId="0" borderId="0" xfId="3" applyFont="1" applyAlignment="1">
      <alignment horizontal="right"/>
    </xf>
    <xf numFmtId="0" fontId="4" fillId="0" borderId="6" xfId="1" applyFont="1" applyBorder="1" applyAlignment="1">
      <alignment horizontal="right" indent="1"/>
    </xf>
    <xf numFmtId="0" fontId="4" fillId="0" borderId="1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3" fontId="6" fillId="0" borderId="4" xfId="1" applyNumberFormat="1" applyFont="1" applyBorder="1" applyAlignment="1">
      <alignment horizontal="center" vertical="center"/>
    </xf>
    <xf numFmtId="3" fontId="6" fillId="0" borderId="4" xfId="1" applyNumberFormat="1" applyFont="1" applyBorder="1" applyAlignment="1">
      <alignment horizontal="center"/>
    </xf>
  </cellXfs>
  <cellStyles count="4">
    <cellStyle name="Normální" xfId="0" builtinId="0"/>
    <cellStyle name="normální 2" xfId="3"/>
    <cellStyle name="Normální 2 2" xfId="2"/>
    <cellStyle name="Normální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36"/>
  <sheetViews>
    <sheetView tabSelected="1" zoomScaleNormal="100" workbookViewId="0"/>
  </sheetViews>
  <sheetFormatPr defaultColWidth="8.5546875" defaultRowHeight="14.4" x14ac:dyDescent="0.3"/>
  <cols>
    <col min="1" max="1" width="30.6640625" style="34" customWidth="1"/>
    <col min="2" max="10" width="12.33203125" style="2" customWidth="1"/>
    <col min="11" max="11" width="30.6640625" style="2" customWidth="1"/>
    <col min="12" max="12" width="12.44140625" style="2" customWidth="1"/>
    <col min="13" max="1014" width="8.5546875" style="2"/>
    <col min="1015" max="1019" width="11.5546875" style="3" customWidth="1"/>
    <col min="1020" max="1020" width="8.5546875" style="3"/>
    <col min="1021" max="1024" width="11.5546875" style="3" customWidth="1"/>
    <col min="1025" max="16384" width="8.5546875" style="3"/>
  </cols>
  <sheetData>
    <row r="1" spans="1:1014" x14ac:dyDescent="0.3">
      <c r="A1" s="1" t="s">
        <v>74</v>
      </c>
    </row>
    <row r="2" spans="1:1014" x14ac:dyDescent="0.3">
      <c r="A2" s="35" t="s">
        <v>75</v>
      </c>
    </row>
    <row r="3" spans="1:1014" x14ac:dyDescent="0.3">
      <c r="K3" s="36" t="s">
        <v>72</v>
      </c>
    </row>
    <row r="4" spans="1:1014" ht="21" thickBot="1" x14ac:dyDescent="0.35">
      <c r="A4" s="38"/>
      <c r="B4" s="4" t="s">
        <v>0</v>
      </c>
      <c r="C4" s="4" t="s">
        <v>1</v>
      </c>
      <c r="D4" s="4" t="s">
        <v>2</v>
      </c>
      <c r="E4" s="4" t="s">
        <v>3</v>
      </c>
      <c r="F4" s="5" t="s">
        <v>4</v>
      </c>
      <c r="G4" s="4" t="s">
        <v>0</v>
      </c>
      <c r="H4" s="4" t="s">
        <v>1</v>
      </c>
      <c r="I4" s="4" t="s">
        <v>2</v>
      </c>
      <c r="J4" s="4" t="s">
        <v>3</v>
      </c>
      <c r="K4" s="39"/>
    </row>
    <row r="5" spans="1:1014" ht="15" thickBot="1" x14ac:dyDescent="0.35">
      <c r="A5" s="38"/>
      <c r="B5" s="40" t="s">
        <v>5</v>
      </c>
      <c r="C5" s="40"/>
      <c r="D5" s="40"/>
      <c r="E5" s="40"/>
      <c r="F5" s="40"/>
      <c r="G5" s="41" t="s">
        <v>6</v>
      </c>
      <c r="H5" s="41"/>
      <c r="I5" s="41"/>
      <c r="J5" s="41"/>
      <c r="K5" s="39"/>
      <c r="L5" s="6"/>
    </row>
    <row r="6" spans="1:1014" x14ac:dyDescent="0.3">
      <c r="A6" s="7" t="s">
        <v>7</v>
      </c>
      <c r="B6" s="8">
        <v>8290</v>
      </c>
      <c r="C6" s="8">
        <v>8290</v>
      </c>
      <c r="D6" s="8">
        <v>8294</v>
      </c>
      <c r="E6" s="8">
        <v>8292</v>
      </c>
      <c r="F6" s="8">
        <f>SUM(B6:E6)</f>
        <v>33166</v>
      </c>
      <c r="G6" s="9">
        <f t="shared" ref="G6:J7" si="0">B6/$F6*100</f>
        <v>24.995477296026049</v>
      </c>
      <c r="H6" s="9">
        <f t="shared" si="0"/>
        <v>24.995477296026049</v>
      </c>
      <c r="I6" s="9">
        <f t="shared" si="0"/>
        <v>25.007537839956584</v>
      </c>
      <c r="J6" s="9">
        <f t="shared" si="0"/>
        <v>25.001507567991315</v>
      </c>
      <c r="K6" s="10" t="s">
        <v>8</v>
      </c>
      <c r="L6" s="3"/>
    </row>
    <row r="7" spans="1:1014" x14ac:dyDescent="0.3">
      <c r="A7" s="7" t="s">
        <v>9</v>
      </c>
      <c r="B7" s="8">
        <v>12874.1026576601</v>
      </c>
      <c r="C7" s="8">
        <v>70020.177076574095</v>
      </c>
      <c r="D7" s="8">
        <v>246328.758940675</v>
      </c>
      <c r="E7" s="8">
        <v>3191957.3746308801</v>
      </c>
      <c r="F7" s="8">
        <f>SUM(B7:E7)</f>
        <v>3521180.4133057892</v>
      </c>
      <c r="G7" s="9">
        <f t="shared" si="0"/>
        <v>0.36561894440317838</v>
      </c>
      <c r="H7" s="9">
        <f t="shared" si="0"/>
        <v>1.9885427287957977</v>
      </c>
      <c r="I7" s="9">
        <f t="shared" si="0"/>
        <v>6.9956301588481855</v>
      </c>
      <c r="J7" s="9">
        <f t="shared" si="0"/>
        <v>90.65020816795284</v>
      </c>
      <c r="K7" s="10" t="s">
        <v>10</v>
      </c>
      <c r="L7" s="11"/>
    </row>
    <row r="8" spans="1:1014" x14ac:dyDescent="0.3">
      <c r="A8" s="7" t="s">
        <v>11</v>
      </c>
      <c r="B8" s="12" t="s">
        <v>12</v>
      </c>
      <c r="C8" s="12" t="s">
        <v>13</v>
      </c>
      <c r="D8" s="12" t="s">
        <v>14</v>
      </c>
      <c r="E8" s="12" t="s">
        <v>15</v>
      </c>
      <c r="F8" s="12" t="s">
        <v>16</v>
      </c>
      <c r="G8" s="37" t="s">
        <v>17</v>
      </c>
      <c r="H8" s="37" t="s">
        <v>17</v>
      </c>
      <c r="I8" s="37" t="s">
        <v>17</v>
      </c>
      <c r="J8" s="37" t="s">
        <v>17</v>
      </c>
      <c r="K8" s="10" t="s">
        <v>18</v>
      </c>
      <c r="L8" s="6"/>
    </row>
    <row r="9" spans="1:1014" x14ac:dyDescent="0.3">
      <c r="A9" s="7" t="s">
        <v>19</v>
      </c>
      <c r="B9" s="9">
        <f>B7/B6</f>
        <v>1.5529677512255851</v>
      </c>
      <c r="C9" s="9">
        <f t="shared" ref="C9:F9" si="1">C7/C6</f>
        <v>8.4463422287785406</v>
      </c>
      <c r="D9" s="9">
        <f t="shared" si="1"/>
        <v>29.699633342256451</v>
      </c>
      <c r="E9" s="9">
        <f t="shared" si="1"/>
        <v>384.94420822851907</v>
      </c>
      <c r="F9" s="9">
        <f t="shared" si="1"/>
        <v>106.16837765500179</v>
      </c>
      <c r="G9" s="37" t="s">
        <v>17</v>
      </c>
      <c r="H9" s="37" t="s">
        <v>17</v>
      </c>
      <c r="I9" s="37" t="s">
        <v>17</v>
      </c>
      <c r="J9" s="37" t="s">
        <v>17</v>
      </c>
      <c r="K9" s="10" t="s">
        <v>20</v>
      </c>
      <c r="L9" s="3"/>
    </row>
    <row r="10" spans="1:1014" x14ac:dyDescent="0.3">
      <c r="A10" s="13" t="s">
        <v>21</v>
      </c>
      <c r="B10" s="14">
        <v>5018.0798438992597</v>
      </c>
      <c r="C10" s="14">
        <v>26122.0002466523</v>
      </c>
      <c r="D10" s="14">
        <v>117172.214592219</v>
      </c>
      <c r="E10" s="14">
        <v>2365389.4266833202</v>
      </c>
      <c r="F10" s="14">
        <f>SUM(B10:E10)</f>
        <v>2513701.7213660907</v>
      </c>
      <c r="G10" s="9">
        <f>B10/$F10*100</f>
        <v>0.19962908889492845</v>
      </c>
      <c r="H10" s="9">
        <f>C10/$F10*100</f>
        <v>1.0391845629343841</v>
      </c>
      <c r="I10" s="9">
        <f>D10/$F10*100</f>
        <v>4.6613412242300907</v>
      </c>
      <c r="J10" s="9">
        <f>E10/$F10*100</f>
        <v>94.099845123940597</v>
      </c>
      <c r="K10" s="15" t="s">
        <v>22</v>
      </c>
      <c r="L10" s="11"/>
    </row>
    <row r="11" spans="1:1014" x14ac:dyDescent="0.3">
      <c r="A11" s="16" t="s">
        <v>23</v>
      </c>
      <c r="B11" s="17"/>
      <c r="C11" s="17"/>
      <c r="D11" s="17"/>
      <c r="E11" s="17"/>
      <c r="F11" s="17"/>
      <c r="G11" s="17"/>
      <c r="H11" s="17"/>
      <c r="I11" s="17"/>
      <c r="J11" s="17"/>
      <c r="K11" s="15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</row>
    <row r="12" spans="1:1014" x14ac:dyDescent="0.3">
      <c r="A12" s="18" t="s">
        <v>24</v>
      </c>
      <c r="B12" s="14">
        <v>1547.35030444055</v>
      </c>
      <c r="C12" s="14">
        <v>8571.2661369914895</v>
      </c>
      <c r="D12" s="14">
        <v>40510.709040345697</v>
      </c>
      <c r="E12" s="14">
        <v>764180.25411011395</v>
      </c>
      <c r="F12" s="14">
        <f t="shared" ref="F12:F36" si="2">SUM(B12:E12)</f>
        <v>814809.57959189173</v>
      </c>
      <c r="G12" s="9">
        <f t="shared" ref="G12:J36" si="3">B12/$F12*100</f>
        <v>0.18990330295522068</v>
      </c>
      <c r="H12" s="9">
        <f t="shared" si="3"/>
        <v>1.0519348755428874</v>
      </c>
      <c r="I12" s="9">
        <f t="shared" si="3"/>
        <v>4.9718007808199838</v>
      </c>
      <c r="J12" s="9">
        <f t="shared" si="3"/>
        <v>93.786361040681896</v>
      </c>
      <c r="K12" s="19" t="s">
        <v>25</v>
      </c>
      <c r="L12" s="6"/>
    </row>
    <row r="13" spans="1:1014" x14ac:dyDescent="0.3">
      <c r="A13" s="18" t="s">
        <v>26</v>
      </c>
      <c r="B13" s="14">
        <v>869.49703066880795</v>
      </c>
      <c r="C13" s="14">
        <v>3922.8690661245701</v>
      </c>
      <c r="D13" s="14">
        <v>17168.04919234</v>
      </c>
      <c r="E13" s="14">
        <v>298715.51129396301</v>
      </c>
      <c r="F13" s="14">
        <f t="shared" si="2"/>
        <v>320675.92658309639</v>
      </c>
      <c r="G13" s="9">
        <f t="shared" si="3"/>
        <v>0.27114509028899497</v>
      </c>
      <c r="H13" s="9">
        <f t="shared" si="3"/>
        <v>1.2233126159247385</v>
      </c>
      <c r="I13" s="9">
        <f t="shared" si="3"/>
        <v>5.353706895079716</v>
      </c>
      <c r="J13" s="9">
        <f t="shared" si="3"/>
        <v>93.151835398706552</v>
      </c>
      <c r="K13" s="19" t="s">
        <v>27</v>
      </c>
      <c r="L13" s="6"/>
    </row>
    <row r="14" spans="1:1014" x14ac:dyDescent="0.3">
      <c r="A14" s="18" t="s">
        <v>28</v>
      </c>
      <c r="B14" s="14">
        <v>104.952488887691</v>
      </c>
      <c r="C14" s="14">
        <v>1634.62471974103</v>
      </c>
      <c r="D14" s="14">
        <v>9261.2315509506498</v>
      </c>
      <c r="E14" s="14">
        <v>365785.25331904198</v>
      </c>
      <c r="F14" s="14">
        <f t="shared" si="2"/>
        <v>376786.06207862135</v>
      </c>
      <c r="G14" s="9">
        <f t="shared" si="3"/>
        <v>2.7854663282579514E-2</v>
      </c>
      <c r="H14" s="9">
        <f t="shared" si="3"/>
        <v>0.43383364839008942</v>
      </c>
      <c r="I14" s="9">
        <f t="shared" si="3"/>
        <v>2.4579549200570407</v>
      </c>
      <c r="J14" s="9">
        <f t="shared" si="3"/>
        <v>97.080356768270292</v>
      </c>
      <c r="K14" s="19" t="s">
        <v>29</v>
      </c>
      <c r="L14" s="20"/>
    </row>
    <row r="15" spans="1:1014" x14ac:dyDescent="0.3">
      <c r="A15" s="18" t="s">
        <v>30</v>
      </c>
      <c r="B15" s="14">
        <v>329.59872715320199</v>
      </c>
      <c r="C15" s="14">
        <v>497.90357857358703</v>
      </c>
      <c r="D15" s="14">
        <v>1952.7424633104099</v>
      </c>
      <c r="E15" s="14">
        <v>18189.0554309285</v>
      </c>
      <c r="F15" s="14">
        <f t="shared" si="2"/>
        <v>20969.300199965699</v>
      </c>
      <c r="G15" s="9">
        <f t="shared" si="3"/>
        <v>1.5718155780598781</v>
      </c>
      <c r="H15" s="9">
        <f t="shared" si="3"/>
        <v>2.374440605196741</v>
      </c>
      <c r="I15" s="9">
        <f t="shared" si="3"/>
        <v>9.3123873695775696</v>
      </c>
      <c r="J15" s="9">
        <f t="shared" si="3"/>
        <v>86.741356447165813</v>
      </c>
      <c r="K15" s="19" t="s">
        <v>31</v>
      </c>
      <c r="L15" s="6"/>
    </row>
    <row r="16" spans="1:1014" x14ac:dyDescent="0.3">
      <c r="A16" s="18" t="s">
        <v>32</v>
      </c>
      <c r="B16" s="14">
        <v>0</v>
      </c>
      <c r="C16" s="14">
        <v>24.531901187169002</v>
      </c>
      <c r="D16" s="14">
        <v>1457.2795147934901</v>
      </c>
      <c r="E16" s="14">
        <v>58086.226674437101</v>
      </c>
      <c r="F16" s="14">
        <f t="shared" si="2"/>
        <v>59568.038090417758</v>
      </c>
      <c r="G16" s="9">
        <f t="shared" si="3"/>
        <v>0</v>
      </c>
      <c r="H16" s="9">
        <f t="shared" si="3"/>
        <v>4.1182993386373178E-2</v>
      </c>
      <c r="I16" s="9">
        <f t="shared" si="3"/>
        <v>2.4464118032249096</v>
      </c>
      <c r="J16" s="9">
        <f t="shared" si="3"/>
        <v>97.512405203388724</v>
      </c>
      <c r="K16" s="19" t="s">
        <v>33</v>
      </c>
      <c r="L16" s="6"/>
    </row>
    <row r="17" spans="1:13" x14ac:dyDescent="0.3">
      <c r="A17" s="18" t="s">
        <v>34</v>
      </c>
      <c r="B17" s="14">
        <v>39.104382942044701</v>
      </c>
      <c r="C17" s="14">
        <v>309.99175875856901</v>
      </c>
      <c r="D17" s="14">
        <v>2085.2768194411101</v>
      </c>
      <c r="E17" s="14">
        <v>207341.52988917599</v>
      </c>
      <c r="F17" s="14">
        <f t="shared" si="2"/>
        <v>209775.90285031771</v>
      </c>
      <c r="G17" s="9">
        <f t="shared" si="3"/>
        <v>1.8641027120234594E-2</v>
      </c>
      <c r="H17" s="9">
        <f t="shared" si="3"/>
        <v>0.14777281591764083</v>
      </c>
      <c r="I17" s="9">
        <f t="shared" si="3"/>
        <v>0.9940497412274405</v>
      </c>
      <c r="J17" s="9">
        <f t="shared" si="3"/>
        <v>98.839536415734685</v>
      </c>
      <c r="K17" s="19" t="s">
        <v>35</v>
      </c>
      <c r="L17" s="20"/>
    </row>
    <row r="18" spans="1:13" x14ac:dyDescent="0.3">
      <c r="A18" s="18" t="s">
        <v>76</v>
      </c>
      <c r="B18" s="14">
        <v>177.98214546895301</v>
      </c>
      <c r="C18" s="14">
        <v>379.23579645990401</v>
      </c>
      <c r="D18" s="14">
        <v>1199.50972974454</v>
      </c>
      <c r="E18" s="14">
        <v>9765.6441677938092</v>
      </c>
      <c r="F18" s="14">
        <f t="shared" si="2"/>
        <v>11522.371839467207</v>
      </c>
      <c r="G18" s="9">
        <f t="shared" si="3"/>
        <v>1.544665872171531</v>
      </c>
      <c r="H18" s="9">
        <f t="shared" si="3"/>
        <v>3.2912997579276162</v>
      </c>
      <c r="I18" s="9">
        <f t="shared" si="3"/>
        <v>10.410267490551712</v>
      </c>
      <c r="J18" s="9">
        <f t="shared" si="3"/>
        <v>84.753766879349129</v>
      </c>
      <c r="K18" s="19" t="s">
        <v>36</v>
      </c>
      <c r="L18" s="20"/>
    </row>
    <row r="19" spans="1:13" ht="22.8" customHeight="1" x14ac:dyDescent="0.3">
      <c r="A19" s="21" t="s">
        <v>73</v>
      </c>
      <c r="B19" s="14">
        <v>39.138760613785301</v>
      </c>
      <c r="C19" s="14">
        <v>72.699723407970097</v>
      </c>
      <c r="D19" s="14">
        <v>616.88849209427894</v>
      </c>
      <c r="E19" s="14">
        <v>5733.4956229770096</v>
      </c>
      <c r="F19" s="14">
        <f t="shared" si="2"/>
        <v>6462.2225990930438</v>
      </c>
      <c r="G19" s="9">
        <f t="shared" si="3"/>
        <v>0.60565478848219079</v>
      </c>
      <c r="H19" s="9">
        <f t="shared" si="3"/>
        <v>1.1249956542532797</v>
      </c>
      <c r="I19" s="9">
        <f t="shared" si="3"/>
        <v>9.5460730829801133</v>
      </c>
      <c r="J19" s="9">
        <f t="shared" si="3"/>
        <v>88.723276474284418</v>
      </c>
      <c r="K19" s="22" t="s">
        <v>37</v>
      </c>
      <c r="L19" s="20"/>
    </row>
    <row r="20" spans="1:13" x14ac:dyDescent="0.3">
      <c r="A20" s="13" t="s">
        <v>38</v>
      </c>
      <c r="B20" s="14">
        <v>0</v>
      </c>
      <c r="C20" s="14">
        <v>31.928191126279899</v>
      </c>
      <c r="D20" s="14">
        <v>242.41240545087501</v>
      </c>
      <c r="E20" s="14">
        <v>4901.4752784472503</v>
      </c>
      <c r="F20" s="14">
        <f t="shared" si="2"/>
        <v>5175.8158750244056</v>
      </c>
      <c r="G20" s="9">
        <f t="shared" si="3"/>
        <v>0</v>
      </c>
      <c r="H20" s="9">
        <f t="shared" si="3"/>
        <v>0.61687262254338493</v>
      </c>
      <c r="I20" s="9">
        <f t="shared" si="3"/>
        <v>4.6835592939196653</v>
      </c>
      <c r="J20" s="9">
        <f t="shared" si="3"/>
        <v>94.699568083536946</v>
      </c>
      <c r="K20" s="15" t="s">
        <v>39</v>
      </c>
      <c r="L20" s="11"/>
    </row>
    <row r="21" spans="1:13" x14ac:dyDescent="0.3">
      <c r="A21" s="13" t="s">
        <v>40</v>
      </c>
      <c r="B21" s="14">
        <v>2392.1179629070798</v>
      </c>
      <c r="C21" s="14">
        <v>1879.27659803659</v>
      </c>
      <c r="D21" s="14">
        <v>3197.75599208525</v>
      </c>
      <c r="E21" s="14">
        <v>9287.0497295110999</v>
      </c>
      <c r="F21" s="14">
        <f t="shared" si="2"/>
        <v>16756.20028254002</v>
      </c>
      <c r="G21" s="9">
        <f t="shared" si="3"/>
        <v>14.276016773323422</v>
      </c>
      <c r="H21" s="9">
        <f t="shared" si="3"/>
        <v>11.215410214419546</v>
      </c>
      <c r="I21" s="9">
        <f t="shared" si="3"/>
        <v>19.084016293463115</v>
      </c>
      <c r="J21" s="9">
        <f t="shared" si="3"/>
        <v>55.424556718793916</v>
      </c>
      <c r="K21" s="15" t="s">
        <v>41</v>
      </c>
      <c r="L21" s="11"/>
    </row>
    <row r="22" spans="1:13" x14ac:dyDescent="0.3">
      <c r="A22" s="13" t="s">
        <v>42</v>
      </c>
      <c r="B22" s="14">
        <v>954.68654062945495</v>
      </c>
      <c r="C22" s="14">
        <v>1407.8711643531301</v>
      </c>
      <c r="D22" s="14">
        <v>3160.9560903162901</v>
      </c>
      <c r="E22" s="14">
        <v>7851.7481700992903</v>
      </c>
      <c r="F22" s="14">
        <f t="shared" si="2"/>
        <v>13375.261965398166</v>
      </c>
      <c r="G22" s="9">
        <f t="shared" si="3"/>
        <v>7.137703493951979</v>
      </c>
      <c r="H22" s="9">
        <f t="shared" si="3"/>
        <v>10.525933383550139</v>
      </c>
      <c r="I22" s="9">
        <f t="shared" si="3"/>
        <v>23.632853685361013</v>
      </c>
      <c r="J22" s="9">
        <f t="shared" si="3"/>
        <v>58.703509437136873</v>
      </c>
      <c r="K22" s="15" t="s">
        <v>43</v>
      </c>
      <c r="L22" s="11"/>
    </row>
    <row r="23" spans="1:13" x14ac:dyDescent="0.3">
      <c r="A23" s="13" t="s">
        <v>44</v>
      </c>
      <c r="B23" s="14">
        <v>3644.3141284202902</v>
      </c>
      <c r="C23" s="14">
        <v>39701.688529431704</v>
      </c>
      <c r="D23" s="14">
        <v>120275.657995735</v>
      </c>
      <c r="E23" s="14">
        <v>801521.48243179603</v>
      </c>
      <c r="F23" s="14">
        <f t="shared" si="2"/>
        <v>965143.143085383</v>
      </c>
      <c r="G23" s="9">
        <f t="shared" si="3"/>
        <v>0.37759312227718844</v>
      </c>
      <c r="H23" s="9">
        <f t="shared" si="3"/>
        <v>4.1135544311606251</v>
      </c>
      <c r="I23" s="9">
        <f t="shared" si="3"/>
        <v>12.461950215098261</v>
      </c>
      <c r="J23" s="9">
        <f t="shared" si="3"/>
        <v>83.046902231463932</v>
      </c>
      <c r="K23" s="15" t="s">
        <v>45</v>
      </c>
      <c r="L23" s="11"/>
    </row>
    <row r="24" spans="1:13" x14ac:dyDescent="0.3">
      <c r="A24" s="23" t="s">
        <v>46</v>
      </c>
      <c r="B24" s="14">
        <v>18600.4621902459</v>
      </c>
      <c r="C24" s="14">
        <v>20128.996760662001</v>
      </c>
      <c r="D24" s="14">
        <v>93980.095248355297</v>
      </c>
      <c r="E24" s="14">
        <v>1282590.44163535</v>
      </c>
      <c r="F24" s="14">
        <f t="shared" si="2"/>
        <v>1415299.9958346132</v>
      </c>
      <c r="G24" s="9">
        <f t="shared" si="3"/>
        <v>1.3142416621909947</v>
      </c>
      <c r="H24" s="9">
        <f t="shared" si="3"/>
        <v>1.4222424093763795</v>
      </c>
      <c r="I24" s="9">
        <f t="shared" si="3"/>
        <v>6.6402950275524102</v>
      </c>
      <c r="J24" s="9">
        <f t="shared" si="3"/>
        <v>90.623220900880213</v>
      </c>
      <c r="K24" s="24" t="s">
        <v>47</v>
      </c>
      <c r="L24" s="25"/>
    </row>
    <row r="25" spans="1:13" x14ac:dyDescent="0.3">
      <c r="A25" s="13" t="s">
        <v>48</v>
      </c>
      <c r="B25" s="14">
        <v>727.96668464251297</v>
      </c>
      <c r="C25" s="14">
        <v>697.31610611084398</v>
      </c>
      <c r="D25" s="14">
        <v>3974.1572315440399</v>
      </c>
      <c r="E25" s="14">
        <v>337645.03652600298</v>
      </c>
      <c r="F25" s="14">
        <f t="shared" si="2"/>
        <v>343044.47654830036</v>
      </c>
      <c r="G25" s="9">
        <f t="shared" si="3"/>
        <v>0.21220766822054221</v>
      </c>
      <c r="H25" s="9">
        <f t="shared" si="3"/>
        <v>0.20327279807190324</v>
      </c>
      <c r="I25" s="9">
        <f t="shared" si="3"/>
        <v>1.1584962018720864</v>
      </c>
      <c r="J25" s="9">
        <f t="shared" si="3"/>
        <v>98.426023331835481</v>
      </c>
      <c r="K25" s="26" t="s">
        <v>49</v>
      </c>
      <c r="L25" s="27"/>
    </row>
    <row r="26" spans="1:13" x14ac:dyDescent="0.3">
      <c r="A26" s="13" t="s">
        <v>50</v>
      </c>
      <c r="B26" s="14">
        <v>2000.6514956456399</v>
      </c>
      <c r="C26" s="14">
        <v>5388.3810038725296</v>
      </c>
      <c r="D26" s="14">
        <v>31020.565553990298</v>
      </c>
      <c r="E26" s="14">
        <v>200184.659204984</v>
      </c>
      <c r="F26" s="14">
        <f t="shared" si="2"/>
        <v>238594.25725849246</v>
      </c>
      <c r="G26" s="9">
        <f t="shared" si="3"/>
        <v>0.8385161984339542</v>
      </c>
      <c r="H26" s="9">
        <f t="shared" si="3"/>
        <v>2.2583867129856232</v>
      </c>
      <c r="I26" s="9">
        <f t="shared" si="3"/>
        <v>13.001388176909343</v>
      </c>
      <c r="J26" s="9">
        <f t="shared" si="3"/>
        <v>83.901708911671079</v>
      </c>
      <c r="K26" s="26" t="s">
        <v>51</v>
      </c>
      <c r="L26" s="27"/>
    </row>
    <row r="27" spans="1:13" x14ac:dyDescent="0.3">
      <c r="A27" s="23" t="s">
        <v>52</v>
      </c>
      <c r="B27" s="14">
        <v>11141.8322839703</v>
      </c>
      <c r="C27" s="14">
        <v>31645.536274775899</v>
      </c>
      <c r="D27" s="14">
        <v>56170.317691406402</v>
      </c>
      <c r="E27" s="14">
        <v>67930.387916681706</v>
      </c>
      <c r="F27" s="14">
        <f t="shared" si="2"/>
        <v>166888.0741668343</v>
      </c>
      <c r="G27" s="9">
        <f t="shared" si="3"/>
        <v>6.6762303655275312</v>
      </c>
      <c r="H27" s="9">
        <f t="shared" si="3"/>
        <v>18.962131615911968</v>
      </c>
      <c r="I27" s="9">
        <f t="shared" si="3"/>
        <v>33.657478505776382</v>
      </c>
      <c r="J27" s="9">
        <f t="shared" si="3"/>
        <v>40.704159512784123</v>
      </c>
      <c r="K27" s="28" t="s">
        <v>53</v>
      </c>
      <c r="L27" s="27"/>
    </row>
    <row r="28" spans="1:13" x14ac:dyDescent="0.3">
      <c r="A28" s="23" t="s">
        <v>54</v>
      </c>
      <c r="B28" s="14">
        <v>4785.4869530613196</v>
      </c>
      <c r="C28" s="14">
        <v>5282.17485779651</v>
      </c>
      <c r="D28" s="14">
        <v>7253.5102995944098</v>
      </c>
      <c r="E28" s="14">
        <v>5068.2805801976001</v>
      </c>
      <c r="F28" s="14">
        <f t="shared" si="2"/>
        <v>22389.452690649839</v>
      </c>
      <c r="G28" s="9">
        <f t="shared" si="3"/>
        <v>21.373845172462875</v>
      </c>
      <c r="H28" s="9">
        <f t="shared" si="3"/>
        <v>23.592246450947961</v>
      </c>
      <c r="I28" s="9">
        <f t="shared" si="3"/>
        <v>32.396996924465157</v>
      </c>
      <c r="J28" s="9">
        <f t="shared" si="3"/>
        <v>22.636911452124007</v>
      </c>
      <c r="K28" s="28" t="s">
        <v>55</v>
      </c>
      <c r="L28" s="27"/>
    </row>
    <row r="29" spans="1:13" x14ac:dyDescent="0.3">
      <c r="A29" s="23" t="s">
        <v>56</v>
      </c>
      <c r="B29" s="14">
        <v>470856.08471757901</v>
      </c>
      <c r="C29" s="14">
        <v>284945.45727765397</v>
      </c>
      <c r="D29" s="14">
        <v>25014.666174775299</v>
      </c>
      <c r="E29" s="14">
        <v>597024.63586025196</v>
      </c>
      <c r="F29" s="14">
        <f t="shared" si="2"/>
        <v>1377840.8440302601</v>
      </c>
      <c r="G29" s="9">
        <f t="shared" si="3"/>
        <v>34.173474153974063</v>
      </c>
      <c r="H29" s="9">
        <f t="shared" si="3"/>
        <v>20.680578494405268</v>
      </c>
      <c r="I29" s="9">
        <f t="shared" si="3"/>
        <v>1.8154975070709929</v>
      </c>
      <c r="J29" s="9">
        <f t="shared" si="3"/>
        <v>43.33044984454969</v>
      </c>
      <c r="K29" s="28" t="s">
        <v>57</v>
      </c>
      <c r="L29" s="27"/>
    </row>
    <row r="30" spans="1:13" x14ac:dyDescent="0.3">
      <c r="A30" s="13" t="s">
        <v>58</v>
      </c>
      <c r="B30" s="14">
        <v>42466.806885633501</v>
      </c>
      <c r="C30" s="14">
        <v>24717.0032027913</v>
      </c>
      <c r="D30" s="14">
        <v>1930.6355184055999</v>
      </c>
      <c r="E30" s="14">
        <v>54213.1353836786</v>
      </c>
      <c r="F30" s="14">
        <f t="shared" si="2"/>
        <v>123327.580990509</v>
      </c>
      <c r="G30" s="9">
        <f t="shared" si="3"/>
        <v>34.434152153605964</v>
      </c>
      <c r="H30" s="9">
        <f t="shared" si="3"/>
        <v>20.04174816717881</v>
      </c>
      <c r="I30" s="9">
        <f t="shared" si="3"/>
        <v>1.5654531637608111</v>
      </c>
      <c r="J30" s="9">
        <f t="shared" si="3"/>
        <v>43.958646515454411</v>
      </c>
      <c r="K30" s="26" t="s">
        <v>59</v>
      </c>
      <c r="L30" s="27"/>
    </row>
    <row r="31" spans="1:13" x14ac:dyDescent="0.3">
      <c r="A31" s="23" t="s">
        <v>60</v>
      </c>
      <c r="B31" s="14">
        <v>14166766.5374268</v>
      </c>
      <c r="C31" s="14">
        <v>3394999.1199666299</v>
      </c>
      <c r="D31" s="14">
        <v>345633.691800053</v>
      </c>
      <c r="E31" s="14">
        <v>6016829.4995569699</v>
      </c>
      <c r="F31" s="14">
        <f t="shared" si="2"/>
        <v>23924228.848750453</v>
      </c>
      <c r="G31" s="9">
        <f t="shared" si="3"/>
        <v>59.215143890277247</v>
      </c>
      <c r="H31" s="9">
        <f t="shared" si="3"/>
        <v>14.190631352968136</v>
      </c>
      <c r="I31" s="9">
        <f t="shared" si="3"/>
        <v>1.4447014948116299</v>
      </c>
      <c r="J31" s="9">
        <f t="shared" si="3"/>
        <v>25.149523261942985</v>
      </c>
      <c r="K31" s="28" t="s">
        <v>61</v>
      </c>
      <c r="L31" s="27"/>
      <c r="M31" s="29"/>
    </row>
    <row r="32" spans="1:13" x14ac:dyDescent="0.3">
      <c r="A32" s="13" t="s">
        <v>62</v>
      </c>
      <c r="B32" s="14">
        <v>4854128.0858235601</v>
      </c>
      <c r="C32" s="14">
        <v>1530864.8409101099</v>
      </c>
      <c r="D32" s="14">
        <v>169797.239124407</v>
      </c>
      <c r="E32" s="14">
        <v>1457962.2862585001</v>
      </c>
      <c r="F32" s="14">
        <f t="shared" si="2"/>
        <v>8012752.452116577</v>
      </c>
      <c r="G32" s="9">
        <f t="shared" si="3"/>
        <v>60.580033076416051</v>
      </c>
      <c r="H32" s="9">
        <f t="shared" si="3"/>
        <v>19.105355494986377</v>
      </c>
      <c r="I32" s="9">
        <f t="shared" si="3"/>
        <v>2.1190875437510228</v>
      </c>
      <c r="J32" s="9">
        <f t="shared" si="3"/>
        <v>18.195523884846558</v>
      </c>
      <c r="K32" s="26" t="s">
        <v>63</v>
      </c>
      <c r="L32" s="27"/>
    </row>
    <row r="33" spans="1:1014" x14ac:dyDescent="0.3">
      <c r="A33" s="13" t="s">
        <v>64</v>
      </c>
      <c r="B33" s="14">
        <v>7431343.5148617402</v>
      </c>
      <c r="C33" s="14">
        <v>1857980.8757006</v>
      </c>
      <c r="D33" s="14">
        <v>114097.719400862</v>
      </c>
      <c r="E33" s="14">
        <v>4377707.7757154303</v>
      </c>
      <c r="F33" s="14">
        <f t="shared" si="2"/>
        <v>13781129.885678634</v>
      </c>
      <c r="G33" s="9">
        <f t="shared" si="3"/>
        <v>53.92405105030177</v>
      </c>
      <c r="H33" s="9">
        <f t="shared" si="3"/>
        <v>13.48206490406433</v>
      </c>
      <c r="I33" s="9">
        <f t="shared" si="3"/>
        <v>0.8279271754011438</v>
      </c>
      <c r="J33" s="9">
        <f t="shared" si="3"/>
        <v>31.765956870232749</v>
      </c>
      <c r="K33" s="26" t="s">
        <v>65</v>
      </c>
      <c r="L33" s="27"/>
    </row>
    <row r="34" spans="1:1014" x14ac:dyDescent="0.3">
      <c r="A34" s="30" t="s">
        <v>66</v>
      </c>
      <c r="B34" s="14">
        <v>25185.6801161937</v>
      </c>
      <c r="C34" s="14">
        <v>20583.754693233899</v>
      </c>
      <c r="D34" s="14">
        <v>21722.720344879701</v>
      </c>
      <c r="E34" s="14">
        <v>105813.970716822</v>
      </c>
      <c r="F34" s="14">
        <f t="shared" si="2"/>
        <v>173306.1258711293</v>
      </c>
      <c r="G34" s="9">
        <f t="shared" si="3"/>
        <v>14.53248117433645</v>
      </c>
      <c r="H34" s="9">
        <f t="shared" si="3"/>
        <v>11.877107395811278</v>
      </c>
      <c r="I34" s="9">
        <f t="shared" si="3"/>
        <v>12.534306122007912</v>
      </c>
      <c r="J34" s="9">
        <f t="shared" si="3"/>
        <v>61.056105307844355</v>
      </c>
      <c r="K34" s="31" t="s">
        <v>67</v>
      </c>
      <c r="L34" s="27"/>
    </row>
    <row r="35" spans="1:1014" x14ac:dyDescent="0.3">
      <c r="A35" s="32" t="s">
        <v>68</v>
      </c>
      <c r="B35" s="14">
        <v>21181.744221635301</v>
      </c>
      <c r="C35" s="14">
        <v>17457.738295799401</v>
      </c>
      <c r="D35" s="14">
        <v>17753.229771298302</v>
      </c>
      <c r="E35" s="14">
        <v>71651.943778466797</v>
      </c>
      <c r="F35" s="14">
        <f t="shared" si="2"/>
        <v>128044.6560671998</v>
      </c>
      <c r="G35" s="9">
        <f t="shared" si="3"/>
        <v>16.542466411498499</v>
      </c>
      <c r="H35" s="9">
        <f t="shared" si="3"/>
        <v>13.634101439295765</v>
      </c>
      <c r="I35" s="9">
        <f t="shared" si="3"/>
        <v>13.864873643755296</v>
      </c>
      <c r="J35" s="9">
        <f t="shared" si="3"/>
        <v>55.958558505450441</v>
      </c>
      <c r="K35" s="33" t="s">
        <v>69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</row>
    <row r="36" spans="1:1014" x14ac:dyDescent="0.3">
      <c r="A36" s="32" t="s">
        <v>70</v>
      </c>
      <c r="B36" s="14">
        <v>3803.1592598306902</v>
      </c>
      <c r="C36" s="14">
        <v>2824.5220664743701</v>
      </c>
      <c r="D36" s="14">
        <v>3201.56426781747</v>
      </c>
      <c r="E36" s="14">
        <v>32156.446241632799</v>
      </c>
      <c r="F36" s="14">
        <f t="shared" si="2"/>
        <v>41985.69183575533</v>
      </c>
      <c r="G36" s="9">
        <f t="shared" si="3"/>
        <v>9.0582269662444652</v>
      </c>
      <c r="H36" s="9">
        <f t="shared" si="3"/>
        <v>6.7273443475069428</v>
      </c>
      <c r="I36" s="9">
        <f t="shared" si="3"/>
        <v>7.6253698053654411</v>
      </c>
      <c r="J36" s="9">
        <f t="shared" si="3"/>
        <v>76.589058880883158</v>
      </c>
      <c r="K36" s="33" t="s">
        <v>71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</row>
  </sheetData>
  <mergeCells count="4">
    <mergeCell ref="A4:A5"/>
    <mergeCell ref="K4:K5"/>
    <mergeCell ref="B5:F5"/>
    <mergeCell ref="G5:J5"/>
  </mergeCells>
  <pageMargins left="0.7" right="0.7" top="0.78749999999999998" bottom="0.78749999999999998" header="0.51180555555555496" footer="0.51180555555555496"/>
  <pageSetup paperSize="9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T20.1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2025-05-19T10:26:49Z</cp:lastPrinted>
  <dcterms:created xsi:type="dcterms:W3CDTF">2025-04-04T07:36:03Z</dcterms:created>
  <dcterms:modified xsi:type="dcterms:W3CDTF">2025-05-19T10:30:01Z</dcterms:modified>
</cp:coreProperties>
</file>