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4-25\tabulky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4.1" sheetId="41" r:id="rId3"/>
    <sheet name="4.2" sheetId="42" r:id="rId4"/>
    <sheet name="4.3" sheetId="43" r:id="rId5"/>
    <sheet name="4.4" sheetId="277" r:id="rId6"/>
    <sheet name="4.5" sheetId="276" r:id="rId7"/>
    <sheet name="4.6" sheetId="207" r:id="rId8"/>
    <sheet name="4.7" sheetId="208" r:id="rId9"/>
  </sheets>
  <calcPr calcId="162913"/>
</workbook>
</file>

<file path=xl/calcChain.xml><?xml version="1.0" encoding="utf-8"?>
<calcChain xmlns="http://schemas.openxmlformats.org/spreadsheetml/2006/main">
  <c r="E19" i="208" l="1"/>
  <c r="E20" i="208"/>
  <c r="E21" i="208"/>
  <c r="K21" i="208"/>
  <c r="E18" i="208"/>
  <c r="S19" i="208"/>
  <c r="S16" i="208"/>
  <c r="G20" i="208"/>
  <c r="G18" i="208"/>
  <c r="G16" i="208"/>
  <c r="E16" i="208"/>
  <c r="G13" i="208"/>
  <c r="E13" i="208"/>
  <c r="U8" i="208"/>
  <c r="S8" i="208"/>
  <c r="Q8" i="208"/>
  <c r="O8" i="208"/>
  <c r="G8" i="208"/>
  <c r="E8" i="208"/>
  <c r="U7" i="208"/>
  <c r="S7" i="208"/>
  <c r="Q7" i="208"/>
  <c r="O7" i="208"/>
  <c r="K7" i="208"/>
  <c r="G7" i="208"/>
  <c r="E7" i="208"/>
  <c r="C20" i="276" l="1"/>
  <c r="C21" i="276"/>
  <c r="Q21" i="276"/>
  <c r="P21" i="276"/>
  <c r="O21" i="276"/>
  <c r="N21" i="276"/>
  <c r="M21" i="276"/>
  <c r="L21" i="276"/>
  <c r="K21" i="276"/>
  <c r="J21" i="276"/>
  <c r="I21" i="276"/>
  <c r="H21" i="276"/>
  <c r="G21" i="276"/>
  <c r="F21" i="276"/>
  <c r="E21" i="276"/>
  <c r="D21" i="276"/>
  <c r="Q20" i="276"/>
  <c r="P20" i="276"/>
  <c r="O20" i="276"/>
  <c r="N20" i="276"/>
  <c r="M20" i="276"/>
  <c r="L20" i="276"/>
  <c r="K20" i="276"/>
  <c r="J20" i="276"/>
  <c r="I20" i="276"/>
  <c r="H20" i="276"/>
  <c r="G20" i="276"/>
  <c r="F20" i="276"/>
  <c r="E20" i="276"/>
  <c r="D20" i="276"/>
  <c r="C20" i="277"/>
  <c r="E20" i="277"/>
  <c r="F20" i="277"/>
  <c r="G20" i="277"/>
  <c r="H20" i="277"/>
  <c r="I20" i="277"/>
  <c r="J20" i="277"/>
  <c r="K20" i="277"/>
  <c r="L20" i="277"/>
  <c r="M20" i="277"/>
  <c r="N20" i="277"/>
  <c r="O20" i="277"/>
  <c r="P20" i="277"/>
  <c r="Q20" i="277"/>
  <c r="E21" i="277"/>
  <c r="F21" i="277"/>
  <c r="G21" i="277"/>
  <c r="H21" i="277"/>
  <c r="I21" i="277"/>
  <c r="J21" i="277"/>
  <c r="K21" i="277"/>
  <c r="L21" i="277"/>
  <c r="M21" i="277"/>
  <c r="N21" i="277"/>
  <c r="O21" i="277"/>
  <c r="P21" i="277"/>
  <c r="Q21" i="277"/>
  <c r="D21" i="277"/>
  <c r="C21" i="277"/>
  <c r="D20" i="277"/>
  <c r="Q17" i="276" l="1"/>
  <c r="N16" i="276"/>
  <c r="E17" i="276"/>
  <c r="Q19" i="276"/>
  <c r="P19" i="276"/>
  <c r="O19" i="276"/>
  <c r="N19" i="276"/>
  <c r="M19" i="276"/>
  <c r="L19" i="276"/>
  <c r="K19" i="276"/>
  <c r="J19" i="276"/>
  <c r="I19" i="276"/>
  <c r="H19" i="276"/>
  <c r="G19" i="276"/>
  <c r="F19" i="276"/>
  <c r="E19" i="276"/>
  <c r="D19" i="276"/>
  <c r="C19" i="276"/>
  <c r="Q18" i="276"/>
  <c r="P18" i="276"/>
  <c r="O18" i="276"/>
  <c r="N18" i="276"/>
  <c r="M18" i="276"/>
  <c r="L18" i="276"/>
  <c r="K18" i="276"/>
  <c r="J18" i="276"/>
  <c r="I18" i="276"/>
  <c r="H18" i="276"/>
  <c r="G18" i="276"/>
  <c r="F18" i="276"/>
  <c r="E18" i="276"/>
  <c r="D18" i="276"/>
  <c r="C18" i="276"/>
  <c r="P17" i="276"/>
  <c r="O17" i="276"/>
  <c r="N17" i="276"/>
  <c r="M17" i="276"/>
  <c r="L17" i="276"/>
  <c r="K17" i="276"/>
  <c r="J17" i="276"/>
  <c r="I17" i="276"/>
  <c r="H17" i="276"/>
  <c r="G17" i="276"/>
  <c r="F17" i="276"/>
  <c r="D17" i="276"/>
  <c r="C17" i="276"/>
  <c r="Q16" i="276"/>
  <c r="P16" i="276"/>
  <c r="O16" i="276"/>
  <c r="M16" i="276"/>
  <c r="L16" i="276"/>
  <c r="K16" i="276"/>
  <c r="J16" i="276"/>
  <c r="I16" i="276"/>
  <c r="H16" i="276"/>
  <c r="G16" i="276"/>
  <c r="F16" i="276"/>
  <c r="E16" i="276"/>
  <c r="D16" i="276"/>
  <c r="C16" i="276"/>
  <c r="H18" i="277"/>
  <c r="M16" i="277"/>
  <c r="N16" i="277"/>
  <c r="O16" i="277"/>
  <c r="P16" i="277"/>
  <c r="Q16" i="277"/>
  <c r="M17" i="277"/>
  <c r="N17" i="277"/>
  <c r="O17" i="277"/>
  <c r="P17" i="277"/>
  <c r="Q17" i="277"/>
  <c r="M18" i="277"/>
  <c r="N18" i="277"/>
  <c r="O18" i="277"/>
  <c r="P18" i="277"/>
  <c r="Q18" i="277"/>
  <c r="M19" i="277"/>
  <c r="N19" i="277"/>
  <c r="O19" i="277"/>
  <c r="P19" i="277"/>
  <c r="Q19" i="277"/>
  <c r="L19" i="277"/>
  <c r="K19" i="277"/>
  <c r="J19" i="277"/>
  <c r="I19" i="277"/>
  <c r="H19" i="277"/>
  <c r="G19" i="277"/>
  <c r="F19" i="277"/>
  <c r="E19" i="277"/>
  <c r="D19" i="277"/>
  <c r="C19" i="277"/>
  <c r="L18" i="277"/>
  <c r="K18" i="277"/>
  <c r="J18" i="277"/>
  <c r="I18" i="277"/>
  <c r="G18" i="277"/>
  <c r="F18" i="277"/>
  <c r="E18" i="277"/>
  <c r="D18" i="277"/>
  <c r="C18" i="277"/>
  <c r="L17" i="277"/>
  <c r="K17" i="277"/>
  <c r="J17" i="277"/>
  <c r="I17" i="277"/>
  <c r="H17" i="277"/>
  <c r="G17" i="277"/>
  <c r="F17" i="277"/>
  <c r="E17" i="277"/>
  <c r="D17" i="277"/>
  <c r="C17" i="277"/>
  <c r="L16" i="277"/>
  <c r="K16" i="277"/>
  <c r="J16" i="277"/>
  <c r="I16" i="277"/>
  <c r="H16" i="277"/>
  <c r="G16" i="277"/>
  <c r="F16" i="277"/>
  <c r="E16" i="277"/>
  <c r="D16" i="277"/>
  <c r="C16" i="277"/>
  <c r="H23" i="43" l="1"/>
  <c r="H22" i="43"/>
  <c r="L23" i="43"/>
  <c r="K23" i="43"/>
  <c r="J23" i="43"/>
  <c r="I23" i="43"/>
  <c r="L22" i="43"/>
  <c r="K22" i="43"/>
  <c r="J22" i="43"/>
  <c r="I22" i="43"/>
  <c r="I18" i="41" l="1"/>
  <c r="J18" i="41"/>
  <c r="I19" i="41"/>
  <c r="J19" i="41"/>
  <c r="I20" i="41"/>
  <c r="J20" i="41"/>
  <c r="I21" i="41"/>
  <c r="J21" i="41"/>
  <c r="I22" i="41"/>
  <c r="J22" i="41"/>
  <c r="I23" i="41"/>
  <c r="J23" i="41"/>
  <c r="G23" i="43" l="1"/>
  <c r="F23" i="43"/>
  <c r="E23" i="43"/>
  <c r="D23" i="43"/>
  <c r="C23" i="43"/>
  <c r="G22" i="43"/>
  <c r="F22" i="43"/>
  <c r="E22" i="43"/>
  <c r="D22" i="43"/>
  <c r="C22" i="43"/>
  <c r="L21" i="43"/>
  <c r="K21" i="43"/>
  <c r="J21" i="43"/>
  <c r="I21" i="43"/>
  <c r="H21" i="43"/>
  <c r="G21" i="43"/>
  <c r="F21" i="43"/>
  <c r="E21" i="43"/>
  <c r="D21" i="43"/>
  <c r="C21" i="43"/>
  <c r="L20" i="43"/>
  <c r="K20" i="43"/>
  <c r="J20" i="43"/>
  <c r="I20" i="43"/>
  <c r="H20" i="43"/>
  <c r="G20" i="43"/>
  <c r="F20" i="43"/>
  <c r="E20" i="43"/>
  <c r="D20" i="43"/>
  <c r="C20" i="43"/>
  <c r="L19" i="43"/>
  <c r="K19" i="43"/>
  <c r="J19" i="43"/>
  <c r="I19" i="43"/>
  <c r="H19" i="43"/>
  <c r="G19" i="43"/>
  <c r="F19" i="43"/>
  <c r="E19" i="43"/>
  <c r="D19" i="43"/>
  <c r="C19" i="43"/>
  <c r="L18" i="43"/>
  <c r="K18" i="43"/>
  <c r="J18" i="43"/>
  <c r="I18" i="43"/>
  <c r="H18" i="43"/>
  <c r="G18" i="43"/>
  <c r="F18" i="43"/>
  <c r="E18" i="43"/>
  <c r="D18" i="43"/>
  <c r="C18" i="43"/>
  <c r="O23" i="41"/>
  <c r="L23" i="41"/>
  <c r="K23" i="41"/>
  <c r="H23" i="41"/>
  <c r="G23" i="41"/>
  <c r="F23" i="41"/>
  <c r="E23" i="41"/>
  <c r="D23" i="41"/>
  <c r="C23" i="41"/>
  <c r="O22" i="41"/>
  <c r="L22" i="41"/>
  <c r="K22" i="41"/>
  <c r="H22" i="41"/>
  <c r="G22" i="41"/>
  <c r="F22" i="41"/>
  <c r="E22" i="41"/>
  <c r="D22" i="41"/>
  <c r="C22" i="41"/>
  <c r="O21" i="41"/>
  <c r="L21" i="41"/>
  <c r="K21" i="41"/>
  <c r="H21" i="41"/>
  <c r="G21" i="41"/>
  <c r="F21" i="41"/>
  <c r="E21" i="41"/>
  <c r="D21" i="41"/>
  <c r="C21" i="41"/>
  <c r="O20" i="41"/>
  <c r="L20" i="41"/>
  <c r="K20" i="41"/>
  <c r="H20" i="41"/>
  <c r="G20" i="41"/>
  <c r="F20" i="41"/>
  <c r="E20" i="41"/>
  <c r="D20" i="41"/>
  <c r="C20" i="41"/>
  <c r="O19" i="41"/>
  <c r="L19" i="41"/>
  <c r="K19" i="41"/>
  <c r="H19" i="41"/>
  <c r="G19" i="41"/>
  <c r="F19" i="41"/>
  <c r="E19" i="41"/>
  <c r="D19" i="41"/>
  <c r="C19" i="41"/>
  <c r="O18" i="41"/>
  <c r="L18" i="41"/>
  <c r="K18" i="41"/>
  <c r="H18" i="41"/>
  <c r="G18" i="41"/>
  <c r="F18" i="41"/>
  <c r="E18" i="41"/>
  <c r="D18" i="41"/>
  <c r="C18" i="41"/>
</calcChain>
</file>

<file path=xl/sharedStrings.xml><?xml version="1.0" encoding="utf-8"?>
<sst xmlns="http://schemas.openxmlformats.org/spreadsheetml/2006/main" count="850" uniqueCount="143">
  <si>
    <t xml:space="preserve"> </t>
  </si>
  <si>
    <t>celkem</t>
  </si>
  <si>
    <t>z toho</t>
  </si>
  <si>
    <t>dívky</t>
  </si>
  <si>
    <t>ženy</t>
  </si>
  <si>
    <t>2013/14</t>
  </si>
  <si>
    <t>2014/15</t>
  </si>
  <si>
    <t>2015/16</t>
  </si>
  <si>
    <t>2016/17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</si>
  <si>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</si>
  <si>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</si>
  <si>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</si>
  <si>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</si>
  <si>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</si>
  <si>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</si>
  <si>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</si>
  <si>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</si>
  <si>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</si>
  <si>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</si>
  <si>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</si>
  <si>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</si>
  <si>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</si>
  <si>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</si>
  <si>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z toho
dívky</t>
  </si>
  <si>
    <t>z toho dívky</t>
  </si>
  <si>
    <t>ostatní</t>
  </si>
  <si>
    <t>v tom postižení</t>
  </si>
  <si>
    <t>mentálně</t>
  </si>
  <si>
    <t>sluchově</t>
  </si>
  <si>
    <t>zrakově</t>
  </si>
  <si>
    <t>vadami řeči</t>
  </si>
  <si>
    <t>tělesně</t>
  </si>
  <si>
    <t>.</t>
  </si>
  <si>
    <t>x</t>
  </si>
  <si>
    <t>Celkem</t>
  </si>
  <si>
    <t>denní 6leté</t>
  </si>
  <si>
    <t>denní 8leté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</si>
  <si>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přepočtení na plně zaměstnané</t>
    </r>
  </si>
  <si>
    <t>hudba</t>
  </si>
  <si>
    <t>zpěv</t>
  </si>
  <si>
    <t>tanec</t>
  </si>
  <si>
    <t>dramatické 
umění</t>
  </si>
  <si>
    <t>2017/18</t>
  </si>
  <si>
    <t>chlapci</t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</si>
  <si>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</si>
  <si>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</si>
  <si>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</si>
  <si>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t>ostatní státy světa</t>
  </si>
  <si>
    <t>vývojovými poruchami učení</t>
  </si>
  <si>
    <t>vývojovými poruchami chování</t>
  </si>
  <si>
    <t>-</t>
  </si>
  <si>
    <t>2018/19</t>
  </si>
  <si>
    <t>Území</t>
  </si>
  <si>
    <t>abs.</t>
  </si>
  <si>
    <t>v %</t>
  </si>
  <si>
    <t>Školní 
rok</t>
  </si>
  <si>
    <t>Žáci</t>
  </si>
  <si>
    <t xml:space="preserve">v tom 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</si>
  <si>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</si>
  <si>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(každý žák je evidován jen pod jedním státním občanstvím, pokud má dítě dvojí občanství, upřednostní se české, dále občanství státu EU)</t>
    </r>
  </si>
  <si>
    <t xml:space="preserve">Absolventi </t>
  </si>
  <si>
    <t>Absolventi</t>
  </si>
  <si>
    <r>
      <t>Školy</t>
    </r>
    <r>
      <rPr>
        <vertAlign val="superscript"/>
        <sz val="8"/>
        <rFont val="Arial"/>
        <family val="2"/>
        <charset val="238"/>
      </rPr>
      <t>1)</t>
    </r>
  </si>
  <si>
    <r>
      <t>Učitelé</t>
    </r>
    <r>
      <rPr>
        <vertAlign val="superscript"/>
        <sz val="8"/>
        <rFont val="Arial"/>
        <family val="2"/>
        <charset val="238"/>
      </rPr>
      <t>2)</t>
    </r>
  </si>
  <si>
    <r>
      <t>Učitelé</t>
    </r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</t>
    </r>
  </si>
  <si>
    <t>Školní
rok</t>
  </si>
  <si>
    <t xml:space="preserve">Území </t>
  </si>
  <si>
    <t>Občané EU</t>
  </si>
  <si>
    <t>Občané ostatních států (mimo země EU)</t>
  </si>
  <si>
    <t>2019/20</t>
  </si>
  <si>
    <t xml:space="preserve">Upozornění: odlišné období časové řady z důvodu dostupnosti dat o absolventech </t>
  </si>
  <si>
    <t>4 Konzervatoře</t>
  </si>
  <si>
    <t>Nově přijatí
do 1. ročníku</t>
  </si>
  <si>
    <t>Nově přijatí do prvního ročníku</t>
  </si>
  <si>
    <t>MŠMT – Ministerstvo školství, mládeže a tělovýchovy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</si>
  <si>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</si>
  <si>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</si>
  <si>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</si>
  <si>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</si>
  <si>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</si>
  <si>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žáků konzervatoří v daném kraji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</si>
  <si>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žáků konzervatoří s cizím státním občanstvím v daném kraji </t>
    </r>
  </si>
  <si>
    <t>podle vybraných států</t>
  </si>
  <si>
    <t>občané 
Ukrajiny</t>
  </si>
  <si>
    <t>občané 
Slovenska</t>
  </si>
  <si>
    <t>občané 
Ruska</t>
  </si>
  <si>
    <t>Zdroj dat: Ministerstvo školství, mládeže a tělovýchovy</t>
  </si>
  <si>
    <t>2021/22</t>
  </si>
  <si>
    <t>ve školách soukromých a církevních</t>
  </si>
  <si>
    <t>bez kvali-fikace</t>
  </si>
  <si>
    <t>MŠMT - Ministerstvo školství, mládeže a tělovýchovy</t>
  </si>
  <si>
    <r>
      <rPr>
        <i/>
        <vertAlign val="superscript"/>
        <sz val="8"/>
        <color theme="1"/>
        <rFont val="Arial"/>
        <family val="2"/>
        <charset val="238"/>
      </rPr>
      <t xml:space="preserve">2) </t>
    </r>
    <r>
      <rPr>
        <i/>
        <sz val="8"/>
        <color theme="1"/>
        <rFont val="Arial"/>
        <family val="2"/>
        <charset val="238"/>
      </rPr>
      <t>přepočtení na plně zaměstnané; pro dělení učitelů dle pohlaví a kvalifikace viz tabulky v kapitole 6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</si>
  <si>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1.–4. ročník osmileté konzervatoře</t>
    </r>
  </si>
  <si>
    <t>poruchami autistického spektra</t>
  </si>
  <si>
    <t>2022/23</t>
  </si>
  <si>
    <r>
      <t>více vadami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</si>
  <si>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za postiženého více vadami se považuje žák se dvěma nebo více druhy postižení, ze kterých by každé opravňovalo k poskytování podpůrných opatření ve vyšších stupních podpory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</si>
  <si>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žáků ve speciálních třídách či s daným postižením na celkovém počtu žáků konzervatoří se zdravotním postižením v daném kraji </t>
    </r>
  </si>
  <si>
    <t>ostatní 
evropské státy</t>
  </si>
  <si>
    <t>2023/24</t>
  </si>
  <si>
    <t>Meziroční změna
(22/23–23/24)</t>
  </si>
  <si>
    <t>Změna 
za 10 let 
(13/14–23/24)</t>
  </si>
  <si>
    <t>Změna 
za 5 let 
(18/19–23/24)</t>
  </si>
  <si>
    <t>dle pohlaví</t>
  </si>
  <si>
    <t>obor hudba</t>
  </si>
  <si>
    <t>obor zpěv</t>
  </si>
  <si>
    <t>obor tanec</t>
  </si>
  <si>
    <t>obor dramatické umění</t>
  </si>
  <si>
    <t xml:space="preserve">
dívky</t>
  </si>
  <si>
    <t>v osmi-letém programu</t>
  </si>
  <si>
    <t>Absolventi za předchozí školní rok</t>
  </si>
  <si>
    <t>2024/25</t>
  </si>
  <si>
    <t>Meziroční změna
(23/24–24/25)</t>
  </si>
  <si>
    <t>Změna 
za 10 let 
(14/15–24/25)</t>
  </si>
  <si>
    <t>Změna 
za 5 let 
(19/20–24/25)</t>
  </si>
  <si>
    <r>
      <rPr>
        <b/>
        <sz val="10"/>
        <color theme="1"/>
        <rFont val="Arial"/>
        <family val="2"/>
        <charset val="238"/>
      </rPr>
      <t>Tab. 4.1: Konzervatoře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žáci, nově přijatí, absolventi, učitelé,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</si>
  <si>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rPr>
        <b/>
        <sz val="10"/>
        <color theme="1"/>
        <rFont val="Arial"/>
        <family val="2"/>
        <charset val="238"/>
      </rPr>
      <t>Tab. 4.3: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Konzervatoře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žáci, nově přijatí, absolventi</t>
    </r>
    <r>
      <rPr>
        <sz val="10"/>
        <color theme="1"/>
        <rFont val="Arial"/>
        <family val="2"/>
        <charset val="238"/>
      </rPr>
      <t xml:space="preserve"> podle oborů vzdělání, v časové řadě 2014/15–2024/25</t>
    </r>
  </si>
  <si>
    <r>
      <rPr>
        <b/>
        <sz val="10"/>
        <color theme="1"/>
        <rFont val="Arial"/>
        <family val="2"/>
        <charset val="238"/>
      </rPr>
      <t>Tab. 4.4: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Konzervatoře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žáci </t>
    </r>
    <r>
      <rPr>
        <sz val="10"/>
        <color theme="1"/>
        <rFont val="Arial"/>
        <family val="2"/>
        <charset val="238"/>
      </rPr>
      <t>podle oborů vzdělání a pohlaví, v časové řadě 2014/15–2024/25</t>
    </r>
  </si>
  <si>
    <r>
      <rPr>
        <b/>
        <sz val="10"/>
        <color theme="1"/>
        <rFont val="Arial"/>
        <family val="2"/>
        <charset val="238"/>
      </rPr>
      <t>Tab. 4.5: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Konzervatoře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absolventi </t>
    </r>
    <r>
      <rPr>
        <sz val="10"/>
        <color theme="1"/>
        <rFont val="Arial"/>
        <family val="2"/>
        <charset val="238"/>
      </rPr>
      <t>podle oborů vzdělání a pohlaví, v časové řadě 2013/14–2023/24</t>
    </r>
  </si>
  <si>
    <r>
      <rPr>
        <b/>
        <sz val="10"/>
        <color theme="1"/>
        <rFont val="Arial"/>
        <family val="2"/>
        <charset val="238"/>
      </rPr>
      <t xml:space="preserve">Tab. 4.2: Konzervatoře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školy, žáci, nově přijatí, absolventi, učitelé,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</si>
  <si>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t xml:space="preserve">Tab. 4.6: Konzervatoře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 žáci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2024/25</t>
    </r>
  </si>
  <si>
    <t>Český statistický úřad: Školy a školská zařízení za školní rok 2024/2025</t>
  </si>
  <si>
    <t>Tab. 4.1</t>
  </si>
  <si>
    <t>Tab. 4.2</t>
  </si>
  <si>
    <t>Tab. 4.3</t>
  </si>
  <si>
    <t>Tab. 4.4</t>
  </si>
  <si>
    <t>Tab. 4.5</t>
  </si>
  <si>
    <t>Tab. 4.6</t>
  </si>
  <si>
    <t>Tab. 4.7</t>
  </si>
  <si>
    <r>
      <t xml:space="preserve"> Konzervatoře – </t>
    </r>
    <r>
      <rPr>
        <b/>
        <sz val="10"/>
        <color theme="1"/>
        <rFont val="Arial"/>
        <family val="2"/>
        <charset val="238"/>
      </rPr>
      <t>školy, žáci, nově přijatí, absolventi, učitelé</t>
    </r>
    <r>
      <rPr>
        <sz val="10"/>
        <color theme="1"/>
        <rFont val="Arial"/>
        <family val="2"/>
        <charset val="238"/>
      </rPr>
      <t>, v časové řadě 2014/15–2024/25</t>
    </r>
  </si>
  <si>
    <r>
      <t xml:space="preserve"> Konzervatoře v krajském srovnání – š</t>
    </r>
    <r>
      <rPr>
        <b/>
        <sz val="10"/>
        <rFont val="Arial"/>
        <family val="2"/>
        <charset val="238"/>
      </rPr>
      <t>koly, žáci, nově přijatí, absolventi, učitelé</t>
    </r>
    <r>
      <rPr>
        <sz val="10"/>
        <rFont val="Arial"/>
        <family val="2"/>
        <charset val="238"/>
      </rPr>
      <t>, ve školním roce 2024/25</t>
    </r>
  </si>
  <si>
    <r>
      <t xml:space="preserve"> Konzervatoře – </t>
    </r>
    <r>
      <rPr>
        <b/>
        <sz val="10"/>
        <rFont val="Arial"/>
        <family val="2"/>
        <charset val="238"/>
      </rPr>
      <t>žáci, nově přijatí, absolventi</t>
    </r>
    <r>
      <rPr>
        <sz val="10"/>
        <rFont val="Arial"/>
        <family val="2"/>
        <charset val="238"/>
      </rPr>
      <t xml:space="preserve"> podle </t>
    </r>
    <r>
      <rPr>
        <b/>
        <sz val="10"/>
        <rFont val="Arial"/>
        <family val="2"/>
        <charset val="238"/>
      </rPr>
      <t>oborů vzdělání</t>
    </r>
    <r>
      <rPr>
        <sz val="10"/>
        <rFont val="Arial"/>
        <family val="2"/>
        <charset val="238"/>
      </rPr>
      <t>, v časové řadě 2014/15–2024/25</t>
    </r>
  </si>
  <si>
    <r>
      <t xml:space="preserve"> Konzervatoře – </t>
    </r>
    <r>
      <rPr>
        <b/>
        <sz val="10"/>
        <rFont val="Arial"/>
        <family val="2"/>
        <charset val="238"/>
      </rPr>
      <t>žáci podle oborů vzdělání a pohlaví</t>
    </r>
    <r>
      <rPr>
        <sz val="10"/>
        <rFont val="Arial"/>
        <family val="2"/>
        <charset val="238"/>
      </rPr>
      <t>, v časové řadě 2014/15–2024/25</t>
    </r>
  </si>
  <si>
    <r>
      <t xml:space="preserve"> Konzervatoře –</t>
    </r>
    <r>
      <rPr>
        <b/>
        <sz val="10"/>
        <rFont val="Arial"/>
        <family val="2"/>
        <charset val="238"/>
      </rPr>
      <t xml:space="preserve"> absolventi podle oborů vzdělání a pohlaví</t>
    </r>
    <r>
      <rPr>
        <sz val="10"/>
        <rFont val="Arial"/>
        <family val="2"/>
        <charset val="238"/>
      </rPr>
      <t>, v časové řadě 2013/14–2023/24</t>
    </r>
  </si>
  <si>
    <r>
      <t xml:space="preserve"> Konzervatoře v krajském srovnání – </t>
    </r>
    <r>
      <rPr>
        <b/>
        <sz val="10"/>
        <rFont val="Arial"/>
        <family val="2"/>
        <charset val="238"/>
      </rPr>
      <t>žáci</t>
    </r>
    <r>
      <rPr>
        <sz val="10"/>
        <rFont val="Arial"/>
        <family val="2"/>
        <charset val="238"/>
      </rPr>
      <t xml:space="preserve"> s jiným než českým </t>
    </r>
    <r>
      <rPr>
        <b/>
        <sz val="10"/>
        <rFont val="Arial"/>
        <family val="2"/>
        <charset val="238"/>
      </rPr>
      <t>státním občanstvím</t>
    </r>
    <r>
      <rPr>
        <sz val="10"/>
        <rFont val="Arial"/>
        <family val="2"/>
        <charset val="238"/>
      </rPr>
      <t>, ve školním roce 2024/25</t>
    </r>
  </si>
  <si>
    <r>
      <t xml:space="preserve"> Konzervatoře v krajském srovnání – </t>
    </r>
    <r>
      <rPr>
        <b/>
        <sz val="10"/>
        <color theme="1"/>
        <rFont val="Arial"/>
        <family val="2"/>
        <charset val="238"/>
      </rPr>
      <t>žáci se zdravotním postižením</t>
    </r>
    <r>
      <rPr>
        <sz val="10"/>
        <color theme="1"/>
        <rFont val="Arial"/>
        <family val="2"/>
        <charset val="238"/>
      </rPr>
      <t xml:space="preserve"> podle druhu postižení, ve školním roce 2024/25</t>
    </r>
  </si>
  <si>
    <t>Česko</t>
  </si>
  <si>
    <t>Zpět na obsah</t>
  </si>
  <si>
    <t>Tab. 4.7: Konzervatoře v krajském srovnání žáci se zdravotním postižením podle druhu postižení, ve školním roce 2024/25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</si>
  <si>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druhů/oborů vzdělání. Součet škol poskytujících 6leté, 8leté a ostatní vzdělávání v konzervatoři tedy nemusí odpovídat celkovému počtu škol v daném školním roce.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</si>
  <si>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druhů/oborů vzdělání. Součet škol poskytujících 6leté, 8leté a ostatní vzdělávání v konzervatoři tedy nemusí odpovídat celkovému počtu škol 
v daném školním roce.</t>
    </r>
  </si>
  <si>
    <t>Zdroj: zpracováno z dat MŠMT</t>
  </si>
  <si>
    <r>
      <t>v povinné školní docházce</t>
    </r>
    <r>
      <rPr>
        <vertAlign val="superscript"/>
        <sz val="8"/>
        <rFont val="Arial"/>
        <family val="2"/>
        <charset val="238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</si>
</sst>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.0_ ;\-#,##0.0\ "/>
    <numFmt numFmtId="167" formatCode="0.0%"/>
    <numFmt numFmtId="168" formatCode="&quot;Kč&quot;#,##0_);\(&quot;Kč&quot;#,##0\)"/>
    <numFmt numFmtId="169" formatCode="_(* #,##0.00_);_(* \(#,##0.00\);_(* &quot;-&quot;??_);_(@_)"/>
    <numFmt numFmtId="170" formatCode="&quot;Kč&quot;#,##0.00_);\(&quot;Kč&quot;#,##0.00\)"/>
    <numFmt numFmtId="171" formatCode="#,##0.0"/>
    <numFmt numFmtId="172" formatCode="#,##0;\-#,##0;&quot;–&quot;"/>
    <numFmt numFmtId="173" formatCode="_____________´@"/>
    <numFmt numFmtId="174" formatCode="#,##0&quot;  &quot;;\-#,##0&quot;  &quot;;\–&quot;  &quot;"/>
    <numFmt numFmtId="175" formatCode="#,##0.0%&quot;  &quot;;\-#,##0.0%&quot;  &quot;;\–&quot;  &quot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i/>
      <sz val="8"/>
      <color theme="1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u/>
      <sz val="10"/>
      <color theme="1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rgb="FF00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EFD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5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5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5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5" fillId="2" borderId="0" applyFont="0" applyFill="0" applyBorder="0" applyAlignment="0" applyProtection="0"/>
    <xf numFmtId="168" fontId="5" fillId="2" borderId="0" applyFont="0" applyFill="0" applyBorder="0" applyAlignment="0" applyProtection="0"/>
    <xf numFmtId="168" fontId="5" fillId="0" borderId="0" applyFont="0" applyFill="0" applyBorder="0" applyAlignment="0" applyProtection="0"/>
    <xf numFmtId="0" fontId="15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168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5" fillId="2" borderId="0" applyFont="0" applyFill="0" applyBorder="0" applyAlignment="0" applyProtection="0"/>
    <xf numFmtId="168" fontId="5" fillId="2" borderId="0" applyFont="0" applyFill="0" applyBorder="0" applyAlignment="0" applyProtection="0"/>
    <xf numFmtId="168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3" borderId="96"/>
    <xf numFmtId="0" fontId="6" fillId="0" borderId="10"/>
    <xf numFmtId="0" fontId="34" fillId="4" borderId="0">
      <alignment horizontal="center"/>
    </xf>
    <xf numFmtId="172" fontId="35" fillId="0" borderId="0" applyFill="0" applyBorder="0" applyAlignment="0" applyProtection="0"/>
    <xf numFmtId="0" fontId="23" fillId="4" borderId="10">
      <alignment horizontal="left"/>
    </xf>
    <xf numFmtId="0" fontId="36" fillId="4" borderId="0">
      <alignment horizontal="left"/>
    </xf>
    <xf numFmtId="0" fontId="6" fillId="0" borderId="0"/>
    <xf numFmtId="0" fontId="38" fillId="0" borderId="0"/>
    <xf numFmtId="173" fontId="37" fillId="0" borderId="0" applyFont="0">
      <alignment horizontal="left"/>
    </xf>
    <xf numFmtId="0" fontId="6" fillId="4" borderId="10"/>
    <xf numFmtId="0" fontId="3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9" fontId="27" fillId="0" borderId="0" applyFont="0" applyFill="0" applyBorder="0" applyAlignment="0" applyProtection="0"/>
    <xf numFmtId="0" fontId="2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</cellStyleXfs>
  <cellXfs count="420">
    <xf numFmtId="0" fontId="0" fillId="0" borderId="0" xfId="0"/>
    <xf numFmtId="0" fontId="3" fillId="0" borderId="0" xfId="0" applyFont="1"/>
    <xf numFmtId="0" fontId="4" fillId="0" borderId="0" xfId="0" applyFont="1"/>
    <xf numFmtId="0" fontId="10" fillId="0" borderId="0" xfId="2" applyFont="1"/>
    <xf numFmtId="0" fontId="12" fillId="0" borderId="0" xfId="0" applyFont="1"/>
    <xf numFmtId="165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165" fontId="20" fillId="0" borderId="0" xfId="0" applyNumberFormat="1" applyFont="1"/>
    <xf numFmtId="0" fontId="0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/>
    <xf numFmtId="165" fontId="8" fillId="0" borderId="18" xfId="0" applyNumberFormat="1" applyFont="1" applyFill="1" applyBorder="1" applyAlignment="1">
      <alignment vertical="center"/>
    </xf>
    <xf numFmtId="0" fontId="0" fillId="0" borderId="0" xfId="0" applyFill="1" applyBorder="1"/>
    <xf numFmtId="0" fontId="10" fillId="0" borderId="0" xfId="2" applyFont="1" applyFill="1" applyBorder="1"/>
    <xf numFmtId="0" fontId="10" fillId="0" borderId="0" xfId="2" applyFont="1" applyFill="1" applyBorder="1" applyAlignment="1" applyProtection="1">
      <alignment horizontal="left" vertical="center"/>
      <protection locked="0"/>
    </xf>
    <xf numFmtId="165" fontId="6" fillId="0" borderId="18" xfId="1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165" fontId="6" fillId="0" borderId="16" xfId="1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165" fontId="10" fillId="0" borderId="0" xfId="2" applyNumberFormat="1" applyFont="1"/>
    <xf numFmtId="0" fontId="3" fillId="0" borderId="0" xfId="0" applyFont="1" applyFill="1"/>
    <xf numFmtId="165" fontId="8" fillId="0" borderId="0" xfId="0" applyNumberFormat="1" applyFont="1" applyFill="1" applyBorder="1" applyAlignment="1">
      <alignment horizontal="right" vertical="center"/>
    </xf>
    <xf numFmtId="165" fontId="0" fillId="0" borderId="0" xfId="0" applyNumberFormat="1"/>
    <xf numFmtId="167" fontId="4" fillId="0" borderId="0" xfId="58" applyNumberFormat="1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/>
    <xf numFmtId="165" fontId="6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/>
    <xf numFmtId="0" fontId="10" fillId="0" borderId="0" xfId="2" applyFont="1"/>
    <xf numFmtId="0" fontId="4" fillId="0" borderId="0" xfId="2" applyFont="1" applyBorder="1" applyProtection="1">
      <protection locked="0"/>
    </xf>
    <xf numFmtId="0" fontId="10" fillId="0" borderId="0" xfId="2" applyFont="1" applyBorder="1"/>
    <xf numFmtId="167" fontId="0" fillId="0" borderId="0" xfId="0" applyNumberFormat="1"/>
    <xf numFmtId="165" fontId="6" fillId="0" borderId="18" xfId="40" applyNumberFormat="1" applyFont="1" applyFill="1" applyBorder="1" applyAlignment="1" applyProtection="1">
      <alignment vertical="center"/>
      <protection locked="0"/>
    </xf>
    <xf numFmtId="165" fontId="6" fillId="0" borderId="16" xfId="1" applyNumberFormat="1" applyFont="1" applyFill="1" applyBorder="1" applyAlignment="1" applyProtection="1">
      <protection locked="0"/>
    </xf>
    <xf numFmtId="165" fontId="6" fillId="0" borderId="33" xfId="1" applyNumberFormat="1" applyFont="1" applyFill="1" applyBorder="1" applyAlignment="1" applyProtection="1">
      <protection locked="0"/>
    </xf>
    <xf numFmtId="0" fontId="26" fillId="0" borderId="0" xfId="57" applyAlignment="1" applyProtection="1"/>
    <xf numFmtId="0" fontId="10" fillId="0" borderId="0" xfId="2" applyFont="1" applyFill="1"/>
    <xf numFmtId="165" fontId="6" fillId="0" borderId="17" xfId="40" applyNumberFormat="1" applyFont="1" applyFill="1" applyBorder="1" applyAlignment="1" applyProtection="1">
      <alignment vertical="center"/>
      <protection locked="0"/>
    </xf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67" fontId="6" fillId="0" borderId="0" xfId="58" applyNumberFormat="1" applyFont="1" applyFill="1" applyBorder="1" applyAlignment="1" applyProtection="1">
      <alignment vertical="center"/>
      <protection locked="0"/>
    </xf>
    <xf numFmtId="167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29" fillId="0" borderId="0" xfId="57" applyFont="1" applyAlignment="1" applyProtection="1"/>
    <xf numFmtId="165" fontId="8" fillId="0" borderId="89" xfId="0" applyNumberFormat="1" applyFont="1" applyFill="1" applyBorder="1" applyAlignment="1">
      <alignment vertical="center"/>
    </xf>
    <xf numFmtId="165" fontId="6" fillId="0" borderId="91" xfId="1" applyNumberFormat="1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>
      <alignment horizontal="right" vertical="center" wrapText="1"/>
    </xf>
    <xf numFmtId="165" fontId="6" fillId="0" borderId="90" xfId="1" applyNumberFormat="1" applyFont="1" applyFill="1" applyBorder="1" applyAlignment="1" applyProtection="1">
      <alignment horizontal="right" vertical="center"/>
      <protection locked="0"/>
    </xf>
    <xf numFmtId="165" fontId="6" fillId="0" borderId="91" xfId="1" applyNumberFormat="1" applyFont="1" applyFill="1" applyBorder="1" applyAlignment="1" applyProtection="1">
      <alignment horizontal="right" vertical="center"/>
      <protection locked="0"/>
    </xf>
    <xf numFmtId="165" fontId="8" fillId="0" borderId="89" xfId="0" applyNumberFormat="1" applyFont="1" applyFill="1" applyBorder="1" applyAlignment="1">
      <alignment horizontal="right" vertical="center"/>
    </xf>
    <xf numFmtId="165" fontId="6" fillId="0" borderId="89" xfId="0" applyNumberFormat="1" applyFont="1" applyFill="1" applyBorder="1" applyAlignment="1" applyProtection="1">
      <alignment horizontal="right" vertical="center"/>
    </xf>
    <xf numFmtId="165" fontId="6" fillId="0" borderId="91" xfId="0" applyNumberFormat="1" applyFont="1" applyFill="1" applyBorder="1" applyAlignment="1" applyProtection="1">
      <alignment horizontal="right" vertical="center"/>
    </xf>
    <xf numFmtId="165" fontId="8" fillId="0" borderId="91" xfId="0" applyNumberFormat="1" applyFont="1" applyFill="1" applyBorder="1" applyAlignment="1">
      <alignment horizontal="right" vertical="center"/>
    </xf>
    <xf numFmtId="165" fontId="8" fillId="0" borderId="91" xfId="0" applyNumberFormat="1" applyFont="1" applyFill="1" applyBorder="1" applyAlignment="1">
      <alignment vertical="center"/>
    </xf>
    <xf numFmtId="165" fontId="8" fillId="0" borderId="93" xfId="0" applyNumberFormat="1" applyFont="1" applyFill="1" applyBorder="1" applyAlignment="1">
      <alignment vertical="center"/>
    </xf>
    <xf numFmtId="167" fontId="4" fillId="0" borderId="90" xfId="58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 applyProtection="1">
      <alignment horizontal="right"/>
      <protection locked="0"/>
    </xf>
    <xf numFmtId="165" fontId="6" fillId="0" borderId="93" xfId="0" applyNumberFormat="1" applyFont="1" applyFill="1" applyBorder="1" applyAlignment="1" applyProtection="1">
      <alignment horizontal="right" vertical="center"/>
    </xf>
    <xf numFmtId="165" fontId="6" fillId="0" borderId="93" xfId="40" applyNumberFormat="1" applyFont="1" applyFill="1" applyBorder="1" applyAlignment="1" applyProtection="1">
      <alignment vertical="center"/>
      <protection locked="0"/>
    </xf>
    <xf numFmtId="165" fontId="6" fillId="0" borderId="93" xfId="1" applyNumberFormat="1" applyFont="1" applyFill="1" applyBorder="1" applyAlignment="1" applyProtection="1">
      <protection locked="0"/>
    </xf>
    <xf numFmtId="165" fontId="6" fillId="0" borderId="30" xfId="40" applyNumberFormat="1" applyFont="1" applyFill="1" applyBorder="1" applyAlignment="1" applyProtection="1">
      <alignment vertical="center"/>
      <protection locked="0"/>
    </xf>
    <xf numFmtId="165" fontId="6" fillId="0" borderId="90" xfId="0" applyNumberFormat="1" applyFont="1" applyFill="1" applyBorder="1" applyAlignment="1" applyProtection="1">
      <alignment horizontal="right" vertical="center"/>
    </xf>
    <xf numFmtId="165" fontId="6" fillId="0" borderId="89" xfId="27" applyNumberFormat="1" applyFont="1" applyFill="1" applyBorder="1" applyAlignment="1">
      <alignment horizontal="center" vertical="center"/>
    </xf>
    <xf numFmtId="0" fontId="0" fillId="0" borderId="0" xfId="0"/>
    <xf numFmtId="165" fontId="6" fillId="0" borderId="88" xfId="27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5" fontId="8" fillId="0" borderId="7" xfId="0" applyNumberFormat="1" applyFont="1" applyFill="1" applyBorder="1" applyAlignment="1">
      <alignment horizontal="right" vertical="center"/>
    </xf>
    <xf numFmtId="165" fontId="8" fillId="0" borderId="89" xfId="0" applyNumberFormat="1" applyFont="1" applyFill="1" applyBorder="1" applyAlignment="1">
      <alignment horizontal="center" vertical="center"/>
    </xf>
    <xf numFmtId="165" fontId="3" fillId="0" borderId="0" xfId="0" applyNumberFormat="1" applyFont="1"/>
    <xf numFmtId="0" fontId="5" fillId="0" borderId="0" xfId="0" applyFont="1" applyFill="1"/>
    <xf numFmtId="0" fontId="32" fillId="0" borderId="0" xfId="57" applyFont="1" applyFill="1" applyAlignment="1" applyProtection="1"/>
    <xf numFmtId="165" fontId="6" fillId="0" borderId="0" xfId="1" applyNumberFormat="1" applyFont="1" applyFill="1" applyBorder="1" applyAlignment="1" applyProtection="1">
      <protection locked="0"/>
    </xf>
    <xf numFmtId="165" fontId="6" fillId="0" borderId="91" xfId="1" applyNumberFormat="1" applyFont="1" applyFill="1" applyBorder="1" applyAlignment="1" applyProtection="1">
      <alignment horizontal="right"/>
      <protection locked="0"/>
    </xf>
    <xf numFmtId="0" fontId="33" fillId="0" borderId="0" xfId="0" applyFont="1"/>
    <xf numFmtId="165" fontId="6" fillId="0" borderId="18" xfId="1" applyNumberFormat="1" applyFont="1" applyFill="1" applyBorder="1" applyAlignment="1" applyProtection="1">
      <protection locked="0"/>
    </xf>
    <xf numFmtId="167" fontId="4" fillId="0" borderId="89" xfId="58" applyNumberFormat="1" applyFont="1" applyFill="1" applyBorder="1" applyAlignment="1">
      <alignment vertical="center"/>
    </xf>
    <xf numFmtId="165" fontId="6" fillId="0" borderId="93" xfId="0" applyNumberFormat="1" applyFont="1" applyFill="1" applyBorder="1" applyAlignment="1"/>
    <xf numFmtId="165" fontId="6" fillId="0" borderId="89" xfId="1" applyNumberFormat="1" applyFont="1" applyFill="1" applyBorder="1" applyAlignment="1" applyProtection="1">
      <protection locked="0"/>
    </xf>
    <xf numFmtId="165" fontId="6" fillId="0" borderId="90" xfId="1" applyNumberFormat="1" applyFont="1" applyFill="1" applyBorder="1" applyAlignment="1" applyProtection="1">
      <protection locked="0"/>
    </xf>
    <xf numFmtId="165" fontId="6" fillId="0" borderId="91" xfId="1" applyNumberFormat="1" applyFont="1" applyFill="1" applyBorder="1" applyAlignment="1" applyProtection="1">
      <protection locked="0"/>
    </xf>
    <xf numFmtId="165" fontId="6" fillId="0" borderId="91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Border="1" applyAlignment="1" applyProtection="1">
      <alignment horizontal="left" vertical="center"/>
      <protection locked="0"/>
    </xf>
    <xf numFmtId="165" fontId="8" fillId="0" borderId="7" xfId="0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3" fontId="6" fillId="0" borderId="89" xfId="58" applyNumberFormat="1" applyFont="1" applyFill="1" applyBorder="1" applyAlignment="1">
      <alignment horizontal="right" indent="1"/>
    </xf>
    <xf numFmtId="3" fontId="6" fillId="0" borderId="90" xfId="58" applyNumberFormat="1" applyFont="1" applyFill="1" applyBorder="1" applyAlignment="1">
      <alignment horizontal="right" indent="1"/>
    </xf>
    <xf numFmtId="3" fontId="6" fillId="0" borderId="91" xfId="0" applyNumberFormat="1" applyFont="1" applyFill="1" applyBorder="1" applyAlignment="1">
      <alignment horizontal="right" indent="1"/>
    </xf>
    <xf numFmtId="3" fontId="6" fillId="0" borderId="88" xfId="58" applyNumberFormat="1" applyFont="1" applyFill="1" applyBorder="1" applyAlignment="1">
      <alignment horizontal="right" indent="1"/>
    </xf>
    <xf numFmtId="3" fontId="6" fillId="0" borderId="91" xfId="0" applyNumberFormat="1" applyFont="1" applyFill="1" applyBorder="1" applyAlignment="1">
      <alignment horizontal="center"/>
    </xf>
    <xf numFmtId="3" fontId="6" fillId="0" borderId="89" xfId="58" applyNumberFormat="1" applyFont="1" applyFill="1" applyBorder="1" applyAlignment="1">
      <alignment horizontal="center"/>
    </xf>
    <xf numFmtId="3" fontId="6" fillId="0" borderId="88" xfId="58" applyNumberFormat="1" applyFont="1" applyFill="1" applyBorder="1" applyAlignment="1">
      <alignment horizontal="center"/>
    </xf>
    <xf numFmtId="166" fontId="6" fillId="0" borderId="7" xfId="1" applyNumberFormat="1" applyFont="1" applyFill="1" applyBorder="1" applyAlignment="1" applyProtection="1">
      <alignment horizontal="right"/>
      <protection locked="0"/>
    </xf>
    <xf numFmtId="0" fontId="40" fillId="0" borderId="0" xfId="0" applyFont="1"/>
    <xf numFmtId="165" fontId="17" fillId="0" borderId="94" xfId="0" applyNumberFormat="1" applyFont="1" applyFill="1" applyBorder="1" applyAlignment="1">
      <alignment vertical="center"/>
    </xf>
    <xf numFmtId="165" fontId="17" fillId="0" borderId="40" xfId="0" applyNumberFormat="1" applyFont="1" applyFill="1" applyBorder="1" applyAlignment="1">
      <alignment vertical="center"/>
    </xf>
    <xf numFmtId="165" fontId="17" fillId="0" borderId="6" xfId="0" applyNumberFormat="1" applyFont="1" applyFill="1" applyBorder="1" applyAlignment="1">
      <alignment vertical="center"/>
    </xf>
    <xf numFmtId="165" fontId="17" fillId="0" borderId="20" xfId="0" applyNumberFormat="1" applyFont="1" applyFill="1" applyBorder="1" applyAlignment="1">
      <alignment vertical="center"/>
    </xf>
    <xf numFmtId="165" fontId="6" fillId="0" borderId="89" xfId="27" applyNumberFormat="1" applyFont="1" applyFill="1" applyBorder="1" applyAlignment="1">
      <alignment horizontal="right" vertical="center"/>
    </xf>
    <xf numFmtId="165" fontId="18" fillId="0" borderId="94" xfId="1" applyNumberFormat="1" applyFont="1" applyFill="1" applyBorder="1" applyAlignment="1" applyProtection="1">
      <alignment horizontal="right" vertical="center"/>
      <protection locked="0"/>
    </xf>
    <xf numFmtId="165" fontId="17" fillId="0" borderId="7" xfId="0" applyNumberFormat="1" applyFont="1" applyFill="1" applyBorder="1" applyAlignment="1">
      <alignment vertical="center"/>
    </xf>
    <xf numFmtId="167" fontId="28" fillId="0" borderId="20" xfId="58" applyNumberFormat="1" applyFont="1" applyFill="1" applyBorder="1" applyAlignment="1">
      <alignment vertical="center"/>
    </xf>
    <xf numFmtId="167" fontId="28" fillId="0" borderId="21" xfId="58" applyNumberFormat="1" applyFont="1" applyFill="1" applyBorder="1" applyAlignment="1">
      <alignment vertical="center"/>
    </xf>
    <xf numFmtId="167" fontId="4" fillId="0" borderId="88" xfId="58" applyNumberFormat="1" applyFont="1" applyFill="1" applyBorder="1" applyAlignment="1">
      <alignment vertical="center"/>
    </xf>
    <xf numFmtId="167" fontId="4" fillId="0" borderId="89" xfId="58" applyNumberFormat="1" applyFont="1" applyFill="1" applyBorder="1" applyAlignment="1">
      <alignment horizontal="center" vertical="center"/>
    </xf>
    <xf numFmtId="167" fontId="4" fillId="0" borderId="90" xfId="58" applyNumberFormat="1" applyFont="1" applyFill="1" applyBorder="1" applyAlignment="1">
      <alignment horizontal="center" vertical="center"/>
    </xf>
    <xf numFmtId="167" fontId="28" fillId="0" borderId="44" xfId="58" applyNumberFormat="1" applyFont="1" applyFill="1" applyBorder="1" applyAlignment="1">
      <alignment vertical="center"/>
    </xf>
    <xf numFmtId="165" fontId="18" fillId="0" borderId="20" xfId="1" applyNumberFormat="1" applyFont="1" applyFill="1" applyBorder="1" applyAlignment="1" applyProtection="1">
      <alignment horizontal="right" vertical="center"/>
      <protection locked="0"/>
    </xf>
    <xf numFmtId="165" fontId="8" fillId="0" borderId="17" xfId="0" applyNumberFormat="1" applyFont="1" applyFill="1" applyBorder="1" applyAlignment="1">
      <alignment vertical="center"/>
    </xf>
    <xf numFmtId="165" fontId="8" fillId="0" borderId="90" xfId="0" applyNumberFormat="1" applyFont="1" applyFill="1" applyBorder="1" applyAlignment="1">
      <alignment vertical="center"/>
    </xf>
    <xf numFmtId="165" fontId="8" fillId="0" borderId="91" xfId="0" applyNumberFormat="1" applyFont="1" applyFill="1" applyBorder="1" applyAlignment="1">
      <alignment horizontal="center" vertical="center"/>
    </xf>
    <xf numFmtId="165" fontId="18" fillId="0" borderId="91" xfId="1" applyNumberFormat="1" applyFont="1" applyFill="1" applyBorder="1" applyAlignment="1" applyProtection="1">
      <alignment vertical="center"/>
      <protection locked="0"/>
    </xf>
    <xf numFmtId="165" fontId="18" fillId="0" borderId="0" xfId="1" applyNumberFormat="1" applyFont="1" applyFill="1" applyBorder="1" applyAlignment="1" applyProtection="1">
      <alignment horizontal="right" vertical="center"/>
      <protection locked="0"/>
    </xf>
    <xf numFmtId="165" fontId="18" fillId="0" borderId="94" xfId="1" applyNumberFormat="1" applyFont="1" applyFill="1" applyBorder="1" applyAlignment="1" applyProtection="1">
      <alignment vertical="center"/>
      <protection locked="0"/>
    </xf>
    <xf numFmtId="165" fontId="18" fillId="0" borderId="89" xfId="1" applyNumberFormat="1" applyFont="1" applyFill="1" applyBorder="1" applyAlignment="1" applyProtection="1">
      <alignment vertical="center"/>
      <protection locked="0"/>
    </xf>
    <xf numFmtId="165" fontId="8" fillId="0" borderId="7" xfId="0" applyNumberFormat="1" applyFont="1" applyFill="1" applyBorder="1" applyAlignment="1">
      <alignment vertical="center"/>
    </xf>
    <xf numFmtId="165" fontId="17" fillId="0" borderId="1" xfId="0" applyNumberFormat="1" applyFont="1" applyFill="1" applyBorder="1" applyAlignment="1">
      <alignment vertical="center"/>
    </xf>
    <xf numFmtId="165" fontId="18" fillId="0" borderId="7" xfId="1" applyNumberFormat="1" applyFont="1" applyFill="1" applyBorder="1" applyAlignment="1" applyProtection="1">
      <alignment horizontal="right" vertical="center"/>
      <protection locked="0"/>
    </xf>
    <xf numFmtId="165" fontId="6" fillId="0" borderId="7" xfId="27" applyNumberFormat="1" applyFont="1" applyFill="1" applyBorder="1" applyAlignment="1">
      <alignment horizontal="right" vertical="center"/>
    </xf>
    <xf numFmtId="165" fontId="6" fillId="0" borderId="31" xfId="27" applyNumberFormat="1" applyFont="1" applyFill="1" applyBorder="1" applyAlignment="1">
      <alignment horizontal="center" vertical="center"/>
    </xf>
    <xf numFmtId="165" fontId="6" fillId="0" borderId="7" xfId="27" applyNumberFormat="1" applyFont="1" applyFill="1" applyBorder="1" applyAlignment="1">
      <alignment horizontal="center" vertical="center"/>
    </xf>
    <xf numFmtId="165" fontId="6" fillId="0" borderId="0" xfId="27" applyNumberFormat="1" applyFont="1" applyFill="1" applyBorder="1" applyAlignment="1">
      <alignment horizontal="right" vertical="center"/>
    </xf>
    <xf numFmtId="165" fontId="6" fillId="0" borderId="91" xfId="27" applyNumberFormat="1" applyFont="1" applyFill="1" applyBorder="1" applyAlignment="1">
      <alignment vertical="center"/>
    </xf>
    <xf numFmtId="165" fontId="6" fillId="0" borderId="89" xfId="27" applyNumberFormat="1" applyFont="1" applyFill="1" applyBorder="1" applyAlignment="1">
      <alignment vertical="center"/>
    </xf>
    <xf numFmtId="165" fontId="6" fillId="0" borderId="91" xfId="27" applyNumberFormat="1" applyFont="1" applyFill="1" applyBorder="1" applyAlignment="1">
      <alignment horizontal="center" vertical="center"/>
    </xf>
    <xf numFmtId="165" fontId="18" fillId="0" borderId="88" xfId="1" applyNumberFormat="1" applyFont="1" applyFill="1" applyBorder="1" applyAlignment="1" applyProtection="1">
      <alignment vertical="center"/>
      <protection locked="0"/>
    </xf>
    <xf numFmtId="165" fontId="18" fillId="0" borderId="0" xfId="1" applyNumberFormat="1" applyFont="1" applyFill="1" applyBorder="1" applyAlignment="1" applyProtection="1">
      <alignment vertical="center"/>
      <protection locked="0"/>
    </xf>
    <xf numFmtId="165" fontId="6" fillId="0" borderId="0" xfId="27" applyNumberFormat="1" applyFont="1" applyFill="1" applyBorder="1" applyAlignment="1">
      <alignment vertical="center"/>
    </xf>
    <xf numFmtId="165" fontId="6" fillId="0" borderId="93" xfId="27" applyNumberFormat="1" applyFont="1" applyFill="1" applyBorder="1" applyAlignment="1">
      <alignment horizontal="center" vertical="center"/>
    </xf>
    <xf numFmtId="165" fontId="18" fillId="0" borderId="31" xfId="1" applyNumberFormat="1" applyFont="1" applyFill="1" applyBorder="1" applyAlignment="1" applyProtection="1">
      <alignment horizontal="right" vertical="center"/>
      <protection locked="0"/>
    </xf>
    <xf numFmtId="165" fontId="6" fillId="0" borderId="31" xfId="27" applyNumberFormat="1" applyFont="1" applyFill="1" applyBorder="1" applyAlignment="1">
      <alignment horizontal="right" vertical="center"/>
    </xf>
    <xf numFmtId="171" fontId="17" fillId="0" borderId="20" xfId="0" applyNumberFormat="1" applyFont="1" applyFill="1" applyBorder="1" applyAlignment="1">
      <alignment vertical="center"/>
    </xf>
    <xf numFmtId="171" fontId="8" fillId="0" borderId="89" xfId="0" applyNumberFormat="1" applyFont="1" applyFill="1" applyBorder="1" applyAlignment="1">
      <alignment horizontal="right" vertical="center"/>
    </xf>
    <xf numFmtId="165" fontId="6" fillId="0" borderId="91" xfId="27" applyNumberFormat="1" applyFont="1" applyFill="1" applyBorder="1" applyAlignment="1">
      <alignment horizontal="right" vertical="center"/>
    </xf>
    <xf numFmtId="167" fontId="4" fillId="0" borderId="88" xfId="58" applyNumberFormat="1" applyFont="1" applyFill="1" applyBorder="1" applyAlignment="1">
      <alignment horizontal="center" vertical="center"/>
    </xf>
    <xf numFmtId="165" fontId="8" fillId="0" borderId="93" xfId="0" applyNumberFormat="1" applyFont="1" applyFill="1" applyBorder="1" applyAlignment="1">
      <alignment horizontal="center" vertical="center"/>
    </xf>
    <xf numFmtId="165" fontId="6" fillId="0" borderId="93" xfId="27" applyNumberFormat="1" applyFont="1" applyFill="1" applyBorder="1" applyAlignment="1">
      <alignment horizontal="right" vertical="center"/>
    </xf>
    <xf numFmtId="165" fontId="10" fillId="0" borderId="6" xfId="27" applyNumberFormat="1" applyFont="1" applyFill="1" applyBorder="1" applyAlignment="1">
      <alignment horizontal="center" vertical="center"/>
    </xf>
    <xf numFmtId="165" fontId="10" fillId="0" borderId="20" xfId="27" applyNumberFormat="1" applyFont="1" applyFill="1" applyBorder="1" applyAlignment="1">
      <alignment horizontal="center" vertical="center"/>
    </xf>
    <xf numFmtId="165" fontId="10" fillId="0" borderId="0" xfId="27" applyNumberFormat="1" applyFont="1" applyFill="1" applyBorder="1" applyAlignment="1">
      <alignment horizontal="center" vertical="center"/>
    </xf>
    <xf numFmtId="165" fontId="10" fillId="0" borderId="89" xfId="27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8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65" fontId="10" fillId="0" borderId="0" xfId="27" applyNumberFormat="1" applyFont="1" applyFill="1" applyBorder="1" applyAlignment="1">
      <alignment horizontal="right" vertical="center"/>
    </xf>
    <xf numFmtId="0" fontId="44" fillId="0" borderId="0" xfId="0" applyFont="1" applyAlignment="1">
      <alignment vertical="center" wrapText="1"/>
    </xf>
    <xf numFmtId="0" fontId="26" fillId="0" borderId="0" xfId="57" applyAlignment="1" applyProtection="1">
      <alignment vertical="center" wrapText="1"/>
    </xf>
    <xf numFmtId="165" fontId="22" fillId="0" borderId="0" xfId="0" applyNumberFormat="1" applyFont="1" applyAlignment="1">
      <alignment vertical="center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165" fontId="6" fillId="0" borderId="60" xfId="1" applyNumberFormat="1" applyFont="1" applyFill="1" applyBorder="1" applyAlignment="1" applyProtection="1">
      <alignment vertical="center"/>
      <protection locked="0"/>
    </xf>
    <xf numFmtId="165" fontId="6" fillId="0" borderId="72" xfId="1" applyNumberFormat="1" applyFont="1" applyFill="1" applyBorder="1" applyAlignment="1" applyProtection="1">
      <alignment vertical="center"/>
      <protection locked="0"/>
    </xf>
    <xf numFmtId="0" fontId="10" fillId="0" borderId="62" xfId="2" applyFont="1" applyFill="1" applyBorder="1" applyAlignment="1" applyProtection="1">
      <alignment horizontal="center" vertical="center"/>
      <protection locked="0"/>
    </xf>
    <xf numFmtId="167" fontId="6" fillId="0" borderId="65" xfId="58" applyNumberFormat="1" applyFont="1" applyFill="1" applyBorder="1" applyAlignment="1" applyProtection="1">
      <alignment vertical="center"/>
      <protection locked="0"/>
    </xf>
    <xf numFmtId="167" fontId="6" fillId="0" borderId="86" xfId="58" applyNumberFormat="1" applyFont="1" applyFill="1" applyBorder="1" applyAlignment="1" applyProtection="1">
      <alignment vertical="center"/>
      <protection locked="0"/>
    </xf>
    <xf numFmtId="0" fontId="6" fillId="0" borderId="77" xfId="2" applyFont="1" applyFill="1" applyBorder="1" applyAlignment="1" applyProtection="1">
      <alignment horizontal="center" vertical="center"/>
      <protection locked="0"/>
    </xf>
    <xf numFmtId="165" fontId="6" fillId="0" borderId="70" xfId="1" applyNumberFormat="1" applyFont="1" applyFill="1" applyBorder="1" applyAlignment="1" applyProtection="1">
      <alignment vertical="center"/>
      <protection locked="0"/>
    </xf>
    <xf numFmtId="165" fontId="6" fillId="0" borderId="80" xfId="1" applyNumberFormat="1" applyFont="1" applyFill="1" applyBorder="1" applyAlignment="1" applyProtection="1">
      <alignment vertical="center"/>
      <protection locked="0"/>
    </xf>
    <xf numFmtId="165" fontId="6" fillId="0" borderId="87" xfId="1" applyNumberFormat="1" applyFont="1" applyFill="1" applyBorder="1" applyAlignment="1" applyProtection="1">
      <alignment vertical="center"/>
      <protection locked="0"/>
    </xf>
    <xf numFmtId="167" fontId="6" fillId="0" borderId="47" xfId="58" applyNumberFormat="1" applyFont="1" applyFill="1" applyBorder="1" applyAlignment="1" applyProtection="1">
      <alignment vertical="center"/>
      <protection locked="0"/>
    </xf>
    <xf numFmtId="167" fontId="6" fillId="0" borderId="48" xfId="58" applyNumberFormat="1" applyFont="1" applyFill="1" applyBorder="1" applyAlignment="1" applyProtection="1">
      <alignment vertical="center"/>
      <protection locked="0"/>
    </xf>
    <xf numFmtId="167" fontId="6" fillId="0" borderId="49" xfId="58" applyNumberFormat="1" applyFont="1" applyFill="1" applyBorder="1" applyAlignment="1" applyProtection="1">
      <alignment vertical="center"/>
      <protection locked="0"/>
    </xf>
    <xf numFmtId="0" fontId="6" fillId="0" borderId="67" xfId="2" applyFont="1" applyFill="1" applyBorder="1" applyAlignment="1" applyProtection="1">
      <alignment horizontal="center" vertical="center"/>
      <protection locked="0"/>
    </xf>
    <xf numFmtId="165" fontId="6" fillId="0" borderId="59" xfId="1" applyNumberFormat="1" applyFont="1" applyFill="1" applyBorder="1" applyAlignment="1" applyProtection="1">
      <alignment vertical="center"/>
      <protection locked="0"/>
    </xf>
    <xf numFmtId="167" fontId="6" fillId="0" borderId="64" xfId="58" applyNumberFormat="1" applyFont="1" applyFill="1" applyBorder="1" applyAlignment="1" applyProtection="1">
      <alignment vertical="center"/>
      <protection locked="0"/>
    </xf>
    <xf numFmtId="165" fontId="6" fillId="0" borderId="69" xfId="1" applyNumberFormat="1" applyFont="1" applyFill="1" applyBorder="1" applyAlignment="1" applyProtection="1">
      <alignment vertical="center"/>
      <protection locked="0"/>
    </xf>
    <xf numFmtId="0" fontId="10" fillId="0" borderId="99" xfId="2" applyFont="1" applyFill="1" applyBorder="1" applyAlignment="1" applyProtection="1">
      <alignment horizontal="center" vertical="center"/>
      <protection locked="0"/>
    </xf>
    <xf numFmtId="0" fontId="17" fillId="0" borderId="3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wrapText="1" indent="1"/>
    </xf>
    <xf numFmtId="165" fontId="6" fillId="0" borderId="91" xfId="0" applyNumberFormat="1" applyFont="1" applyFill="1" applyBorder="1" applyAlignment="1" applyProtection="1">
      <alignment vertical="center"/>
    </xf>
    <xf numFmtId="0" fontId="4" fillId="0" borderId="29" xfId="0" applyFont="1" applyFill="1" applyBorder="1" applyAlignment="1">
      <alignment horizontal="center" vertical="center" wrapText="1"/>
    </xf>
    <xf numFmtId="165" fontId="6" fillId="0" borderId="61" xfId="1" applyNumberFormat="1" applyFont="1" applyFill="1" applyBorder="1" applyAlignment="1" applyProtection="1">
      <alignment vertical="center"/>
      <protection locked="0"/>
    </xf>
    <xf numFmtId="165" fontId="6" fillId="0" borderId="60" xfId="1" applyNumberFormat="1" applyFont="1" applyFill="1" applyBorder="1" applyAlignment="1" applyProtection="1">
      <alignment horizontal="center" vertical="center"/>
      <protection locked="0"/>
    </xf>
    <xf numFmtId="167" fontId="6" fillId="0" borderId="43" xfId="58" applyNumberFormat="1" applyFont="1" applyFill="1" applyBorder="1" applyAlignment="1" applyProtection="1">
      <alignment vertical="center"/>
      <protection locked="0"/>
    </xf>
    <xf numFmtId="167" fontId="6" fillId="0" borderId="47" xfId="58" applyNumberFormat="1" applyFont="1" applyFill="1" applyBorder="1" applyAlignment="1" applyProtection="1">
      <alignment horizontal="center" vertical="center"/>
      <protection locked="0"/>
    </xf>
    <xf numFmtId="165" fontId="6" fillId="0" borderId="71" xfId="1" applyNumberFormat="1" applyFont="1" applyFill="1" applyBorder="1" applyAlignment="1" applyProtection="1">
      <alignment vertical="center"/>
      <protection locked="0"/>
    </xf>
    <xf numFmtId="165" fontId="6" fillId="0" borderId="70" xfId="1" applyNumberFormat="1" applyFont="1" applyFill="1" applyBorder="1" applyAlignment="1" applyProtection="1">
      <alignment horizontal="center" vertical="center"/>
      <protection locked="0"/>
    </xf>
    <xf numFmtId="165" fontId="6" fillId="0" borderId="67" xfId="1" applyNumberFormat="1" applyFont="1" applyFill="1" applyBorder="1" applyAlignment="1" applyProtection="1">
      <alignment horizontal="center" vertical="center"/>
      <protection locked="0"/>
    </xf>
    <xf numFmtId="167" fontId="6" fillId="0" borderId="66" xfId="58" applyNumberFormat="1" applyFont="1" applyFill="1" applyBorder="1" applyAlignment="1" applyProtection="1">
      <alignment vertical="center"/>
      <protection locked="0"/>
    </xf>
    <xf numFmtId="167" fontId="6" fillId="0" borderId="65" xfId="58" applyNumberFormat="1" applyFont="1" applyFill="1" applyBorder="1" applyAlignment="1" applyProtection="1">
      <alignment horizontal="center" vertical="center"/>
      <protection locked="0"/>
    </xf>
    <xf numFmtId="165" fontId="6" fillId="0" borderId="81" xfId="1" applyNumberFormat="1" applyFont="1" applyFill="1" applyBorder="1" applyAlignment="1" applyProtection="1">
      <alignment vertical="center"/>
      <protection locked="0"/>
    </xf>
    <xf numFmtId="165" fontId="6" fillId="0" borderId="80" xfId="1" applyNumberFormat="1" applyFont="1" applyFill="1" applyBorder="1" applyAlignment="1" applyProtection="1">
      <alignment horizontal="center" vertical="center"/>
      <protection locked="0"/>
    </xf>
    <xf numFmtId="165" fontId="6" fillId="0" borderId="72" xfId="1" applyNumberFormat="1" applyFont="1" applyFill="1" applyBorder="1" applyAlignment="1" applyProtection="1">
      <alignment horizontal="center" vertical="center"/>
      <protection locked="0"/>
    </xf>
    <xf numFmtId="167" fontId="6" fillId="0" borderId="48" xfId="58" applyNumberFormat="1" applyFont="1" applyFill="1" applyBorder="1" applyAlignment="1" applyProtection="1">
      <alignment horizontal="center" vertical="center"/>
      <protection locked="0"/>
    </xf>
    <xf numFmtId="167" fontId="6" fillId="0" borderId="86" xfId="58" applyNumberFormat="1" applyFont="1" applyFill="1" applyBorder="1" applyAlignment="1" applyProtection="1">
      <alignment horizontal="center" vertical="center"/>
      <protection locked="0"/>
    </xf>
    <xf numFmtId="165" fontId="6" fillId="0" borderId="87" xfId="1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67" fontId="6" fillId="0" borderId="91" xfId="58" applyNumberFormat="1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>
      <alignment horizontal="center" vertical="center" wrapText="1"/>
    </xf>
    <xf numFmtId="3" fontId="17" fillId="0" borderId="31" xfId="0" applyNumberFormat="1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indent="1"/>
    </xf>
    <xf numFmtId="165" fontId="6" fillId="0" borderId="68" xfId="1" applyNumberFormat="1" applyFont="1" applyFill="1" applyBorder="1" applyAlignment="1" applyProtection="1">
      <alignment horizontal="center" vertical="center"/>
      <protection locked="0"/>
    </xf>
    <xf numFmtId="0" fontId="8" fillId="0" borderId="3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165" fontId="6" fillId="0" borderId="57" xfId="1" applyNumberFormat="1" applyFont="1" applyFill="1" applyBorder="1" applyAlignment="1" applyProtection="1">
      <alignment vertical="center"/>
      <protection locked="0"/>
    </xf>
    <xf numFmtId="167" fontId="6" fillId="0" borderId="50" xfId="58" applyNumberFormat="1" applyFont="1" applyFill="1" applyBorder="1" applyAlignment="1" applyProtection="1">
      <alignment vertical="center"/>
      <protection locked="0"/>
    </xf>
    <xf numFmtId="165" fontId="6" fillId="0" borderId="67" xfId="1" applyNumberFormat="1" applyFont="1" applyFill="1" applyBorder="1" applyAlignment="1" applyProtection="1">
      <alignment vertical="center"/>
      <protection locked="0"/>
    </xf>
    <xf numFmtId="167" fontId="6" fillId="0" borderId="93" xfId="58" applyNumberFormat="1" applyFont="1" applyFill="1" applyBorder="1" applyAlignment="1" applyProtection="1">
      <alignment vertical="center"/>
      <protection locked="0"/>
    </xf>
    <xf numFmtId="0" fontId="8" fillId="0" borderId="23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165" fontId="6" fillId="0" borderId="79" xfId="1" applyNumberFormat="1" applyFont="1" applyFill="1" applyBorder="1" applyAlignment="1" applyProtection="1">
      <alignment vertical="center"/>
      <protection locked="0"/>
    </xf>
    <xf numFmtId="165" fontId="6" fillId="0" borderId="77" xfId="1" applyNumberFormat="1" applyFont="1" applyFill="1" applyBorder="1" applyAlignment="1" applyProtection="1">
      <alignment vertical="center"/>
      <protection locked="0"/>
    </xf>
    <xf numFmtId="165" fontId="6" fillId="0" borderId="92" xfId="1" applyNumberFormat="1" applyFont="1" applyFill="1" applyBorder="1" applyAlignment="1" applyProtection="1">
      <alignment vertical="center"/>
      <protection locked="0"/>
    </xf>
    <xf numFmtId="167" fontId="6" fillId="0" borderId="55" xfId="58" applyNumberFormat="1" applyFont="1" applyFill="1" applyBorder="1" applyAlignment="1" applyProtection="1">
      <alignment vertical="center"/>
      <protection locked="0"/>
    </xf>
    <xf numFmtId="165" fontId="6" fillId="0" borderId="75" xfId="1" applyNumberFormat="1" applyFont="1" applyFill="1" applyBorder="1" applyAlignment="1" applyProtection="1">
      <alignment vertical="center"/>
      <protection locked="0"/>
    </xf>
    <xf numFmtId="167" fontId="6" fillId="0" borderId="7" xfId="58" applyNumberFormat="1" applyFont="1" applyFill="1" applyBorder="1" applyAlignment="1" applyProtection="1">
      <alignment vertical="center"/>
      <protection locked="0"/>
    </xf>
    <xf numFmtId="3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>
      <alignment horizontal="center" vertical="center" wrapText="1"/>
    </xf>
    <xf numFmtId="167" fontId="6" fillId="0" borderId="62" xfId="58" applyNumberFormat="1" applyFont="1" applyFill="1" applyBorder="1" applyAlignment="1" applyProtection="1">
      <alignment vertical="center"/>
      <protection locked="0"/>
    </xf>
    <xf numFmtId="167" fontId="6" fillId="0" borderId="74" xfId="58" applyNumberFormat="1" applyFont="1" applyFill="1" applyBorder="1" applyAlignment="1" applyProtection="1">
      <alignment vertical="center"/>
      <protection locked="0"/>
    </xf>
    <xf numFmtId="167" fontId="6" fillId="0" borderId="83" xfId="58" applyNumberFormat="1" applyFont="1" applyFill="1" applyBorder="1" applyAlignment="1" applyProtection="1">
      <alignment vertical="center"/>
      <protection locked="0"/>
    </xf>
    <xf numFmtId="165" fontId="6" fillId="0" borderId="85" xfId="1" applyNumberFormat="1" applyFont="1" applyFill="1" applyBorder="1" applyAlignment="1" applyProtection="1">
      <alignment vertical="center"/>
      <protection locked="0"/>
    </xf>
    <xf numFmtId="165" fontId="6" fillId="0" borderId="78" xfId="1" applyNumberFormat="1" applyFont="1" applyFill="1" applyBorder="1" applyAlignment="1" applyProtection="1">
      <alignment vertical="center"/>
      <protection locked="0"/>
    </xf>
    <xf numFmtId="167" fontId="6" fillId="0" borderId="63" xfId="58" applyNumberFormat="1" applyFont="1" applyFill="1" applyBorder="1" applyAlignment="1" applyProtection="1">
      <alignment vertical="center"/>
      <protection locked="0"/>
    </xf>
    <xf numFmtId="165" fontId="6" fillId="0" borderId="68" xfId="1" applyNumberFormat="1" applyFont="1" applyFill="1" applyBorder="1" applyAlignment="1" applyProtection="1">
      <alignment vertical="center"/>
      <protection locked="0"/>
    </xf>
    <xf numFmtId="165" fontId="6" fillId="0" borderId="73" xfId="1" applyNumberFormat="1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>
      <alignment horizontal="center" vertical="center" wrapText="1"/>
    </xf>
    <xf numFmtId="165" fontId="6" fillId="0" borderId="82" xfId="1" applyNumberFormat="1" applyFont="1" applyFill="1" applyBorder="1" applyAlignment="1" applyProtection="1">
      <alignment vertical="center"/>
      <protection locked="0"/>
    </xf>
    <xf numFmtId="165" fontId="6" fillId="0" borderId="59" xfId="1" applyNumberFormat="1" applyFont="1" applyFill="1" applyBorder="1" applyAlignment="1" applyProtection="1">
      <alignment horizontal="center" vertical="center"/>
      <protection locked="0"/>
    </xf>
    <xf numFmtId="167" fontId="6" fillId="0" borderId="64" xfId="58" applyNumberFormat="1" applyFont="1" applyFill="1" applyBorder="1" applyAlignment="1" applyProtection="1">
      <alignment horizontal="center" vertical="center"/>
      <protection locked="0"/>
    </xf>
    <xf numFmtId="165" fontId="6" fillId="0" borderId="69" xfId="1" applyNumberFormat="1" applyFont="1" applyFill="1" applyBorder="1" applyAlignment="1" applyProtection="1">
      <alignment horizontal="center" vertical="center"/>
      <protection locked="0"/>
    </xf>
    <xf numFmtId="0" fontId="8" fillId="0" borderId="38" xfId="0" applyFont="1" applyFill="1" applyBorder="1" applyAlignment="1">
      <alignment horizontal="center" vertical="center"/>
    </xf>
    <xf numFmtId="165" fontId="6" fillId="0" borderId="58" xfId="1" applyNumberFormat="1" applyFont="1" applyFill="1" applyBorder="1" applyAlignment="1" applyProtection="1">
      <alignment vertical="center"/>
      <protection locked="0"/>
    </xf>
    <xf numFmtId="165" fontId="6" fillId="0" borderId="84" xfId="1" applyNumberFormat="1" applyFont="1" applyFill="1" applyBorder="1" applyAlignment="1" applyProtection="1">
      <alignment horizontal="center" vertical="center"/>
      <protection locked="0"/>
    </xf>
    <xf numFmtId="167" fontId="6" fillId="0" borderId="83" xfId="58" applyNumberFormat="1" applyFont="1" applyFill="1" applyBorder="1" applyAlignment="1" applyProtection="1">
      <alignment horizontal="center" vertical="center"/>
      <protection locked="0"/>
    </xf>
    <xf numFmtId="165" fontId="6" fillId="0" borderId="82" xfId="1" applyNumberFormat="1" applyFont="1" applyFill="1" applyBorder="1" applyAlignment="1" applyProtection="1">
      <alignment horizontal="center" vertical="center"/>
      <protection locked="0"/>
    </xf>
    <xf numFmtId="165" fontId="6" fillId="0" borderId="79" xfId="1" applyNumberFormat="1" applyFont="1" applyFill="1" applyBorder="1" applyAlignment="1" applyProtection="1">
      <alignment horizontal="center" vertical="center"/>
      <protection locked="0"/>
    </xf>
    <xf numFmtId="167" fontId="6" fillId="0" borderId="49" xfId="58" applyNumberFormat="1" applyFont="1" applyFill="1" applyBorder="1" applyAlignment="1" applyProtection="1">
      <alignment horizontal="center" vertical="center"/>
      <protection locked="0"/>
    </xf>
    <xf numFmtId="167" fontId="6" fillId="0" borderId="36" xfId="58" applyNumberFormat="1" applyFont="1" applyFill="1" applyBorder="1" applyAlignment="1" applyProtection="1">
      <alignment horizontal="center" vertical="center"/>
      <protection locked="0"/>
    </xf>
    <xf numFmtId="167" fontId="6" fillId="0" borderId="91" xfId="58" applyNumberFormat="1" applyFont="1" applyFill="1" applyBorder="1" applyAlignment="1" applyProtection="1">
      <alignment horizontal="center" vertical="center"/>
      <protection locked="0"/>
    </xf>
    <xf numFmtId="167" fontId="6" fillId="0" borderId="89" xfId="58" applyNumberFormat="1" applyFont="1" applyFill="1" applyBorder="1" applyAlignment="1" applyProtection="1">
      <alignment horizontal="center" vertical="center"/>
      <protection locked="0"/>
    </xf>
    <xf numFmtId="165" fontId="6" fillId="0" borderId="84" xfId="1" applyNumberFormat="1" applyFont="1" applyFill="1" applyBorder="1" applyAlignment="1" applyProtection="1">
      <alignment vertical="center"/>
      <protection locked="0"/>
    </xf>
    <xf numFmtId="167" fontId="6" fillId="0" borderId="36" xfId="58" applyNumberFormat="1" applyFont="1" applyFill="1" applyBorder="1" applyAlignment="1" applyProtection="1">
      <alignment vertical="center"/>
      <protection locked="0"/>
    </xf>
    <xf numFmtId="166" fontId="6" fillId="0" borderId="7" xfId="0" applyNumberFormat="1" applyFont="1" applyFill="1" applyBorder="1" applyAlignment="1" applyProtection="1">
      <alignment horizontal="right" vertical="center"/>
    </xf>
    <xf numFmtId="166" fontId="6" fillId="0" borderId="15" xfId="1" applyNumberFormat="1" applyFont="1" applyFill="1" applyBorder="1" applyAlignment="1" applyProtection="1">
      <alignment horizontal="right"/>
      <protection locked="0"/>
    </xf>
    <xf numFmtId="166" fontId="6" fillId="0" borderId="58" xfId="1" applyNumberFormat="1" applyFont="1" applyFill="1" applyBorder="1" applyAlignment="1" applyProtection="1">
      <alignment vertical="center"/>
      <protection locked="0"/>
    </xf>
    <xf numFmtId="166" fontId="6" fillId="0" borderId="78" xfId="1" applyNumberFormat="1" applyFont="1" applyFill="1" applyBorder="1" applyAlignment="1" applyProtection="1">
      <alignment vertical="center"/>
      <protection locked="0"/>
    </xf>
    <xf numFmtId="167" fontId="6" fillId="0" borderId="34" xfId="58" applyNumberFormat="1" applyFont="1" applyFill="1" applyBorder="1" applyAlignment="1" applyProtection="1">
      <alignment vertical="center"/>
      <protection locked="0"/>
    </xf>
    <xf numFmtId="167" fontId="6" fillId="0" borderId="89" xfId="58" applyNumberFormat="1" applyFont="1" applyFill="1" applyBorder="1" applyAlignment="1" applyProtection="1">
      <alignment vertical="center"/>
      <protection locked="0"/>
    </xf>
    <xf numFmtId="167" fontId="6" fillId="0" borderId="90" xfId="58" applyNumberFormat="1" applyFont="1" applyFill="1" applyBorder="1" applyAlignment="1" applyProtection="1">
      <alignment vertical="center"/>
      <protection locked="0"/>
    </xf>
    <xf numFmtId="167" fontId="6" fillId="0" borderId="31" xfId="58" applyNumberFormat="1" applyFont="1" applyFill="1" applyBorder="1" applyAlignment="1" applyProtection="1">
      <alignment vertical="center"/>
      <protection locked="0"/>
    </xf>
    <xf numFmtId="165" fontId="6" fillId="0" borderId="90" xfId="1" applyNumberFormat="1" applyFont="1" applyFill="1" applyBorder="1" applyAlignment="1" applyProtection="1">
      <alignment horizontal="center" vertical="center"/>
      <protection locked="0"/>
    </xf>
    <xf numFmtId="165" fontId="18" fillId="0" borderId="89" xfId="1" applyNumberFormat="1" applyFont="1" applyFill="1" applyBorder="1" applyAlignment="1" applyProtection="1">
      <alignment horizontal="right" vertical="center"/>
      <protection locked="0"/>
    </xf>
    <xf numFmtId="171" fontId="17" fillId="0" borderId="89" xfId="0" applyNumberFormat="1" applyFont="1" applyFill="1" applyBorder="1" applyAlignment="1">
      <alignment horizontal="right" vertical="center"/>
    </xf>
    <xf numFmtId="166" fontId="18" fillId="0" borderId="0" xfId="1" applyNumberFormat="1" applyFont="1" applyFill="1" applyBorder="1" applyAlignment="1" applyProtection="1">
      <alignment horizontal="right" vertical="center"/>
      <protection locked="0"/>
    </xf>
    <xf numFmtId="166" fontId="6" fillId="0" borderId="0" xfId="27" applyNumberFormat="1" applyFont="1" applyFill="1" applyBorder="1" applyAlignment="1">
      <alignment horizontal="right" vertical="center"/>
    </xf>
    <xf numFmtId="165" fontId="6" fillId="0" borderId="0" xfId="27" applyNumberFormat="1" applyFont="1" applyFill="1" applyBorder="1" applyAlignment="1">
      <alignment horizontal="center" vertical="center"/>
    </xf>
    <xf numFmtId="165" fontId="6" fillId="0" borderId="89" xfId="40" applyNumberFormat="1" applyFont="1" applyFill="1" applyBorder="1" applyAlignment="1" applyProtection="1">
      <alignment vertical="center"/>
      <protection locked="0"/>
    </xf>
    <xf numFmtId="165" fontId="6" fillId="0" borderId="90" xfId="40" applyNumberFormat="1" applyFont="1" applyFill="1" applyBorder="1" applyAlignment="1" applyProtection="1">
      <alignment vertical="center"/>
      <protection locked="0"/>
    </xf>
    <xf numFmtId="165" fontId="6" fillId="0" borderId="89" xfId="1" applyNumberFormat="1" applyFont="1" applyFill="1" applyBorder="1" applyAlignment="1" applyProtection="1">
      <alignment vertical="center"/>
      <protection locked="0"/>
    </xf>
    <xf numFmtId="165" fontId="6" fillId="0" borderId="88" xfId="40" applyNumberFormat="1" applyFont="1" applyFill="1" applyBorder="1" applyAlignment="1" applyProtection="1">
      <alignment vertical="center"/>
      <protection locked="0"/>
    </xf>
    <xf numFmtId="165" fontId="6" fillId="0" borderId="88" xfId="27" applyNumberFormat="1" applyFont="1" applyFill="1" applyBorder="1" applyAlignment="1">
      <alignment horizontal="right" vertical="center"/>
    </xf>
    <xf numFmtId="165" fontId="6" fillId="0" borderId="93" xfId="40" applyNumberFormat="1" applyFont="1" applyFill="1" applyBorder="1" applyAlignment="1" applyProtection="1">
      <alignment horizontal="center" vertical="center"/>
      <protection locked="0"/>
    </xf>
    <xf numFmtId="165" fontId="6" fillId="0" borderId="89" xfId="40" applyNumberFormat="1" applyFont="1" applyFill="1" applyBorder="1" applyAlignment="1" applyProtection="1">
      <alignment horizontal="center" vertical="center"/>
      <protection locked="0"/>
    </xf>
    <xf numFmtId="165" fontId="6" fillId="0" borderId="88" xfId="40" applyNumberFormat="1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167" fontId="6" fillId="0" borderId="88" xfId="58" applyNumberFormat="1" applyFont="1" applyFill="1" applyBorder="1" applyAlignment="1" applyProtection="1">
      <alignment vertical="center"/>
      <protection locked="0"/>
    </xf>
    <xf numFmtId="0" fontId="4" fillId="0" borderId="5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/>
    <xf numFmtId="0" fontId="8" fillId="0" borderId="0" xfId="0" applyFont="1" applyFill="1" applyBorder="1" applyAlignment="1">
      <alignment horizontal="left" vertical="center" indent="1"/>
    </xf>
    <xf numFmtId="171" fontId="8" fillId="0" borderId="0" xfId="0" applyNumberFormat="1" applyFont="1" applyFill="1" applyBorder="1" applyAlignment="1">
      <alignment horizontal="right" vertical="center"/>
    </xf>
    <xf numFmtId="174" fontId="6" fillId="0" borderId="59" xfId="1" applyNumberFormat="1" applyFont="1" applyFill="1" applyBorder="1" applyAlignment="1" applyProtection="1">
      <alignment vertical="center"/>
      <protection locked="0"/>
    </xf>
    <xf numFmtId="174" fontId="6" fillId="0" borderId="60" xfId="1" applyNumberFormat="1" applyFont="1" applyFill="1" applyBorder="1" applyAlignment="1" applyProtection="1">
      <alignment vertical="center"/>
      <protection locked="0"/>
    </xf>
    <xf numFmtId="174" fontId="6" fillId="0" borderId="57" xfId="1" applyNumberFormat="1" applyFont="1" applyFill="1" applyBorder="1" applyAlignment="1" applyProtection="1">
      <alignment vertical="center"/>
      <protection locked="0"/>
    </xf>
    <xf numFmtId="174" fontId="6" fillId="0" borderId="61" xfId="1" applyNumberFormat="1" applyFont="1" applyFill="1" applyBorder="1" applyAlignment="1" applyProtection="1">
      <alignment vertical="center"/>
      <protection locked="0"/>
    </xf>
    <xf numFmtId="175" fontId="6" fillId="0" borderId="64" xfId="58" applyNumberFormat="1" applyFont="1" applyFill="1" applyBorder="1" applyAlignment="1" applyProtection="1">
      <alignment vertical="center"/>
      <protection locked="0"/>
    </xf>
    <xf numFmtId="175" fontId="6" fillId="0" borderId="65" xfId="58" applyNumberFormat="1" applyFont="1" applyFill="1" applyBorder="1" applyAlignment="1" applyProtection="1">
      <alignment vertical="center"/>
      <protection locked="0"/>
    </xf>
    <xf numFmtId="175" fontId="6" fillId="0" borderId="62" xfId="58" applyNumberFormat="1" applyFont="1" applyFill="1" applyBorder="1" applyAlignment="1" applyProtection="1">
      <alignment vertical="center"/>
      <protection locked="0"/>
    </xf>
    <xf numFmtId="175" fontId="6" fillId="0" borderId="66" xfId="58" applyNumberFormat="1" applyFont="1" applyFill="1" applyBorder="1" applyAlignment="1" applyProtection="1">
      <alignment vertical="center"/>
      <protection locked="0"/>
    </xf>
    <xf numFmtId="175" fontId="6" fillId="0" borderId="95" xfId="58" applyNumberFormat="1" applyFont="1" applyFill="1" applyBorder="1" applyAlignment="1" applyProtection="1">
      <alignment vertical="center"/>
      <protection locked="0"/>
    </xf>
    <xf numFmtId="175" fontId="6" fillId="0" borderId="98" xfId="58" applyNumberFormat="1" applyFont="1" applyFill="1" applyBorder="1" applyAlignment="1" applyProtection="1">
      <alignment vertical="center"/>
      <protection locked="0"/>
    </xf>
    <xf numFmtId="175" fontId="6" fillId="0" borderId="99" xfId="58" applyNumberFormat="1" applyFont="1" applyFill="1" applyBorder="1" applyAlignment="1" applyProtection="1">
      <alignment vertical="center"/>
      <protection locked="0"/>
    </xf>
    <xf numFmtId="175" fontId="6" fillId="0" borderId="100" xfId="58" applyNumberFormat="1" applyFont="1" applyFill="1" applyBorder="1" applyAlignment="1" applyProtection="1">
      <alignment vertical="center"/>
      <protection locked="0"/>
    </xf>
    <xf numFmtId="174" fontId="6" fillId="0" borderId="79" xfId="1" applyNumberFormat="1" applyFont="1" applyFill="1" applyBorder="1" applyAlignment="1" applyProtection="1">
      <alignment vertical="center"/>
      <protection locked="0"/>
    </xf>
    <xf numFmtId="174" fontId="6" fillId="0" borderId="80" xfId="1" applyNumberFormat="1" applyFont="1" applyFill="1" applyBorder="1" applyAlignment="1" applyProtection="1">
      <alignment vertical="center"/>
      <protection locked="0"/>
    </xf>
    <xf numFmtId="174" fontId="6" fillId="0" borderId="77" xfId="1" applyNumberFormat="1" applyFont="1" applyFill="1" applyBorder="1" applyAlignment="1" applyProtection="1">
      <alignment vertical="center"/>
      <protection locked="0"/>
    </xf>
    <xf numFmtId="174" fontId="6" fillId="0" borderId="81" xfId="1" applyNumberFormat="1" applyFont="1" applyFill="1" applyBorder="1" applyAlignment="1" applyProtection="1">
      <alignment vertical="center"/>
      <protection locked="0"/>
    </xf>
    <xf numFmtId="174" fontId="6" fillId="0" borderId="69" xfId="1" applyNumberFormat="1" applyFont="1" applyFill="1" applyBorder="1" applyAlignment="1" applyProtection="1">
      <alignment vertical="center"/>
      <protection locked="0"/>
    </xf>
    <xf numFmtId="174" fontId="6" fillId="0" borderId="70" xfId="1" applyNumberFormat="1" applyFont="1" applyFill="1" applyBorder="1" applyAlignment="1" applyProtection="1">
      <alignment vertical="center"/>
      <protection locked="0"/>
    </xf>
    <xf numFmtId="174" fontId="6" fillId="0" borderId="67" xfId="1" applyNumberFormat="1" applyFont="1" applyFill="1" applyBorder="1" applyAlignment="1" applyProtection="1">
      <alignment vertical="center"/>
      <protection locked="0"/>
    </xf>
    <xf numFmtId="174" fontId="6" fillId="0" borderId="71" xfId="1" applyNumberFormat="1" applyFont="1" applyFill="1" applyBorder="1" applyAlignment="1" applyProtection="1">
      <alignment vertical="center"/>
      <protection locked="0"/>
    </xf>
    <xf numFmtId="174" fontId="6" fillId="0" borderId="82" xfId="1" applyNumberFormat="1" applyFont="1" applyFill="1" applyBorder="1" applyAlignment="1" applyProtection="1">
      <alignment vertical="center"/>
      <protection locked="0"/>
    </xf>
    <xf numFmtId="174" fontId="6" fillId="0" borderId="84" xfId="1" applyNumberFormat="1" applyFont="1" applyFill="1" applyBorder="1" applyAlignment="1" applyProtection="1">
      <alignment vertical="center"/>
      <protection locked="0"/>
    </xf>
    <xf numFmtId="174" fontId="6" fillId="0" borderId="85" xfId="1" applyNumberFormat="1" applyFont="1" applyFill="1" applyBorder="1" applyAlignment="1" applyProtection="1">
      <alignment vertical="center"/>
      <protection locked="0"/>
    </xf>
    <xf numFmtId="175" fontId="6" fillId="0" borderId="97" xfId="58" applyNumberFormat="1" applyFont="1" applyFill="1" applyBorder="1" applyAlignment="1" applyProtection="1">
      <alignment vertical="center"/>
      <protection locked="0"/>
    </xf>
    <xf numFmtId="175" fontId="6" fillId="0" borderId="83" xfId="58" applyNumberFormat="1" applyFont="1" applyFill="1" applyBorder="1" applyAlignment="1" applyProtection="1">
      <alignment vertical="center"/>
      <protection locked="0"/>
    </xf>
    <xf numFmtId="0" fontId="42" fillId="5" borderId="0" xfId="0" applyFont="1" applyFill="1" applyAlignment="1">
      <alignment horizontal="left"/>
    </xf>
    <xf numFmtId="0" fontId="41" fillId="0" borderId="0" xfId="0" applyFont="1" applyFill="1" applyAlignment="1">
      <alignment horizontal="left" vertical="center"/>
    </xf>
    <xf numFmtId="0" fontId="43" fillId="0" borderId="0" xfId="57" applyFont="1" applyAlignment="1" applyProtection="1">
      <alignment horizontal="right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9" xfId="2" applyFont="1" applyFill="1" applyBorder="1" applyAlignment="1" applyProtection="1">
      <alignment horizontal="center" vertical="center" wrapText="1"/>
      <protection locked="0"/>
    </xf>
    <xf numFmtId="0" fontId="6" fillId="0" borderId="93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31" xfId="2" applyFont="1" applyFill="1" applyBorder="1" applyAlignment="1" applyProtection="1">
      <alignment horizontal="center" vertical="center"/>
      <protection locked="0"/>
    </xf>
    <xf numFmtId="0" fontId="6" fillId="0" borderId="32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6" fillId="0" borderId="43" xfId="2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3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Border="1" applyAlignment="1" applyProtection="1">
      <alignment horizontal="left" vertical="center" wrapText="1"/>
      <protection locked="0"/>
    </xf>
    <xf numFmtId="3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9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40" xfId="2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3" fontId="6" fillId="0" borderId="5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7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9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/>
    <xf numFmtId="0" fontId="6" fillId="0" borderId="14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</cellXfs>
  <cellStyles count="125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8"/>
    <cellStyle name="Normální 2 2" xfId="36"/>
    <cellStyle name="Normální 2 2 2" xfId="102"/>
    <cellStyle name="normální 2 2 3" xfId="114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3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19"/>
    <cellStyle name="Normální 3 8" xfId="124"/>
    <cellStyle name="Normální 3 9" xfId="123"/>
    <cellStyle name="Normální 30" xfId="112"/>
    <cellStyle name="Normální 31" xfId="115"/>
    <cellStyle name="Normální 32" xfId="116"/>
    <cellStyle name="Normální 33" xfId="122"/>
    <cellStyle name="normální 4" xfId="41"/>
    <cellStyle name="Normální 4 2" xfId="120"/>
    <cellStyle name="normální 5" xfId="42"/>
    <cellStyle name="Normální 5 2" xfId="121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7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10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12" style="4" customWidth="1"/>
    <col min="2" max="2" width="141.28515625" style="9" customWidth="1"/>
  </cols>
  <sheetData>
    <row r="1" spans="1:2" s="29" customFormat="1" ht="29.25" customHeight="1" x14ac:dyDescent="0.2">
      <c r="A1" s="309" t="s">
        <v>121</v>
      </c>
      <c r="B1" s="309"/>
    </row>
    <row r="2" spans="1:2" s="29" customFormat="1" ht="15" customHeight="1" x14ac:dyDescent="0.2">
      <c r="A2" s="310" t="s">
        <v>86</v>
      </c>
      <c r="B2" s="310"/>
    </row>
    <row r="3" spans="1:2" s="25" customFormat="1" ht="15" customHeight="1" x14ac:dyDescent="0.25">
      <c r="A3" s="308" t="s">
        <v>71</v>
      </c>
      <c r="B3" s="308"/>
    </row>
    <row r="4" spans="1:2" s="82" customFormat="1" ht="15" customHeight="1" x14ac:dyDescent="0.2">
      <c r="A4" s="83" t="s">
        <v>122</v>
      </c>
      <c r="B4" s="25" t="s">
        <v>129</v>
      </c>
    </row>
    <row r="5" spans="1:2" s="82" customFormat="1" ht="15" customHeight="1" x14ac:dyDescent="0.2">
      <c r="A5" s="83" t="s">
        <v>123</v>
      </c>
      <c r="B5" s="82" t="s">
        <v>130</v>
      </c>
    </row>
    <row r="6" spans="1:2" s="82" customFormat="1" ht="15" customHeight="1" x14ac:dyDescent="0.2">
      <c r="A6" s="83" t="s">
        <v>124</v>
      </c>
      <c r="B6" s="82" t="s">
        <v>131</v>
      </c>
    </row>
    <row r="7" spans="1:2" s="82" customFormat="1" ht="15" customHeight="1" x14ac:dyDescent="0.2">
      <c r="A7" s="83" t="s">
        <v>125</v>
      </c>
      <c r="B7" s="82" t="s">
        <v>132</v>
      </c>
    </row>
    <row r="8" spans="1:2" s="82" customFormat="1" ht="15" customHeight="1" x14ac:dyDescent="0.2">
      <c r="A8" s="83" t="s">
        <v>126</v>
      </c>
      <c r="B8" s="82" t="s">
        <v>133</v>
      </c>
    </row>
    <row r="9" spans="1:2" s="25" customFormat="1" ht="15" customHeight="1" x14ac:dyDescent="0.2">
      <c r="A9" s="83" t="s">
        <v>127</v>
      </c>
      <c r="B9" s="82" t="s">
        <v>134</v>
      </c>
    </row>
    <row r="10" spans="1:2" s="25" customFormat="1" ht="15" customHeight="1" x14ac:dyDescent="0.2">
      <c r="A10" s="83" t="s">
        <v>128</v>
      </c>
      <c r="B10" s="25" t="s">
        <v>135</v>
      </c>
    </row>
  </sheetData>
  <mergeCells count="3">
    <mergeCell ref="A3:B3"/>
    <mergeCell ref="A1:B1"/>
    <mergeCell ref="A2:B2"/>
  </mergeCells>
  <hyperlinks>
    <hyperlink ref="A4" location="'4.1'!A1" tooltip="T119" display="Tab. 4.1: Konzervatoře – školy, žáci, nově přijatí, absolventi, učitelé, v časové řadě 2009/10–2019/20"/>
    <hyperlink ref="A5" location="'4.2'!A1" tooltip="T120" display="Tab. 4.2: Konzervatoře v krajském srovnání – školy, žáci, nově přijatí, absolventi, učitelé, ve školním roce 2019/20"/>
    <hyperlink ref="A6" location="'4.3'!A1" tooltip="T121" display="Tab. 4.3: Konzervatoře – žáci, nově přijatí, absolventi podle skupin oborů vzdělávání, v časové řadě 2009/10–2019/20"/>
    <hyperlink ref="A9" location="'4.6'!A1" display="Tab. 4.6: Konzervatoře v krajském srovnání – žáci s jiným než českým státním občanstvím, ve školním roce 2023/24"/>
    <hyperlink ref="A10" location="'4.7'!A1" display="Tab. 4.7: Konzervatoře v krajském srovnání – žáci se zdravotním postižením podle druhu postižení, ve školním roce 2023/24"/>
    <hyperlink ref="A2" r:id="rId1"/>
    <hyperlink ref="A7" location="'4.4'!A1" display="Tab. 4.4: Konzervatoře – žáci podle oborů vzdělání a pohlaví, v časové řadě 2013/14–2023/24"/>
    <hyperlink ref="A8" location="'4.5'!A1" display="Tab. 4.5: Konzervatoře – absolventi podle oborů vzdělání a pohlaví, v časové řadě 2012/13–2022/23"/>
    <hyperlink ref="A2:B2" r:id="rId2" display="Zdroj dat: Ministerstvo školství, mládeže a tělovýchovy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 x14ac:dyDescent="0.25"/>
  <cols>
    <col min="2" max="2" width="70.7109375" customWidth="1"/>
  </cols>
  <sheetData>
    <row r="2" spans="1:2" x14ac:dyDescent="0.25">
      <c r="A2" s="106" t="s">
        <v>75</v>
      </c>
    </row>
    <row r="3" spans="1:2" x14ac:dyDescent="0.25">
      <c r="A3" s="78" t="s">
        <v>50</v>
      </c>
      <c r="B3" s="77" t="s">
        <v>76</v>
      </c>
    </row>
    <row r="4" spans="1:2" x14ac:dyDescent="0.25">
      <c r="A4" s="78" t="s">
        <v>32</v>
      </c>
      <c r="B4" s="77" t="s">
        <v>77</v>
      </c>
    </row>
    <row r="5" spans="1:2" x14ac:dyDescent="0.25">
      <c r="A5" s="78" t="s">
        <v>33</v>
      </c>
      <c r="B5" s="77" t="s">
        <v>78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:R32"/>
  <sheetViews>
    <sheetView showGridLines="0" zoomScaleNormal="100" workbookViewId="0">
      <selection sqref="A1:B1"/>
    </sheetView>
  </sheetViews>
  <sheetFormatPr defaultRowHeight="15" x14ac:dyDescent="0.25"/>
  <cols>
    <col min="1" max="1" width="12.5703125" customWidth="1"/>
    <col min="2" max="2" width="6.140625" style="31" customWidth="1"/>
    <col min="3" max="3" width="7.85546875" customWidth="1"/>
    <col min="4" max="8" width="7.5703125" customWidth="1"/>
    <col min="9" max="9" width="9.5703125" style="68" customWidth="1"/>
    <col min="10" max="10" width="9" style="68" customWidth="1"/>
    <col min="11" max="14" width="7.5703125" customWidth="1"/>
    <col min="15" max="15" width="9.28515625" customWidth="1"/>
    <col min="16" max="16" width="7.5703125" customWidth="1"/>
  </cols>
  <sheetData>
    <row r="1" spans="1:18" s="29" customFormat="1" ht="17.25" customHeight="1" x14ac:dyDescent="0.2">
      <c r="A1" s="29" t="s">
        <v>115</v>
      </c>
      <c r="O1" s="48"/>
    </row>
    <row r="2" spans="1:18" s="2" customFormat="1" ht="17.25" customHeight="1" thickBot="1" x14ac:dyDescent="0.3">
      <c r="A2" s="280" t="s">
        <v>141</v>
      </c>
      <c r="B2" s="4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41" t="s">
        <v>137</v>
      </c>
      <c r="R2" s="30"/>
    </row>
    <row r="3" spans="1:18" ht="23.25" customHeight="1" x14ac:dyDescent="0.25">
      <c r="A3" s="324" t="s">
        <v>55</v>
      </c>
      <c r="B3" s="325"/>
      <c r="C3" s="313" t="s">
        <v>62</v>
      </c>
      <c r="D3" s="314"/>
      <c r="E3" s="314"/>
      <c r="F3" s="315"/>
      <c r="G3" s="313" t="s">
        <v>56</v>
      </c>
      <c r="H3" s="314"/>
      <c r="I3" s="314"/>
      <c r="J3" s="315"/>
      <c r="K3" s="311" t="s">
        <v>72</v>
      </c>
      <c r="L3" s="323"/>
      <c r="M3" s="311" t="s">
        <v>60</v>
      </c>
      <c r="N3" s="312"/>
      <c r="O3" s="226" t="s">
        <v>63</v>
      </c>
    </row>
    <row r="4" spans="1:18" ht="17.25" customHeight="1" x14ac:dyDescent="0.25">
      <c r="A4" s="326"/>
      <c r="B4" s="327"/>
      <c r="C4" s="341" t="s">
        <v>1</v>
      </c>
      <c r="D4" s="333" t="s">
        <v>2</v>
      </c>
      <c r="E4" s="334"/>
      <c r="F4" s="335"/>
      <c r="G4" s="341" t="s">
        <v>1</v>
      </c>
      <c r="H4" s="333" t="s">
        <v>2</v>
      </c>
      <c r="I4" s="334"/>
      <c r="J4" s="335"/>
      <c r="K4" s="344" t="s">
        <v>1</v>
      </c>
      <c r="L4" s="330" t="s">
        <v>23</v>
      </c>
      <c r="M4" s="344" t="s">
        <v>1</v>
      </c>
      <c r="N4" s="350" t="s">
        <v>24</v>
      </c>
      <c r="O4" s="347" t="s">
        <v>1</v>
      </c>
    </row>
    <row r="5" spans="1:18" ht="17.25" customHeight="1" x14ac:dyDescent="0.25">
      <c r="A5" s="326"/>
      <c r="B5" s="327"/>
      <c r="C5" s="342"/>
      <c r="D5" s="336" t="s">
        <v>35</v>
      </c>
      <c r="E5" s="336" t="s">
        <v>36</v>
      </c>
      <c r="F5" s="338" t="s">
        <v>25</v>
      </c>
      <c r="G5" s="342"/>
      <c r="H5" s="336" t="s">
        <v>3</v>
      </c>
      <c r="I5" s="336" t="s">
        <v>88</v>
      </c>
      <c r="J5" s="338" t="s">
        <v>142</v>
      </c>
      <c r="K5" s="345"/>
      <c r="L5" s="331"/>
      <c r="M5" s="345"/>
      <c r="N5" s="351"/>
      <c r="O5" s="348"/>
    </row>
    <row r="6" spans="1:18" ht="21.75" customHeight="1" thickBot="1" x14ac:dyDescent="0.3">
      <c r="A6" s="328"/>
      <c r="B6" s="329"/>
      <c r="C6" s="343"/>
      <c r="D6" s="337"/>
      <c r="E6" s="337"/>
      <c r="F6" s="339"/>
      <c r="G6" s="343"/>
      <c r="H6" s="337"/>
      <c r="I6" s="337"/>
      <c r="J6" s="339"/>
      <c r="K6" s="346"/>
      <c r="L6" s="332"/>
      <c r="M6" s="346"/>
      <c r="N6" s="352"/>
      <c r="O6" s="349"/>
    </row>
    <row r="7" spans="1:18" ht="17.25" customHeight="1" x14ac:dyDescent="0.25">
      <c r="A7" s="318" t="s">
        <v>6</v>
      </c>
      <c r="B7" s="319"/>
      <c r="C7" s="62">
        <v>18</v>
      </c>
      <c r="D7" s="90">
        <v>14</v>
      </c>
      <c r="E7" s="90">
        <v>5</v>
      </c>
      <c r="F7" s="91">
        <v>5</v>
      </c>
      <c r="G7" s="56">
        <v>3752</v>
      </c>
      <c r="H7" s="55">
        <v>2303</v>
      </c>
      <c r="I7" s="55">
        <v>692</v>
      </c>
      <c r="J7" s="89">
        <v>269</v>
      </c>
      <c r="K7" s="56">
        <v>694</v>
      </c>
      <c r="L7" s="66">
        <v>418</v>
      </c>
      <c r="M7" s="56">
        <v>381</v>
      </c>
      <c r="N7" s="32">
        <v>245</v>
      </c>
      <c r="O7" s="253">
        <v>1063.4000000000001</v>
      </c>
      <c r="P7" s="27"/>
    </row>
    <row r="8" spans="1:18" ht="17.25" customHeight="1" x14ac:dyDescent="0.25">
      <c r="A8" s="318" t="s">
        <v>7</v>
      </c>
      <c r="B8" s="319"/>
      <c r="C8" s="62">
        <v>18</v>
      </c>
      <c r="D8" s="90">
        <v>14</v>
      </c>
      <c r="E8" s="90">
        <v>5</v>
      </c>
      <c r="F8" s="91">
        <v>5</v>
      </c>
      <c r="G8" s="56">
        <v>3733</v>
      </c>
      <c r="H8" s="55">
        <v>2314</v>
      </c>
      <c r="I8" s="55">
        <v>702</v>
      </c>
      <c r="J8" s="89">
        <v>308</v>
      </c>
      <c r="K8" s="56">
        <v>639</v>
      </c>
      <c r="L8" s="66">
        <v>386</v>
      </c>
      <c r="M8" s="92">
        <v>333</v>
      </c>
      <c r="N8" s="84">
        <v>220</v>
      </c>
      <c r="O8" s="253">
        <v>1062.9000000000001</v>
      </c>
      <c r="P8" s="27"/>
    </row>
    <row r="9" spans="1:18" ht="17.25" customHeight="1" x14ac:dyDescent="0.25">
      <c r="A9" s="318" t="s">
        <v>8</v>
      </c>
      <c r="B9" s="319"/>
      <c r="C9" s="64">
        <v>18</v>
      </c>
      <c r="D9" s="90">
        <v>14</v>
      </c>
      <c r="E9" s="90">
        <v>5</v>
      </c>
      <c r="F9" s="91">
        <v>5</v>
      </c>
      <c r="G9" s="92">
        <v>3795</v>
      </c>
      <c r="H9" s="90">
        <v>2376</v>
      </c>
      <c r="I9" s="90">
        <v>743</v>
      </c>
      <c r="J9" s="89">
        <v>329</v>
      </c>
      <c r="K9" s="92">
        <v>675</v>
      </c>
      <c r="L9" s="91">
        <v>425</v>
      </c>
      <c r="M9" s="85">
        <v>367</v>
      </c>
      <c r="N9" s="61">
        <v>235</v>
      </c>
      <c r="O9" s="105">
        <v>1059.7</v>
      </c>
      <c r="P9" s="27"/>
    </row>
    <row r="10" spans="1:18" ht="17.25" customHeight="1" x14ac:dyDescent="0.25">
      <c r="A10" s="318" t="s">
        <v>42</v>
      </c>
      <c r="B10" s="319"/>
      <c r="C10" s="64">
        <v>18</v>
      </c>
      <c r="D10" s="90">
        <v>14</v>
      </c>
      <c r="E10" s="90">
        <v>5</v>
      </c>
      <c r="F10" s="91">
        <v>5</v>
      </c>
      <c r="G10" s="92">
        <v>3781</v>
      </c>
      <c r="H10" s="90">
        <v>2430</v>
      </c>
      <c r="I10" s="90">
        <v>768</v>
      </c>
      <c r="J10" s="89">
        <v>349</v>
      </c>
      <c r="K10" s="92">
        <v>680</v>
      </c>
      <c r="L10" s="91">
        <v>444</v>
      </c>
      <c r="M10" s="85">
        <v>361</v>
      </c>
      <c r="N10" s="61">
        <v>231</v>
      </c>
      <c r="O10" s="105">
        <v>1040.8</v>
      </c>
      <c r="P10" s="27"/>
    </row>
    <row r="11" spans="1:18" ht="17.25" customHeight="1" x14ac:dyDescent="0.25">
      <c r="A11" s="318" t="s">
        <v>51</v>
      </c>
      <c r="B11" s="319"/>
      <c r="C11" s="64">
        <v>18</v>
      </c>
      <c r="D11" s="90">
        <v>14</v>
      </c>
      <c r="E11" s="90">
        <v>5</v>
      </c>
      <c r="F11" s="91">
        <v>5</v>
      </c>
      <c r="G11" s="92">
        <v>3813</v>
      </c>
      <c r="H11" s="90">
        <v>2444</v>
      </c>
      <c r="I11" s="90">
        <v>782</v>
      </c>
      <c r="J11" s="89">
        <v>339</v>
      </c>
      <c r="K11" s="92">
        <v>697</v>
      </c>
      <c r="L11" s="91">
        <v>429</v>
      </c>
      <c r="M11" s="53">
        <v>347</v>
      </c>
      <c r="N11" s="23">
        <v>238</v>
      </c>
      <c r="O11" s="105">
        <v>1035.8</v>
      </c>
      <c r="P11" s="27"/>
    </row>
    <row r="12" spans="1:18" ht="17.25" customHeight="1" x14ac:dyDescent="0.25">
      <c r="A12" s="318" t="s">
        <v>69</v>
      </c>
      <c r="B12" s="319"/>
      <c r="C12" s="64">
        <v>18</v>
      </c>
      <c r="D12" s="90">
        <v>14</v>
      </c>
      <c r="E12" s="90">
        <v>5</v>
      </c>
      <c r="F12" s="91">
        <v>4</v>
      </c>
      <c r="G12" s="92">
        <v>3836</v>
      </c>
      <c r="H12" s="90">
        <v>2414</v>
      </c>
      <c r="I12" s="90">
        <v>800</v>
      </c>
      <c r="J12" s="89">
        <v>314</v>
      </c>
      <c r="K12" s="92">
        <v>647</v>
      </c>
      <c r="L12" s="91">
        <v>386</v>
      </c>
      <c r="M12" s="53">
        <v>378</v>
      </c>
      <c r="N12" s="23">
        <v>239</v>
      </c>
      <c r="O12" s="105">
        <v>1069.8</v>
      </c>
      <c r="P12" s="27"/>
    </row>
    <row r="13" spans="1:18" ht="17.25" customHeight="1" x14ac:dyDescent="0.25">
      <c r="A13" s="318" t="s">
        <v>79</v>
      </c>
      <c r="B13" s="319"/>
      <c r="C13" s="64">
        <v>18</v>
      </c>
      <c r="D13" s="90">
        <v>14</v>
      </c>
      <c r="E13" s="90">
        <v>5</v>
      </c>
      <c r="F13" s="91">
        <v>4</v>
      </c>
      <c r="G13" s="92">
        <v>3902</v>
      </c>
      <c r="H13" s="90">
        <v>2486</v>
      </c>
      <c r="I13" s="90">
        <v>799</v>
      </c>
      <c r="J13" s="89">
        <v>323</v>
      </c>
      <c r="K13" s="92">
        <v>691</v>
      </c>
      <c r="L13" s="91">
        <v>444</v>
      </c>
      <c r="M13" s="53">
        <v>392</v>
      </c>
      <c r="N13" s="23">
        <v>255</v>
      </c>
      <c r="O13" s="105">
        <v>1023</v>
      </c>
      <c r="P13" s="27"/>
    </row>
    <row r="14" spans="1:18" ht="17.25" customHeight="1" x14ac:dyDescent="0.25">
      <c r="A14" s="318" t="s">
        <v>87</v>
      </c>
      <c r="B14" s="319"/>
      <c r="C14" s="64">
        <v>18</v>
      </c>
      <c r="D14" s="90">
        <v>14</v>
      </c>
      <c r="E14" s="90">
        <v>5</v>
      </c>
      <c r="F14" s="91">
        <v>4</v>
      </c>
      <c r="G14" s="92">
        <v>3880</v>
      </c>
      <c r="H14" s="90">
        <v>2483</v>
      </c>
      <c r="I14" s="90">
        <v>801</v>
      </c>
      <c r="J14" s="89">
        <v>318</v>
      </c>
      <c r="K14" s="92">
        <v>631</v>
      </c>
      <c r="L14" s="91">
        <v>400</v>
      </c>
      <c r="M14" s="53">
        <v>387</v>
      </c>
      <c r="N14" s="23">
        <v>249</v>
      </c>
      <c r="O14" s="105">
        <v>1097.8</v>
      </c>
      <c r="P14" s="27"/>
    </row>
    <row r="15" spans="1:18" ht="17.25" customHeight="1" x14ac:dyDescent="0.25">
      <c r="A15" s="318" t="s">
        <v>94</v>
      </c>
      <c r="B15" s="319"/>
      <c r="C15" s="64">
        <v>18</v>
      </c>
      <c r="D15" s="90">
        <v>14</v>
      </c>
      <c r="E15" s="90">
        <v>5</v>
      </c>
      <c r="F15" s="91">
        <v>4</v>
      </c>
      <c r="G15" s="92">
        <v>3837</v>
      </c>
      <c r="H15" s="90">
        <v>2450</v>
      </c>
      <c r="I15" s="90">
        <v>804</v>
      </c>
      <c r="J15" s="89">
        <v>286</v>
      </c>
      <c r="K15" s="92">
        <v>642</v>
      </c>
      <c r="L15" s="91">
        <v>396</v>
      </c>
      <c r="M15" s="96">
        <v>409</v>
      </c>
      <c r="N15" s="52">
        <v>273</v>
      </c>
      <c r="O15" s="105">
        <v>1092.0999999999999</v>
      </c>
      <c r="P15" s="27"/>
    </row>
    <row r="16" spans="1:18" ht="17.25" customHeight="1" x14ac:dyDescent="0.25">
      <c r="A16" s="318" t="s">
        <v>99</v>
      </c>
      <c r="B16" s="319"/>
      <c r="C16" s="64">
        <v>18</v>
      </c>
      <c r="D16" s="90">
        <v>14</v>
      </c>
      <c r="E16" s="90">
        <v>5</v>
      </c>
      <c r="F16" s="91">
        <v>4</v>
      </c>
      <c r="G16" s="92">
        <v>3812</v>
      </c>
      <c r="H16" s="90">
        <v>2452</v>
      </c>
      <c r="I16" s="90">
        <v>799</v>
      </c>
      <c r="J16" s="89">
        <v>278</v>
      </c>
      <c r="K16" s="92">
        <v>686</v>
      </c>
      <c r="L16" s="91">
        <v>425</v>
      </c>
      <c r="M16" s="96">
        <v>380</v>
      </c>
      <c r="N16" s="52">
        <v>247</v>
      </c>
      <c r="O16" s="105">
        <v>1084.0999999999999</v>
      </c>
      <c r="P16" s="27"/>
    </row>
    <row r="17" spans="1:18" s="31" customFormat="1" ht="17.25" customHeight="1" thickBot="1" x14ac:dyDescent="0.3">
      <c r="A17" s="320" t="s">
        <v>111</v>
      </c>
      <c r="B17" s="321"/>
      <c r="C17" s="64">
        <v>18</v>
      </c>
      <c r="D17" s="90">
        <v>14</v>
      </c>
      <c r="E17" s="90">
        <v>5</v>
      </c>
      <c r="F17" s="91">
        <v>4</v>
      </c>
      <c r="G17" s="92">
        <v>3866</v>
      </c>
      <c r="H17" s="87">
        <v>2482</v>
      </c>
      <c r="I17" s="87">
        <v>814</v>
      </c>
      <c r="J17" s="84">
        <v>281</v>
      </c>
      <c r="K17" s="39">
        <v>696</v>
      </c>
      <c r="L17" s="40">
        <v>444</v>
      </c>
      <c r="M17" s="93" t="s">
        <v>32</v>
      </c>
      <c r="N17" s="44" t="s">
        <v>32</v>
      </c>
      <c r="O17" s="254">
        <v>1093.9000000000001</v>
      </c>
      <c r="P17" s="27"/>
    </row>
    <row r="18" spans="1:18" ht="17.25" customHeight="1" x14ac:dyDescent="0.25">
      <c r="A18" s="353" t="s">
        <v>112</v>
      </c>
      <c r="B18" s="167" t="s">
        <v>53</v>
      </c>
      <c r="C18" s="175">
        <f>C17-C16</f>
        <v>0</v>
      </c>
      <c r="D18" s="162">
        <f t="shared" ref="D18:O18" si="0">D17-D16</f>
        <v>0</v>
      </c>
      <c r="E18" s="162">
        <f t="shared" si="0"/>
        <v>0</v>
      </c>
      <c r="F18" s="184">
        <f t="shared" si="0"/>
        <v>0</v>
      </c>
      <c r="G18" s="175">
        <f t="shared" si="0"/>
        <v>54</v>
      </c>
      <c r="H18" s="184">
        <f t="shared" si="0"/>
        <v>30</v>
      </c>
      <c r="I18" s="184">
        <f>I17-I16</f>
        <v>15</v>
      </c>
      <c r="J18" s="184">
        <f>J17-J16</f>
        <v>3</v>
      </c>
      <c r="K18" s="175">
        <f t="shared" si="0"/>
        <v>10</v>
      </c>
      <c r="L18" s="237">
        <f t="shared" si="0"/>
        <v>19</v>
      </c>
      <c r="M18" s="238" t="s">
        <v>32</v>
      </c>
      <c r="N18" s="245" t="s">
        <v>32</v>
      </c>
      <c r="O18" s="255">
        <f t="shared" si="0"/>
        <v>9.8000000000001819</v>
      </c>
      <c r="P18" s="27"/>
    </row>
    <row r="19" spans="1:18" ht="17.25" customHeight="1" x14ac:dyDescent="0.25">
      <c r="A19" s="322"/>
      <c r="B19" s="164" t="s">
        <v>54</v>
      </c>
      <c r="C19" s="176">
        <f>C17/C16-1</f>
        <v>0</v>
      </c>
      <c r="D19" s="165">
        <f t="shared" ref="D19:O19" si="1">D17/D16-1</f>
        <v>0</v>
      </c>
      <c r="E19" s="165">
        <f t="shared" si="1"/>
        <v>0</v>
      </c>
      <c r="F19" s="191">
        <f t="shared" si="1"/>
        <v>0</v>
      </c>
      <c r="G19" s="176">
        <f t="shared" si="1"/>
        <v>1.4165792235047325E-2</v>
      </c>
      <c r="H19" s="191">
        <f t="shared" si="1"/>
        <v>1.2234910277324706E-2</v>
      </c>
      <c r="I19" s="191">
        <f>I17/I16-1</f>
        <v>1.8773466833541974E-2</v>
      </c>
      <c r="J19" s="191">
        <f>J17/J16-1</f>
        <v>1.0791366906474753E-2</v>
      </c>
      <c r="K19" s="176">
        <f t="shared" si="1"/>
        <v>1.4577259475218707E-2</v>
      </c>
      <c r="L19" s="230">
        <f t="shared" si="1"/>
        <v>4.4705882352941151E-2</v>
      </c>
      <c r="M19" s="239" t="s">
        <v>32</v>
      </c>
      <c r="N19" s="244" t="s">
        <v>32</v>
      </c>
      <c r="O19" s="233">
        <f t="shared" si="1"/>
        <v>9.0397564800297481E-3</v>
      </c>
      <c r="P19" s="27"/>
    </row>
    <row r="20" spans="1:18" ht="17.25" customHeight="1" x14ac:dyDescent="0.25">
      <c r="A20" s="316" t="s">
        <v>114</v>
      </c>
      <c r="B20" s="174" t="s">
        <v>53</v>
      </c>
      <c r="C20" s="220">
        <f>C17-C12</f>
        <v>0</v>
      </c>
      <c r="D20" s="169">
        <f t="shared" ref="D20:O20" si="2">D17-D12</f>
        <v>0</v>
      </c>
      <c r="E20" s="169">
        <f t="shared" si="2"/>
        <v>0</v>
      </c>
      <c r="F20" s="193">
        <f t="shared" si="2"/>
        <v>0</v>
      </c>
      <c r="G20" s="220">
        <f t="shared" si="2"/>
        <v>30</v>
      </c>
      <c r="H20" s="193">
        <f t="shared" si="2"/>
        <v>68</v>
      </c>
      <c r="I20" s="193">
        <f>I17-I12</f>
        <v>14</v>
      </c>
      <c r="J20" s="193">
        <f>J17-J12</f>
        <v>-33</v>
      </c>
      <c r="K20" s="220">
        <f t="shared" si="2"/>
        <v>49</v>
      </c>
      <c r="L20" s="251">
        <f t="shared" si="2"/>
        <v>58</v>
      </c>
      <c r="M20" s="246" t="s">
        <v>32</v>
      </c>
      <c r="N20" s="243" t="s">
        <v>32</v>
      </c>
      <c r="O20" s="256">
        <f t="shared" si="2"/>
        <v>24.100000000000136</v>
      </c>
      <c r="P20" s="27"/>
      <c r="R20" s="21"/>
    </row>
    <row r="21" spans="1:18" ht="17.25" customHeight="1" x14ac:dyDescent="0.25">
      <c r="A21" s="322"/>
      <c r="B21" s="164" t="s">
        <v>54</v>
      </c>
      <c r="C21" s="173">
        <f>C17/C12-1</f>
        <v>0</v>
      </c>
      <c r="D21" s="171">
        <f t="shared" ref="D21:O21" si="3">D17/D12-1</f>
        <v>0</v>
      </c>
      <c r="E21" s="171">
        <f t="shared" si="3"/>
        <v>0</v>
      </c>
      <c r="F21" s="186">
        <f t="shared" si="3"/>
        <v>0</v>
      </c>
      <c r="G21" s="173">
        <f t="shared" si="3"/>
        <v>7.8206465067778286E-3</v>
      </c>
      <c r="H21" s="186">
        <f t="shared" si="3"/>
        <v>2.8169014084507005E-2</v>
      </c>
      <c r="I21" s="186">
        <f>I17/I12-1</f>
        <v>1.7500000000000071E-2</v>
      </c>
      <c r="J21" s="186">
        <f>J17/J12-1</f>
        <v>-0.10509554140127386</v>
      </c>
      <c r="K21" s="173">
        <f t="shared" si="3"/>
        <v>7.5734157650695577E-2</v>
      </c>
      <c r="L21" s="252">
        <f t="shared" si="3"/>
        <v>0.15025906735751304</v>
      </c>
      <c r="M21" s="247" t="s">
        <v>32</v>
      </c>
      <c r="N21" s="248" t="s">
        <v>32</v>
      </c>
      <c r="O21" s="257">
        <f t="shared" si="3"/>
        <v>2.2527575247709875E-2</v>
      </c>
      <c r="P21" s="27"/>
    </row>
    <row r="22" spans="1:18" ht="17.25" customHeight="1" x14ac:dyDescent="0.25">
      <c r="A22" s="316" t="s">
        <v>113</v>
      </c>
      <c r="B22" s="174" t="s">
        <v>53</v>
      </c>
      <c r="C22" s="224">
        <f>C17-C7</f>
        <v>0</v>
      </c>
      <c r="D22" s="168">
        <f>D17-D7</f>
        <v>0</v>
      </c>
      <c r="E22" s="234">
        <f>E17-E7</f>
        <v>0</v>
      </c>
      <c r="F22" s="215">
        <f>F17-F7</f>
        <v>-1</v>
      </c>
      <c r="G22" s="188">
        <f t="shared" ref="G22:O22" si="4">G17-G7</f>
        <v>114</v>
      </c>
      <c r="H22" s="188">
        <f t="shared" si="4"/>
        <v>179</v>
      </c>
      <c r="I22" s="188">
        <f>I17-I7</f>
        <v>122</v>
      </c>
      <c r="J22" s="188">
        <f>J17-J7</f>
        <v>12</v>
      </c>
      <c r="K22" s="177">
        <f t="shared" si="4"/>
        <v>2</v>
      </c>
      <c r="L22" s="231">
        <f t="shared" si="4"/>
        <v>26</v>
      </c>
      <c r="M22" s="240" t="s">
        <v>32</v>
      </c>
      <c r="N22" s="190" t="s">
        <v>32</v>
      </c>
      <c r="O22" s="256">
        <f t="shared" si="4"/>
        <v>30.5</v>
      </c>
      <c r="P22" s="27"/>
    </row>
    <row r="23" spans="1:18" ht="17.25" customHeight="1" x14ac:dyDescent="0.25">
      <c r="A23" s="317"/>
      <c r="B23" s="178" t="s">
        <v>54</v>
      </c>
      <c r="C23" s="225">
        <f>C17/C7-1</f>
        <v>0</v>
      </c>
      <c r="D23" s="258">
        <f>D17/D7-1</f>
        <v>0</v>
      </c>
      <c r="E23" s="45">
        <f>E17/E7-1</f>
        <v>0</v>
      </c>
      <c r="F23" s="259">
        <f>F17/F7-1</f>
        <v>-0.19999999999999996</v>
      </c>
      <c r="G23" s="216">
        <f t="shared" ref="G23:O23" si="5">G17/G7-1</f>
        <v>3.0383795309168349E-2</v>
      </c>
      <c r="H23" s="216">
        <f t="shared" si="5"/>
        <v>7.7724706904038321E-2</v>
      </c>
      <c r="I23" s="216">
        <f>I17/I7-1</f>
        <v>0.17630057803468202</v>
      </c>
      <c r="J23" s="216">
        <f>J17/J7-1</f>
        <v>4.4609665427509215E-2</v>
      </c>
      <c r="K23" s="205">
        <f t="shared" si="5"/>
        <v>2.8818443804035088E-3</v>
      </c>
      <c r="L23" s="260">
        <f t="shared" si="5"/>
        <v>6.2200956937799035E-2</v>
      </c>
      <c r="M23" s="93" t="s">
        <v>32</v>
      </c>
      <c r="N23" s="261" t="s">
        <v>32</v>
      </c>
      <c r="O23" s="45">
        <f t="shared" si="5"/>
        <v>2.8681587361294003E-2</v>
      </c>
      <c r="P23" s="27"/>
    </row>
    <row r="24" spans="1:18" s="97" customFormat="1" ht="17.25" customHeight="1" x14ac:dyDescent="0.25">
      <c r="A24" s="161"/>
      <c r="B24" s="47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4"/>
      <c r="N24" s="44"/>
      <c r="O24" s="45"/>
      <c r="P24" s="27"/>
    </row>
    <row r="25" spans="1:18" s="3" customFormat="1" ht="23.25" customHeight="1" x14ac:dyDescent="0.2">
      <c r="A25" s="340" t="s">
        <v>140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</row>
    <row r="26" spans="1:18" s="3" customFormat="1" ht="17.25" customHeight="1" x14ac:dyDescent="0.2">
      <c r="A26" s="94" t="s">
        <v>91</v>
      </c>
      <c r="B26" s="35"/>
      <c r="I26" s="34"/>
      <c r="J26" s="34"/>
    </row>
    <row r="27" spans="1:18" s="34" customFormat="1" ht="14.25" customHeight="1" x14ac:dyDescent="0.2">
      <c r="A27" s="74" t="s">
        <v>92</v>
      </c>
      <c r="B27" s="35"/>
    </row>
    <row r="28" spans="1:18" x14ac:dyDescent="0.25">
      <c r="A28" s="19" t="s">
        <v>74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8" x14ac:dyDescent="0.25"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8" x14ac:dyDescent="0.25">
      <c r="A30" s="159"/>
      <c r="B30"/>
      <c r="I30"/>
      <c r="J30"/>
    </row>
    <row r="31" spans="1:18" x14ac:dyDescent="0.25">
      <c r="B31"/>
      <c r="I31"/>
      <c r="J31"/>
    </row>
    <row r="32" spans="1:18" x14ac:dyDescent="0.25">
      <c r="A32" s="158"/>
      <c r="B32"/>
      <c r="I32"/>
      <c r="J32"/>
    </row>
  </sheetData>
  <mergeCells count="35">
    <mergeCell ref="A25:O25"/>
    <mergeCell ref="C4:C6"/>
    <mergeCell ref="D4:F4"/>
    <mergeCell ref="G4:G6"/>
    <mergeCell ref="D5:D6"/>
    <mergeCell ref="E5:E6"/>
    <mergeCell ref="F5:F6"/>
    <mergeCell ref="K4:K6"/>
    <mergeCell ref="O4:O6"/>
    <mergeCell ref="M4:M6"/>
    <mergeCell ref="N4:N6"/>
    <mergeCell ref="A18:A19"/>
    <mergeCell ref="K3:L3"/>
    <mergeCell ref="A3:B6"/>
    <mergeCell ref="L4:L6"/>
    <mergeCell ref="H4:J4"/>
    <mergeCell ref="H5:H6"/>
    <mergeCell ref="I5:I6"/>
    <mergeCell ref="J5:J6"/>
    <mergeCell ref="M3:N3"/>
    <mergeCell ref="G3:J3"/>
    <mergeCell ref="A22:A2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0:A21"/>
    <mergeCell ref="C3:F3"/>
  </mergeCells>
  <hyperlinks>
    <hyperlink ref="Q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K18:L23 O18:O23 C18:H23 I18:J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/>
  <dimension ref="A1:S28"/>
  <sheetViews>
    <sheetView showGridLines="0" zoomScaleNormal="100" workbookViewId="0"/>
  </sheetViews>
  <sheetFormatPr defaultRowHeight="15" x14ac:dyDescent="0.25"/>
  <cols>
    <col min="1" max="1" width="19.85546875" customWidth="1"/>
    <col min="2" max="2" width="9.42578125" customWidth="1"/>
    <col min="3" max="7" width="7.5703125" customWidth="1"/>
    <col min="8" max="9" width="7.5703125" style="97" customWidth="1"/>
    <col min="10" max="17" width="7.5703125" customWidth="1"/>
  </cols>
  <sheetData>
    <row r="1" spans="1:19" s="1" customFormat="1" ht="17.25" customHeight="1" x14ac:dyDescent="0.2">
      <c r="A1" s="29" t="s">
        <v>119</v>
      </c>
      <c r="H1" s="29"/>
      <c r="I1" s="29"/>
      <c r="J1" s="25"/>
      <c r="O1" s="48"/>
    </row>
    <row r="2" spans="1:19" s="2" customFormat="1" ht="17.25" customHeight="1" thickBot="1" x14ac:dyDescent="0.3">
      <c r="A2" s="280" t="s">
        <v>141</v>
      </c>
      <c r="H2" s="30"/>
      <c r="I2" s="30"/>
      <c r="N2" s="30"/>
      <c r="O2" s="30"/>
      <c r="P2" s="30"/>
      <c r="Q2" s="30"/>
      <c r="R2" s="41" t="s">
        <v>137</v>
      </c>
      <c r="S2" s="30"/>
    </row>
    <row r="3" spans="1:19" s="12" customFormat="1" ht="22.5" customHeight="1" x14ac:dyDescent="0.25">
      <c r="A3" s="355" t="s">
        <v>66</v>
      </c>
      <c r="B3" s="377" t="s">
        <v>62</v>
      </c>
      <c r="C3" s="378"/>
      <c r="D3" s="378"/>
      <c r="E3" s="379"/>
      <c r="F3" s="313" t="s">
        <v>56</v>
      </c>
      <c r="G3" s="314"/>
      <c r="H3" s="314"/>
      <c r="I3" s="315"/>
      <c r="J3" s="311" t="s">
        <v>72</v>
      </c>
      <c r="K3" s="380"/>
      <c r="L3" s="313" t="s">
        <v>110</v>
      </c>
      <c r="M3" s="315"/>
      <c r="N3" s="313" t="s">
        <v>64</v>
      </c>
      <c r="O3" s="314"/>
      <c r="P3" s="314"/>
    </row>
    <row r="4" spans="1:19" s="12" customFormat="1" ht="17.25" customHeight="1" x14ac:dyDescent="0.25">
      <c r="A4" s="357"/>
      <c r="B4" s="384" t="s">
        <v>1</v>
      </c>
      <c r="C4" s="371" t="s">
        <v>2</v>
      </c>
      <c r="D4" s="371"/>
      <c r="E4" s="333"/>
      <c r="F4" s="341" t="s">
        <v>1</v>
      </c>
      <c r="G4" s="374" t="s">
        <v>2</v>
      </c>
      <c r="H4" s="375"/>
      <c r="I4" s="376"/>
      <c r="J4" s="344" t="s">
        <v>1</v>
      </c>
      <c r="K4" s="350" t="s">
        <v>23</v>
      </c>
      <c r="L4" s="381" t="s">
        <v>1</v>
      </c>
      <c r="M4" s="330" t="s">
        <v>24</v>
      </c>
      <c r="N4" s="388" t="s">
        <v>1</v>
      </c>
      <c r="O4" s="351" t="s">
        <v>2</v>
      </c>
      <c r="P4" s="356"/>
    </row>
    <row r="5" spans="1:19" s="12" customFormat="1" ht="30" customHeight="1" x14ac:dyDescent="0.25">
      <c r="A5" s="357"/>
      <c r="B5" s="385"/>
      <c r="C5" s="371" t="s">
        <v>35</v>
      </c>
      <c r="D5" s="371" t="s">
        <v>36</v>
      </c>
      <c r="E5" s="334" t="s">
        <v>25</v>
      </c>
      <c r="F5" s="342"/>
      <c r="G5" s="336" t="s">
        <v>108</v>
      </c>
      <c r="H5" s="338" t="s">
        <v>142</v>
      </c>
      <c r="I5" s="338" t="s">
        <v>109</v>
      </c>
      <c r="J5" s="345"/>
      <c r="K5" s="351"/>
      <c r="L5" s="382"/>
      <c r="M5" s="331"/>
      <c r="N5" s="384"/>
      <c r="O5" s="371" t="s">
        <v>4</v>
      </c>
      <c r="P5" s="333" t="s">
        <v>89</v>
      </c>
    </row>
    <row r="6" spans="1:19" s="12" customFormat="1" ht="17.25" customHeight="1" thickBot="1" x14ac:dyDescent="0.3">
      <c r="A6" s="359"/>
      <c r="B6" s="386"/>
      <c r="C6" s="372"/>
      <c r="D6" s="372"/>
      <c r="E6" s="387"/>
      <c r="F6" s="343"/>
      <c r="G6" s="337"/>
      <c r="H6" s="339"/>
      <c r="I6" s="339"/>
      <c r="J6" s="346"/>
      <c r="K6" s="352"/>
      <c r="L6" s="383"/>
      <c r="M6" s="332"/>
      <c r="N6" s="389"/>
      <c r="O6" s="372"/>
      <c r="P6" s="373"/>
    </row>
    <row r="7" spans="1:19" s="13" customFormat="1" ht="17.25" customHeight="1" x14ac:dyDescent="0.25">
      <c r="A7" s="179" t="s">
        <v>136</v>
      </c>
      <c r="B7" s="130">
        <v>18</v>
      </c>
      <c r="C7" s="262">
        <v>14</v>
      </c>
      <c r="D7" s="120">
        <v>5</v>
      </c>
      <c r="E7" s="125">
        <v>4</v>
      </c>
      <c r="F7" s="126">
        <v>3866</v>
      </c>
      <c r="G7" s="127">
        <v>2482</v>
      </c>
      <c r="H7" s="120">
        <v>281</v>
      </c>
      <c r="I7" s="139">
        <v>549</v>
      </c>
      <c r="J7" s="124">
        <v>696</v>
      </c>
      <c r="K7" s="138">
        <v>444</v>
      </c>
      <c r="L7" s="112">
        <v>380</v>
      </c>
      <c r="M7" s="142">
        <v>247</v>
      </c>
      <c r="N7" s="263">
        <v>1093.9000000000001</v>
      </c>
      <c r="O7" s="144">
        <v>554.6</v>
      </c>
      <c r="P7" s="264">
        <v>1.4</v>
      </c>
    </row>
    <row r="8" spans="1:19" s="14" customFormat="1" ht="17.25" customHeight="1" x14ac:dyDescent="0.25">
      <c r="A8" s="180" t="s">
        <v>9</v>
      </c>
      <c r="B8" s="131">
        <v>8</v>
      </c>
      <c r="C8" s="111">
        <v>5</v>
      </c>
      <c r="D8" s="111">
        <v>3</v>
      </c>
      <c r="E8" s="132" t="s">
        <v>50</v>
      </c>
      <c r="F8" s="135">
        <v>1739</v>
      </c>
      <c r="G8" s="136">
        <v>1099</v>
      </c>
      <c r="H8" s="111">
        <v>171</v>
      </c>
      <c r="I8" s="140">
        <v>361</v>
      </c>
      <c r="J8" s="53">
        <v>292</v>
      </c>
      <c r="K8" s="134">
        <v>185</v>
      </c>
      <c r="L8" s="53">
        <v>161</v>
      </c>
      <c r="M8" s="143">
        <v>101</v>
      </c>
      <c r="N8" s="145">
        <v>462.1</v>
      </c>
      <c r="O8" s="145">
        <v>226.8</v>
      </c>
      <c r="P8" s="265">
        <v>1.4</v>
      </c>
    </row>
    <row r="9" spans="1:19" s="14" customFormat="1" ht="17.25" customHeight="1" x14ac:dyDescent="0.25">
      <c r="A9" s="180" t="s">
        <v>10</v>
      </c>
      <c r="B9" s="133" t="s">
        <v>50</v>
      </c>
      <c r="C9" s="69" t="s">
        <v>50</v>
      </c>
      <c r="D9" s="67" t="s">
        <v>50</v>
      </c>
      <c r="E9" s="132" t="s">
        <v>50</v>
      </c>
      <c r="F9" s="137" t="s">
        <v>50</v>
      </c>
      <c r="G9" s="67" t="s">
        <v>50</v>
      </c>
      <c r="H9" s="67" t="s">
        <v>50</v>
      </c>
      <c r="I9" s="141" t="s">
        <v>50</v>
      </c>
      <c r="J9" s="137" t="s">
        <v>50</v>
      </c>
      <c r="K9" s="132" t="s">
        <v>50</v>
      </c>
      <c r="L9" s="137" t="s">
        <v>50</v>
      </c>
      <c r="M9" s="132" t="s">
        <v>50</v>
      </c>
      <c r="N9" s="137" t="s">
        <v>50</v>
      </c>
      <c r="O9" s="67" t="s">
        <v>50</v>
      </c>
      <c r="P9" s="266" t="s">
        <v>50</v>
      </c>
    </row>
    <row r="10" spans="1:19" s="14" customFormat="1" ht="17.25" customHeight="1" x14ac:dyDescent="0.25">
      <c r="A10" s="180" t="s">
        <v>11</v>
      </c>
      <c r="B10" s="131">
        <v>1</v>
      </c>
      <c r="C10" s="111">
        <v>1</v>
      </c>
      <c r="D10" s="67" t="s">
        <v>50</v>
      </c>
      <c r="E10" s="132" t="s">
        <v>50</v>
      </c>
      <c r="F10" s="135">
        <v>163</v>
      </c>
      <c r="G10" s="136">
        <v>110</v>
      </c>
      <c r="H10" s="67" t="s">
        <v>50</v>
      </c>
      <c r="I10" s="141" t="s">
        <v>50</v>
      </c>
      <c r="J10" s="53">
        <v>34</v>
      </c>
      <c r="K10" s="134">
        <v>22</v>
      </c>
      <c r="L10" s="53">
        <v>17</v>
      </c>
      <c r="M10" s="143">
        <v>12</v>
      </c>
      <c r="N10" s="145">
        <v>51</v>
      </c>
      <c r="O10" s="145">
        <v>27.1</v>
      </c>
      <c r="P10" s="266" t="s">
        <v>50</v>
      </c>
    </row>
    <row r="11" spans="1:19" s="14" customFormat="1" ht="17.25" customHeight="1" x14ac:dyDescent="0.25">
      <c r="A11" s="180" t="s">
        <v>12</v>
      </c>
      <c r="B11" s="131">
        <v>1</v>
      </c>
      <c r="C11" s="111">
        <v>1</v>
      </c>
      <c r="D11" s="67" t="s">
        <v>50</v>
      </c>
      <c r="E11" s="134">
        <v>1</v>
      </c>
      <c r="F11" s="135">
        <v>227</v>
      </c>
      <c r="G11" s="136">
        <v>136</v>
      </c>
      <c r="H11" s="67" t="s">
        <v>50</v>
      </c>
      <c r="I11" s="141" t="s">
        <v>50</v>
      </c>
      <c r="J11" s="53">
        <v>30</v>
      </c>
      <c r="K11" s="134">
        <v>14</v>
      </c>
      <c r="L11" s="53">
        <v>19</v>
      </c>
      <c r="M11" s="143">
        <v>12</v>
      </c>
      <c r="N11" s="145">
        <v>57.9</v>
      </c>
      <c r="O11" s="145">
        <v>27.1</v>
      </c>
      <c r="P11" s="266" t="s">
        <v>50</v>
      </c>
    </row>
    <row r="12" spans="1:19" s="14" customFormat="1" ht="17.25" customHeight="1" x14ac:dyDescent="0.25">
      <c r="A12" s="180" t="s">
        <v>13</v>
      </c>
      <c r="B12" s="133" t="s">
        <v>50</v>
      </c>
      <c r="C12" s="69" t="s">
        <v>50</v>
      </c>
      <c r="D12" s="67" t="s">
        <v>50</v>
      </c>
      <c r="E12" s="132" t="s">
        <v>50</v>
      </c>
      <c r="F12" s="137" t="s">
        <v>50</v>
      </c>
      <c r="G12" s="67" t="s">
        <v>50</v>
      </c>
      <c r="H12" s="67" t="s">
        <v>50</v>
      </c>
      <c r="I12" s="141" t="s">
        <v>50</v>
      </c>
      <c r="J12" s="137" t="s">
        <v>50</v>
      </c>
      <c r="K12" s="132" t="s">
        <v>50</v>
      </c>
      <c r="L12" s="137" t="s">
        <v>50</v>
      </c>
      <c r="M12" s="132" t="s">
        <v>50</v>
      </c>
      <c r="N12" s="137" t="s">
        <v>50</v>
      </c>
      <c r="O12" s="67" t="s">
        <v>50</v>
      </c>
      <c r="P12" s="266" t="s">
        <v>50</v>
      </c>
    </row>
    <row r="13" spans="1:19" s="14" customFormat="1" ht="17.25" customHeight="1" x14ac:dyDescent="0.25">
      <c r="A13" s="180" t="s">
        <v>14</v>
      </c>
      <c r="B13" s="131">
        <v>1</v>
      </c>
      <c r="C13" s="111">
        <v>1</v>
      </c>
      <c r="D13" s="67" t="s">
        <v>50</v>
      </c>
      <c r="E13" s="134">
        <v>1</v>
      </c>
      <c r="F13" s="135">
        <v>211</v>
      </c>
      <c r="G13" s="136">
        <v>111</v>
      </c>
      <c r="H13" s="67" t="s">
        <v>50</v>
      </c>
      <c r="I13" s="141" t="s">
        <v>50</v>
      </c>
      <c r="J13" s="53">
        <v>37</v>
      </c>
      <c r="K13" s="134">
        <v>18</v>
      </c>
      <c r="L13" s="53">
        <v>22</v>
      </c>
      <c r="M13" s="143">
        <v>13</v>
      </c>
      <c r="N13" s="145">
        <v>57.8</v>
      </c>
      <c r="O13" s="145">
        <v>29.9</v>
      </c>
      <c r="P13" s="266" t="s">
        <v>50</v>
      </c>
    </row>
    <row r="14" spans="1:19" s="14" customFormat="1" ht="17.25" customHeight="1" x14ac:dyDescent="0.25">
      <c r="A14" s="180" t="s">
        <v>15</v>
      </c>
      <c r="B14" s="133" t="s">
        <v>50</v>
      </c>
      <c r="C14" s="69" t="s">
        <v>50</v>
      </c>
      <c r="D14" s="67" t="s">
        <v>50</v>
      </c>
      <c r="E14" s="132" t="s">
        <v>50</v>
      </c>
      <c r="F14" s="137" t="s">
        <v>50</v>
      </c>
      <c r="G14" s="67" t="s">
        <v>50</v>
      </c>
      <c r="H14" s="67" t="s">
        <v>50</v>
      </c>
      <c r="I14" s="141" t="s">
        <v>50</v>
      </c>
      <c r="J14" s="137" t="s">
        <v>50</v>
      </c>
      <c r="K14" s="132" t="s">
        <v>50</v>
      </c>
      <c r="L14" s="137" t="s">
        <v>50</v>
      </c>
      <c r="M14" s="132" t="s">
        <v>50</v>
      </c>
      <c r="N14" s="137" t="s">
        <v>50</v>
      </c>
      <c r="O14" s="67" t="s">
        <v>50</v>
      </c>
      <c r="P14" s="266" t="s">
        <v>50</v>
      </c>
    </row>
    <row r="15" spans="1:19" s="14" customFormat="1" ht="17.25" customHeight="1" x14ac:dyDescent="0.25">
      <c r="A15" s="180" t="s">
        <v>16</v>
      </c>
      <c r="B15" s="133" t="s">
        <v>50</v>
      </c>
      <c r="C15" s="69" t="s">
        <v>50</v>
      </c>
      <c r="D15" s="67" t="s">
        <v>50</v>
      </c>
      <c r="E15" s="132" t="s">
        <v>50</v>
      </c>
      <c r="F15" s="137" t="s">
        <v>50</v>
      </c>
      <c r="G15" s="67" t="s">
        <v>50</v>
      </c>
      <c r="H15" s="67" t="s">
        <v>50</v>
      </c>
      <c r="I15" s="141" t="s">
        <v>50</v>
      </c>
      <c r="J15" s="137" t="s">
        <v>50</v>
      </c>
      <c r="K15" s="132" t="s">
        <v>50</v>
      </c>
      <c r="L15" s="137" t="s">
        <v>50</v>
      </c>
      <c r="M15" s="132" t="s">
        <v>50</v>
      </c>
      <c r="N15" s="137" t="s">
        <v>50</v>
      </c>
      <c r="O15" s="67" t="s">
        <v>50</v>
      </c>
      <c r="P15" s="266" t="s">
        <v>50</v>
      </c>
    </row>
    <row r="16" spans="1:19" s="14" customFormat="1" ht="17.25" customHeight="1" x14ac:dyDescent="0.25">
      <c r="A16" s="180" t="s">
        <v>17</v>
      </c>
      <c r="B16" s="131">
        <v>1</v>
      </c>
      <c r="C16" s="111">
        <v>1</v>
      </c>
      <c r="D16" s="67" t="s">
        <v>50</v>
      </c>
      <c r="E16" s="134">
        <v>1</v>
      </c>
      <c r="F16" s="135">
        <v>248</v>
      </c>
      <c r="G16" s="136">
        <v>167</v>
      </c>
      <c r="H16" s="67" t="s">
        <v>50</v>
      </c>
      <c r="I16" s="141" t="s">
        <v>50</v>
      </c>
      <c r="J16" s="53">
        <v>39</v>
      </c>
      <c r="K16" s="134">
        <v>33</v>
      </c>
      <c r="L16" s="53">
        <v>35</v>
      </c>
      <c r="M16" s="143">
        <v>23</v>
      </c>
      <c r="N16" s="145">
        <v>70.099999999999994</v>
      </c>
      <c r="O16" s="145">
        <v>31.1</v>
      </c>
      <c r="P16" s="266" t="s">
        <v>50</v>
      </c>
    </row>
    <row r="17" spans="1:17" s="14" customFormat="1" ht="17.25" customHeight="1" x14ac:dyDescent="0.25">
      <c r="A17" s="180" t="s">
        <v>18</v>
      </c>
      <c r="B17" s="133" t="s">
        <v>50</v>
      </c>
      <c r="C17" s="69" t="s">
        <v>50</v>
      </c>
      <c r="D17" s="67" t="s">
        <v>50</v>
      </c>
      <c r="E17" s="132" t="s">
        <v>50</v>
      </c>
      <c r="F17" s="137" t="s">
        <v>50</v>
      </c>
      <c r="G17" s="67" t="s">
        <v>50</v>
      </c>
      <c r="H17" s="67" t="s">
        <v>50</v>
      </c>
      <c r="I17" s="141" t="s">
        <v>50</v>
      </c>
      <c r="J17" s="137" t="s">
        <v>50</v>
      </c>
      <c r="K17" s="132" t="s">
        <v>50</v>
      </c>
      <c r="L17" s="137" t="s">
        <v>50</v>
      </c>
      <c r="M17" s="132" t="s">
        <v>50</v>
      </c>
      <c r="N17" s="137" t="s">
        <v>50</v>
      </c>
      <c r="O17" s="67" t="s">
        <v>50</v>
      </c>
      <c r="P17" s="266" t="s">
        <v>50</v>
      </c>
    </row>
    <row r="18" spans="1:17" s="14" customFormat="1" ht="17.25" customHeight="1" x14ac:dyDescent="0.25">
      <c r="A18" s="180" t="s">
        <v>19</v>
      </c>
      <c r="B18" s="131">
        <v>2</v>
      </c>
      <c r="C18" s="111">
        <v>1</v>
      </c>
      <c r="D18" s="111">
        <v>1</v>
      </c>
      <c r="E18" s="132" t="s">
        <v>50</v>
      </c>
      <c r="F18" s="135">
        <v>479</v>
      </c>
      <c r="G18" s="136">
        <v>319</v>
      </c>
      <c r="H18" s="111">
        <v>80</v>
      </c>
      <c r="I18" s="140">
        <v>133</v>
      </c>
      <c r="J18" s="57">
        <v>91</v>
      </c>
      <c r="K18" s="134">
        <v>57</v>
      </c>
      <c r="L18" s="57">
        <v>58</v>
      </c>
      <c r="M18" s="143">
        <v>41</v>
      </c>
      <c r="N18" s="145">
        <v>150</v>
      </c>
      <c r="O18" s="145">
        <v>80.5</v>
      </c>
      <c r="P18" s="266" t="s">
        <v>50</v>
      </c>
    </row>
    <row r="19" spans="1:17" s="14" customFormat="1" ht="17.25" customHeight="1" x14ac:dyDescent="0.25">
      <c r="A19" s="180" t="s">
        <v>20</v>
      </c>
      <c r="B19" s="131">
        <v>1</v>
      </c>
      <c r="C19" s="111">
        <v>1</v>
      </c>
      <c r="D19" s="67" t="s">
        <v>50</v>
      </c>
      <c r="E19" s="67" t="s">
        <v>50</v>
      </c>
      <c r="F19" s="135">
        <v>121</v>
      </c>
      <c r="G19" s="136">
        <v>81</v>
      </c>
      <c r="H19" s="67" t="s">
        <v>50</v>
      </c>
      <c r="I19" s="141" t="s">
        <v>50</v>
      </c>
      <c r="J19" s="57">
        <v>23</v>
      </c>
      <c r="K19" s="134">
        <v>15</v>
      </c>
      <c r="L19" s="57">
        <v>14</v>
      </c>
      <c r="M19" s="143">
        <v>11</v>
      </c>
      <c r="N19" s="145">
        <v>38</v>
      </c>
      <c r="O19" s="145">
        <v>19.100000000000001</v>
      </c>
      <c r="P19" s="266" t="s">
        <v>50</v>
      </c>
    </row>
    <row r="20" spans="1:17" s="14" customFormat="1" ht="17.25" customHeight="1" x14ac:dyDescent="0.25">
      <c r="A20" s="180" t="s">
        <v>21</v>
      </c>
      <c r="B20" s="131">
        <v>1</v>
      </c>
      <c r="C20" s="111">
        <v>1</v>
      </c>
      <c r="D20" s="67" t="s">
        <v>50</v>
      </c>
      <c r="E20" s="67" t="s">
        <v>50</v>
      </c>
      <c r="F20" s="135">
        <v>185</v>
      </c>
      <c r="G20" s="136">
        <v>118</v>
      </c>
      <c r="H20" s="67" t="s">
        <v>50</v>
      </c>
      <c r="I20" s="141" t="s">
        <v>50</v>
      </c>
      <c r="J20" s="57">
        <v>29</v>
      </c>
      <c r="K20" s="134">
        <v>20</v>
      </c>
      <c r="L20" s="57">
        <v>21</v>
      </c>
      <c r="M20" s="143">
        <v>11</v>
      </c>
      <c r="N20" s="145">
        <v>53.2</v>
      </c>
      <c r="O20" s="145">
        <v>25.3</v>
      </c>
      <c r="P20" s="266" t="s">
        <v>50</v>
      </c>
    </row>
    <row r="21" spans="1:17" s="14" customFormat="1" ht="17.25" customHeight="1" x14ac:dyDescent="0.25">
      <c r="A21" s="180" t="s">
        <v>22</v>
      </c>
      <c r="B21" s="131">
        <v>2</v>
      </c>
      <c r="C21" s="111">
        <v>2</v>
      </c>
      <c r="D21" s="111">
        <v>1</v>
      </c>
      <c r="E21" s="134">
        <v>1</v>
      </c>
      <c r="F21" s="135">
        <v>493</v>
      </c>
      <c r="G21" s="136">
        <v>341</v>
      </c>
      <c r="H21" s="111">
        <v>30</v>
      </c>
      <c r="I21" s="140">
        <v>55</v>
      </c>
      <c r="J21" s="57">
        <v>121</v>
      </c>
      <c r="K21" s="134">
        <v>80</v>
      </c>
      <c r="L21" s="57">
        <v>33</v>
      </c>
      <c r="M21" s="143">
        <v>23</v>
      </c>
      <c r="N21" s="145">
        <v>153.80000000000001</v>
      </c>
      <c r="O21" s="145">
        <v>87.7</v>
      </c>
      <c r="P21" s="266" t="s">
        <v>50</v>
      </c>
    </row>
    <row r="22" spans="1:17" s="14" customFormat="1" ht="17.25" customHeight="1" x14ac:dyDescent="0.25">
      <c r="A22" s="181"/>
      <c r="B22" s="134"/>
      <c r="C22" s="134"/>
      <c r="D22" s="134"/>
      <c r="E22" s="134"/>
      <c r="F22" s="140"/>
      <c r="G22" s="140"/>
      <c r="H22" s="134"/>
      <c r="I22" s="140"/>
      <c r="J22" s="26"/>
      <c r="K22" s="134"/>
      <c r="L22" s="26"/>
      <c r="M22" s="134"/>
      <c r="N22" s="282"/>
      <c r="O22" s="282"/>
      <c r="P22" s="266"/>
    </row>
    <row r="23" spans="1:17" s="34" customFormat="1" ht="23.25" customHeight="1" x14ac:dyDescent="0.2">
      <c r="A23" s="340" t="s">
        <v>139</v>
      </c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</row>
    <row r="24" spans="1:17" s="3" customFormat="1" ht="17.25" customHeight="1" x14ac:dyDescent="0.2">
      <c r="A24" s="76" t="s">
        <v>37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s="34" customFormat="1" ht="17.25" customHeight="1" x14ac:dyDescent="0.2">
      <c r="A25" s="74" t="s">
        <v>92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7.25" customHeight="1" x14ac:dyDescent="0.25">
      <c r="A26" s="19" t="s">
        <v>74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8" spans="1:17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</sheetData>
  <mergeCells count="25">
    <mergeCell ref="A23:P23"/>
    <mergeCell ref="A3:A6"/>
    <mergeCell ref="B3:E3"/>
    <mergeCell ref="J3:K3"/>
    <mergeCell ref="L3:M3"/>
    <mergeCell ref="K4:K6"/>
    <mergeCell ref="L4:L6"/>
    <mergeCell ref="M4:M6"/>
    <mergeCell ref="B4:B6"/>
    <mergeCell ref="C4:E4"/>
    <mergeCell ref="F4:F6"/>
    <mergeCell ref="C5:C6"/>
    <mergeCell ref="D5:D6"/>
    <mergeCell ref="E5:E6"/>
    <mergeCell ref="F3:I3"/>
    <mergeCell ref="N4:N6"/>
    <mergeCell ref="N3:P3"/>
    <mergeCell ref="O4:P4"/>
    <mergeCell ref="O5:O6"/>
    <mergeCell ref="P5:P6"/>
    <mergeCell ref="H5:H6"/>
    <mergeCell ref="G4:I4"/>
    <mergeCell ref="G5:G6"/>
    <mergeCell ref="I5:I6"/>
    <mergeCell ref="J4:J6"/>
  </mergeCells>
  <hyperlinks>
    <hyperlink ref="R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/>
  <dimension ref="A1:U27"/>
  <sheetViews>
    <sheetView showGridLines="0" zoomScaleNormal="100" workbookViewId="0"/>
  </sheetViews>
  <sheetFormatPr defaultRowHeight="15" x14ac:dyDescent="0.25"/>
  <cols>
    <col min="1" max="1" width="12.28515625" customWidth="1"/>
    <col min="2" max="2" width="4.7109375" style="31" customWidth="1"/>
    <col min="3" max="3" width="6.5703125" customWidth="1"/>
    <col min="4" max="4" width="6.42578125" customWidth="1"/>
    <col min="5" max="6" width="6.5703125" customWidth="1"/>
    <col min="7" max="7" width="9" customWidth="1"/>
    <col min="8" max="8" width="6.85546875" customWidth="1"/>
    <col min="9" max="9" width="7" customWidth="1"/>
    <col min="10" max="10" width="6.5703125" customWidth="1"/>
    <col min="11" max="11" width="6.7109375" customWidth="1"/>
    <col min="12" max="12" width="8.5703125" customWidth="1"/>
    <col min="13" max="13" width="6.140625" customWidth="1"/>
    <col min="14" max="14" width="5.85546875" style="10" customWidth="1"/>
    <col min="15" max="15" width="5.140625" style="10" customWidth="1"/>
    <col min="16" max="16" width="6" style="10" customWidth="1"/>
    <col min="17" max="17" width="8.5703125" style="10" customWidth="1"/>
  </cols>
  <sheetData>
    <row r="1" spans="1:21" s="1" customFormat="1" ht="17.25" customHeight="1" x14ac:dyDescent="0.2">
      <c r="A1" s="29" t="s">
        <v>116</v>
      </c>
      <c r="B1" s="29"/>
      <c r="P1" s="48"/>
    </row>
    <row r="2" spans="1:21" s="2" customFormat="1" ht="17.25" customHeight="1" thickBot="1" x14ac:dyDescent="0.3">
      <c r="A2" s="280" t="s">
        <v>141</v>
      </c>
      <c r="B2" s="41"/>
      <c r="M2" s="2" t="s">
        <v>0</v>
      </c>
      <c r="O2" s="30"/>
      <c r="P2" s="30"/>
      <c r="Q2" s="30"/>
      <c r="R2" s="30"/>
      <c r="S2" s="41" t="s">
        <v>137</v>
      </c>
      <c r="T2" s="30"/>
    </row>
    <row r="3" spans="1:21" s="15" customFormat="1" ht="17.25" customHeight="1" x14ac:dyDescent="0.2">
      <c r="A3" s="354" t="s">
        <v>65</v>
      </c>
      <c r="B3" s="355"/>
      <c r="C3" s="360" t="s">
        <v>56</v>
      </c>
      <c r="D3" s="361"/>
      <c r="E3" s="361"/>
      <c r="F3" s="361"/>
      <c r="G3" s="362"/>
      <c r="H3" s="360" t="s">
        <v>73</v>
      </c>
      <c r="I3" s="361"/>
      <c r="J3" s="361"/>
      <c r="K3" s="361"/>
      <c r="L3" s="362"/>
      <c r="M3" s="360" t="s">
        <v>61</v>
      </c>
      <c r="N3" s="361"/>
      <c r="O3" s="361"/>
      <c r="P3" s="361"/>
      <c r="Q3" s="361"/>
    </row>
    <row r="4" spans="1:21" s="15" customFormat="1" ht="6.75" customHeight="1" x14ac:dyDescent="0.2">
      <c r="A4" s="356"/>
      <c r="B4" s="357"/>
      <c r="C4" s="363"/>
      <c r="D4" s="364"/>
      <c r="E4" s="364"/>
      <c r="F4" s="364"/>
      <c r="G4" s="365"/>
      <c r="H4" s="363"/>
      <c r="I4" s="364"/>
      <c r="J4" s="364"/>
      <c r="K4" s="364"/>
      <c r="L4" s="365"/>
      <c r="M4" s="363"/>
      <c r="N4" s="364"/>
      <c r="O4" s="364"/>
      <c r="P4" s="364"/>
      <c r="Q4" s="364"/>
    </row>
    <row r="5" spans="1:21" s="15" customFormat="1" ht="17.25" customHeight="1" x14ac:dyDescent="0.2">
      <c r="A5" s="356"/>
      <c r="B5" s="357"/>
      <c r="C5" s="366" t="s">
        <v>1</v>
      </c>
      <c r="D5" s="368" t="s">
        <v>2</v>
      </c>
      <c r="E5" s="369"/>
      <c r="F5" s="369"/>
      <c r="G5" s="370"/>
      <c r="H5" s="366" t="s">
        <v>1</v>
      </c>
      <c r="I5" s="368" t="s">
        <v>2</v>
      </c>
      <c r="J5" s="369"/>
      <c r="K5" s="369"/>
      <c r="L5" s="370"/>
      <c r="M5" s="366" t="s">
        <v>1</v>
      </c>
      <c r="N5" s="369" t="s">
        <v>2</v>
      </c>
      <c r="O5" s="369"/>
      <c r="P5" s="369"/>
      <c r="Q5" s="369"/>
    </row>
    <row r="6" spans="1:21" s="15" customFormat="1" ht="27" customHeight="1" thickBot="1" x14ac:dyDescent="0.25">
      <c r="A6" s="358"/>
      <c r="B6" s="359"/>
      <c r="C6" s="367"/>
      <c r="D6" s="217" t="s">
        <v>38</v>
      </c>
      <c r="E6" s="217" t="s">
        <v>39</v>
      </c>
      <c r="F6" s="217" t="s">
        <v>40</v>
      </c>
      <c r="G6" s="219" t="s">
        <v>41</v>
      </c>
      <c r="H6" s="367"/>
      <c r="I6" s="217" t="s">
        <v>38</v>
      </c>
      <c r="J6" s="217" t="s">
        <v>39</v>
      </c>
      <c r="K6" s="217" t="s">
        <v>40</v>
      </c>
      <c r="L6" s="219" t="s">
        <v>41</v>
      </c>
      <c r="M6" s="367"/>
      <c r="N6" s="241" t="s">
        <v>38</v>
      </c>
      <c r="O6" s="217" t="s">
        <v>39</v>
      </c>
      <c r="P6" s="217" t="s">
        <v>40</v>
      </c>
      <c r="Q6" s="218" t="s">
        <v>41</v>
      </c>
    </row>
    <row r="7" spans="1:21" s="14" customFormat="1" ht="22.5" customHeight="1" x14ac:dyDescent="0.25">
      <c r="A7" s="318" t="s">
        <v>6</v>
      </c>
      <c r="B7" s="319"/>
      <c r="C7" s="63">
        <v>3752</v>
      </c>
      <c r="D7" s="267">
        <v>2242</v>
      </c>
      <c r="E7" s="267">
        <v>571</v>
      </c>
      <c r="F7" s="267">
        <v>594</v>
      </c>
      <c r="G7" s="268">
        <v>345</v>
      </c>
      <c r="H7" s="50">
        <v>694</v>
      </c>
      <c r="I7" s="269">
        <v>401</v>
      </c>
      <c r="J7" s="269">
        <v>124</v>
      </c>
      <c r="K7" s="49">
        <v>101</v>
      </c>
      <c r="L7" s="122">
        <v>68</v>
      </c>
      <c r="M7" s="182">
        <v>381</v>
      </c>
      <c r="N7" s="63">
        <v>275</v>
      </c>
      <c r="O7" s="267">
        <v>51</v>
      </c>
      <c r="P7" s="267">
        <v>30</v>
      </c>
      <c r="Q7" s="270">
        <v>25</v>
      </c>
      <c r="S7" s="160"/>
      <c r="T7" s="160"/>
      <c r="U7" s="160"/>
    </row>
    <row r="8" spans="1:21" s="14" customFormat="1" ht="17.25" customHeight="1" x14ac:dyDescent="0.25">
      <c r="A8" s="318" t="s">
        <v>7</v>
      </c>
      <c r="B8" s="319"/>
      <c r="C8" s="63">
        <v>3733</v>
      </c>
      <c r="D8" s="267">
        <v>2151</v>
      </c>
      <c r="E8" s="267">
        <v>600</v>
      </c>
      <c r="F8" s="267">
        <v>677</v>
      </c>
      <c r="G8" s="268">
        <v>305</v>
      </c>
      <c r="H8" s="50">
        <v>639</v>
      </c>
      <c r="I8" s="269">
        <v>363</v>
      </c>
      <c r="J8" s="269">
        <v>110</v>
      </c>
      <c r="K8" s="49">
        <v>106</v>
      </c>
      <c r="L8" s="122">
        <v>60</v>
      </c>
      <c r="M8" s="50">
        <v>333</v>
      </c>
      <c r="N8" s="63">
        <v>224</v>
      </c>
      <c r="O8" s="267">
        <v>49</v>
      </c>
      <c r="P8" s="267">
        <v>44</v>
      </c>
      <c r="Q8" s="270">
        <v>16</v>
      </c>
      <c r="S8" s="160"/>
      <c r="T8" s="160"/>
      <c r="U8" s="160"/>
    </row>
    <row r="9" spans="1:21" s="6" customFormat="1" ht="17.25" customHeight="1" x14ac:dyDescent="0.25">
      <c r="A9" s="318" t="s">
        <v>8</v>
      </c>
      <c r="B9" s="319"/>
      <c r="C9" s="63">
        <v>3795</v>
      </c>
      <c r="D9" s="267">
        <v>2123</v>
      </c>
      <c r="E9" s="267">
        <v>662</v>
      </c>
      <c r="F9" s="267">
        <v>699</v>
      </c>
      <c r="G9" s="268">
        <v>311</v>
      </c>
      <c r="H9" s="50">
        <v>675</v>
      </c>
      <c r="I9" s="269">
        <v>391</v>
      </c>
      <c r="J9" s="269">
        <v>105</v>
      </c>
      <c r="K9" s="49">
        <v>117</v>
      </c>
      <c r="L9" s="122">
        <v>62</v>
      </c>
      <c r="M9" s="50">
        <v>367</v>
      </c>
      <c r="N9" s="63">
        <v>238</v>
      </c>
      <c r="O9" s="267">
        <v>54</v>
      </c>
      <c r="P9" s="267">
        <v>48</v>
      </c>
      <c r="Q9" s="270">
        <v>27</v>
      </c>
      <c r="S9" s="160"/>
      <c r="T9" s="160"/>
      <c r="U9" s="160"/>
    </row>
    <row r="10" spans="1:21" s="6" customFormat="1" ht="17.25" customHeight="1" x14ac:dyDescent="0.25">
      <c r="A10" s="318" t="s">
        <v>42</v>
      </c>
      <c r="B10" s="319"/>
      <c r="C10" s="63">
        <v>3781</v>
      </c>
      <c r="D10" s="267">
        <v>2087</v>
      </c>
      <c r="E10" s="267">
        <v>674</v>
      </c>
      <c r="F10" s="267">
        <v>705</v>
      </c>
      <c r="G10" s="268">
        <v>315</v>
      </c>
      <c r="H10" s="50">
        <v>680</v>
      </c>
      <c r="I10" s="269">
        <v>365</v>
      </c>
      <c r="J10" s="269">
        <v>137</v>
      </c>
      <c r="K10" s="49">
        <v>103</v>
      </c>
      <c r="L10" s="122">
        <v>75</v>
      </c>
      <c r="M10" s="50">
        <v>361</v>
      </c>
      <c r="N10" s="63">
        <v>246</v>
      </c>
      <c r="O10" s="267">
        <v>65</v>
      </c>
      <c r="P10" s="267">
        <v>36</v>
      </c>
      <c r="Q10" s="270">
        <v>14</v>
      </c>
      <c r="S10" s="160"/>
      <c r="T10" s="160"/>
      <c r="U10" s="160"/>
    </row>
    <row r="11" spans="1:21" s="6" customFormat="1" ht="17.25" customHeight="1" x14ac:dyDescent="0.25">
      <c r="A11" s="318" t="s">
        <v>51</v>
      </c>
      <c r="B11" s="319"/>
      <c r="C11" s="63">
        <v>3813</v>
      </c>
      <c r="D11" s="267">
        <v>2110</v>
      </c>
      <c r="E11" s="267">
        <v>689</v>
      </c>
      <c r="F11" s="267">
        <v>700</v>
      </c>
      <c r="G11" s="268">
        <v>314</v>
      </c>
      <c r="H11" s="50">
        <v>697</v>
      </c>
      <c r="I11" s="269">
        <v>396</v>
      </c>
      <c r="J11" s="269">
        <v>130</v>
      </c>
      <c r="K11" s="49">
        <v>112</v>
      </c>
      <c r="L11" s="122">
        <v>59</v>
      </c>
      <c r="M11" s="50">
        <v>347</v>
      </c>
      <c r="N11" s="63">
        <v>235</v>
      </c>
      <c r="O11" s="267">
        <v>52</v>
      </c>
      <c r="P11" s="267">
        <v>41</v>
      </c>
      <c r="Q11" s="270">
        <v>19</v>
      </c>
      <c r="S11" s="160"/>
      <c r="T11" s="160"/>
      <c r="U11" s="160"/>
    </row>
    <row r="12" spans="1:21" s="6" customFormat="1" ht="17.25" customHeight="1" x14ac:dyDescent="0.25">
      <c r="A12" s="318" t="s">
        <v>69</v>
      </c>
      <c r="B12" s="319"/>
      <c r="C12" s="63">
        <v>3836</v>
      </c>
      <c r="D12" s="267">
        <v>2138</v>
      </c>
      <c r="E12" s="267">
        <v>698</v>
      </c>
      <c r="F12" s="267">
        <v>683</v>
      </c>
      <c r="G12" s="268">
        <v>317</v>
      </c>
      <c r="H12" s="50">
        <v>647</v>
      </c>
      <c r="I12" s="269">
        <v>373</v>
      </c>
      <c r="J12" s="269">
        <v>118</v>
      </c>
      <c r="K12" s="49">
        <v>93</v>
      </c>
      <c r="L12" s="122">
        <v>63</v>
      </c>
      <c r="M12" s="50">
        <v>378</v>
      </c>
      <c r="N12" s="63">
        <v>239</v>
      </c>
      <c r="O12" s="267">
        <v>75</v>
      </c>
      <c r="P12" s="267">
        <v>42</v>
      </c>
      <c r="Q12" s="270">
        <v>22</v>
      </c>
      <c r="S12" s="160"/>
      <c r="T12" s="160"/>
      <c r="U12" s="160"/>
    </row>
    <row r="13" spans="1:21" s="6" customFormat="1" ht="17.25" customHeight="1" x14ac:dyDescent="0.25">
      <c r="A13" s="318" t="s">
        <v>79</v>
      </c>
      <c r="B13" s="319"/>
      <c r="C13" s="63">
        <v>3902</v>
      </c>
      <c r="D13" s="267">
        <v>2161</v>
      </c>
      <c r="E13" s="267">
        <v>686</v>
      </c>
      <c r="F13" s="267">
        <v>717</v>
      </c>
      <c r="G13" s="268">
        <v>338</v>
      </c>
      <c r="H13" s="50">
        <v>691</v>
      </c>
      <c r="I13" s="269">
        <v>379</v>
      </c>
      <c r="J13" s="269">
        <v>127</v>
      </c>
      <c r="K13" s="49">
        <v>112</v>
      </c>
      <c r="L13" s="122">
        <v>73</v>
      </c>
      <c r="M13" s="50">
        <v>392</v>
      </c>
      <c r="N13" s="149">
        <v>255</v>
      </c>
      <c r="O13" s="111">
        <v>59</v>
      </c>
      <c r="P13" s="111">
        <v>54</v>
      </c>
      <c r="Q13" s="271">
        <v>24</v>
      </c>
      <c r="S13" s="160"/>
      <c r="T13" s="160"/>
      <c r="U13" s="160"/>
    </row>
    <row r="14" spans="1:21" s="6" customFormat="1" ht="17.25" customHeight="1" x14ac:dyDescent="0.25">
      <c r="A14" s="318" t="s">
        <v>87</v>
      </c>
      <c r="B14" s="319"/>
      <c r="C14" s="63">
        <v>3880</v>
      </c>
      <c r="D14" s="267">
        <v>2158</v>
      </c>
      <c r="E14" s="267">
        <v>691</v>
      </c>
      <c r="F14" s="267">
        <v>717</v>
      </c>
      <c r="G14" s="268">
        <v>314</v>
      </c>
      <c r="H14" s="50">
        <v>631</v>
      </c>
      <c r="I14" s="269">
        <v>376</v>
      </c>
      <c r="J14" s="269">
        <v>116</v>
      </c>
      <c r="K14" s="49">
        <v>90</v>
      </c>
      <c r="L14" s="122">
        <v>49</v>
      </c>
      <c r="M14" s="50">
        <v>387</v>
      </c>
      <c r="N14" s="63">
        <v>254</v>
      </c>
      <c r="O14" s="267">
        <v>64</v>
      </c>
      <c r="P14" s="267">
        <v>44</v>
      </c>
      <c r="Q14" s="270">
        <v>25</v>
      </c>
      <c r="S14" s="160"/>
      <c r="T14" s="160"/>
      <c r="U14" s="160"/>
    </row>
    <row r="15" spans="1:21" s="6" customFormat="1" ht="17.25" customHeight="1" x14ac:dyDescent="0.25">
      <c r="A15" s="318" t="s">
        <v>94</v>
      </c>
      <c r="B15" s="319"/>
      <c r="C15" s="63">
        <v>3837</v>
      </c>
      <c r="D15" s="267">
        <v>2147</v>
      </c>
      <c r="E15" s="267">
        <v>666</v>
      </c>
      <c r="F15" s="267">
        <v>709</v>
      </c>
      <c r="G15" s="268">
        <v>315</v>
      </c>
      <c r="H15" s="50">
        <v>642</v>
      </c>
      <c r="I15" s="269">
        <v>374</v>
      </c>
      <c r="J15" s="269">
        <v>110</v>
      </c>
      <c r="K15" s="49">
        <v>91</v>
      </c>
      <c r="L15" s="122">
        <v>67</v>
      </c>
      <c r="M15" s="50">
        <v>409</v>
      </c>
      <c r="N15" s="63">
        <v>237</v>
      </c>
      <c r="O15" s="267">
        <v>86</v>
      </c>
      <c r="P15" s="267">
        <v>65</v>
      </c>
      <c r="Q15" s="270">
        <v>21</v>
      </c>
      <c r="S15" s="160"/>
      <c r="T15" s="160"/>
      <c r="U15" s="160"/>
    </row>
    <row r="16" spans="1:21" s="6" customFormat="1" ht="17.25" customHeight="1" x14ac:dyDescent="0.25">
      <c r="A16" s="318" t="s">
        <v>99</v>
      </c>
      <c r="B16" s="319"/>
      <c r="C16" s="63">
        <v>3812</v>
      </c>
      <c r="D16" s="267">
        <v>2145</v>
      </c>
      <c r="E16" s="267">
        <v>663</v>
      </c>
      <c r="F16" s="267">
        <v>678</v>
      </c>
      <c r="G16" s="268">
        <v>326</v>
      </c>
      <c r="H16" s="50">
        <v>686</v>
      </c>
      <c r="I16" s="269">
        <v>404</v>
      </c>
      <c r="J16" s="269">
        <v>127</v>
      </c>
      <c r="K16" s="49">
        <v>79</v>
      </c>
      <c r="L16" s="122">
        <v>76</v>
      </c>
      <c r="M16" s="50">
        <v>380</v>
      </c>
      <c r="N16" s="63">
        <v>240</v>
      </c>
      <c r="O16" s="267">
        <v>71</v>
      </c>
      <c r="P16" s="267">
        <v>52</v>
      </c>
      <c r="Q16" s="270">
        <v>17</v>
      </c>
      <c r="S16" s="160"/>
      <c r="T16" s="160"/>
      <c r="U16" s="160"/>
    </row>
    <row r="17" spans="1:21" s="6" customFormat="1" ht="17.25" customHeight="1" thickBot="1" x14ac:dyDescent="0.3">
      <c r="A17" s="320" t="s">
        <v>111</v>
      </c>
      <c r="B17" s="321"/>
      <c r="C17" s="65">
        <v>3866</v>
      </c>
      <c r="D17" s="38">
        <v>2174</v>
      </c>
      <c r="E17" s="38">
        <v>674</v>
      </c>
      <c r="F17" s="38">
        <v>673</v>
      </c>
      <c r="G17" s="43">
        <v>345</v>
      </c>
      <c r="H17" s="22">
        <v>696</v>
      </c>
      <c r="I17" s="20">
        <v>407</v>
      </c>
      <c r="J17" s="20">
        <v>124</v>
      </c>
      <c r="K17" s="16">
        <v>101</v>
      </c>
      <c r="L17" s="121">
        <v>64</v>
      </c>
      <c r="M17" s="93" t="s">
        <v>32</v>
      </c>
      <c r="N17" s="272" t="s">
        <v>32</v>
      </c>
      <c r="O17" s="273" t="s">
        <v>32</v>
      </c>
      <c r="P17" s="273" t="s">
        <v>32</v>
      </c>
      <c r="Q17" s="274" t="s">
        <v>32</v>
      </c>
      <c r="S17" s="160"/>
      <c r="T17" s="160"/>
      <c r="U17" s="160"/>
    </row>
    <row r="18" spans="1:21" ht="17.25" customHeight="1" x14ac:dyDescent="0.25">
      <c r="A18" s="353" t="s">
        <v>112</v>
      </c>
      <c r="B18" s="167" t="s">
        <v>53</v>
      </c>
      <c r="C18" s="283">
        <f>C17-C16</f>
        <v>54</v>
      </c>
      <c r="D18" s="284">
        <f t="shared" ref="D18:L18" si="0">D17-D16</f>
        <v>29</v>
      </c>
      <c r="E18" s="284">
        <f t="shared" si="0"/>
        <v>11</v>
      </c>
      <c r="F18" s="284">
        <f t="shared" si="0"/>
        <v>-5</v>
      </c>
      <c r="G18" s="303">
        <f t="shared" si="0"/>
        <v>19</v>
      </c>
      <c r="H18" s="283">
        <f t="shared" si="0"/>
        <v>10</v>
      </c>
      <c r="I18" s="286">
        <f t="shared" si="0"/>
        <v>3</v>
      </c>
      <c r="J18" s="284">
        <f t="shared" si="0"/>
        <v>-3</v>
      </c>
      <c r="K18" s="284">
        <f t="shared" si="0"/>
        <v>22</v>
      </c>
      <c r="L18" s="285">
        <f t="shared" si="0"/>
        <v>-12</v>
      </c>
      <c r="M18" s="238" t="s">
        <v>32</v>
      </c>
      <c r="N18" s="185" t="s">
        <v>32</v>
      </c>
      <c r="O18" s="185" t="s">
        <v>32</v>
      </c>
      <c r="P18" s="185" t="s">
        <v>32</v>
      </c>
      <c r="Q18" s="195" t="s">
        <v>32</v>
      </c>
    </row>
    <row r="19" spans="1:21" ht="17.25" customHeight="1" x14ac:dyDescent="0.25">
      <c r="A19" s="322"/>
      <c r="B19" s="164" t="s">
        <v>54</v>
      </c>
      <c r="C19" s="291">
        <f>C17/C16-1</f>
        <v>1.4165792235047325E-2</v>
      </c>
      <c r="D19" s="292">
        <f t="shared" ref="D19:L19" si="1">D17/D16-1</f>
        <v>1.3519813519813573E-2</v>
      </c>
      <c r="E19" s="292">
        <f t="shared" si="1"/>
        <v>1.6591251885369473E-2</v>
      </c>
      <c r="F19" s="292">
        <f t="shared" si="1"/>
        <v>-7.3746312684366266E-3</v>
      </c>
      <c r="G19" s="306">
        <f t="shared" si="1"/>
        <v>5.8282208588957163E-2</v>
      </c>
      <c r="H19" s="291">
        <f t="shared" si="1"/>
        <v>1.4577259475218707E-2</v>
      </c>
      <c r="I19" s="294">
        <f t="shared" si="1"/>
        <v>7.4257425742574323E-3</v>
      </c>
      <c r="J19" s="292">
        <f t="shared" si="1"/>
        <v>-2.3622047244094446E-2</v>
      </c>
      <c r="K19" s="292">
        <f t="shared" si="1"/>
        <v>0.27848101265822778</v>
      </c>
      <c r="L19" s="293">
        <f t="shared" si="1"/>
        <v>-0.15789473684210531</v>
      </c>
      <c r="M19" s="239" t="s">
        <v>32</v>
      </c>
      <c r="N19" s="192" t="s">
        <v>32</v>
      </c>
      <c r="O19" s="192" t="s">
        <v>32</v>
      </c>
      <c r="P19" s="192" t="s">
        <v>32</v>
      </c>
      <c r="Q19" s="197" t="s">
        <v>32</v>
      </c>
    </row>
    <row r="20" spans="1:21" ht="17.25" customHeight="1" x14ac:dyDescent="0.25">
      <c r="A20" s="316" t="s">
        <v>114</v>
      </c>
      <c r="B20" s="174" t="s">
        <v>53</v>
      </c>
      <c r="C20" s="299">
        <f>C17-C12</f>
        <v>30</v>
      </c>
      <c r="D20" s="300">
        <f t="shared" ref="D20:L20" si="2">D17-D12</f>
        <v>36</v>
      </c>
      <c r="E20" s="300">
        <f t="shared" si="2"/>
        <v>-24</v>
      </c>
      <c r="F20" s="300">
        <f t="shared" si="2"/>
        <v>-10</v>
      </c>
      <c r="G20" s="305">
        <f t="shared" si="2"/>
        <v>28</v>
      </c>
      <c r="H20" s="299">
        <f t="shared" si="2"/>
        <v>49</v>
      </c>
      <c r="I20" s="302">
        <f t="shared" si="2"/>
        <v>34</v>
      </c>
      <c r="J20" s="300">
        <f t="shared" si="2"/>
        <v>6</v>
      </c>
      <c r="K20" s="300">
        <f t="shared" si="2"/>
        <v>8</v>
      </c>
      <c r="L20" s="301">
        <f t="shared" si="2"/>
        <v>1</v>
      </c>
      <c r="M20" s="246" t="s">
        <v>32</v>
      </c>
      <c r="N20" s="194" t="s">
        <v>32</v>
      </c>
      <c r="O20" s="194" t="s">
        <v>32</v>
      </c>
      <c r="P20" s="194" t="s">
        <v>32</v>
      </c>
      <c r="Q20" s="198" t="s">
        <v>32</v>
      </c>
    </row>
    <row r="21" spans="1:21" ht="17.25" customHeight="1" x14ac:dyDescent="0.25">
      <c r="A21" s="322"/>
      <c r="B21" s="164" t="s">
        <v>54</v>
      </c>
      <c r="C21" s="287">
        <f>C17/C12-1</f>
        <v>7.8206465067778286E-3</v>
      </c>
      <c r="D21" s="288">
        <f t="shared" ref="D21:L21" si="3">D17/D12-1</f>
        <v>1.6838166510757757E-2</v>
      </c>
      <c r="E21" s="288">
        <f t="shared" si="3"/>
        <v>-3.4383954154727836E-2</v>
      </c>
      <c r="F21" s="288">
        <f t="shared" si="3"/>
        <v>-1.4641288433382083E-2</v>
      </c>
      <c r="G21" s="307">
        <f t="shared" si="3"/>
        <v>8.8328075709779075E-2</v>
      </c>
      <c r="H21" s="287">
        <f t="shared" si="3"/>
        <v>7.5734157650695577E-2</v>
      </c>
      <c r="I21" s="290">
        <f t="shared" si="3"/>
        <v>9.1152815013404886E-2</v>
      </c>
      <c r="J21" s="288">
        <f t="shared" si="3"/>
        <v>5.0847457627118731E-2</v>
      </c>
      <c r="K21" s="288">
        <f t="shared" si="3"/>
        <v>8.602150537634401E-2</v>
      </c>
      <c r="L21" s="289">
        <f t="shared" si="3"/>
        <v>1.5873015873015817E-2</v>
      </c>
      <c r="M21" s="247" t="s">
        <v>32</v>
      </c>
      <c r="N21" s="187" t="s">
        <v>32</v>
      </c>
      <c r="O21" s="187" t="s">
        <v>32</v>
      </c>
      <c r="P21" s="187" t="s">
        <v>32</v>
      </c>
      <c r="Q21" s="196" t="s">
        <v>32</v>
      </c>
    </row>
    <row r="22" spans="1:21" ht="17.25" customHeight="1" x14ac:dyDescent="0.25">
      <c r="A22" s="316" t="s">
        <v>113</v>
      </c>
      <c r="B22" s="174" t="s">
        <v>53</v>
      </c>
      <c r="C22" s="295">
        <f t="shared" ref="C22:L22" si="4">C17-C7</f>
        <v>114</v>
      </c>
      <c r="D22" s="296">
        <f t="shared" si="4"/>
        <v>-68</v>
      </c>
      <c r="E22" s="296">
        <f t="shared" si="4"/>
        <v>103</v>
      </c>
      <c r="F22" s="296">
        <f t="shared" si="4"/>
        <v>79</v>
      </c>
      <c r="G22" s="304">
        <f t="shared" si="4"/>
        <v>0</v>
      </c>
      <c r="H22" s="295">
        <f t="shared" si="4"/>
        <v>2</v>
      </c>
      <c r="I22" s="298">
        <f t="shared" si="4"/>
        <v>6</v>
      </c>
      <c r="J22" s="296">
        <f t="shared" si="4"/>
        <v>0</v>
      </c>
      <c r="K22" s="296">
        <f t="shared" si="4"/>
        <v>0</v>
      </c>
      <c r="L22" s="297">
        <f t="shared" si="4"/>
        <v>-4</v>
      </c>
      <c r="M22" s="240" t="s">
        <v>32</v>
      </c>
      <c r="N22" s="189" t="s">
        <v>32</v>
      </c>
      <c r="O22" s="189" t="s">
        <v>32</v>
      </c>
      <c r="P22" s="189" t="s">
        <v>32</v>
      </c>
      <c r="Q22" s="209" t="s">
        <v>32</v>
      </c>
    </row>
    <row r="23" spans="1:21" ht="17.25" customHeight="1" x14ac:dyDescent="0.25">
      <c r="A23" s="317"/>
      <c r="B23" s="178" t="s">
        <v>54</v>
      </c>
      <c r="C23" s="291">
        <f t="shared" ref="C23:L23" si="5">C17/C7-1</f>
        <v>3.0383795309168349E-2</v>
      </c>
      <c r="D23" s="292">
        <f t="shared" si="5"/>
        <v>-3.0330062444246186E-2</v>
      </c>
      <c r="E23" s="292">
        <f t="shared" si="5"/>
        <v>0.18038528896672501</v>
      </c>
      <c r="F23" s="292">
        <f t="shared" si="5"/>
        <v>0.132996632996633</v>
      </c>
      <c r="G23" s="306">
        <f t="shared" si="5"/>
        <v>0</v>
      </c>
      <c r="H23" s="291">
        <f t="shared" si="5"/>
        <v>2.8818443804035088E-3</v>
      </c>
      <c r="I23" s="294">
        <f t="shared" si="5"/>
        <v>1.4962593516209433E-2</v>
      </c>
      <c r="J23" s="292">
        <f t="shared" si="5"/>
        <v>0</v>
      </c>
      <c r="K23" s="292">
        <f t="shared" si="5"/>
        <v>0</v>
      </c>
      <c r="L23" s="293">
        <f t="shared" si="5"/>
        <v>-5.8823529411764719E-2</v>
      </c>
      <c r="M23" s="249" t="s">
        <v>32</v>
      </c>
      <c r="N23" s="250" t="s">
        <v>32</v>
      </c>
      <c r="O23" s="250" t="s">
        <v>32</v>
      </c>
      <c r="P23" s="250" t="s">
        <v>32</v>
      </c>
      <c r="Q23" s="46" t="s">
        <v>32</v>
      </c>
    </row>
    <row r="24" spans="1:21" s="97" customFormat="1" ht="17.25" customHeight="1" x14ac:dyDescent="0.25">
      <c r="A24" s="161"/>
      <c r="B24" s="47"/>
      <c r="C24" s="45"/>
      <c r="D24" s="46"/>
      <c r="E24" s="46"/>
      <c r="F24" s="46"/>
      <c r="G24" s="46"/>
      <c r="H24" s="45"/>
      <c r="I24" s="46"/>
      <c r="J24" s="46"/>
      <c r="K24" s="46"/>
      <c r="L24" s="46"/>
      <c r="M24" s="46"/>
      <c r="N24" s="46"/>
      <c r="O24" s="46"/>
      <c r="P24" s="46"/>
      <c r="Q24" s="46"/>
    </row>
    <row r="25" spans="1:21" x14ac:dyDescent="0.25">
      <c r="A25" s="19" t="s">
        <v>74</v>
      </c>
    </row>
    <row r="26" spans="1:21" x14ac:dyDescent="0.25">
      <c r="C26" s="72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73"/>
      <c r="Q26" s="27"/>
    </row>
    <row r="27" spans="1:21" x14ac:dyDescent="0.25">
      <c r="C27" s="72"/>
      <c r="E27" s="68"/>
      <c r="F27" s="68"/>
      <c r="G27" s="27"/>
      <c r="H27" s="51"/>
      <c r="I27" s="51"/>
      <c r="J27" s="51"/>
      <c r="K27" s="51"/>
      <c r="L27" s="27"/>
      <c r="M27" s="51"/>
      <c r="N27" s="51"/>
      <c r="O27" s="51"/>
      <c r="P27" s="73"/>
      <c r="Q27" s="73"/>
    </row>
  </sheetData>
  <mergeCells count="24">
    <mergeCell ref="A3:B6"/>
    <mergeCell ref="C3:G4"/>
    <mergeCell ref="H3:L4"/>
    <mergeCell ref="M3:Q4"/>
    <mergeCell ref="C5:C6"/>
    <mergeCell ref="D5:G5"/>
    <mergeCell ref="H5:H6"/>
    <mergeCell ref="I5:L5"/>
    <mergeCell ref="M5:M6"/>
    <mergeCell ref="N5:Q5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S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23 C18:L18 C19:L19 C20:L20 C21:L21 C22 D22:L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/>
  </sheetViews>
  <sheetFormatPr defaultRowHeight="15" x14ac:dyDescent="0.25"/>
  <cols>
    <col min="1" max="1" width="13.28515625" customWidth="1"/>
    <col min="2" max="2" width="6.5703125" style="97" customWidth="1"/>
    <col min="3" max="17" width="7.7109375" customWidth="1"/>
  </cols>
  <sheetData>
    <row r="1" spans="1:31" x14ac:dyDescent="0.25">
      <c r="A1" s="29" t="s">
        <v>117</v>
      </c>
      <c r="B1" s="29"/>
    </row>
    <row r="2" spans="1:31" ht="15.75" thickBot="1" x14ac:dyDescent="0.3">
      <c r="A2" s="280" t="s">
        <v>141</v>
      </c>
      <c r="B2" s="41"/>
      <c r="O2" s="30"/>
      <c r="P2" s="30"/>
      <c r="Q2" s="30"/>
      <c r="R2" s="30"/>
      <c r="S2" s="41" t="s">
        <v>137</v>
      </c>
      <c r="T2" s="30"/>
    </row>
    <row r="3" spans="1:31" s="97" customFormat="1" ht="22.5" customHeight="1" x14ac:dyDescent="0.25">
      <c r="A3" s="354" t="s">
        <v>65</v>
      </c>
      <c r="B3" s="355"/>
      <c r="C3" s="391" t="s">
        <v>34</v>
      </c>
      <c r="D3" s="393" t="s">
        <v>103</v>
      </c>
      <c r="E3" s="380"/>
      <c r="F3" s="390" t="s">
        <v>104</v>
      </c>
      <c r="G3" s="380"/>
      <c r="H3" s="394"/>
      <c r="I3" s="390" t="s">
        <v>105</v>
      </c>
      <c r="J3" s="380"/>
      <c r="K3" s="380"/>
      <c r="L3" s="390" t="s">
        <v>106</v>
      </c>
      <c r="M3" s="380"/>
      <c r="N3" s="394"/>
      <c r="O3" s="390" t="s">
        <v>107</v>
      </c>
      <c r="P3" s="380"/>
      <c r="Q3" s="380"/>
    </row>
    <row r="4" spans="1:31" ht="22.5" customHeight="1" thickBot="1" x14ac:dyDescent="0.3">
      <c r="A4" s="358"/>
      <c r="B4" s="359"/>
      <c r="C4" s="392"/>
      <c r="D4" s="275" t="s">
        <v>3</v>
      </c>
      <c r="E4" s="276" t="s">
        <v>43</v>
      </c>
      <c r="F4" s="236" t="s">
        <v>1</v>
      </c>
      <c r="G4" s="275" t="s">
        <v>3</v>
      </c>
      <c r="H4" s="277" t="s">
        <v>43</v>
      </c>
      <c r="I4" s="236" t="s">
        <v>1</v>
      </c>
      <c r="J4" s="275" t="s">
        <v>3</v>
      </c>
      <c r="K4" s="276" t="s">
        <v>43</v>
      </c>
      <c r="L4" s="236" t="s">
        <v>1</v>
      </c>
      <c r="M4" s="275" t="s">
        <v>3</v>
      </c>
      <c r="N4" s="277" t="s">
        <v>43</v>
      </c>
      <c r="O4" s="236" t="s">
        <v>1</v>
      </c>
      <c r="P4" s="275" t="s">
        <v>3</v>
      </c>
      <c r="Q4" s="276" t="s">
        <v>43</v>
      </c>
    </row>
    <row r="5" spans="1:31" s="97" customFormat="1" ht="17.100000000000001" customHeight="1" x14ac:dyDescent="0.25">
      <c r="A5" s="318" t="s">
        <v>6</v>
      </c>
      <c r="B5" s="319"/>
      <c r="C5" s="102">
        <v>3752</v>
      </c>
      <c r="D5" s="103">
        <v>2303</v>
      </c>
      <c r="E5" s="104">
        <v>1449</v>
      </c>
      <c r="F5" s="102">
        <v>2242</v>
      </c>
      <c r="G5" s="103">
        <v>1159</v>
      </c>
      <c r="H5" s="104">
        <v>1083</v>
      </c>
      <c r="I5" s="100">
        <v>571</v>
      </c>
      <c r="J5" s="98">
        <v>435</v>
      </c>
      <c r="K5" s="99">
        <v>136</v>
      </c>
      <c r="L5" s="100">
        <v>594</v>
      </c>
      <c r="M5" s="98">
        <v>496</v>
      </c>
      <c r="N5" s="99">
        <v>98</v>
      </c>
      <c r="O5" s="100">
        <v>345</v>
      </c>
      <c r="P5" s="98">
        <v>213</v>
      </c>
      <c r="Q5" s="101">
        <v>132</v>
      </c>
      <c r="Y5" s="11"/>
      <c r="AB5" s="11"/>
      <c r="AE5" s="11"/>
    </row>
    <row r="6" spans="1:31" s="97" customFormat="1" ht="17.100000000000001" customHeight="1" x14ac:dyDescent="0.25">
      <c r="A6" s="318" t="s">
        <v>7</v>
      </c>
      <c r="B6" s="319"/>
      <c r="C6" s="102">
        <v>3733</v>
      </c>
      <c r="D6" s="103">
        <v>2324</v>
      </c>
      <c r="E6" s="104">
        <v>1409</v>
      </c>
      <c r="F6" s="102">
        <v>2151</v>
      </c>
      <c r="G6" s="103">
        <v>1119</v>
      </c>
      <c r="H6" s="104">
        <v>1032</v>
      </c>
      <c r="I6" s="100">
        <v>600</v>
      </c>
      <c r="J6" s="98">
        <v>458</v>
      </c>
      <c r="K6" s="99">
        <v>142</v>
      </c>
      <c r="L6" s="100">
        <v>677</v>
      </c>
      <c r="M6" s="98">
        <v>565</v>
      </c>
      <c r="N6" s="99">
        <v>112</v>
      </c>
      <c r="O6" s="100">
        <v>305</v>
      </c>
      <c r="P6" s="98">
        <v>182</v>
      </c>
      <c r="Q6" s="101">
        <v>123</v>
      </c>
      <c r="Y6" s="11"/>
      <c r="AB6" s="11"/>
      <c r="AE6" s="11"/>
    </row>
    <row r="7" spans="1:31" ht="17.100000000000001" customHeight="1" x14ac:dyDescent="0.25">
      <c r="A7" s="318" t="s">
        <v>8</v>
      </c>
      <c r="B7" s="319"/>
      <c r="C7" s="100">
        <v>3795</v>
      </c>
      <c r="D7" s="98">
        <v>2387</v>
      </c>
      <c r="E7" s="101">
        <v>1408</v>
      </c>
      <c r="F7" s="100">
        <v>2123</v>
      </c>
      <c r="G7" s="98">
        <v>1083</v>
      </c>
      <c r="H7" s="99">
        <v>1040</v>
      </c>
      <c r="I7" s="100">
        <v>662</v>
      </c>
      <c r="J7" s="98">
        <v>522</v>
      </c>
      <c r="K7" s="99">
        <v>140</v>
      </c>
      <c r="L7" s="100">
        <v>699</v>
      </c>
      <c r="M7" s="98">
        <v>589</v>
      </c>
      <c r="N7" s="99">
        <v>110</v>
      </c>
      <c r="O7" s="100">
        <v>311</v>
      </c>
      <c r="P7" s="98">
        <v>193</v>
      </c>
      <c r="Q7" s="101">
        <v>118</v>
      </c>
      <c r="W7" s="97"/>
      <c r="X7" s="97"/>
      <c r="Y7" s="11"/>
      <c r="Z7" s="97"/>
      <c r="AA7" s="97"/>
      <c r="AB7" s="11"/>
      <c r="AC7" s="97"/>
      <c r="AD7" s="97"/>
      <c r="AE7" s="11"/>
    </row>
    <row r="8" spans="1:31" ht="17.100000000000001" customHeight="1" x14ac:dyDescent="0.25">
      <c r="A8" s="318" t="s">
        <v>42</v>
      </c>
      <c r="B8" s="319"/>
      <c r="C8" s="100">
        <v>3781</v>
      </c>
      <c r="D8" s="98">
        <v>2430</v>
      </c>
      <c r="E8" s="101">
        <v>1351</v>
      </c>
      <c r="F8" s="100">
        <v>2087</v>
      </c>
      <c r="G8" s="98">
        <v>1097</v>
      </c>
      <c r="H8" s="99">
        <v>990</v>
      </c>
      <c r="I8" s="100">
        <v>674</v>
      </c>
      <c r="J8" s="98">
        <v>532</v>
      </c>
      <c r="K8" s="99">
        <v>142</v>
      </c>
      <c r="L8" s="100">
        <v>705</v>
      </c>
      <c r="M8" s="98">
        <v>598</v>
      </c>
      <c r="N8" s="99">
        <v>107</v>
      </c>
      <c r="O8" s="100">
        <v>315</v>
      </c>
      <c r="P8" s="98">
        <v>203</v>
      </c>
      <c r="Q8" s="101">
        <v>112</v>
      </c>
      <c r="W8" s="97"/>
      <c r="X8" s="97"/>
      <c r="Y8" s="11"/>
      <c r="Z8" s="97"/>
      <c r="AA8" s="97"/>
      <c r="AB8" s="11"/>
      <c r="AC8" s="97"/>
      <c r="AD8" s="97"/>
      <c r="AE8" s="11"/>
    </row>
    <row r="9" spans="1:31" ht="17.100000000000001" customHeight="1" x14ac:dyDescent="0.25">
      <c r="A9" s="318" t="s">
        <v>51</v>
      </c>
      <c r="B9" s="319"/>
      <c r="C9" s="100">
        <v>3813</v>
      </c>
      <c r="D9" s="98">
        <v>2444</v>
      </c>
      <c r="E9" s="101">
        <v>1369</v>
      </c>
      <c r="F9" s="100">
        <v>2110</v>
      </c>
      <c r="G9" s="98">
        <v>1105</v>
      </c>
      <c r="H9" s="99">
        <v>1005</v>
      </c>
      <c r="I9" s="100">
        <v>689</v>
      </c>
      <c r="J9" s="98">
        <v>548</v>
      </c>
      <c r="K9" s="99">
        <v>141</v>
      </c>
      <c r="L9" s="100">
        <v>700</v>
      </c>
      <c r="M9" s="98">
        <v>594</v>
      </c>
      <c r="N9" s="99">
        <v>106</v>
      </c>
      <c r="O9" s="100">
        <v>314</v>
      </c>
      <c r="P9" s="98">
        <v>197</v>
      </c>
      <c r="Q9" s="101">
        <v>117</v>
      </c>
      <c r="W9" s="97"/>
      <c r="X9" s="97"/>
      <c r="Y9" s="11"/>
      <c r="Z9" s="97"/>
      <c r="AA9" s="97"/>
      <c r="AB9" s="11"/>
      <c r="AC9" s="97"/>
      <c r="AD9" s="97"/>
      <c r="AE9" s="11"/>
    </row>
    <row r="10" spans="1:31" ht="17.100000000000001" customHeight="1" x14ac:dyDescent="0.25">
      <c r="A10" s="318" t="s">
        <v>69</v>
      </c>
      <c r="B10" s="319"/>
      <c r="C10" s="100">
        <v>3836</v>
      </c>
      <c r="D10" s="98">
        <v>2441</v>
      </c>
      <c r="E10" s="101">
        <v>1395</v>
      </c>
      <c r="F10" s="100">
        <v>2138</v>
      </c>
      <c r="G10" s="98">
        <v>1103</v>
      </c>
      <c r="H10" s="99">
        <v>1035</v>
      </c>
      <c r="I10" s="100">
        <v>698</v>
      </c>
      <c r="J10" s="98">
        <v>556</v>
      </c>
      <c r="K10" s="99">
        <v>142</v>
      </c>
      <c r="L10" s="100">
        <v>683</v>
      </c>
      <c r="M10" s="98">
        <v>584</v>
      </c>
      <c r="N10" s="99">
        <v>99</v>
      </c>
      <c r="O10" s="100">
        <v>317</v>
      </c>
      <c r="P10" s="98">
        <v>198</v>
      </c>
      <c r="Q10" s="101">
        <v>119</v>
      </c>
      <c r="W10" s="97"/>
      <c r="X10" s="97"/>
      <c r="Y10" s="11"/>
      <c r="Z10" s="97"/>
      <c r="AA10" s="97"/>
      <c r="AB10" s="11"/>
      <c r="AC10" s="97"/>
      <c r="AD10" s="97"/>
      <c r="AE10" s="11"/>
    </row>
    <row r="11" spans="1:31" ht="17.100000000000001" customHeight="1" x14ac:dyDescent="0.25">
      <c r="A11" s="318" t="s">
        <v>79</v>
      </c>
      <c r="B11" s="319"/>
      <c r="C11" s="100">
        <v>3902</v>
      </c>
      <c r="D11" s="98">
        <v>2486</v>
      </c>
      <c r="E11" s="101">
        <v>1416</v>
      </c>
      <c r="F11" s="100">
        <v>2161</v>
      </c>
      <c r="G11" s="98">
        <v>1123</v>
      </c>
      <c r="H11" s="99">
        <v>1038</v>
      </c>
      <c r="I11" s="100">
        <v>686</v>
      </c>
      <c r="J11" s="98">
        <v>541</v>
      </c>
      <c r="K11" s="99">
        <v>145</v>
      </c>
      <c r="L11" s="100">
        <v>717</v>
      </c>
      <c r="M11" s="98">
        <v>614</v>
      </c>
      <c r="N11" s="99">
        <v>103</v>
      </c>
      <c r="O11" s="100">
        <v>338</v>
      </c>
      <c r="P11" s="98">
        <v>208</v>
      </c>
      <c r="Q11" s="101">
        <v>130</v>
      </c>
      <c r="W11" s="97"/>
      <c r="X11" s="97"/>
      <c r="Y11" s="11"/>
      <c r="Z11" s="97"/>
      <c r="AA11" s="97"/>
      <c r="AB11" s="11"/>
      <c r="AC11" s="97"/>
      <c r="AD11" s="97"/>
      <c r="AE11" s="11"/>
    </row>
    <row r="12" spans="1:31" ht="17.100000000000001" customHeight="1" x14ac:dyDescent="0.25">
      <c r="A12" s="318" t="s">
        <v>87</v>
      </c>
      <c r="B12" s="319"/>
      <c r="C12" s="100">
        <v>3880</v>
      </c>
      <c r="D12" s="98">
        <v>2483</v>
      </c>
      <c r="E12" s="101">
        <v>1397</v>
      </c>
      <c r="F12" s="100">
        <v>2158</v>
      </c>
      <c r="G12" s="98">
        <v>1130</v>
      </c>
      <c r="H12" s="99">
        <v>1028</v>
      </c>
      <c r="I12" s="100">
        <v>691</v>
      </c>
      <c r="J12" s="98">
        <v>555</v>
      </c>
      <c r="K12" s="99">
        <v>136</v>
      </c>
      <c r="L12" s="100">
        <v>717</v>
      </c>
      <c r="M12" s="98">
        <v>612</v>
      </c>
      <c r="N12" s="99">
        <v>105</v>
      </c>
      <c r="O12" s="100">
        <v>314</v>
      </c>
      <c r="P12" s="98">
        <v>186</v>
      </c>
      <c r="Q12" s="101">
        <v>128</v>
      </c>
      <c r="W12" s="97"/>
      <c r="X12" s="97"/>
      <c r="Y12" s="11"/>
      <c r="Z12" s="97"/>
      <c r="AA12" s="97"/>
      <c r="AB12" s="11"/>
      <c r="AC12" s="97"/>
      <c r="AD12" s="97"/>
      <c r="AE12" s="11"/>
    </row>
    <row r="13" spans="1:31" ht="17.100000000000001" customHeight="1" x14ac:dyDescent="0.25">
      <c r="A13" s="318" t="s">
        <v>94</v>
      </c>
      <c r="B13" s="319"/>
      <c r="C13" s="100">
        <v>3837</v>
      </c>
      <c r="D13" s="98">
        <v>2450</v>
      </c>
      <c r="E13" s="101">
        <v>1387</v>
      </c>
      <c r="F13" s="100">
        <v>2147</v>
      </c>
      <c r="G13" s="98">
        <v>1113</v>
      </c>
      <c r="H13" s="99">
        <v>1034</v>
      </c>
      <c r="I13" s="100">
        <v>666</v>
      </c>
      <c r="J13" s="98">
        <v>535</v>
      </c>
      <c r="K13" s="99">
        <v>131</v>
      </c>
      <c r="L13" s="100">
        <v>709</v>
      </c>
      <c r="M13" s="98">
        <v>609</v>
      </c>
      <c r="N13" s="99">
        <v>100</v>
      </c>
      <c r="O13" s="100">
        <v>315</v>
      </c>
      <c r="P13" s="98">
        <v>193</v>
      </c>
      <c r="Q13" s="101">
        <v>122</v>
      </c>
      <c r="W13" s="97"/>
      <c r="X13" s="97"/>
      <c r="Y13" s="11"/>
      <c r="Z13" s="97"/>
      <c r="AA13" s="97"/>
      <c r="AB13" s="11"/>
      <c r="AC13" s="97"/>
      <c r="AD13" s="97"/>
      <c r="AE13" s="11"/>
    </row>
    <row r="14" spans="1:31" ht="17.100000000000001" customHeight="1" x14ac:dyDescent="0.25">
      <c r="A14" s="318" t="s">
        <v>99</v>
      </c>
      <c r="B14" s="319"/>
      <c r="C14" s="100">
        <v>3812</v>
      </c>
      <c r="D14" s="98">
        <v>2452</v>
      </c>
      <c r="E14" s="101">
        <v>1360</v>
      </c>
      <c r="F14" s="100">
        <v>2145</v>
      </c>
      <c r="G14" s="98">
        <v>1110</v>
      </c>
      <c r="H14" s="99">
        <v>1035</v>
      </c>
      <c r="I14" s="100">
        <v>663</v>
      </c>
      <c r="J14" s="98">
        <v>547</v>
      </c>
      <c r="K14" s="99">
        <v>116</v>
      </c>
      <c r="L14" s="100">
        <v>678</v>
      </c>
      <c r="M14" s="98">
        <v>586</v>
      </c>
      <c r="N14" s="99">
        <v>92</v>
      </c>
      <c r="O14" s="100">
        <v>326</v>
      </c>
      <c r="P14" s="98">
        <v>209</v>
      </c>
      <c r="Q14" s="101">
        <v>117</v>
      </c>
      <c r="W14" s="97"/>
      <c r="X14" s="97"/>
      <c r="Y14" s="11"/>
      <c r="Z14" s="97"/>
      <c r="AA14" s="97"/>
      <c r="AB14" s="11"/>
      <c r="AC14" s="97"/>
      <c r="AD14" s="97"/>
      <c r="AE14" s="11"/>
    </row>
    <row r="15" spans="1:31" ht="17.100000000000001" customHeight="1" thickBot="1" x14ac:dyDescent="0.3">
      <c r="A15" s="320" t="s">
        <v>111</v>
      </c>
      <c r="B15" s="321"/>
      <c r="C15" s="100">
        <v>3866</v>
      </c>
      <c r="D15" s="98">
        <v>2482</v>
      </c>
      <c r="E15" s="101">
        <v>1384</v>
      </c>
      <c r="F15" s="100">
        <v>2174</v>
      </c>
      <c r="G15" s="98">
        <v>1137</v>
      </c>
      <c r="H15" s="101">
        <v>1037</v>
      </c>
      <c r="I15" s="100">
        <v>674</v>
      </c>
      <c r="J15" s="98">
        <v>538</v>
      </c>
      <c r="K15" s="101">
        <v>136</v>
      </c>
      <c r="L15" s="100">
        <v>673</v>
      </c>
      <c r="M15" s="98">
        <v>584</v>
      </c>
      <c r="N15" s="101">
        <v>89</v>
      </c>
      <c r="O15" s="100">
        <v>345</v>
      </c>
      <c r="P15" s="98">
        <v>223</v>
      </c>
      <c r="Q15" s="101">
        <v>122</v>
      </c>
      <c r="W15" s="97"/>
      <c r="X15" s="97"/>
      <c r="Y15" s="11"/>
      <c r="Z15" s="97"/>
      <c r="AA15" s="97"/>
      <c r="AB15" s="11"/>
      <c r="AC15" s="97"/>
      <c r="AD15" s="97"/>
      <c r="AE15" s="11"/>
    </row>
    <row r="16" spans="1:31" ht="17.100000000000001" customHeight="1" x14ac:dyDescent="0.25">
      <c r="A16" s="353" t="s">
        <v>112</v>
      </c>
      <c r="B16" s="167" t="s">
        <v>53</v>
      </c>
      <c r="C16" s="283">
        <f>C15-C14</f>
        <v>54</v>
      </c>
      <c r="D16" s="284">
        <f t="shared" ref="D16:L16" si="0">D15-D14</f>
        <v>30</v>
      </c>
      <c r="E16" s="284">
        <f t="shared" si="0"/>
        <v>24</v>
      </c>
      <c r="F16" s="283">
        <f t="shared" si="0"/>
        <v>29</v>
      </c>
      <c r="G16" s="284">
        <f t="shared" si="0"/>
        <v>27</v>
      </c>
      <c r="H16" s="284">
        <f t="shared" si="0"/>
        <v>2</v>
      </c>
      <c r="I16" s="283">
        <f t="shared" si="0"/>
        <v>11</v>
      </c>
      <c r="J16" s="284">
        <f t="shared" si="0"/>
        <v>-9</v>
      </c>
      <c r="K16" s="284">
        <f t="shared" si="0"/>
        <v>20</v>
      </c>
      <c r="L16" s="283">
        <f t="shared" si="0"/>
        <v>-5</v>
      </c>
      <c r="M16" s="284">
        <f>M15-M14</f>
        <v>-2</v>
      </c>
      <c r="N16" s="284">
        <f>N15-N14</f>
        <v>-3</v>
      </c>
      <c r="O16" s="283">
        <f>O15-O14</f>
        <v>19</v>
      </c>
      <c r="P16" s="284">
        <f>P15-P14</f>
        <v>14</v>
      </c>
      <c r="Q16" s="284">
        <f>Q15-Q14</f>
        <v>5</v>
      </c>
    </row>
    <row r="17" spans="1:17" ht="17.100000000000001" customHeight="1" x14ac:dyDescent="0.25">
      <c r="A17" s="322"/>
      <c r="B17" s="164" t="s">
        <v>54</v>
      </c>
      <c r="C17" s="291">
        <f>C15/C14-1</f>
        <v>1.4165792235047325E-2</v>
      </c>
      <c r="D17" s="292">
        <f t="shared" ref="D17:L17" si="1">D15/D14-1</f>
        <v>1.2234910277324706E-2</v>
      </c>
      <c r="E17" s="292">
        <f t="shared" si="1"/>
        <v>1.7647058823529349E-2</v>
      </c>
      <c r="F17" s="291">
        <f t="shared" si="1"/>
        <v>1.3519813519813573E-2</v>
      </c>
      <c r="G17" s="292">
        <f t="shared" si="1"/>
        <v>2.4324324324324298E-2</v>
      </c>
      <c r="H17" s="292">
        <f t="shared" si="1"/>
        <v>1.9323671497584183E-3</v>
      </c>
      <c r="I17" s="291">
        <f t="shared" si="1"/>
        <v>1.6591251885369473E-2</v>
      </c>
      <c r="J17" s="292">
        <f t="shared" si="1"/>
        <v>-1.6453382084095081E-2</v>
      </c>
      <c r="K17" s="292">
        <f t="shared" si="1"/>
        <v>0.17241379310344818</v>
      </c>
      <c r="L17" s="291">
        <f t="shared" si="1"/>
        <v>-7.3746312684366266E-3</v>
      </c>
      <c r="M17" s="292">
        <f>M15/M14-1</f>
        <v>-3.4129692832765013E-3</v>
      </c>
      <c r="N17" s="292">
        <f>N15/N14-1</f>
        <v>-3.2608695652173947E-2</v>
      </c>
      <c r="O17" s="291">
        <f>O15/O14-1</f>
        <v>5.8282208588957163E-2</v>
      </c>
      <c r="P17" s="292">
        <f>P15/P14-1</f>
        <v>6.698564593301426E-2</v>
      </c>
      <c r="Q17" s="292">
        <f>Q15/Q14-1</f>
        <v>4.2735042735042805E-2</v>
      </c>
    </row>
    <row r="18" spans="1:17" ht="17.100000000000001" customHeight="1" x14ac:dyDescent="0.25">
      <c r="A18" s="316" t="s">
        <v>114</v>
      </c>
      <c r="B18" s="174" t="s">
        <v>53</v>
      </c>
      <c r="C18" s="299">
        <f>C15-C10</f>
        <v>30</v>
      </c>
      <c r="D18" s="300">
        <f t="shared" ref="D18:L18" si="2">D15-D10</f>
        <v>41</v>
      </c>
      <c r="E18" s="300">
        <f t="shared" si="2"/>
        <v>-11</v>
      </c>
      <c r="F18" s="299">
        <f t="shared" si="2"/>
        <v>36</v>
      </c>
      <c r="G18" s="300">
        <f t="shared" si="2"/>
        <v>34</v>
      </c>
      <c r="H18" s="300">
        <f t="shared" si="2"/>
        <v>2</v>
      </c>
      <c r="I18" s="299">
        <f t="shared" si="2"/>
        <v>-24</v>
      </c>
      <c r="J18" s="300">
        <f t="shared" si="2"/>
        <v>-18</v>
      </c>
      <c r="K18" s="300">
        <f t="shared" si="2"/>
        <v>-6</v>
      </c>
      <c r="L18" s="299">
        <f t="shared" si="2"/>
        <v>-10</v>
      </c>
      <c r="M18" s="300">
        <f>M15-M10</f>
        <v>0</v>
      </c>
      <c r="N18" s="300">
        <f>N15-N10</f>
        <v>-10</v>
      </c>
      <c r="O18" s="299">
        <f>O15-O10</f>
        <v>28</v>
      </c>
      <c r="P18" s="300">
        <f>P15-P10</f>
        <v>25</v>
      </c>
      <c r="Q18" s="300">
        <f>Q15-Q10</f>
        <v>3</v>
      </c>
    </row>
    <row r="19" spans="1:17" ht="17.100000000000001" customHeight="1" x14ac:dyDescent="0.25">
      <c r="A19" s="322"/>
      <c r="B19" s="164" t="s">
        <v>54</v>
      </c>
      <c r="C19" s="287">
        <f>C15/C10-1</f>
        <v>7.8206465067778286E-3</v>
      </c>
      <c r="D19" s="288">
        <f t="shared" ref="D19:L19" si="3">D15/D10-1</f>
        <v>1.6796394920114643E-2</v>
      </c>
      <c r="E19" s="288">
        <f t="shared" si="3"/>
        <v>-7.8853046594982157E-3</v>
      </c>
      <c r="F19" s="287">
        <f t="shared" si="3"/>
        <v>1.6838166510757757E-2</v>
      </c>
      <c r="G19" s="288">
        <f t="shared" si="3"/>
        <v>3.0825022665457835E-2</v>
      </c>
      <c r="H19" s="288">
        <f t="shared" si="3"/>
        <v>1.9323671497584183E-3</v>
      </c>
      <c r="I19" s="287">
        <f t="shared" si="3"/>
        <v>-3.4383954154727836E-2</v>
      </c>
      <c r="J19" s="288">
        <f t="shared" si="3"/>
        <v>-3.2374100719424481E-2</v>
      </c>
      <c r="K19" s="288">
        <f t="shared" si="3"/>
        <v>-4.2253521126760618E-2</v>
      </c>
      <c r="L19" s="287">
        <f t="shared" si="3"/>
        <v>-1.4641288433382083E-2</v>
      </c>
      <c r="M19" s="288">
        <f>M15/M10-1</f>
        <v>0</v>
      </c>
      <c r="N19" s="288">
        <f>N15/N10-1</f>
        <v>-0.10101010101010099</v>
      </c>
      <c r="O19" s="287">
        <f>O15/O10-1</f>
        <v>8.8328075709779075E-2</v>
      </c>
      <c r="P19" s="288">
        <f>P15/P10-1</f>
        <v>0.1262626262626263</v>
      </c>
      <c r="Q19" s="288">
        <f>Q15/Q10-1</f>
        <v>2.5210084033613356E-2</v>
      </c>
    </row>
    <row r="20" spans="1:17" ht="17.100000000000001" customHeight="1" x14ac:dyDescent="0.25">
      <c r="A20" s="316" t="s">
        <v>113</v>
      </c>
      <c r="B20" s="174" t="s">
        <v>53</v>
      </c>
      <c r="C20" s="295">
        <f>C15-C5</f>
        <v>114</v>
      </c>
      <c r="D20" s="296">
        <f>D15-D5</f>
        <v>179</v>
      </c>
      <c r="E20" s="296">
        <f t="shared" ref="E20:Q20" si="4">E15-E5</f>
        <v>-65</v>
      </c>
      <c r="F20" s="295">
        <f t="shared" si="4"/>
        <v>-68</v>
      </c>
      <c r="G20" s="296">
        <f t="shared" si="4"/>
        <v>-22</v>
      </c>
      <c r="H20" s="296">
        <f t="shared" si="4"/>
        <v>-46</v>
      </c>
      <c r="I20" s="295">
        <f t="shared" si="4"/>
        <v>103</v>
      </c>
      <c r="J20" s="296">
        <f t="shared" si="4"/>
        <v>103</v>
      </c>
      <c r="K20" s="296">
        <f t="shared" si="4"/>
        <v>0</v>
      </c>
      <c r="L20" s="295">
        <f t="shared" si="4"/>
        <v>79</v>
      </c>
      <c r="M20" s="296">
        <f t="shared" si="4"/>
        <v>88</v>
      </c>
      <c r="N20" s="296">
        <f t="shared" si="4"/>
        <v>-9</v>
      </c>
      <c r="O20" s="295">
        <f t="shared" si="4"/>
        <v>0</v>
      </c>
      <c r="P20" s="296">
        <f t="shared" si="4"/>
        <v>10</v>
      </c>
      <c r="Q20" s="296">
        <f t="shared" si="4"/>
        <v>-10</v>
      </c>
    </row>
    <row r="21" spans="1:17" ht="17.100000000000001" customHeight="1" x14ac:dyDescent="0.25">
      <c r="A21" s="317"/>
      <c r="B21" s="178" t="s">
        <v>54</v>
      </c>
      <c r="C21" s="291">
        <f>C15/C5-1</f>
        <v>3.0383795309168349E-2</v>
      </c>
      <c r="D21" s="292">
        <f>D15/D5-1</f>
        <v>7.7724706904038321E-2</v>
      </c>
      <c r="E21" s="292">
        <f t="shared" ref="E21:Q21" si="5">E15/E5-1</f>
        <v>-4.4858523119392646E-2</v>
      </c>
      <c r="F21" s="291">
        <f t="shared" si="5"/>
        <v>-3.0330062444246186E-2</v>
      </c>
      <c r="G21" s="292">
        <f t="shared" si="5"/>
        <v>-1.8981880931837836E-2</v>
      </c>
      <c r="H21" s="292">
        <f t="shared" si="5"/>
        <v>-4.2474607571560519E-2</v>
      </c>
      <c r="I21" s="291">
        <f t="shared" si="5"/>
        <v>0.18038528896672501</v>
      </c>
      <c r="J21" s="292">
        <f t="shared" si="5"/>
        <v>0.23678160919540225</v>
      </c>
      <c r="K21" s="292">
        <f t="shared" si="5"/>
        <v>0</v>
      </c>
      <c r="L21" s="291">
        <f t="shared" si="5"/>
        <v>0.132996632996633</v>
      </c>
      <c r="M21" s="292">
        <f t="shared" si="5"/>
        <v>0.17741935483870974</v>
      </c>
      <c r="N21" s="292">
        <f t="shared" si="5"/>
        <v>-9.1836734693877542E-2</v>
      </c>
      <c r="O21" s="291">
        <f t="shared" si="5"/>
        <v>0</v>
      </c>
      <c r="P21" s="292">
        <f t="shared" si="5"/>
        <v>4.6948356807511749E-2</v>
      </c>
      <c r="Q21" s="292">
        <f t="shared" si="5"/>
        <v>-7.5757575757575801E-2</v>
      </c>
    </row>
    <row r="22" spans="1:17" s="97" customFormat="1" ht="17.100000000000001" customHeight="1" x14ac:dyDescent="0.25">
      <c r="A22" s="161"/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x14ac:dyDescent="0.25">
      <c r="A23" s="19" t="s">
        <v>74</v>
      </c>
    </row>
    <row r="25" spans="1:17" x14ac:dyDescent="0.25">
      <c r="C25" s="86"/>
    </row>
  </sheetData>
  <mergeCells count="21">
    <mergeCell ref="A12:B12"/>
    <mergeCell ref="A20:A21"/>
    <mergeCell ref="F3:H3"/>
    <mergeCell ref="I3:K3"/>
    <mergeCell ref="L3:N3"/>
    <mergeCell ref="A16:A17"/>
    <mergeCell ref="A18:A19"/>
    <mergeCell ref="A13:B13"/>
    <mergeCell ref="A14:B14"/>
    <mergeCell ref="A15:B15"/>
    <mergeCell ref="A6:B6"/>
    <mergeCell ref="A8:B8"/>
    <mergeCell ref="A9:B9"/>
    <mergeCell ref="A10:B10"/>
    <mergeCell ref="A11:B11"/>
    <mergeCell ref="A7:B7"/>
    <mergeCell ref="O3:Q3"/>
    <mergeCell ref="C3:C4"/>
    <mergeCell ref="D3:E3"/>
    <mergeCell ref="A5:B5"/>
    <mergeCell ref="A3:B4"/>
  </mergeCells>
  <hyperlinks>
    <hyperlink ref="S2" location="OBSAH!A1" display="Zpět na obsah"/>
  </hyperlinks>
  <pageMargins left="0.7" right="0.7" top="0.78740157499999996" bottom="0.78740157499999996" header="0.3" footer="0.3"/>
  <ignoredErrors>
    <ignoredError sqref="C16:Q19 C20:Q2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/>
  </sheetViews>
  <sheetFormatPr defaultRowHeight="15" x14ac:dyDescent="0.25"/>
  <cols>
    <col min="1" max="1" width="10.5703125" customWidth="1"/>
    <col min="3" max="17" width="7.7109375" customWidth="1"/>
  </cols>
  <sheetData>
    <row r="1" spans="1:31" x14ac:dyDescent="0.25">
      <c r="A1" s="29" t="s">
        <v>118</v>
      </c>
      <c r="B1" s="29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31" ht="15.75" thickBot="1" x14ac:dyDescent="0.3">
      <c r="A2" s="280" t="s">
        <v>141</v>
      </c>
      <c r="B2" s="41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30"/>
      <c r="P2" s="30"/>
      <c r="Q2" s="30"/>
      <c r="R2" s="30"/>
      <c r="S2" s="41" t="s">
        <v>137</v>
      </c>
      <c r="T2" s="30"/>
    </row>
    <row r="3" spans="1:31" x14ac:dyDescent="0.25">
      <c r="A3" s="354" t="s">
        <v>65</v>
      </c>
      <c r="B3" s="355"/>
      <c r="C3" s="391" t="s">
        <v>34</v>
      </c>
      <c r="D3" s="393" t="s">
        <v>103</v>
      </c>
      <c r="E3" s="380"/>
      <c r="F3" s="390" t="s">
        <v>104</v>
      </c>
      <c r="G3" s="380"/>
      <c r="H3" s="394"/>
      <c r="I3" s="390" t="s">
        <v>105</v>
      </c>
      <c r="J3" s="380"/>
      <c r="K3" s="380"/>
      <c r="L3" s="390" t="s">
        <v>106</v>
      </c>
      <c r="M3" s="380"/>
      <c r="N3" s="394"/>
      <c r="O3" s="390" t="s">
        <v>107</v>
      </c>
      <c r="P3" s="380"/>
      <c r="Q3" s="380"/>
    </row>
    <row r="4" spans="1:31" ht="15.75" customHeight="1" thickBot="1" x14ac:dyDescent="0.3">
      <c r="A4" s="358"/>
      <c r="B4" s="359"/>
      <c r="C4" s="392"/>
      <c r="D4" s="275" t="s">
        <v>3</v>
      </c>
      <c r="E4" s="276" t="s">
        <v>43</v>
      </c>
      <c r="F4" s="236" t="s">
        <v>1</v>
      </c>
      <c r="G4" s="275" t="s">
        <v>3</v>
      </c>
      <c r="H4" s="277" t="s">
        <v>43</v>
      </c>
      <c r="I4" s="236" t="s">
        <v>1</v>
      </c>
      <c r="J4" s="275" t="s">
        <v>3</v>
      </c>
      <c r="K4" s="276" t="s">
        <v>43</v>
      </c>
      <c r="L4" s="236" t="s">
        <v>1</v>
      </c>
      <c r="M4" s="275" t="s">
        <v>3</v>
      </c>
      <c r="N4" s="277" t="s">
        <v>43</v>
      </c>
      <c r="O4" s="236" t="s">
        <v>1</v>
      </c>
      <c r="P4" s="275" t="s">
        <v>3</v>
      </c>
      <c r="Q4" s="276" t="s">
        <v>43</v>
      </c>
    </row>
    <row r="5" spans="1:31" ht="17.100000000000001" customHeight="1" x14ac:dyDescent="0.25">
      <c r="A5" s="318" t="s">
        <v>5</v>
      </c>
      <c r="B5" s="319"/>
      <c r="C5" s="100">
        <v>371</v>
      </c>
      <c r="D5" s="98">
        <v>246</v>
      </c>
      <c r="E5" s="101">
        <v>125</v>
      </c>
      <c r="F5" s="100">
        <v>246</v>
      </c>
      <c r="G5" s="98">
        <v>145</v>
      </c>
      <c r="H5" s="99">
        <v>101</v>
      </c>
      <c r="I5" s="100">
        <v>59</v>
      </c>
      <c r="J5" s="98">
        <v>50</v>
      </c>
      <c r="K5" s="101">
        <v>9</v>
      </c>
      <c r="L5" s="100">
        <v>30</v>
      </c>
      <c r="M5" s="98">
        <v>24</v>
      </c>
      <c r="N5" s="99">
        <v>6</v>
      </c>
      <c r="O5" s="100">
        <v>36</v>
      </c>
      <c r="P5" s="98">
        <v>27</v>
      </c>
      <c r="Q5" s="101">
        <v>9</v>
      </c>
      <c r="R5" s="11"/>
      <c r="S5" s="11"/>
      <c r="T5" s="11"/>
      <c r="U5" s="11"/>
      <c r="V5" s="11"/>
      <c r="W5" s="97"/>
      <c r="X5" s="97"/>
      <c r="Y5" s="11"/>
      <c r="Z5" s="97"/>
      <c r="AA5" s="97"/>
      <c r="AB5" s="11"/>
      <c r="AC5" s="97"/>
      <c r="AD5" s="97"/>
      <c r="AE5" s="11"/>
    </row>
    <row r="6" spans="1:31" ht="17.100000000000001" customHeight="1" x14ac:dyDescent="0.25">
      <c r="A6" s="318" t="s">
        <v>6</v>
      </c>
      <c r="B6" s="319"/>
      <c r="C6" s="100">
        <v>381</v>
      </c>
      <c r="D6" s="98">
        <v>245</v>
      </c>
      <c r="E6" s="101">
        <v>136</v>
      </c>
      <c r="F6" s="100">
        <v>275</v>
      </c>
      <c r="G6" s="98">
        <v>153</v>
      </c>
      <c r="H6" s="99">
        <v>122</v>
      </c>
      <c r="I6" s="100">
        <v>51</v>
      </c>
      <c r="J6" s="98">
        <v>41</v>
      </c>
      <c r="K6" s="101">
        <v>10</v>
      </c>
      <c r="L6" s="100">
        <v>30</v>
      </c>
      <c r="M6" s="98">
        <v>28</v>
      </c>
      <c r="N6" s="99">
        <v>2</v>
      </c>
      <c r="O6" s="100">
        <v>25</v>
      </c>
      <c r="P6" s="98">
        <v>23</v>
      </c>
      <c r="Q6" s="101">
        <v>2</v>
      </c>
      <c r="R6" s="11"/>
      <c r="S6" s="11"/>
      <c r="T6" s="11"/>
      <c r="U6" s="11"/>
      <c r="V6" s="11"/>
      <c r="W6" s="97"/>
      <c r="X6" s="97"/>
      <c r="Y6" s="11"/>
      <c r="Z6" s="97"/>
      <c r="AA6" s="97"/>
      <c r="AB6" s="11"/>
      <c r="AC6" s="97"/>
      <c r="AD6" s="97"/>
      <c r="AE6" s="11"/>
    </row>
    <row r="7" spans="1:31" ht="17.100000000000001" customHeight="1" x14ac:dyDescent="0.25">
      <c r="A7" s="318" t="s">
        <v>7</v>
      </c>
      <c r="B7" s="319"/>
      <c r="C7" s="100">
        <v>333</v>
      </c>
      <c r="D7" s="98">
        <v>221</v>
      </c>
      <c r="E7" s="101">
        <v>112</v>
      </c>
      <c r="F7" s="100">
        <v>224</v>
      </c>
      <c r="G7" s="98">
        <v>133</v>
      </c>
      <c r="H7" s="99">
        <v>91</v>
      </c>
      <c r="I7" s="100">
        <v>49</v>
      </c>
      <c r="J7" s="98">
        <v>39</v>
      </c>
      <c r="K7" s="101">
        <v>10</v>
      </c>
      <c r="L7" s="100">
        <v>44</v>
      </c>
      <c r="M7" s="98">
        <v>39</v>
      </c>
      <c r="N7" s="99">
        <v>5</v>
      </c>
      <c r="O7" s="100">
        <v>16</v>
      </c>
      <c r="P7" s="98">
        <v>10</v>
      </c>
      <c r="Q7" s="101">
        <v>6</v>
      </c>
      <c r="R7" s="11"/>
      <c r="S7" s="11"/>
      <c r="T7" s="11"/>
      <c r="U7" s="11"/>
      <c r="V7" s="11"/>
      <c r="W7" s="97"/>
      <c r="X7" s="97"/>
      <c r="Y7" s="11"/>
      <c r="Z7" s="97"/>
      <c r="AA7" s="97"/>
      <c r="AB7" s="11"/>
      <c r="AC7" s="97"/>
      <c r="AD7" s="97"/>
      <c r="AE7" s="11"/>
    </row>
    <row r="8" spans="1:31" ht="17.100000000000001" customHeight="1" x14ac:dyDescent="0.25">
      <c r="A8" s="318" t="s">
        <v>8</v>
      </c>
      <c r="B8" s="319"/>
      <c r="C8" s="100">
        <v>367</v>
      </c>
      <c r="D8" s="98">
        <v>235</v>
      </c>
      <c r="E8" s="101">
        <v>132</v>
      </c>
      <c r="F8" s="100">
        <v>238</v>
      </c>
      <c r="G8" s="98">
        <v>128</v>
      </c>
      <c r="H8" s="99">
        <v>110</v>
      </c>
      <c r="I8" s="100">
        <v>54</v>
      </c>
      <c r="J8" s="98">
        <v>46</v>
      </c>
      <c r="K8" s="101">
        <v>8</v>
      </c>
      <c r="L8" s="100">
        <v>48</v>
      </c>
      <c r="M8" s="98">
        <v>42</v>
      </c>
      <c r="N8" s="99">
        <v>6</v>
      </c>
      <c r="O8" s="100">
        <v>27</v>
      </c>
      <c r="P8" s="98">
        <v>19</v>
      </c>
      <c r="Q8" s="101">
        <v>8</v>
      </c>
      <c r="R8" s="11"/>
      <c r="S8" s="11"/>
      <c r="T8" s="11"/>
      <c r="U8" s="11"/>
      <c r="V8" s="11"/>
      <c r="W8" s="97"/>
      <c r="X8" s="97"/>
      <c r="Y8" s="11"/>
      <c r="Z8" s="97"/>
      <c r="AA8" s="97"/>
      <c r="AB8" s="11"/>
      <c r="AC8" s="97"/>
      <c r="AD8" s="97"/>
      <c r="AE8" s="11"/>
    </row>
    <row r="9" spans="1:31" ht="17.100000000000001" customHeight="1" x14ac:dyDescent="0.25">
      <c r="A9" s="318" t="s">
        <v>42</v>
      </c>
      <c r="B9" s="319"/>
      <c r="C9" s="100">
        <v>361</v>
      </c>
      <c r="D9" s="98">
        <v>231</v>
      </c>
      <c r="E9" s="101">
        <v>130</v>
      </c>
      <c r="F9" s="100">
        <v>246</v>
      </c>
      <c r="G9" s="98">
        <v>134</v>
      </c>
      <c r="H9" s="99">
        <v>112</v>
      </c>
      <c r="I9" s="100">
        <v>65</v>
      </c>
      <c r="J9" s="98">
        <v>53</v>
      </c>
      <c r="K9" s="101">
        <v>12</v>
      </c>
      <c r="L9" s="100">
        <v>36</v>
      </c>
      <c r="M9" s="98">
        <v>35</v>
      </c>
      <c r="N9" s="99">
        <v>1</v>
      </c>
      <c r="O9" s="100">
        <v>14</v>
      </c>
      <c r="P9" s="98">
        <v>9</v>
      </c>
      <c r="Q9" s="101">
        <v>5</v>
      </c>
      <c r="R9" s="11"/>
      <c r="S9" s="11"/>
      <c r="T9" s="11"/>
      <c r="U9" s="11"/>
      <c r="V9" s="11"/>
      <c r="W9" s="97"/>
      <c r="X9" s="97"/>
      <c r="Y9" s="11"/>
      <c r="Z9" s="97"/>
      <c r="AA9" s="97"/>
      <c r="AB9" s="11"/>
      <c r="AC9" s="97"/>
      <c r="AD9" s="97"/>
      <c r="AE9" s="11"/>
    </row>
    <row r="10" spans="1:31" ht="17.100000000000001" customHeight="1" x14ac:dyDescent="0.25">
      <c r="A10" s="318" t="s">
        <v>51</v>
      </c>
      <c r="B10" s="319"/>
      <c r="C10" s="100">
        <v>347</v>
      </c>
      <c r="D10" s="98">
        <v>238</v>
      </c>
      <c r="E10" s="101">
        <v>109</v>
      </c>
      <c r="F10" s="100">
        <v>235</v>
      </c>
      <c r="G10" s="98">
        <v>141</v>
      </c>
      <c r="H10" s="99">
        <v>94</v>
      </c>
      <c r="I10" s="100">
        <v>52</v>
      </c>
      <c r="J10" s="98">
        <v>46</v>
      </c>
      <c r="K10" s="101">
        <v>6</v>
      </c>
      <c r="L10" s="100">
        <v>41</v>
      </c>
      <c r="M10" s="98">
        <v>35</v>
      </c>
      <c r="N10" s="99">
        <v>6</v>
      </c>
      <c r="O10" s="100">
        <v>19</v>
      </c>
      <c r="P10" s="98">
        <v>16</v>
      </c>
      <c r="Q10" s="101">
        <v>3</v>
      </c>
      <c r="R10" s="11"/>
      <c r="S10" s="11"/>
      <c r="T10" s="11"/>
      <c r="U10" s="11"/>
      <c r="V10" s="11"/>
      <c r="W10" s="97"/>
      <c r="X10" s="97"/>
      <c r="Y10" s="11"/>
      <c r="Z10" s="97"/>
      <c r="AA10" s="97"/>
      <c r="AB10" s="11"/>
      <c r="AC10" s="97"/>
      <c r="AD10" s="97"/>
      <c r="AE10" s="11"/>
    </row>
    <row r="11" spans="1:31" ht="17.100000000000001" customHeight="1" x14ac:dyDescent="0.25">
      <c r="A11" s="318" t="s">
        <v>69</v>
      </c>
      <c r="B11" s="319"/>
      <c r="C11" s="100">
        <v>378</v>
      </c>
      <c r="D11" s="98">
        <v>239</v>
      </c>
      <c r="E11" s="101">
        <v>139</v>
      </c>
      <c r="F11" s="100">
        <v>239</v>
      </c>
      <c r="G11" s="98">
        <v>127</v>
      </c>
      <c r="H11" s="99">
        <v>112</v>
      </c>
      <c r="I11" s="100">
        <v>75</v>
      </c>
      <c r="J11" s="98">
        <v>62</v>
      </c>
      <c r="K11" s="101">
        <v>13</v>
      </c>
      <c r="L11" s="100">
        <v>42</v>
      </c>
      <c r="M11" s="98">
        <v>34</v>
      </c>
      <c r="N11" s="99">
        <v>8</v>
      </c>
      <c r="O11" s="100">
        <v>22</v>
      </c>
      <c r="P11" s="98">
        <v>16</v>
      </c>
      <c r="Q11" s="101">
        <v>6</v>
      </c>
      <c r="R11" s="11"/>
      <c r="S11" s="11"/>
      <c r="T11" s="11"/>
      <c r="U11" s="11"/>
      <c r="V11" s="11"/>
      <c r="W11" s="97"/>
      <c r="X11" s="97"/>
      <c r="Y11" s="11"/>
      <c r="Z11" s="97"/>
      <c r="AA11" s="97"/>
      <c r="AB11" s="11"/>
      <c r="AC11" s="97"/>
      <c r="AD11" s="97"/>
      <c r="AE11" s="11"/>
    </row>
    <row r="12" spans="1:31" ht="17.100000000000001" customHeight="1" x14ac:dyDescent="0.25">
      <c r="A12" s="318" t="s">
        <v>79</v>
      </c>
      <c r="B12" s="319"/>
      <c r="C12" s="100">
        <v>392</v>
      </c>
      <c r="D12" s="98">
        <v>255</v>
      </c>
      <c r="E12" s="101">
        <v>137</v>
      </c>
      <c r="F12" s="100">
        <v>255</v>
      </c>
      <c r="G12" s="98">
        <v>141</v>
      </c>
      <c r="H12" s="99">
        <v>114</v>
      </c>
      <c r="I12" s="100">
        <v>59</v>
      </c>
      <c r="J12" s="98">
        <v>44</v>
      </c>
      <c r="K12" s="101">
        <v>15</v>
      </c>
      <c r="L12" s="100">
        <v>54</v>
      </c>
      <c r="M12" s="98">
        <v>50</v>
      </c>
      <c r="N12" s="99">
        <v>4</v>
      </c>
      <c r="O12" s="100">
        <v>24</v>
      </c>
      <c r="P12" s="98">
        <v>20</v>
      </c>
      <c r="Q12" s="101">
        <v>4</v>
      </c>
      <c r="R12" s="11"/>
      <c r="S12" s="11"/>
      <c r="T12" s="11"/>
      <c r="U12" s="11"/>
      <c r="V12" s="11"/>
      <c r="W12" s="97"/>
      <c r="X12" s="97"/>
      <c r="Y12" s="11"/>
      <c r="Z12" s="97"/>
      <c r="AA12" s="97"/>
      <c r="AB12" s="11"/>
      <c r="AC12" s="97"/>
      <c r="AD12" s="97"/>
      <c r="AE12" s="11"/>
    </row>
    <row r="13" spans="1:31" ht="17.100000000000001" customHeight="1" x14ac:dyDescent="0.25">
      <c r="A13" s="318" t="s">
        <v>87</v>
      </c>
      <c r="B13" s="319"/>
      <c r="C13" s="100">
        <v>387</v>
      </c>
      <c r="D13" s="98">
        <v>249</v>
      </c>
      <c r="E13" s="101">
        <v>138</v>
      </c>
      <c r="F13" s="100">
        <v>254</v>
      </c>
      <c r="G13" s="98">
        <v>141</v>
      </c>
      <c r="H13" s="99">
        <v>113</v>
      </c>
      <c r="I13" s="100">
        <v>64</v>
      </c>
      <c r="J13" s="98">
        <v>55</v>
      </c>
      <c r="K13" s="101">
        <v>9</v>
      </c>
      <c r="L13" s="100">
        <v>44</v>
      </c>
      <c r="M13" s="98">
        <v>40</v>
      </c>
      <c r="N13" s="99">
        <v>4</v>
      </c>
      <c r="O13" s="100">
        <v>25</v>
      </c>
      <c r="P13" s="98">
        <v>13</v>
      </c>
      <c r="Q13" s="101">
        <v>12</v>
      </c>
      <c r="R13" s="11"/>
      <c r="S13" s="11"/>
      <c r="T13" s="11"/>
      <c r="U13" s="11"/>
      <c r="V13" s="11"/>
      <c r="W13" s="97"/>
      <c r="X13" s="97"/>
      <c r="Y13" s="11"/>
      <c r="Z13" s="97"/>
      <c r="AA13" s="97"/>
      <c r="AB13" s="11"/>
      <c r="AC13" s="97"/>
      <c r="AD13" s="97"/>
      <c r="AE13" s="11"/>
    </row>
    <row r="14" spans="1:31" ht="17.100000000000001" customHeight="1" x14ac:dyDescent="0.25">
      <c r="A14" s="318" t="s">
        <v>94</v>
      </c>
      <c r="B14" s="319"/>
      <c r="C14" s="100">
        <v>409</v>
      </c>
      <c r="D14" s="98">
        <v>273</v>
      </c>
      <c r="E14" s="101">
        <v>136</v>
      </c>
      <c r="F14" s="100">
        <v>237</v>
      </c>
      <c r="G14" s="98">
        <v>135</v>
      </c>
      <c r="H14" s="99">
        <v>102</v>
      </c>
      <c r="I14" s="100">
        <v>86</v>
      </c>
      <c r="J14" s="98">
        <v>68</v>
      </c>
      <c r="K14" s="101">
        <v>18</v>
      </c>
      <c r="L14" s="100">
        <v>65</v>
      </c>
      <c r="M14" s="98">
        <v>57</v>
      </c>
      <c r="N14" s="99">
        <v>8</v>
      </c>
      <c r="O14" s="100">
        <v>21</v>
      </c>
      <c r="P14" s="98">
        <v>13</v>
      </c>
      <c r="Q14" s="101">
        <v>8</v>
      </c>
      <c r="R14" s="11"/>
      <c r="S14" s="11"/>
      <c r="T14" s="11"/>
      <c r="U14" s="11"/>
      <c r="V14" s="11"/>
      <c r="W14" s="97"/>
      <c r="X14" s="97"/>
      <c r="Y14" s="11"/>
      <c r="Z14" s="97"/>
      <c r="AA14" s="97"/>
      <c r="AB14" s="11"/>
      <c r="AC14" s="97"/>
      <c r="AD14" s="97"/>
      <c r="AE14" s="11"/>
    </row>
    <row r="15" spans="1:31" ht="17.100000000000001" customHeight="1" thickBot="1" x14ac:dyDescent="0.3">
      <c r="A15" s="320" t="s">
        <v>99</v>
      </c>
      <c r="B15" s="321"/>
      <c r="C15" s="100">
        <v>380</v>
      </c>
      <c r="D15" s="98">
        <v>247</v>
      </c>
      <c r="E15" s="101">
        <v>133</v>
      </c>
      <c r="F15" s="100">
        <v>240</v>
      </c>
      <c r="G15" s="98">
        <v>126</v>
      </c>
      <c r="H15" s="101">
        <v>114</v>
      </c>
      <c r="I15" s="100">
        <v>71</v>
      </c>
      <c r="J15" s="98">
        <v>66</v>
      </c>
      <c r="K15" s="101">
        <v>5</v>
      </c>
      <c r="L15" s="100">
        <v>52</v>
      </c>
      <c r="M15" s="98">
        <v>45</v>
      </c>
      <c r="N15" s="101">
        <v>7</v>
      </c>
      <c r="O15" s="100">
        <v>17</v>
      </c>
      <c r="P15" s="98">
        <v>10</v>
      </c>
      <c r="Q15" s="101">
        <v>7</v>
      </c>
      <c r="R15" s="11"/>
      <c r="S15" s="11"/>
      <c r="T15" s="11"/>
      <c r="U15" s="11"/>
      <c r="V15" s="11"/>
      <c r="W15" s="97"/>
      <c r="X15" s="97"/>
      <c r="Y15" s="11"/>
      <c r="Z15" s="97"/>
      <c r="AA15" s="97"/>
      <c r="AB15" s="11"/>
      <c r="AC15" s="97"/>
      <c r="AD15" s="97"/>
      <c r="AE15" s="11"/>
    </row>
    <row r="16" spans="1:31" ht="17.100000000000001" customHeight="1" x14ac:dyDescent="0.25">
      <c r="A16" s="353" t="s">
        <v>100</v>
      </c>
      <c r="B16" s="167" t="s">
        <v>53</v>
      </c>
      <c r="C16" s="175">
        <f>C15-C14</f>
        <v>-29</v>
      </c>
      <c r="D16" s="162">
        <f t="shared" ref="D16:Q16" si="0">D15-D14</f>
        <v>-26</v>
      </c>
      <c r="E16" s="163">
        <f t="shared" si="0"/>
        <v>-3</v>
      </c>
      <c r="F16" s="175">
        <f t="shared" si="0"/>
        <v>3</v>
      </c>
      <c r="G16" s="242">
        <f t="shared" si="0"/>
        <v>-9</v>
      </c>
      <c r="H16" s="213">
        <f t="shared" si="0"/>
        <v>12</v>
      </c>
      <c r="I16" s="175">
        <f t="shared" si="0"/>
        <v>-15</v>
      </c>
      <c r="J16" s="162">
        <f t="shared" si="0"/>
        <v>-2</v>
      </c>
      <c r="K16" s="163">
        <f t="shared" si="0"/>
        <v>-13</v>
      </c>
      <c r="L16" s="235">
        <f t="shared" si="0"/>
        <v>-13</v>
      </c>
      <c r="M16" s="163">
        <f t="shared" si="0"/>
        <v>-12</v>
      </c>
      <c r="N16" s="213">
        <f t="shared" si="0"/>
        <v>-1</v>
      </c>
      <c r="O16" s="235">
        <f t="shared" si="0"/>
        <v>-4</v>
      </c>
      <c r="P16" s="163">
        <f t="shared" si="0"/>
        <v>-3</v>
      </c>
      <c r="Q16" s="163">
        <f t="shared" si="0"/>
        <v>-1</v>
      </c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</row>
    <row r="17" spans="1:17" ht="17.100000000000001" customHeight="1" x14ac:dyDescent="0.25">
      <c r="A17" s="322"/>
      <c r="B17" s="164" t="s">
        <v>54</v>
      </c>
      <c r="C17" s="176">
        <f>C15/C14-1</f>
        <v>-7.0904645476772665E-2</v>
      </c>
      <c r="D17" s="165">
        <f t="shared" ref="D17:Q17" si="1">D15/D14-1</f>
        <v>-9.5238095238095233E-2</v>
      </c>
      <c r="E17" s="166">
        <f t="shared" si="1"/>
        <v>-2.2058823529411797E-2</v>
      </c>
      <c r="F17" s="176">
        <f t="shared" si="1"/>
        <v>1.2658227848101333E-2</v>
      </c>
      <c r="G17" s="233">
        <f t="shared" si="1"/>
        <v>-6.6666666666666652E-2</v>
      </c>
      <c r="H17" s="228">
        <f t="shared" si="1"/>
        <v>0.11764705882352944</v>
      </c>
      <c r="I17" s="176">
        <f t="shared" si="1"/>
        <v>-0.17441860465116277</v>
      </c>
      <c r="J17" s="165">
        <f t="shared" si="1"/>
        <v>-2.9411764705882359E-2</v>
      </c>
      <c r="K17" s="166">
        <f t="shared" si="1"/>
        <v>-0.72222222222222221</v>
      </c>
      <c r="L17" s="229">
        <f t="shared" si="1"/>
        <v>-0.19999999999999996</v>
      </c>
      <c r="M17" s="166">
        <f t="shared" si="1"/>
        <v>-0.21052631578947367</v>
      </c>
      <c r="N17" s="228">
        <f t="shared" si="1"/>
        <v>-0.125</v>
      </c>
      <c r="O17" s="229">
        <f t="shared" si="1"/>
        <v>-0.19047619047619047</v>
      </c>
      <c r="P17" s="166">
        <f t="shared" si="1"/>
        <v>-0.23076923076923073</v>
      </c>
      <c r="Q17" s="166">
        <f t="shared" si="1"/>
        <v>-0.125</v>
      </c>
    </row>
    <row r="18" spans="1:17" ht="17.100000000000001" customHeight="1" x14ac:dyDescent="0.25">
      <c r="A18" s="316" t="s">
        <v>102</v>
      </c>
      <c r="B18" s="174" t="s">
        <v>53</v>
      </c>
      <c r="C18" s="220">
        <f>C15-C10</f>
        <v>33</v>
      </c>
      <c r="D18" s="169">
        <f t="shared" ref="D18:Q18" si="2">D15-D10</f>
        <v>9</v>
      </c>
      <c r="E18" s="170">
        <f t="shared" si="2"/>
        <v>24</v>
      </c>
      <c r="F18" s="220">
        <f t="shared" si="2"/>
        <v>5</v>
      </c>
      <c r="G18" s="232">
        <f t="shared" si="2"/>
        <v>-15</v>
      </c>
      <c r="H18" s="221">
        <f t="shared" si="2"/>
        <v>20</v>
      </c>
      <c r="I18" s="220">
        <f t="shared" si="2"/>
        <v>19</v>
      </c>
      <c r="J18" s="169">
        <f t="shared" si="2"/>
        <v>20</v>
      </c>
      <c r="K18" s="170">
        <f t="shared" si="2"/>
        <v>-1</v>
      </c>
      <c r="L18" s="222">
        <f t="shared" si="2"/>
        <v>11</v>
      </c>
      <c r="M18" s="170">
        <f t="shared" si="2"/>
        <v>10</v>
      </c>
      <c r="N18" s="221">
        <f t="shared" si="2"/>
        <v>1</v>
      </c>
      <c r="O18" s="222">
        <f t="shared" si="2"/>
        <v>-2</v>
      </c>
      <c r="P18" s="170">
        <f t="shared" si="2"/>
        <v>-6</v>
      </c>
      <c r="Q18" s="170">
        <f t="shared" si="2"/>
        <v>4</v>
      </c>
    </row>
    <row r="19" spans="1:17" ht="17.100000000000001" customHeight="1" x14ac:dyDescent="0.25">
      <c r="A19" s="322"/>
      <c r="B19" s="164" t="s">
        <v>54</v>
      </c>
      <c r="C19" s="173">
        <f>C15/C10-1</f>
        <v>9.5100864553314013E-2</v>
      </c>
      <c r="D19" s="171">
        <f t="shared" ref="D19:Q19" si="3">D15/D10-1</f>
        <v>3.7815126050420256E-2</v>
      </c>
      <c r="E19" s="172">
        <f t="shared" si="3"/>
        <v>0.22018348623853212</v>
      </c>
      <c r="F19" s="173">
        <f t="shared" si="3"/>
        <v>2.1276595744680771E-2</v>
      </c>
      <c r="G19" s="257">
        <f t="shared" si="3"/>
        <v>-0.1063829787234043</v>
      </c>
      <c r="H19" s="214">
        <f t="shared" si="3"/>
        <v>0.2127659574468086</v>
      </c>
      <c r="I19" s="173">
        <f t="shared" si="3"/>
        <v>0.36538461538461542</v>
      </c>
      <c r="J19" s="171">
        <f t="shared" si="3"/>
        <v>0.43478260869565211</v>
      </c>
      <c r="K19" s="172">
        <f t="shared" si="3"/>
        <v>-0.16666666666666663</v>
      </c>
      <c r="L19" s="223">
        <f t="shared" si="3"/>
        <v>0.26829268292682928</v>
      </c>
      <c r="M19" s="172">
        <f t="shared" si="3"/>
        <v>0.28571428571428581</v>
      </c>
      <c r="N19" s="214">
        <f t="shared" si="3"/>
        <v>0.16666666666666674</v>
      </c>
      <c r="O19" s="223">
        <f t="shared" si="3"/>
        <v>-0.10526315789473684</v>
      </c>
      <c r="P19" s="172">
        <f t="shared" si="3"/>
        <v>-0.375</v>
      </c>
      <c r="Q19" s="172">
        <f t="shared" si="3"/>
        <v>1.3333333333333335</v>
      </c>
    </row>
    <row r="20" spans="1:17" ht="17.100000000000001" customHeight="1" x14ac:dyDescent="0.25">
      <c r="A20" s="316" t="s">
        <v>101</v>
      </c>
      <c r="B20" s="174" t="s">
        <v>53</v>
      </c>
      <c r="C20" s="220">
        <f>C15-C5</f>
        <v>9</v>
      </c>
      <c r="D20" s="169">
        <f t="shared" ref="D20:Q20" si="4">D15-D5</f>
        <v>1</v>
      </c>
      <c r="E20" s="170">
        <f t="shared" si="4"/>
        <v>8</v>
      </c>
      <c r="F20" s="220">
        <f t="shared" si="4"/>
        <v>-6</v>
      </c>
      <c r="G20" s="232">
        <f t="shared" si="4"/>
        <v>-19</v>
      </c>
      <c r="H20" s="221">
        <f t="shared" si="4"/>
        <v>13</v>
      </c>
      <c r="I20" s="220">
        <f t="shared" si="4"/>
        <v>12</v>
      </c>
      <c r="J20" s="169">
        <f t="shared" si="4"/>
        <v>16</v>
      </c>
      <c r="K20" s="170">
        <f t="shared" si="4"/>
        <v>-4</v>
      </c>
      <c r="L20" s="222">
        <f t="shared" si="4"/>
        <v>22</v>
      </c>
      <c r="M20" s="170">
        <f t="shared" si="4"/>
        <v>21</v>
      </c>
      <c r="N20" s="221">
        <f t="shared" si="4"/>
        <v>1</v>
      </c>
      <c r="O20" s="222">
        <f t="shared" si="4"/>
        <v>-19</v>
      </c>
      <c r="P20" s="170">
        <f t="shared" si="4"/>
        <v>-17</v>
      </c>
      <c r="Q20" s="170">
        <f t="shared" si="4"/>
        <v>-2</v>
      </c>
    </row>
    <row r="21" spans="1:17" ht="17.100000000000001" customHeight="1" x14ac:dyDescent="0.25">
      <c r="A21" s="317"/>
      <c r="B21" s="178" t="s">
        <v>54</v>
      </c>
      <c r="C21" s="205">
        <f>C15/C5-1</f>
        <v>2.4258760107816801E-2</v>
      </c>
      <c r="D21" s="258">
        <f t="shared" ref="D21:Q21" si="5">D15/D5-1</f>
        <v>4.0650406504065817E-3</v>
      </c>
      <c r="E21" s="278">
        <f t="shared" si="5"/>
        <v>6.4000000000000057E-2</v>
      </c>
      <c r="F21" s="205">
        <f t="shared" si="5"/>
        <v>-2.4390243902439046E-2</v>
      </c>
      <c r="G21" s="45">
        <f t="shared" si="5"/>
        <v>-0.13103448275862073</v>
      </c>
      <c r="H21" s="259">
        <f t="shared" si="5"/>
        <v>0.12871287128712861</v>
      </c>
      <c r="I21" s="205">
        <f t="shared" si="5"/>
        <v>0.20338983050847448</v>
      </c>
      <c r="J21" s="258">
        <f t="shared" si="5"/>
        <v>0.32000000000000006</v>
      </c>
      <c r="K21" s="278">
        <f t="shared" si="5"/>
        <v>-0.44444444444444442</v>
      </c>
      <c r="L21" s="225">
        <f t="shared" si="5"/>
        <v>0.73333333333333339</v>
      </c>
      <c r="M21" s="278">
        <f t="shared" si="5"/>
        <v>0.875</v>
      </c>
      <c r="N21" s="259">
        <f t="shared" si="5"/>
        <v>0.16666666666666674</v>
      </c>
      <c r="O21" s="225">
        <f t="shared" si="5"/>
        <v>-0.52777777777777779</v>
      </c>
      <c r="P21" s="278">
        <f t="shared" si="5"/>
        <v>-0.62962962962962965</v>
      </c>
      <c r="Q21" s="278">
        <f t="shared" si="5"/>
        <v>-0.22222222222222221</v>
      </c>
    </row>
    <row r="22" spans="1:17" s="97" customFormat="1" ht="17.100000000000001" customHeight="1" x14ac:dyDescent="0.25">
      <c r="A22" s="161"/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x14ac:dyDescent="0.25">
      <c r="A23" s="19" t="s">
        <v>74</v>
      </c>
    </row>
    <row r="24" spans="1:17" x14ac:dyDescent="0.25">
      <c r="A24" s="70" t="s">
        <v>70</v>
      </c>
    </row>
    <row r="25" spans="1:17" x14ac:dyDescent="0.25">
      <c r="C25" s="86"/>
    </row>
  </sheetData>
  <mergeCells count="21">
    <mergeCell ref="A8:B8"/>
    <mergeCell ref="A3:B4"/>
    <mergeCell ref="C3:C4"/>
    <mergeCell ref="D3:E3"/>
    <mergeCell ref="F3:H3"/>
    <mergeCell ref="L3:N3"/>
    <mergeCell ref="O3:Q3"/>
    <mergeCell ref="A5:B5"/>
    <mergeCell ref="A6:B6"/>
    <mergeCell ref="A7:B7"/>
    <mergeCell ref="I3:K3"/>
    <mergeCell ref="A15:B15"/>
    <mergeCell ref="A16:A17"/>
    <mergeCell ref="A18:A19"/>
    <mergeCell ref="A20:A21"/>
    <mergeCell ref="A9:B9"/>
    <mergeCell ref="A10:B10"/>
    <mergeCell ref="A11:B11"/>
    <mergeCell ref="A12:B12"/>
    <mergeCell ref="A13:B13"/>
    <mergeCell ref="A14:B14"/>
  </mergeCells>
  <hyperlinks>
    <hyperlink ref="S2" location="OBSAH!A1" display="Zpět na obsah"/>
  </hyperlinks>
  <pageMargins left="0.7" right="0.7" top="0.78740157499999996" bottom="0.78740157499999996" header="0.3" footer="0.3"/>
  <ignoredErrors>
    <ignoredError sqref="C16:Q19 D21:Q21 D20:Q20 C20:C2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x14ac:dyDescent="0.25"/>
  <cols>
    <col min="1" max="1" width="19" customWidth="1"/>
    <col min="2" max="17" width="6.7109375" customWidth="1"/>
  </cols>
  <sheetData>
    <row r="1" spans="1:21" x14ac:dyDescent="0.25">
      <c r="A1" s="33" t="s">
        <v>120</v>
      </c>
      <c r="B1" s="29"/>
      <c r="C1" s="29"/>
      <c r="D1" s="29"/>
      <c r="E1" s="29"/>
      <c r="F1" s="29"/>
      <c r="G1" s="29"/>
      <c r="H1" s="29"/>
      <c r="I1" s="48"/>
      <c r="J1" s="68"/>
      <c r="K1" s="68"/>
    </row>
    <row r="2" spans="1:21" ht="15.75" thickBot="1" x14ac:dyDescent="0.3">
      <c r="A2" s="280" t="s">
        <v>141</v>
      </c>
      <c r="B2" s="30"/>
      <c r="C2" s="30"/>
      <c r="D2" s="30"/>
      <c r="E2" s="30"/>
      <c r="F2" s="30"/>
      <c r="G2" s="30"/>
      <c r="H2" s="30"/>
      <c r="I2" s="30"/>
      <c r="J2" s="68"/>
      <c r="K2" s="68"/>
      <c r="O2" s="30"/>
      <c r="P2" s="30"/>
      <c r="Q2" s="30"/>
      <c r="R2" s="30"/>
      <c r="S2" s="41" t="s">
        <v>137</v>
      </c>
      <c r="T2" s="30"/>
    </row>
    <row r="3" spans="1:21" x14ac:dyDescent="0.25">
      <c r="A3" s="355" t="s">
        <v>52</v>
      </c>
      <c r="B3" s="395" t="s">
        <v>58</v>
      </c>
      <c r="C3" s="402"/>
      <c r="D3" s="411" t="s">
        <v>67</v>
      </c>
      <c r="E3" s="355"/>
      <c r="F3" s="405" t="s">
        <v>68</v>
      </c>
      <c r="G3" s="396"/>
      <c r="H3" s="396"/>
      <c r="I3" s="396"/>
      <c r="J3" s="396"/>
      <c r="K3" s="402"/>
      <c r="L3" s="395" t="s">
        <v>82</v>
      </c>
      <c r="M3" s="396"/>
      <c r="N3" s="396"/>
      <c r="O3" s="396"/>
      <c r="P3" s="396"/>
      <c r="Q3" s="397"/>
    </row>
    <row r="4" spans="1:21" ht="15" customHeight="1" x14ac:dyDescent="0.25">
      <c r="A4" s="357"/>
      <c r="B4" s="403"/>
      <c r="C4" s="404"/>
      <c r="D4" s="382"/>
      <c r="E4" s="357"/>
      <c r="F4" s="406" t="s">
        <v>1</v>
      </c>
      <c r="G4" s="407"/>
      <c r="H4" s="410" t="s">
        <v>57</v>
      </c>
      <c r="I4" s="410"/>
      <c r="J4" s="410"/>
      <c r="K4" s="404"/>
      <c r="L4" s="344" t="s">
        <v>83</v>
      </c>
      <c r="M4" s="398"/>
      <c r="N4" s="398" t="s">
        <v>84</v>
      </c>
      <c r="O4" s="398"/>
      <c r="P4" s="398" t="s">
        <v>85</v>
      </c>
      <c r="Q4" s="350"/>
    </row>
    <row r="5" spans="1:21" ht="25.5" customHeight="1" x14ac:dyDescent="0.25">
      <c r="A5" s="357"/>
      <c r="B5" s="403"/>
      <c r="C5" s="404"/>
      <c r="D5" s="412"/>
      <c r="E5" s="413"/>
      <c r="F5" s="408"/>
      <c r="G5" s="409"/>
      <c r="H5" s="410" t="s">
        <v>98</v>
      </c>
      <c r="I5" s="410"/>
      <c r="J5" s="410" t="s">
        <v>47</v>
      </c>
      <c r="K5" s="404"/>
      <c r="L5" s="399"/>
      <c r="M5" s="400"/>
      <c r="N5" s="400"/>
      <c r="O5" s="400"/>
      <c r="P5" s="400"/>
      <c r="Q5" s="401"/>
    </row>
    <row r="6" spans="1:21" ht="15.75" thickBot="1" x14ac:dyDescent="0.3">
      <c r="A6" s="359"/>
      <c r="B6" s="212" t="s">
        <v>44</v>
      </c>
      <c r="C6" s="206" t="s">
        <v>45</v>
      </c>
      <c r="D6" s="212" t="s">
        <v>44</v>
      </c>
      <c r="E6" s="206" t="s">
        <v>46</v>
      </c>
      <c r="F6" s="210" t="s">
        <v>44</v>
      </c>
      <c r="G6" s="203" t="s">
        <v>46</v>
      </c>
      <c r="H6" s="211" t="s">
        <v>44</v>
      </c>
      <c r="I6" s="203" t="s">
        <v>46</v>
      </c>
      <c r="J6" s="211" t="s">
        <v>44</v>
      </c>
      <c r="K6" s="204" t="s">
        <v>46</v>
      </c>
      <c r="L6" s="199" t="s">
        <v>44</v>
      </c>
      <c r="M6" s="183" t="s">
        <v>46</v>
      </c>
      <c r="N6" s="227" t="s">
        <v>44</v>
      </c>
      <c r="O6" s="183" t="s">
        <v>46</v>
      </c>
      <c r="P6" s="227" t="s">
        <v>44</v>
      </c>
      <c r="Q6" s="279" t="s">
        <v>46</v>
      </c>
    </row>
    <row r="7" spans="1:21" ht="17.100000000000001" customHeight="1" x14ac:dyDescent="0.25">
      <c r="A7" s="179" t="s">
        <v>136</v>
      </c>
      <c r="B7" s="113">
        <v>265</v>
      </c>
      <c r="C7" s="115">
        <v>6.8546301086394201E-2</v>
      </c>
      <c r="D7" s="113">
        <v>73</v>
      </c>
      <c r="E7" s="115">
        <v>0.27547169811320754</v>
      </c>
      <c r="F7" s="107">
        <v>192</v>
      </c>
      <c r="G7" s="119">
        <v>0.7245283018867924</v>
      </c>
      <c r="H7" s="110">
        <v>163</v>
      </c>
      <c r="I7" s="114">
        <v>0.61509433962264148</v>
      </c>
      <c r="J7" s="108">
        <v>29</v>
      </c>
      <c r="K7" s="115">
        <v>0.10943396226415095</v>
      </c>
      <c r="L7" s="107">
        <v>136</v>
      </c>
      <c r="M7" s="119">
        <v>0.51320754716981132</v>
      </c>
      <c r="N7" s="110">
        <v>60</v>
      </c>
      <c r="O7" s="119">
        <v>0.22641509433962265</v>
      </c>
      <c r="P7" s="110">
        <v>18</v>
      </c>
      <c r="Q7" s="119">
        <v>6.7924528301886791E-2</v>
      </c>
      <c r="R7" s="27"/>
      <c r="S7" s="27"/>
      <c r="T7" s="27"/>
      <c r="U7" s="27"/>
    </row>
    <row r="8" spans="1:21" ht="17.100000000000001" customHeight="1" x14ac:dyDescent="0.25">
      <c r="A8" s="180" t="s">
        <v>9</v>
      </c>
      <c r="B8" s="128">
        <v>157</v>
      </c>
      <c r="C8" s="60">
        <v>9.0281771132834962E-2</v>
      </c>
      <c r="D8" s="128">
        <v>43</v>
      </c>
      <c r="E8" s="60">
        <v>0.27388535031847133</v>
      </c>
      <c r="F8" s="58">
        <v>114</v>
      </c>
      <c r="G8" s="116">
        <v>0.72611464968152861</v>
      </c>
      <c r="H8" s="49">
        <v>91</v>
      </c>
      <c r="I8" s="88">
        <v>0.57961783439490444</v>
      </c>
      <c r="J8" s="59">
        <v>23</v>
      </c>
      <c r="K8" s="60">
        <v>0.1464968152866242</v>
      </c>
      <c r="L8" s="58">
        <v>71</v>
      </c>
      <c r="M8" s="116">
        <v>0.45222929936305734</v>
      </c>
      <c r="N8" s="49">
        <v>35</v>
      </c>
      <c r="O8" s="116">
        <v>0.22292993630573249</v>
      </c>
      <c r="P8" s="49">
        <v>13</v>
      </c>
      <c r="Q8" s="116">
        <v>8.2802547770700632E-2</v>
      </c>
      <c r="R8" s="27"/>
      <c r="S8" s="27"/>
      <c r="T8" s="27"/>
      <c r="U8" s="27"/>
    </row>
    <row r="9" spans="1:21" ht="17.100000000000001" customHeight="1" x14ac:dyDescent="0.25">
      <c r="A9" s="180" t="s">
        <v>10</v>
      </c>
      <c r="B9" s="95" t="s">
        <v>50</v>
      </c>
      <c r="C9" s="118" t="s">
        <v>50</v>
      </c>
      <c r="D9" s="95" t="s">
        <v>50</v>
      </c>
      <c r="E9" s="118" t="s">
        <v>50</v>
      </c>
      <c r="F9" s="123" t="s">
        <v>50</v>
      </c>
      <c r="G9" s="147" t="s">
        <v>50</v>
      </c>
      <c r="H9" s="80" t="s">
        <v>50</v>
      </c>
      <c r="I9" s="117" t="s">
        <v>50</v>
      </c>
      <c r="J9" s="148" t="s">
        <v>50</v>
      </c>
      <c r="K9" s="118" t="s">
        <v>50</v>
      </c>
      <c r="L9" s="123" t="s">
        <v>50</v>
      </c>
      <c r="M9" s="147" t="s">
        <v>50</v>
      </c>
      <c r="N9" s="80" t="s">
        <v>50</v>
      </c>
      <c r="O9" s="147" t="s">
        <v>50</v>
      </c>
      <c r="P9" s="80" t="s">
        <v>50</v>
      </c>
      <c r="Q9" s="147" t="s">
        <v>50</v>
      </c>
      <c r="R9" s="27"/>
      <c r="S9" s="27"/>
      <c r="T9" s="27"/>
      <c r="U9" s="27"/>
    </row>
    <row r="10" spans="1:21" ht="17.100000000000001" customHeight="1" x14ac:dyDescent="0.25">
      <c r="A10" s="180" t="s">
        <v>11</v>
      </c>
      <c r="B10" s="128">
        <v>8</v>
      </c>
      <c r="C10" s="60">
        <v>4.9079754601226995E-2</v>
      </c>
      <c r="D10" s="95" t="s">
        <v>50</v>
      </c>
      <c r="E10" s="118" t="s">
        <v>50</v>
      </c>
      <c r="F10" s="58">
        <v>8</v>
      </c>
      <c r="G10" s="116">
        <v>1</v>
      </c>
      <c r="H10" s="49">
        <v>6</v>
      </c>
      <c r="I10" s="88">
        <v>0.75</v>
      </c>
      <c r="J10" s="59">
        <v>2</v>
      </c>
      <c r="K10" s="60">
        <v>0.25</v>
      </c>
      <c r="L10" s="58">
        <v>6</v>
      </c>
      <c r="M10" s="116">
        <v>0.75</v>
      </c>
      <c r="N10" s="80" t="s">
        <v>50</v>
      </c>
      <c r="O10" s="147" t="s">
        <v>50</v>
      </c>
      <c r="P10" s="80" t="s">
        <v>50</v>
      </c>
      <c r="Q10" s="147" t="s">
        <v>50</v>
      </c>
      <c r="R10" s="27"/>
      <c r="S10" s="27"/>
      <c r="T10" s="27"/>
      <c r="U10" s="27"/>
    </row>
    <row r="11" spans="1:21" ht="17.100000000000001" customHeight="1" x14ac:dyDescent="0.25">
      <c r="A11" s="180" t="s">
        <v>12</v>
      </c>
      <c r="B11" s="128">
        <v>21</v>
      </c>
      <c r="C11" s="60">
        <v>9.2511013215859028E-2</v>
      </c>
      <c r="D11" s="128">
        <v>4</v>
      </c>
      <c r="E11" s="60">
        <v>0.19047619047619047</v>
      </c>
      <c r="F11" s="58">
        <v>17</v>
      </c>
      <c r="G11" s="116">
        <v>0.80952380952380953</v>
      </c>
      <c r="H11" s="49">
        <v>16</v>
      </c>
      <c r="I11" s="88">
        <v>0.76190476190476186</v>
      </c>
      <c r="J11" s="59">
        <v>1</v>
      </c>
      <c r="K11" s="60">
        <v>4.7619047619047616E-2</v>
      </c>
      <c r="L11" s="58">
        <v>14</v>
      </c>
      <c r="M11" s="116">
        <v>0.66666666666666663</v>
      </c>
      <c r="N11" s="54">
        <v>2</v>
      </c>
      <c r="O11" s="116">
        <v>9.5238095238095233E-2</v>
      </c>
      <c r="P11" s="54">
        <v>2</v>
      </c>
      <c r="Q11" s="116">
        <v>9.5238095238095233E-2</v>
      </c>
      <c r="R11" s="27"/>
      <c r="S11" s="27"/>
      <c r="T11" s="27"/>
      <c r="U11" s="27"/>
    </row>
    <row r="12" spans="1:21" ht="17.100000000000001" customHeight="1" x14ac:dyDescent="0.25">
      <c r="A12" s="180" t="s">
        <v>13</v>
      </c>
      <c r="B12" s="95" t="s">
        <v>50</v>
      </c>
      <c r="C12" s="118" t="s">
        <v>50</v>
      </c>
      <c r="D12" s="95" t="s">
        <v>50</v>
      </c>
      <c r="E12" s="118" t="s">
        <v>50</v>
      </c>
      <c r="F12" s="123" t="s">
        <v>50</v>
      </c>
      <c r="G12" s="147" t="s">
        <v>50</v>
      </c>
      <c r="H12" s="80" t="s">
        <v>50</v>
      </c>
      <c r="I12" s="117" t="s">
        <v>50</v>
      </c>
      <c r="J12" s="148" t="s">
        <v>50</v>
      </c>
      <c r="K12" s="118" t="s">
        <v>50</v>
      </c>
      <c r="L12" s="123" t="s">
        <v>50</v>
      </c>
      <c r="M12" s="147" t="s">
        <v>50</v>
      </c>
      <c r="N12" s="80" t="s">
        <v>50</v>
      </c>
      <c r="O12" s="147" t="s">
        <v>50</v>
      </c>
      <c r="P12" s="80" t="s">
        <v>50</v>
      </c>
      <c r="Q12" s="147" t="s">
        <v>50</v>
      </c>
      <c r="R12" s="27"/>
      <c r="S12" s="27"/>
      <c r="T12" s="27"/>
      <c r="U12" s="27"/>
    </row>
    <row r="13" spans="1:21" ht="17.100000000000001" customHeight="1" x14ac:dyDescent="0.25">
      <c r="A13" s="180" t="s">
        <v>14</v>
      </c>
      <c r="B13" s="128">
        <v>13</v>
      </c>
      <c r="C13" s="60">
        <v>6.1611374407582936E-2</v>
      </c>
      <c r="D13" s="146">
        <v>1</v>
      </c>
      <c r="E13" s="60">
        <v>7.6923076923076927E-2</v>
      </c>
      <c r="F13" s="58">
        <v>12</v>
      </c>
      <c r="G13" s="116">
        <v>0.92307692307692313</v>
      </c>
      <c r="H13" s="49">
        <v>11</v>
      </c>
      <c r="I13" s="88">
        <v>0.84615384615384615</v>
      </c>
      <c r="J13" s="149">
        <v>1</v>
      </c>
      <c r="K13" s="60">
        <v>7.6923076923076927E-2</v>
      </c>
      <c r="L13" s="58">
        <v>9</v>
      </c>
      <c r="M13" s="116">
        <v>0.69230769230769229</v>
      </c>
      <c r="N13" s="54">
        <v>1</v>
      </c>
      <c r="O13" s="116">
        <v>7.6923076923076927E-2</v>
      </c>
      <c r="P13" s="54">
        <v>2</v>
      </c>
      <c r="Q13" s="116">
        <v>0.15384615384615385</v>
      </c>
      <c r="R13" s="27"/>
      <c r="S13" s="27"/>
      <c r="T13" s="27"/>
      <c r="U13" s="27"/>
    </row>
    <row r="14" spans="1:21" ht="17.100000000000001" customHeight="1" x14ac:dyDescent="0.25">
      <c r="A14" s="180" t="s">
        <v>15</v>
      </c>
      <c r="B14" s="95" t="s">
        <v>50</v>
      </c>
      <c r="C14" s="118" t="s">
        <v>50</v>
      </c>
      <c r="D14" s="95" t="s">
        <v>50</v>
      </c>
      <c r="E14" s="118" t="s">
        <v>50</v>
      </c>
      <c r="F14" s="123" t="s">
        <v>50</v>
      </c>
      <c r="G14" s="147" t="s">
        <v>50</v>
      </c>
      <c r="H14" s="80" t="s">
        <v>50</v>
      </c>
      <c r="I14" s="117" t="s">
        <v>50</v>
      </c>
      <c r="J14" s="148" t="s">
        <v>50</v>
      </c>
      <c r="K14" s="118" t="s">
        <v>50</v>
      </c>
      <c r="L14" s="123" t="s">
        <v>50</v>
      </c>
      <c r="M14" s="147" t="s">
        <v>50</v>
      </c>
      <c r="N14" s="80" t="s">
        <v>50</v>
      </c>
      <c r="O14" s="147" t="s">
        <v>50</v>
      </c>
      <c r="P14" s="80" t="s">
        <v>50</v>
      </c>
      <c r="Q14" s="147" t="s">
        <v>50</v>
      </c>
      <c r="R14" s="27"/>
      <c r="S14" s="27"/>
      <c r="T14" s="27"/>
      <c r="U14" s="27"/>
    </row>
    <row r="15" spans="1:21" ht="17.100000000000001" customHeight="1" x14ac:dyDescent="0.25">
      <c r="A15" s="180" t="s">
        <v>16</v>
      </c>
      <c r="B15" s="95" t="s">
        <v>50</v>
      </c>
      <c r="C15" s="118" t="s">
        <v>50</v>
      </c>
      <c r="D15" s="95" t="s">
        <v>50</v>
      </c>
      <c r="E15" s="118" t="s">
        <v>50</v>
      </c>
      <c r="F15" s="123" t="s">
        <v>50</v>
      </c>
      <c r="G15" s="147" t="s">
        <v>50</v>
      </c>
      <c r="H15" s="80" t="s">
        <v>50</v>
      </c>
      <c r="I15" s="117" t="s">
        <v>50</v>
      </c>
      <c r="J15" s="148" t="s">
        <v>50</v>
      </c>
      <c r="K15" s="118" t="s">
        <v>50</v>
      </c>
      <c r="L15" s="123" t="s">
        <v>50</v>
      </c>
      <c r="M15" s="147" t="s">
        <v>50</v>
      </c>
      <c r="N15" s="80" t="s">
        <v>50</v>
      </c>
      <c r="O15" s="147" t="s">
        <v>50</v>
      </c>
      <c r="P15" s="80" t="s">
        <v>50</v>
      </c>
      <c r="Q15" s="147" t="s">
        <v>50</v>
      </c>
      <c r="R15" s="27"/>
      <c r="S15" s="27"/>
      <c r="T15" s="27"/>
      <c r="U15" s="27"/>
    </row>
    <row r="16" spans="1:21" ht="17.100000000000001" customHeight="1" x14ac:dyDescent="0.25">
      <c r="A16" s="180" t="s">
        <v>17</v>
      </c>
      <c r="B16" s="128">
        <v>8</v>
      </c>
      <c r="C16" s="60">
        <v>3.2258064516129031E-2</v>
      </c>
      <c r="D16" s="128">
        <v>2</v>
      </c>
      <c r="E16" s="60">
        <v>0.25</v>
      </c>
      <c r="F16" s="146">
        <v>6</v>
      </c>
      <c r="G16" s="116">
        <v>0.75</v>
      </c>
      <c r="H16" s="111">
        <v>5</v>
      </c>
      <c r="I16" s="88">
        <v>0.625</v>
      </c>
      <c r="J16" s="149">
        <v>1</v>
      </c>
      <c r="K16" s="60">
        <v>0.125</v>
      </c>
      <c r="L16" s="58">
        <v>5</v>
      </c>
      <c r="M16" s="116">
        <v>0.625</v>
      </c>
      <c r="N16" s="54">
        <v>1</v>
      </c>
      <c r="O16" s="116">
        <v>0.125</v>
      </c>
      <c r="P16" s="80" t="s">
        <v>50</v>
      </c>
      <c r="Q16" s="147" t="s">
        <v>50</v>
      </c>
      <c r="R16" s="27"/>
      <c r="S16" s="27"/>
      <c r="T16" s="27"/>
      <c r="U16" s="27"/>
    </row>
    <row r="17" spans="1:21" ht="17.100000000000001" customHeight="1" x14ac:dyDescent="0.25">
      <c r="A17" s="180" t="s">
        <v>18</v>
      </c>
      <c r="B17" s="95" t="s">
        <v>50</v>
      </c>
      <c r="C17" s="118" t="s">
        <v>50</v>
      </c>
      <c r="D17" s="95" t="s">
        <v>50</v>
      </c>
      <c r="E17" s="118" t="s">
        <v>50</v>
      </c>
      <c r="F17" s="123" t="s">
        <v>50</v>
      </c>
      <c r="G17" s="147" t="s">
        <v>50</v>
      </c>
      <c r="H17" s="80" t="s">
        <v>50</v>
      </c>
      <c r="I17" s="117" t="s">
        <v>50</v>
      </c>
      <c r="J17" s="148" t="s">
        <v>50</v>
      </c>
      <c r="K17" s="118" t="s">
        <v>50</v>
      </c>
      <c r="L17" s="123" t="s">
        <v>50</v>
      </c>
      <c r="M17" s="147" t="s">
        <v>50</v>
      </c>
      <c r="N17" s="80" t="s">
        <v>50</v>
      </c>
      <c r="O17" s="147" t="s">
        <v>50</v>
      </c>
      <c r="P17" s="80" t="s">
        <v>50</v>
      </c>
      <c r="Q17" s="147" t="s">
        <v>50</v>
      </c>
      <c r="R17" s="27"/>
      <c r="S17" s="27"/>
      <c r="T17" s="27"/>
      <c r="U17" s="27"/>
    </row>
    <row r="18" spans="1:21" ht="17.100000000000001" customHeight="1" x14ac:dyDescent="0.25">
      <c r="A18" s="180" t="s">
        <v>19</v>
      </c>
      <c r="B18" s="128">
        <v>30</v>
      </c>
      <c r="C18" s="60">
        <v>6.2630480167014613E-2</v>
      </c>
      <c r="D18" s="128">
        <v>19</v>
      </c>
      <c r="E18" s="116">
        <v>0.6333333333333333</v>
      </c>
      <c r="F18" s="58">
        <v>11</v>
      </c>
      <c r="G18" s="116">
        <v>0.36666666666666664</v>
      </c>
      <c r="H18" s="49">
        <v>11</v>
      </c>
      <c r="I18" s="117">
        <v>0.36666666666666664</v>
      </c>
      <c r="J18" s="148" t="s">
        <v>50</v>
      </c>
      <c r="K18" s="118" t="s">
        <v>50</v>
      </c>
      <c r="L18" s="58">
        <v>8</v>
      </c>
      <c r="M18" s="116">
        <v>0.26666666666666666</v>
      </c>
      <c r="N18" s="49">
        <v>17</v>
      </c>
      <c r="O18" s="116">
        <v>0.56666666666666665</v>
      </c>
      <c r="P18" s="54">
        <v>1</v>
      </c>
      <c r="Q18" s="116">
        <v>3.3333333333333333E-2</v>
      </c>
      <c r="R18" s="27"/>
      <c r="S18" s="27"/>
      <c r="T18" s="27"/>
      <c r="U18" s="27"/>
    </row>
    <row r="19" spans="1:21" ht="17.100000000000001" customHeight="1" x14ac:dyDescent="0.25">
      <c r="A19" s="180" t="s">
        <v>20</v>
      </c>
      <c r="B19" s="128">
        <v>6</v>
      </c>
      <c r="C19" s="60">
        <v>4.9586776859504134E-2</v>
      </c>
      <c r="D19" s="128">
        <v>2</v>
      </c>
      <c r="E19" s="116">
        <v>0.33333333333333331</v>
      </c>
      <c r="F19" s="146">
        <v>4</v>
      </c>
      <c r="G19" s="116">
        <v>0.66666666666666663</v>
      </c>
      <c r="H19" s="111">
        <v>4</v>
      </c>
      <c r="I19" s="88">
        <v>0.66666666666666663</v>
      </c>
      <c r="J19" s="148" t="s">
        <v>50</v>
      </c>
      <c r="K19" s="118" t="s">
        <v>50</v>
      </c>
      <c r="L19" s="58">
        <v>4</v>
      </c>
      <c r="M19" s="116">
        <v>0.66666666666666663</v>
      </c>
      <c r="N19" s="49">
        <v>2</v>
      </c>
      <c r="O19" s="116">
        <v>0.33333333333333331</v>
      </c>
      <c r="P19" s="80" t="s">
        <v>50</v>
      </c>
      <c r="Q19" s="69" t="s">
        <v>50</v>
      </c>
      <c r="R19" s="27"/>
      <c r="S19" s="27"/>
      <c r="T19" s="27"/>
      <c r="U19" s="27"/>
    </row>
    <row r="20" spans="1:21" ht="17.100000000000001" customHeight="1" x14ac:dyDescent="0.25">
      <c r="A20" s="180" t="s">
        <v>21</v>
      </c>
      <c r="B20" s="128">
        <v>5</v>
      </c>
      <c r="C20" s="60">
        <v>2.7027027027027029E-2</v>
      </c>
      <c r="D20" s="95" t="s">
        <v>50</v>
      </c>
      <c r="E20" s="118" t="s">
        <v>50</v>
      </c>
      <c r="F20" s="58">
        <v>5</v>
      </c>
      <c r="G20" s="116">
        <v>1</v>
      </c>
      <c r="H20" s="49">
        <v>5</v>
      </c>
      <c r="I20" s="117">
        <v>1</v>
      </c>
      <c r="J20" s="148" t="s">
        <v>50</v>
      </c>
      <c r="K20" s="118" t="s">
        <v>50</v>
      </c>
      <c r="L20" s="58">
        <v>5</v>
      </c>
      <c r="M20" s="116">
        <v>1</v>
      </c>
      <c r="N20" s="80" t="s">
        <v>50</v>
      </c>
      <c r="O20" s="69" t="s">
        <v>50</v>
      </c>
      <c r="P20" s="80" t="s">
        <v>50</v>
      </c>
      <c r="Q20" s="69" t="s">
        <v>50</v>
      </c>
      <c r="R20" s="27"/>
      <c r="S20" s="27"/>
      <c r="T20" s="27"/>
      <c r="U20" s="27"/>
    </row>
    <row r="21" spans="1:21" ht="17.100000000000001" customHeight="1" x14ac:dyDescent="0.25">
      <c r="A21" s="180" t="s">
        <v>22</v>
      </c>
      <c r="B21" s="128">
        <v>17</v>
      </c>
      <c r="C21" s="60">
        <v>3.4482758620689655E-2</v>
      </c>
      <c r="D21" s="128">
        <v>2</v>
      </c>
      <c r="E21" s="60">
        <v>0.11764705882352941</v>
      </c>
      <c r="F21" s="58">
        <v>15</v>
      </c>
      <c r="G21" s="116">
        <v>0.88235294117647056</v>
      </c>
      <c r="H21" s="49">
        <v>14</v>
      </c>
      <c r="I21" s="88">
        <v>0.82352941176470584</v>
      </c>
      <c r="J21" s="149">
        <v>1</v>
      </c>
      <c r="K21" s="60">
        <v>5.8823529411764705E-2</v>
      </c>
      <c r="L21" s="58">
        <v>14</v>
      </c>
      <c r="M21" s="116">
        <v>0.82352941176470584</v>
      </c>
      <c r="N21" s="49">
        <v>2</v>
      </c>
      <c r="O21" s="116">
        <v>0.11764705882352941</v>
      </c>
      <c r="P21" s="80" t="s">
        <v>50</v>
      </c>
      <c r="Q21" s="69" t="s">
        <v>50</v>
      </c>
      <c r="R21" s="27"/>
      <c r="S21" s="27"/>
      <c r="T21" s="27"/>
      <c r="U21" s="27"/>
    </row>
    <row r="22" spans="1:21" s="97" customFormat="1" ht="17.100000000000001" customHeight="1" x14ac:dyDescent="0.25">
      <c r="A22" s="181"/>
      <c r="B22" s="5"/>
      <c r="C22" s="28"/>
      <c r="D22" s="5"/>
      <c r="E22" s="28"/>
      <c r="F22" s="5"/>
      <c r="G22" s="28"/>
      <c r="H22" s="5"/>
      <c r="I22" s="28"/>
      <c r="J22" s="134"/>
      <c r="K22" s="28"/>
      <c r="L22" s="5"/>
      <c r="M22" s="28"/>
      <c r="N22" s="5"/>
      <c r="O22" s="28"/>
      <c r="P22" s="71"/>
      <c r="Q22" s="266"/>
      <c r="R22" s="27"/>
      <c r="S22" s="27"/>
      <c r="T22" s="27"/>
      <c r="U22" s="27"/>
    </row>
    <row r="23" spans="1:21" x14ac:dyDescent="0.25">
      <c r="A23" s="76" t="s">
        <v>59</v>
      </c>
      <c r="B23" s="27"/>
      <c r="C23" s="27"/>
      <c r="D23" s="27"/>
      <c r="E23" s="27"/>
      <c r="F23" s="27"/>
      <c r="G23" s="27"/>
      <c r="H23" s="27"/>
      <c r="I23" s="27"/>
      <c r="J23" s="68"/>
      <c r="K23" s="68"/>
    </row>
    <row r="24" spans="1:21" x14ac:dyDescent="0.25">
      <c r="A24" s="74" t="s">
        <v>80</v>
      </c>
      <c r="B24" s="27"/>
      <c r="C24" s="27"/>
      <c r="D24" s="27"/>
      <c r="E24" s="27"/>
      <c r="F24" s="27"/>
      <c r="G24" s="27"/>
      <c r="H24" s="27"/>
      <c r="I24" s="27"/>
      <c r="J24" s="68"/>
      <c r="K24" s="68"/>
    </row>
    <row r="25" spans="1:21" x14ac:dyDescent="0.25">
      <c r="A25" s="74" t="s">
        <v>81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27"/>
      <c r="N25" s="27"/>
    </row>
    <row r="26" spans="1:21" x14ac:dyDescent="0.25">
      <c r="A26" s="19" t="s">
        <v>74</v>
      </c>
      <c r="B26" s="27"/>
      <c r="C26" s="27"/>
      <c r="D26" s="27"/>
      <c r="E26" s="27"/>
      <c r="F26" s="27"/>
      <c r="G26" s="27"/>
      <c r="H26" s="27"/>
      <c r="I26" s="27"/>
      <c r="J26" s="68"/>
      <c r="K26" s="68"/>
    </row>
    <row r="27" spans="1:21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</sheetData>
  <mergeCells count="12">
    <mergeCell ref="L3:Q3"/>
    <mergeCell ref="L4:M5"/>
    <mergeCell ref="N4:O5"/>
    <mergeCell ref="P4:Q5"/>
    <mergeCell ref="A3:A6"/>
    <mergeCell ref="B3:C5"/>
    <mergeCell ref="F3:K3"/>
    <mergeCell ref="F4:G5"/>
    <mergeCell ref="H4:K4"/>
    <mergeCell ref="H5:I5"/>
    <mergeCell ref="J5:K5"/>
    <mergeCell ref="D3:E5"/>
  </mergeCells>
  <hyperlinks>
    <hyperlink ref="S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workbookViewId="0"/>
  </sheetViews>
  <sheetFormatPr defaultRowHeight="15" x14ac:dyDescent="0.25"/>
  <cols>
    <col min="1" max="1" width="17" customWidth="1"/>
    <col min="2" max="4" width="5.28515625" customWidth="1"/>
    <col min="5" max="5" width="6.85546875" bestFit="1" customWidth="1"/>
    <col min="6" max="6" width="5.28515625" customWidth="1"/>
    <col min="7" max="7" width="6" bestFit="1" customWidth="1"/>
    <col min="8" max="8" width="4.5703125" customWidth="1"/>
    <col min="9" max="9" width="4.140625" bestFit="1" customWidth="1"/>
    <col min="10" max="10" width="5.28515625" customWidth="1"/>
    <col min="11" max="11" width="6.42578125" customWidth="1"/>
    <col min="12" max="12" width="4.7109375" customWidth="1"/>
    <col min="13" max="13" width="4.28515625" customWidth="1"/>
    <col min="14" max="14" width="5.28515625" customWidth="1"/>
    <col min="15" max="15" width="6" bestFit="1" customWidth="1"/>
    <col min="16" max="16" width="5.140625" customWidth="1"/>
    <col min="17" max="17" width="6" customWidth="1"/>
    <col min="18" max="18" width="5.28515625" customWidth="1"/>
    <col min="19" max="19" width="6" bestFit="1" customWidth="1"/>
    <col min="20" max="20" width="5.28515625" customWidth="1"/>
    <col min="21" max="21" width="6" bestFit="1" customWidth="1"/>
  </cols>
  <sheetData>
    <row r="1" spans="1:24" x14ac:dyDescent="0.25">
      <c r="A1" s="33" t="s">
        <v>138</v>
      </c>
      <c r="B1" s="29"/>
      <c r="C1" s="29"/>
      <c r="D1" s="29"/>
      <c r="E1" s="29"/>
      <c r="F1" s="29"/>
      <c r="G1" s="29"/>
      <c r="H1" s="29"/>
      <c r="I1" s="29"/>
      <c r="J1" s="81"/>
      <c r="K1" s="25"/>
      <c r="L1" s="29"/>
      <c r="M1" s="29"/>
      <c r="N1" s="29"/>
      <c r="O1" s="29"/>
      <c r="P1" s="48"/>
      <c r="Q1" s="29"/>
      <c r="R1" s="29"/>
      <c r="S1" s="29"/>
      <c r="T1" s="29"/>
      <c r="U1" s="29"/>
    </row>
    <row r="2" spans="1:24" ht="15.75" thickBot="1" x14ac:dyDescent="0.3">
      <c r="A2" s="280" t="s">
        <v>141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 t="s">
        <v>0</v>
      </c>
      <c r="M2" s="30"/>
      <c r="N2" s="30"/>
      <c r="O2" s="30"/>
      <c r="P2" s="30"/>
      <c r="Q2" s="30"/>
      <c r="R2" s="30"/>
      <c r="S2" s="30"/>
      <c r="T2" s="30"/>
      <c r="U2" s="30"/>
      <c r="V2" s="30"/>
      <c r="W2" s="41" t="s">
        <v>137</v>
      </c>
      <c r="X2" s="30"/>
    </row>
    <row r="3" spans="1:24" ht="15" customHeight="1" x14ac:dyDescent="0.25">
      <c r="A3" s="355" t="s">
        <v>52</v>
      </c>
      <c r="B3" s="414" t="s">
        <v>34</v>
      </c>
      <c r="C3" s="415"/>
      <c r="D3" s="311" t="s">
        <v>26</v>
      </c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417"/>
      <c r="U3" s="417"/>
    </row>
    <row r="4" spans="1:24" x14ac:dyDescent="0.25">
      <c r="A4" s="357"/>
      <c r="B4" s="345"/>
      <c r="C4" s="331"/>
      <c r="D4" s="344" t="s">
        <v>48</v>
      </c>
      <c r="E4" s="398"/>
      <c r="F4" s="398" t="s">
        <v>49</v>
      </c>
      <c r="G4" s="398"/>
      <c r="H4" s="418" t="s">
        <v>27</v>
      </c>
      <c r="I4" s="418"/>
      <c r="J4" s="398" t="s">
        <v>30</v>
      </c>
      <c r="K4" s="398"/>
      <c r="L4" s="398" t="s">
        <v>28</v>
      </c>
      <c r="M4" s="398"/>
      <c r="N4" s="398" t="s">
        <v>29</v>
      </c>
      <c r="O4" s="398"/>
      <c r="P4" s="398" t="s">
        <v>31</v>
      </c>
      <c r="Q4" s="398"/>
      <c r="R4" s="398" t="s">
        <v>93</v>
      </c>
      <c r="S4" s="398"/>
      <c r="T4" s="350" t="s">
        <v>95</v>
      </c>
      <c r="U4" s="406"/>
    </row>
    <row r="5" spans="1:24" x14ac:dyDescent="0.25">
      <c r="A5" s="357"/>
      <c r="B5" s="399"/>
      <c r="C5" s="416"/>
      <c r="D5" s="399"/>
      <c r="E5" s="400"/>
      <c r="F5" s="400"/>
      <c r="G5" s="400"/>
      <c r="H5" s="419"/>
      <c r="I5" s="419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1"/>
      <c r="U5" s="408"/>
    </row>
    <row r="6" spans="1:24" ht="23.25" thickBot="1" x14ac:dyDescent="0.3">
      <c r="A6" s="359"/>
      <c r="B6" s="212" t="s">
        <v>44</v>
      </c>
      <c r="C6" s="206" t="s">
        <v>45</v>
      </c>
      <c r="D6" s="212" t="s">
        <v>44</v>
      </c>
      <c r="E6" s="202" t="s">
        <v>46</v>
      </c>
      <c r="F6" s="211" t="s">
        <v>44</v>
      </c>
      <c r="G6" s="202" t="s">
        <v>46</v>
      </c>
      <c r="H6" s="211" t="s">
        <v>44</v>
      </c>
      <c r="I6" s="202" t="s">
        <v>46</v>
      </c>
      <c r="J6" s="211" t="s">
        <v>44</v>
      </c>
      <c r="K6" s="202" t="s">
        <v>46</v>
      </c>
      <c r="L6" s="211" t="s">
        <v>44</v>
      </c>
      <c r="M6" s="201" t="s">
        <v>46</v>
      </c>
      <c r="N6" s="210" t="s">
        <v>44</v>
      </c>
      <c r="O6" s="202" t="s">
        <v>46</v>
      </c>
      <c r="P6" s="211" t="s">
        <v>44</v>
      </c>
      <c r="Q6" s="201" t="s">
        <v>46</v>
      </c>
      <c r="R6" s="211" t="s">
        <v>44</v>
      </c>
      <c r="S6" s="201" t="s">
        <v>46</v>
      </c>
      <c r="T6" s="211" t="s">
        <v>44</v>
      </c>
      <c r="U6" s="202" t="s">
        <v>46</v>
      </c>
    </row>
    <row r="7" spans="1:24" ht="17.100000000000001" customHeight="1" x14ac:dyDescent="0.25">
      <c r="A7" s="207" t="s">
        <v>136</v>
      </c>
      <c r="B7" s="113">
        <v>93</v>
      </c>
      <c r="C7" s="114">
        <v>2.4055871702017589E-2</v>
      </c>
      <c r="D7" s="129">
        <v>62</v>
      </c>
      <c r="E7" s="114">
        <f>D7/$B7</f>
        <v>0.66666666666666663</v>
      </c>
      <c r="F7" s="109">
        <v>11</v>
      </c>
      <c r="G7" s="114">
        <f>F7/$B7</f>
        <v>0.11827956989247312</v>
      </c>
      <c r="H7" s="150" t="s">
        <v>50</v>
      </c>
      <c r="I7" s="151" t="s">
        <v>50</v>
      </c>
      <c r="J7" s="109">
        <v>2</v>
      </c>
      <c r="K7" s="114">
        <f>J7/$B7</f>
        <v>2.1505376344086023E-2</v>
      </c>
      <c r="L7" s="150" t="s">
        <v>50</v>
      </c>
      <c r="M7" s="151" t="s">
        <v>50</v>
      </c>
      <c r="N7" s="109">
        <v>6</v>
      </c>
      <c r="O7" s="114">
        <f>N7/$B7</f>
        <v>6.4516129032258063E-2</v>
      </c>
      <c r="P7" s="109">
        <v>3</v>
      </c>
      <c r="Q7" s="114">
        <f>P7/$B7</f>
        <v>3.2258064516129031E-2</v>
      </c>
      <c r="R7" s="109">
        <v>6</v>
      </c>
      <c r="S7" s="114">
        <f>R7/$B7</f>
        <v>6.4516129032258063E-2</v>
      </c>
      <c r="T7" s="110">
        <v>3</v>
      </c>
      <c r="U7" s="119">
        <f>T7/$B7</f>
        <v>3.2258064516129031E-2</v>
      </c>
      <c r="W7" s="27"/>
    </row>
    <row r="8" spans="1:24" ht="17.100000000000001" customHeight="1" x14ac:dyDescent="0.25">
      <c r="A8" s="180" t="s">
        <v>9</v>
      </c>
      <c r="B8" s="79">
        <v>44</v>
      </c>
      <c r="C8" s="88">
        <v>2.5301897642323174E-2</v>
      </c>
      <c r="D8" s="79">
        <v>29</v>
      </c>
      <c r="E8" s="88">
        <f>D8/$B8</f>
        <v>0.65909090909090906</v>
      </c>
      <c r="F8" s="26">
        <v>1</v>
      </c>
      <c r="G8" s="88">
        <f>F8/$B8</f>
        <v>2.2727272727272728E-2</v>
      </c>
      <c r="H8" s="152" t="s">
        <v>50</v>
      </c>
      <c r="I8" s="153" t="s">
        <v>50</v>
      </c>
      <c r="J8" s="153" t="s">
        <v>50</v>
      </c>
      <c r="K8" s="153" t="s">
        <v>50</v>
      </c>
      <c r="L8" s="152" t="s">
        <v>50</v>
      </c>
      <c r="M8" s="153" t="s">
        <v>50</v>
      </c>
      <c r="N8" s="26">
        <v>6</v>
      </c>
      <c r="O8" s="88">
        <f>N8/$B8</f>
        <v>0.13636363636363635</v>
      </c>
      <c r="P8" s="26">
        <v>3</v>
      </c>
      <c r="Q8" s="88">
        <f>P8/$B8</f>
        <v>6.8181818181818177E-2</v>
      </c>
      <c r="R8" s="26">
        <v>2</v>
      </c>
      <c r="S8" s="88">
        <f>R8/$B8</f>
        <v>4.5454545454545456E-2</v>
      </c>
      <c r="T8" s="54">
        <v>3</v>
      </c>
      <c r="U8" s="116">
        <f>T8/$B8</f>
        <v>6.8181818181818177E-2</v>
      </c>
    </row>
    <row r="9" spans="1:24" ht="17.100000000000001" customHeight="1" x14ac:dyDescent="0.25">
      <c r="A9" s="180" t="s">
        <v>10</v>
      </c>
      <c r="B9" s="200" t="s">
        <v>50</v>
      </c>
      <c r="C9" s="155" t="s">
        <v>50</v>
      </c>
      <c r="D9" s="156" t="s">
        <v>50</v>
      </c>
      <c r="E9" s="155" t="s">
        <v>50</v>
      </c>
      <c r="F9" s="154" t="s">
        <v>50</v>
      </c>
      <c r="G9" s="155" t="s">
        <v>50</v>
      </c>
      <c r="H9" s="154" t="s">
        <v>50</v>
      </c>
      <c r="I9" s="155" t="s">
        <v>50</v>
      </c>
      <c r="J9" s="154" t="s">
        <v>50</v>
      </c>
      <c r="K9" s="155" t="s">
        <v>50</v>
      </c>
      <c r="L9" s="154" t="s">
        <v>50</v>
      </c>
      <c r="M9" s="155" t="s">
        <v>50</v>
      </c>
      <c r="N9" s="154" t="s">
        <v>50</v>
      </c>
      <c r="O9" s="155" t="s">
        <v>50</v>
      </c>
      <c r="P9" s="154" t="s">
        <v>50</v>
      </c>
      <c r="Q9" s="155" t="s">
        <v>50</v>
      </c>
      <c r="R9" s="154" t="s">
        <v>50</v>
      </c>
      <c r="S9" s="155" t="s">
        <v>50</v>
      </c>
      <c r="T9" s="155" t="s">
        <v>50</v>
      </c>
      <c r="U9" s="154" t="s">
        <v>50</v>
      </c>
    </row>
    <row r="10" spans="1:24" ht="17.100000000000001" customHeight="1" x14ac:dyDescent="0.25">
      <c r="A10" s="180" t="s">
        <v>11</v>
      </c>
      <c r="B10" s="200" t="s">
        <v>50</v>
      </c>
      <c r="C10" s="155" t="s">
        <v>50</v>
      </c>
      <c r="D10" s="156" t="s">
        <v>50</v>
      </c>
      <c r="E10" s="155" t="s">
        <v>50</v>
      </c>
      <c r="F10" s="154" t="s">
        <v>50</v>
      </c>
      <c r="G10" s="155" t="s">
        <v>50</v>
      </c>
      <c r="H10" s="154" t="s">
        <v>50</v>
      </c>
      <c r="I10" s="155" t="s">
        <v>50</v>
      </c>
      <c r="J10" s="154" t="s">
        <v>50</v>
      </c>
      <c r="K10" s="155" t="s">
        <v>50</v>
      </c>
      <c r="L10" s="154" t="s">
        <v>50</v>
      </c>
      <c r="M10" s="155" t="s">
        <v>50</v>
      </c>
      <c r="N10" s="154" t="s">
        <v>50</v>
      </c>
      <c r="O10" s="155" t="s">
        <v>50</v>
      </c>
      <c r="P10" s="154" t="s">
        <v>50</v>
      </c>
      <c r="Q10" s="155" t="s">
        <v>50</v>
      </c>
      <c r="R10" s="154" t="s">
        <v>50</v>
      </c>
      <c r="S10" s="155" t="s">
        <v>50</v>
      </c>
      <c r="T10" s="155" t="s">
        <v>50</v>
      </c>
      <c r="U10" s="154" t="s">
        <v>50</v>
      </c>
    </row>
    <row r="11" spans="1:24" ht="17.100000000000001" customHeight="1" x14ac:dyDescent="0.25">
      <c r="A11" s="180" t="s">
        <v>12</v>
      </c>
      <c r="B11" s="200" t="s">
        <v>50</v>
      </c>
      <c r="C11" s="155" t="s">
        <v>50</v>
      </c>
      <c r="D11" s="156" t="s">
        <v>50</v>
      </c>
      <c r="E11" s="155" t="s">
        <v>50</v>
      </c>
      <c r="F11" s="154" t="s">
        <v>50</v>
      </c>
      <c r="G11" s="155" t="s">
        <v>50</v>
      </c>
      <c r="H11" s="154" t="s">
        <v>50</v>
      </c>
      <c r="I11" s="155" t="s">
        <v>50</v>
      </c>
      <c r="J11" s="154" t="s">
        <v>50</v>
      </c>
      <c r="K11" s="155" t="s">
        <v>50</v>
      </c>
      <c r="L11" s="154" t="s">
        <v>50</v>
      </c>
      <c r="M11" s="155" t="s">
        <v>50</v>
      </c>
      <c r="N11" s="154" t="s">
        <v>50</v>
      </c>
      <c r="O11" s="155" t="s">
        <v>50</v>
      </c>
      <c r="P11" s="154" t="s">
        <v>50</v>
      </c>
      <c r="Q11" s="155" t="s">
        <v>50</v>
      </c>
      <c r="R11" s="154" t="s">
        <v>50</v>
      </c>
      <c r="S11" s="155" t="s">
        <v>50</v>
      </c>
      <c r="T11" s="155" t="s">
        <v>50</v>
      </c>
      <c r="U11" s="154" t="s">
        <v>50</v>
      </c>
    </row>
    <row r="12" spans="1:24" ht="17.100000000000001" customHeight="1" x14ac:dyDescent="0.25">
      <c r="A12" s="180" t="s">
        <v>13</v>
      </c>
      <c r="B12" s="200" t="s">
        <v>50</v>
      </c>
      <c r="C12" s="155" t="s">
        <v>50</v>
      </c>
      <c r="D12" s="156" t="s">
        <v>50</v>
      </c>
      <c r="E12" s="155" t="s">
        <v>50</v>
      </c>
      <c r="F12" s="154" t="s">
        <v>50</v>
      </c>
      <c r="G12" s="155" t="s">
        <v>50</v>
      </c>
      <c r="H12" s="154" t="s">
        <v>50</v>
      </c>
      <c r="I12" s="155" t="s">
        <v>50</v>
      </c>
      <c r="J12" s="154" t="s">
        <v>50</v>
      </c>
      <c r="K12" s="155" t="s">
        <v>50</v>
      </c>
      <c r="L12" s="154" t="s">
        <v>50</v>
      </c>
      <c r="M12" s="155" t="s">
        <v>50</v>
      </c>
      <c r="N12" s="154" t="s">
        <v>50</v>
      </c>
      <c r="O12" s="155" t="s">
        <v>50</v>
      </c>
      <c r="P12" s="154" t="s">
        <v>50</v>
      </c>
      <c r="Q12" s="155" t="s">
        <v>50</v>
      </c>
      <c r="R12" s="154" t="s">
        <v>50</v>
      </c>
      <c r="S12" s="155" t="s">
        <v>50</v>
      </c>
      <c r="T12" s="155" t="s">
        <v>50</v>
      </c>
      <c r="U12" s="154" t="s">
        <v>50</v>
      </c>
    </row>
    <row r="13" spans="1:24" ht="17.100000000000001" customHeight="1" x14ac:dyDescent="0.25">
      <c r="A13" s="180" t="s">
        <v>14</v>
      </c>
      <c r="B13" s="79">
        <v>9</v>
      </c>
      <c r="C13" s="88">
        <v>4.2654028436018961E-2</v>
      </c>
      <c r="D13" s="79">
        <v>7</v>
      </c>
      <c r="E13" s="88">
        <f>D13/$B13</f>
        <v>0.77777777777777779</v>
      </c>
      <c r="F13" s="157">
        <v>2</v>
      </c>
      <c r="G13" s="88">
        <f>F13/$B13</f>
        <v>0.22222222222222221</v>
      </c>
      <c r="H13" s="152" t="s">
        <v>50</v>
      </c>
      <c r="I13" s="153" t="s">
        <v>50</v>
      </c>
      <c r="J13" s="152" t="s">
        <v>50</v>
      </c>
      <c r="K13" s="155" t="s">
        <v>50</v>
      </c>
      <c r="L13" s="152" t="s">
        <v>50</v>
      </c>
      <c r="M13" s="153" t="s">
        <v>50</v>
      </c>
      <c r="N13" s="152" t="s">
        <v>50</v>
      </c>
      <c r="O13" s="155" t="s">
        <v>50</v>
      </c>
      <c r="P13" s="152" t="s">
        <v>50</v>
      </c>
      <c r="Q13" s="155" t="s">
        <v>50</v>
      </c>
      <c r="R13" s="152" t="s">
        <v>50</v>
      </c>
      <c r="S13" s="153" t="s">
        <v>50</v>
      </c>
      <c r="T13" s="153" t="s">
        <v>50</v>
      </c>
      <c r="U13" s="152" t="s">
        <v>50</v>
      </c>
    </row>
    <row r="14" spans="1:24" ht="17.100000000000001" customHeight="1" x14ac:dyDescent="0.25">
      <c r="A14" s="180" t="s">
        <v>15</v>
      </c>
      <c r="B14" s="200" t="s">
        <v>50</v>
      </c>
      <c r="C14" s="155" t="s">
        <v>50</v>
      </c>
      <c r="D14" s="156" t="s">
        <v>50</v>
      </c>
      <c r="E14" s="155" t="s">
        <v>50</v>
      </c>
      <c r="F14" s="154" t="s">
        <v>50</v>
      </c>
      <c r="G14" s="155" t="s">
        <v>50</v>
      </c>
      <c r="H14" s="154" t="s">
        <v>50</v>
      </c>
      <c r="I14" s="155" t="s">
        <v>50</v>
      </c>
      <c r="J14" s="154" t="s">
        <v>50</v>
      </c>
      <c r="K14" s="155" t="s">
        <v>50</v>
      </c>
      <c r="L14" s="154" t="s">
        <v>50</v>
      </c>
      <c r="M14" s="155" t="s">
        <v>50</v>
      </c>
      <c r="N14" s="154" t="s">
        <v>50</v>
      </c>
      <c r="O14" s="155" t="s">
        <v>50</v>
      </c>
      <c r="P14" s="154" t="s">
        <v>50</v>
      </c>
      <c r="Q14" s="155" t="s">
        <v>50</v>
      </c>
      <c r="R14" s="17"/>
      <c r="S14" s="155" t="s">
        <v>50</v>
      </c>
      <c r="T14" s="155" t="s">
        <v>50</v>
      </c>
      <c r="U14" s="154" t="s">
        <v>50</v>
      </c>
    </row>
    <row r="15" spans="1:24" ht="17.100000000000001" customHeight="1" x14ac:dyDescent="0.25">
      <c r="A15" s="180" t="s">
        <v>16</v>
      </c>
      <c r="B15" s="200" t="s">
        <v>50</v>
      </c>
      <c r="C15" s="155" t="s">
        <v>50</v>
      </c>
      <c r="D15" s="156" t="s">
        <v>50</v>
      </c>
      <c r="E15" s="155" t="s">
        <v>50</v>
      </c>
      <c r="F15" s="154" t="s">
        <v>50</v>
      </c>
      <c r="G15" s="155" t="s">
        <v>50</v>
      </c>
      <c r="H15" s="154" t="s">
        <v>50</v>
      </c>
      <c r="I15" s="155" t="s">
        <v>50</v>
      </c>
      <c r="J15" s="154" t="s">
        <v>50</v>
      </c>
      <c r="K15" s="155" t="s">
        <v>50</v>
      </c>
      <c r="L15" s="154" t="s">
        <v>50</v>
      </c>
      <c r="M15" s="155" t="s">
        <v>50</v>
      </c>
      <c r="N15" s="154" t="s">
        <v>50</v>
      </c>
      <c r="O15" s="155" t="s">
        <v>50</v>
      </c>
      <c r="P15" s="154" t="s">
        <v>50</v>
      </c>
      <c r="Q15" s="155" t="s">
        <v>50</v>
      </c>
      <c r="R15" s="154" t="s">
        <v>50</v>
      </c>
      <c r="S15" s="155" t="s">
        <v>50</v>
      </c>
      <c r="T15" s="155" t="s">
        <v>50</v>
      </c>
      <c r="U15" s="154" t="s">
        <v>50</v>
      </c>
    </row>
    <row r="16" spans="1:24" ht="17.100000000000001" customHeight="1" x14ac:dyDescent="0.25">
      <c r="A16" s="180" t="s">
        <v>17</v>
      </c>
      <c r="B16" s="79">
        <v>8</v>
      </c>
      <c r="C16" s="88">
        <v>3.2258064516129031E-2</v>
      </c>
      <c r="D16" s="79">
        <v>5</v>
      </c>
      <c r="E16" s="88">
        <f>D16/$B16</f>
        <v>0.625</v>
      </c>
      <c r="F16" s="26">
        <v>2</v>
      </c>
      <c r="G16" s="88">
        <f>F16/$B16</f>
        <v>0.25</v>
      </c>
      <c r="H16" s="152" t="s">
        <v>50</v>
      </c>
      <c r="I16" s="153" t="s">
        <v>50</v>
      </c>
      <c r="J16" s="152" t="s">
        <v>50</v>
      </c>
      <c r="K16" s="155" t="s">
        <v>50</v>
      </c>
      <c r="L16" s="152" t="s">
        <v>50</v>
      </c>
      <c r="M16" s="153" t="s">
        <v>50</v>
      </c>
      <c r="N16" s="152" t="s">
        <v>50</v>
      </c>
      <c r="O16" s="155" t="s">
        <v>50</v>
      </c>
      <c r="P16" s="152" t="s">
        <v>50</v>
      </c>
      <c r="Q16" s="155" t="s">
        <v>50</v>
      </c>
      <c r="R16" s="26">
        <v>1</v>
      </c>
      <c r="S16" s="88">
        <f>R16/$B16</f>
        <v>0.125</v>
      </c>
      <c r="T16" s="153" t="s">
        <v>50</v>
      </c>
      <c r="U16" s="152" t="s">
        <v>50</v>
      </c>
    </row>
    <row r="17" spans="1:21" ht="17.100000000000001" customHeight="1" x14ac:dyDescent="0.25">
      <c r="A17" s="180" t="s">
        <v>18</v>
      </c>
      <c r="B17" s="200" t="s">
        <v>50</v>
      </c>
      <c r="C17" s="155" t="s">
        <v>50</v>
      </c>
      <c r="D17" s="156" t="s">
        <v>50</v>
      </c>
      <c r="E17" s="155" t="s">
        <v>50</v>
      </c>
      <c r="F17" s="154" t="s">
        <v>50</v>
      </c>
      <c r="G17" s="155" t="s">
        <v>50</v>
      </c>
      <c r="H17" s="154" t="s">
        <v>50</v>
      </c>
      <c r="I17" s="155" t="s">
        <v>50</v>
      </c>
      <c r="J17" s="154" t="s">
        <v>50</v>
      </c>
      <c r="K17" s="155" t="s">
        <v>50</v>
      </c>
      <c r="L17" s="154" t="s">
        <v>50</v>
      </c>
      <c r="M17" s="155" t="s">
        <v>50</v>
      </c>
      <c r="N17" s="154" t="s">
        <v>50</v>
      </c>
      <c r="O17" s="155" t="s">
        <v>50</v>
      </c>
      <c r="P17" s="154" t="s">
        <v>50</v>
      </c>
      <c r="Q17" s="155" t="s">
        <v>50</v>
      </c>
      <c r="R17" s="154" t="s">
        <v>50</v>
      </c>
      <c r="S17" s="155" t="s">
        <v>50</v>
      </c>
      <c r="T17" s="155" t="s">
        <v>50</v>
      </c>
      <c r="U17" s="154" t="s">
        <v>50</v>
      </c>
    </row>
    <row r="18" spans="1:21" ht="17.100000000000001" customHeight="1" x14ac:dyDescent="0.25">
      <c r="A18" s="180" t="s">
        <v>19</v>
      </c>
      <c r="B18" s="79">
        <v>9</v>
      </c>
      <c r="C18" s="88">
        <v>1.8789144050104383E-2</v>
      </c>
      <c r="D18" s="79">
        <v>8</v>
      </c>
      <c r="E18" s="88">
        <f>D18/$B18</f>
        <v>0.88888888888888884</v>
      </c>
      <c r="F18" s="26">
        <v>1</v>
      </c>
      <c r="G18" s="88">
        <f>F18/$B18</f>
        <v>0.1111111111111111</v>
      </c>
      <c r="H18" s="152" t="s">
        <v>50</v>
      </c>
      <c r="I18" s="153" t="s">
        <v>50</v>
      </c>
      <c r="J18" s="152" t="s">
        <v>50</v>
      </c>
      <c r="K18" s="155" t="s">
        <v>50</v>
      </c>
      <c r="L18" s="152" t="s">
        <v>50</v>
      </c>
      <c r="M18" s="153" t="s">
        <v>50</v>
      </c>
      <c r="N18" s="152" t="s">
        <v>50</v>
      </c>
      <c r="O18" s="155" t="s">
        <v>50</v>
      </c>
      <c r="P18" s="152" t="s">
        <v>50</v>
      </c>
      <c r="Q18" s="155" t="s">
        <v>50</v>
      </c>
      <c r="R18" s="154" t="s">
        <v>50</v>
      </c>
      <c r="S18" s="155" t="s">
        <v>50</v>
      </c>
      <c r="T18" s="153" t="s">
        <v>50</v>
      </c>
      <c r="U18" s="152" t="s">
        <v>50</v>
      </c>
    </row>
    <row r="19" spans="1:21" ht="17.100000000000001" customHeight="1" x14ac:dyDescent="0.25">
      <c r="A19" s="180" t="s">
        <v>20</v>
      </c>
      <c r="B19" s="79">
        <v>6</v>
      </c>
      <c r="C19" s="88">
        <v>4.9586776859504134E-2</v>
      </c>
      <c r="D19" s="79">
        <v>3</v>
      </c>
      <c r="E19" s="88">
        <f t="shared" ref="E19:E21" si="0">D19/$B19</f>
        <v>0.5</v>
      </c>
      <c r="F19" s="154" t="s">
        <v>50</v>
      </c>
      <c r="G19" s="155" t="s">
        <v>50</v>
      </c>
      <c r="H19" s="152" t="s">
        <v>50</v>
      </c>
      <c r="I19" s="153" t="s">
        <v>50</v>
      </c>
      <c r="J19" s="152" t="s">
        <v>50</v>
      </c>
      <c r="K19" s="155" t="s">
        <v>50</v>
      </c>
      <c r="L19" s="152" t="s">
        <v>50</v>
      </c>
      <c r="M19" s="153" t="s">
        <v>50</v>
      </c>
      <c r="N19" s="152" t="s">
        <v>50</v>
      </c>
      <c r="O19" s="155" t="s">
        <v>50</v>
      </c>
      <c r="P19" s="152" t="s">
        <v>50</v>
      </c>
      <c r="Q19" s="155" t="s">
        <v>50</v>
      </c>
      <c r="R19" s="134">
        <v>3</v>
      </c>
      <c r="S19" s="88">
        <f>R19/$B19</f>
        <v>0.5</v>
      </c>
      <c r="T19" s="153" t="s">
        <v>50</v>
      </c>
      <c r="U19" s="152" t="s">
        <v>50</v>
      </c>
    </row>
    <row r="20" spans="1:21" ht="17.100000000000001" customHeight="1" x14ac:dyDescent="0.25">
      <c r="A20" s="180" t="s">
        <v>21</v>
      </c>
      <c r="B20" s="79">
        <v>5</v>
      </c>
      <c r="C20" s="88">
        <v>2.7027027027027029E-2</v>
      </c>
      <c r="D20" s="79">
        <v>2</v>
      </c>
      <c r="E20" s="88">
        <f t="shared" si="0"/>
        <v>0.4</v>
      </c>
      <c r="F20" s="5">
        <v>3</v>
      </c>
      <c r="G20" s="88">
        <f>F20/$B20</f>
        <v>0.6</v>
      </c>
      <c r="H20" s="152" t="s">
        <v>50</v>
      </c>
      <c r="I20" s="153" t="s">
        <v>50</v>
      </c>
      <c r="J20" s="152" t="s">
        <v>50</v>
      </c>
      <c r="K20" s="155" t="s">
        <v>50</v>
      </c>
      <c r="L20" s="152" t="s">
        <v>50</v>
      </c>
      <c r="M20" s="153" t="s">
        <v>50</v>
      </c>
      <c r="N20" s="152" t="s">
        <v>50</v>
      </c>
      <c r="O20" s="155" t="s">
        <v>50</v>
      </c>
      <c r="P20" s="152" t="s">
        <v>50</v>
      </c>
      <c r="Q20" s="155" t="s">
        <v>50</v>
      </c>
      <c r="R20" s="152" t="s">
        <v>50</v>
      </c>
      <c r="S20" s="153" t="s">
        <v>50</v>
      </c>
      <c r="T20" s="153" t="s">
        <v>50</v>
      </c>
      <c r="U20" s="152" t="s">
        <v>50</v>
      </c>
    </row>
    <row r="21" spans="1:21" ht="17.100000000000001" customHeight="1" x14ac:dyDescent="0.25">
      <c r="A21" s="208" t="s">
        <v>22</v>
      </c>
      <c r="B21" s="128">
        <v>12</v>
      </c>
      <c r="C21" s="88">
        <v>2.434077079107505E-2</v>
      </c>
      <c r="D21" s="128">
        <v>8</v>
      </c>
      <c r="E21" s="88">
        <f t="shared" si="0"/>
        <v>0.66666666666666663</v>
      </c>
      <c r="F21" s="5">
        <v>2</v>
      </c>
      <c r="G21" s="155" t="s">
        <v>50</v>
      </c>
      <c r="H21" s="152" t="s">
        <v>50</v>
      </c>
      <c r="I21" s="153" t="s">
        <v>50</v>
      </c>
      <c r="J21" s="5">
        <v>2</v>
      </c>
      <c r="K21" s="88">
        <f>J21/$B21</f>
        <v>0.16666666666666666</v>
      </c>
      <c r="L21" s="152" t="s">
        <v>50</v>
      </c>
      <c r="M21" s="153" t="s">
        <v>50</v>
      </c>
      <c r="N21" s="152" t="s">
        <v>50</v>
      </c>
      <c r="O21" s="155" t="s">
        <v>50</v>
      </c>
      <c r="P21" s="71" t="s">
        <v>50</v>
      </c>
      <c r="Q21" s="155" t="s">
        <v>50</v>
      </c>
      <c r="R21" s="152" t="s">
        <v>50</v>
      </c>
      <c r="S21" s="153" t="s">
        <v>50</v>
      </c>
      <c r="T21" s="153" t="s">
        <v>50</v>
      </c>
      <c r="U21" s="152" t="s">
        <v>50</v>
      </c>
    </row>
    <row r="22" spans="1:21" s="97" customFormat="1" ht="17.100000000000001" customHeight="1" x14ac:dyDescent="0.25">
      <c r="A22" s="281"/>
      <c r="B22" s="5"/>
      <c r="C22" s="28"/>
      <c r="D22" s="5"/>
      <c r="E22" s="28"/>
      <c r="F22" s="5"/>
      <c r="G22" s="154"/>
      <c r="H22" s="152"/>
      <c r="I22" s="152"/>
      <c r="J22" s="5"/>
      <c r="K22" s="28"/>
      <c r="L22" s="152"/>
      <c r="M22" s="152"/>
      <c r="N22" s="152"/>
      <c r="O22" s="154"/>
      <c r="P22" s="71"/>
      <c r="Q22" s="154"/>
      <c r="R22" s="152"/>
      <c r="S22" s="152"/>
      <c r="T22" s="152"/>
      <c r="U22" s="152"/>
    </row>
    <row r="23" spans="1:21" x14ac:dyDescent="0.25">
      <c r="A23" s="75" t="s">
        <v>96</v>
      </c>
      <c r="B23" s="36"/>
      <c r="C23" s="36"/>
      <c r="D23" s="36"/>
      <c r="E23" s="36"/>
      <c r="F23" s="36"/>
      <c r="G23" s="36"/>
      <c r="H23" s="18"/>
      <c r="I23" s="18"/>
      <c r="J23" s="36"/>
      <c r="K23" s="36"/>
      <c r="L23" s="34"/>
      <c r="M23" s="34"/>
      <c r="N23" s="34"/>
      <c r="O23" s="34"/>
      <c r="P23" s="42"/>
      <c r="Q23" s="42"/>
      <c r="R23" s="34"/>
      <c r="S23" s="34"/>
      <c r="T23" s="34"/>
      <c r="U23" s="34"/>
    </row>
    <row r="24" spans="1:21" x14ac:dyDescent="0.25">
      <c r="A24" s="75" t="s">
        <v>80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x14ac:dyDescent="0.25">
      <c r="A25" s="75" t="s">
        <v>97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5">
      <c r="A26" s="19" t="s">
        <v>90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</sheetData>
  <mergeCells count="12">
    <mergeCell ref="P4:Q5"/>
    <mergeCell ref="R4:S5"/>
    <mergeCell ref="T4:U5"/>
    <mergeCell ref="A3:A6"/>
    <mergeCell ref="B3:C5"/>
    <mergeCell ref="D3:U3"/>
    <mergeCell ref="D4:E5"/>
    <mergeCell ref="F4:G5"/>
    <mergeCell ref="H4:I5"/>
    <mergeCell ref="J4:K5"/>
    <mergeCell ref="L4:M5"/>
    <mergeCell ref="N4:O5"/>
  </mergeCells>
  <hyperlinks>
    <hyperlink ref="W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ZNAČKY</vt:lpstr>
      <vt:lpstr>4.1</vt:lpstr>
      <vt:lpstr>4.2</vt:lpstr>
      <vt:lpstr>4.3</vt:lpstr>
      <vt:lpstr>4.4</vt:lpstr>
      <vt:lpstr>4.5</vt:lpstr>
      <vt:lpstr>4.6</vt:lpstr>
      <vt:lpstr>4.7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2025-08-20T12:40:35Z</dcterms:modified>
</cp:coreProperties>
</file>