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4505" yWindow="-15" windowWidth="14310" windowHeight="12405"/>
  </bookViews>
  <sheets>
    <sheet name="2-15" sheetId="1" r:id="rId1"/>
  </sheets>
  <externalReferences>
    <externalReference r:id="rId2"/>
    <externalReference r:id="rId3"/>
    <externalReference r:id="rId4"/>
  </externalReferences>
  <definedNames>
    <definedName name="_xlnm.Database">#REF!</definedName>
    <definedName name="g" hidden="1">{"'PT-03'!$A$1:$I$112"}</definedName>
    <definedName name="graf" hidden="1">{"'PT-03'!$A$1:$I$112"}</definedName>
    <definedName name="HTML_CodePage" hidden="1">1250</definedName>
    <definedName name="HTML_Control" localSheetId="0" hidden="1">{"'PT-03'!$A$1:$I$112"}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"D:\ARCHJIR\Potr.99k\pt-03.htm"</definedName>
    <definedName name="HTML_Title" hidden="1">""</definedName>
    <definedName name="oprava" hidden="1">{"'NP99_t1'!$A$1:$J$37"}</definedName>
    <definedName name="SWEDEN">#REF!</definedName>
    <definedName name="T_4_3_1n" hidden="1">{"'PT-03'!$A$1:$I$112"}</definedName>
  </definedNames>
  <calcPr calcId="145621" calcMode="manual"/>
</workbook>
</file>

<file path=xl/calcChain.xml><?xml version="1.0" encoding="utf-8"?>
<calcChain xmlns="http://schemas.openxmlformats.org/spreadsheetml/2006/main">
  <c r="M8" i="1"/>
  <c r="S30"/>
  <c r="M9"/>
  <c r="S31"/>
  <c r="M10"/>
  <c r="S32"/>
  <c r="M11"/>
  <c r="S33"/>
  <c r="M12"/>
  <c r="O12"/>
  <c r="M13"/>
  <c r="S35"/>
  <c r="M14"/>
  <c r="S36"/>
  <c r="M15"/>
  <c r="O15"/>
  <c r="S37"/>
  <c r="M16"/>
  <c r="S38"/>
  <c r="M17"/>
  <c r="O17"/>
  <c r="S39"/>
  <c r="M18"/>
  <c r="O18"/>
  <c r="M19"/>
  <c r="S41"/>
  <c r="M20"/>
  <c r="S42"/>
  <c r="M21"/>
  <c r="O21"/>
  <c r="S43"/>
  <c r="M22"/>
  <c r="S44"/>
  <c r="M23"/>
  <c r="S45"/>
  <c r="M24"/>
  <c r="S46"/>
  <c r="M25"/>
  <c r="S47"/>
  <c r="M26"/>
  <c r="S48"/>
  <c r="L8"/>
  <c r="N8"/>
  <c r="R30"/>
  <c r="L9"/>
  <c r="N9"/>
  <c r="L10"/>
  <c r="R32"/>
  <c r="L11"/>
  <c r="N11"/>
  <c r="L12"/>
  <c r="N12"/>
  <c r="R34"/>
  <c r="L13"/>
  <c r="R35"/>
  <c r="L14"/>
  <c r="R36"/>
  <c r="N14"/>
  <c r="L15"/>
  <c r="R37"/>
  <c r="N15"/>
  <c r="L16"/>
  <c r="R38"/>
  <c r="L17"/>
  <c r="R39"/>
  <c r="L18"/>
  <c r="R40"/>
  <c r="L19"/>
  <c r="N19"/>
  <c r="L20"/>
  <c r="R42"/>
  <c r="L21"/>
  <c r="R43"/>
  <c r="L22"/>
  <c r="N22"/>
  <c r="L23"/>
  <c r="R45"/>
  <c r="N23"/>
  <c r="L24"/>
  <c r="N24"/>
  <c r="L25"/>
  <c r="N25"/>
  <c r="L26"/>
  <c r="R48"/>
  <c r="O11"/>
  <c r="O19"/>
  <c r="O23"/>
  <c r="O8"/>
  <c r="N20"/>
  <c r="N21"/>
  <c r="N13"/>
  <c r="O24"/>
  <c r="R33"/>
  <c r="O22"/>
  <c r="O14"/>
  <c r="O10"/>
  <c r="O26"/>
  <c r="O20"/>
  <c r="N26"/>
  <c r="N18"/>
  <c r="N10"/>
  <c r="O13"/>
  <c r="R47"/>
  <c r="R31"/>
  <c r="S34"/>
  <c r="R44"/>
  <c r="O25"/>
  <c r="O9"/>
  <c r="R46"/>
  <c r="N16"/>
  <c r="R41"/>
  <c r="S40"/>
  <c r="N17"/>
  <c r="O16"/>
</calcChain>
</file>

<file path=xl/sharedStrings.xml><?xml version="1.0" encoding="utf-8"?>
<sst xmlns="http://schemas.openxmlformats.org/spreadsheetml/2006/main" count="64" uniqueCount="31">
  <si>
    <t>ZDRAVÍ</t>
  </si>
  <si>
    <t>HEALTH</t>
  </si>
  <si>
    <t>Pramen: ČSÚ</t>
  </si>
  <si>
    <t>Source: CZSO</t>
  </si>
  <si>
    <t>v Kč</t>
  </si>
  <si>
    <t>in CZK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</si>
  <si>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</si>
  <si>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</si>
  <si>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</si>
  <si>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</si>
  <si>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</si>
  <si>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</si>
  <si>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</si>
  <si>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</si>
  <si>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</si>
  <si>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</si>
  <si>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</si>
  <si>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</si>
  <si>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</si>
  <si>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</si>
  <si>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</si>
  <si>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</si>
  <si>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</si>
  <si>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</si>
  <si>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r>
      <t xml:space="preserve">Průměr
</t>
    </r>
    <r>
      <rPr>
        <i/>
        <sz val="8"/>
        <color indexed="8"/>
        <rFont val="Arial"/>
        <family val="2"/>
      </rPr>
      <t>Average</t>
    </r>
  </si>
  <si>
    <r>
      <t xml:space="preserve">Věková skupina
</t>
    </r>
    <r>
      <rPr>
        <i/>
        <sz val="8"/>
        <rFont val="Arial"/>
        <family val="2"/>
      </rPr>
      <t>Age group</t>
    </r>
  </si>
  <si>
    <r>
      <t xml:space="preserve">ženy
</t>
    </r>
    <r>
      <rPr>
        <i/>
        <sz val="8"/>
        <rFont val="Arial CE"/>
        <family val="2"/>
        <charset val="238"/>
      </rPr>
      <t>Women</t>
    </r>
  </si>
  <si>
    <r>
      <t xml:space="preserve">muži
</t>
    </r>
    <r>
      <rPr>
        <i/>
        <sz val="8"/>
        <rFont val="Arial CE"/>
        <family val="2"/>
        <charset val="238"/>
      </rPr>
      <t>Men</t>
    </r>
  </si>
  <si>
    <t xml:space="preserve">Index 2014/2000 </t>
  </si>
  <si>
    <t xml:space="preserve">             Expenditure of health insurance companies per sickness-insured person by sex and age group</t>
  </si>
  <si>
    <t>2 - 15.  Výdaje zdravotních pojišťoven na 1 pojištěnce podle pohlaví a věkových skupin</t>
  </si>
</sst>
</file>

<file path=xl/styles.xml><?xml version="1.0" encoding="utf-8"?>
<styleSheet xmlns="http://schemas.openxmlformats.org/spreadsheetml/2006/main">
  <numFmts count="3">
    <numFmt numFmtId="181" formatCode="#,##0.0&quot; &quot;"/>
    <numFmt numFmtId="185" formatCode="\$#,##0\ ;\(\$#,##0\)"/>
    <numFmt numFmtId="187" formatCode="#,##0&quot; &quot;;;\-&quot; &quot;"/>
  </numFmts>
  <fonts count="20">
    <font>
      <sz val="10"/>
      <name val="Arial CE"/>
    </font>
    <font>
      <sz val="10"/>
      <name val="System"/>
      <family val="2"/>
      <charset val="238"/>
    </font>
    <font>
      <sz val="8"/>
      <name val="Arial"/>
      <family val="2"/>
    </font>
    <font>
      <sz val="10"/>
      <name val="Arial CE"/>
      <charset val="238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8"/>
      <name val="Arial"/>
      <family val="2"/>
    </font>
    <font>
      <i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0" fontId="1" fillId="0" borderId="0" applyFont="0" applyFill="0" applyBorder="0" applyAlignment="0" applyProtection="0"/>
    <xf numFmtId="0" fontId="1" fillId="0" borderId="1" applyNumberFormat="0" applyFont="0" applyFill="0" applyAlignment="0" applyProtection="0"/>
    <xf numFmtId="0" fontId="2" fillId="0" borderId="2"/>
    <xf numFmtId="0" fontId="1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" fillId="2" borderId="2">
      <alignment horizontal="left"/>
    </xf>
    <xf numFmtId="0" fontId="5" fillId="2" borderId="0">
      <alignment horizontal="left"/>
    </xf>
    <xf numFmtId="0" fontId="6" fillId="3" borderId="0">
      <alignment horizontal="right" vertical="top" textRotation="90" wrapText="1"/>
    </xf>
    <xf numFmtId="0" fontId="2" fillId="2" borderId="3">
      <alignment wrapText="1"/>
    </xf>
    <xf numFmtId="0" fontId="2" fillId="2" borderId="4">
      <alignment horizontal="center" wrapText="1"/>
    </xf>
    <xf numFmtId="18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3" fillId="0" borderId="0"/>
    <xf numFmtId="2" fontId="7" fillId="0" borderId="0" applyFont="0" applyFill="0" applyBorder="0" applyAlignment="0" applyProtection="0"/>
    <xf numFmtId="0" fontId="7" fillId="0" borderId="0"/>
    <xf numFmtId="0" fontId="2" fillId="2" borderId="2"/>
    <xf numFmtId="0" fontId="9" fillId="2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6">
    <xf numFmtId="0" fontId="0" fillId="0" borderId="0" xfId="0"/>
    <xf numFmtId="0" fontId="12" fillId="0" borderId="0" xfId="0" applyFont="1" applyFill="1"/>
    <xf numFmtId="0" fontId="13" fillId="0" borderId="0" xfId="0" applyFont="1" applyFill="1" applyAlignment="1">
      <alignment horizontal="right"/>
    </xf>
    <xf numFmtId="0" fontId="3" fillId="0" borderId="0" xfId="0" applyFont="1" applyFill="1"/>
    <xf numFmtId="0" fontId="0" fillId="0" borderId="0" xfId="0" applyAlignment="1">
      <alignment horizontal="left"/>
    </xf>
    <xf numFmtId="0" fontId="15" fillId="0" borderId="0" xfId="0" applyFont="1" applyFill="1"/>
    <xf numFmtId="0" fontId="0" fillId="0" borderId="0" xfId="0" applyFill="1"/>
    <xf numFmtId="0" fontId="16" fillId="0" borderId="0" xfId="0" applyFont="1"/>
    <xf numFmtId="0" fontId="17" fillId="0" borderId="0" xfId="0" applyFont="1" applyAlignment="1">
      <alignment horizontal="right"/>
    </xf>
    <xf numFmtId="0" fontId="4" fillId="0" borderId="5" xfId="14" applyFont="1" applyBorder="1" applyAlignment="1">
      <alignment horizontal="center"/>
    </xf>
    <xf numFmtId="49" fontId="4" fillId="0" borderId="6" xfId="14" applyNumberFormat="1" applyFont="1" applyBorder="1" applyAlignment="1">
      <alignment horizontal="center"/>
    </xf>
    <xf numFmtId="0" fontId="4" fillId="0" borderId="6" xfId="14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181" fontId="2" fillId="0" borderId="6" xfId="0" applyNumberFormat="1" applyFont="1" applyFill="1" applyBorder="1" applyAlignment="1">
      <alignment horizontal="right"/>
    </xf>
    <xf numFmtId="187" fontId="2" fillId="0" borderId="6" xfId="15" applyNumberFormat="1" applyFont="1" applyBorder="1" applyAlignment="1">
      <alignment horizontal="right"/>
    </xf>
    <xf numFmtId="187" fontId="2" fillId="0" borderId="2" xfId="15" applyNumberFormat="1" applyFont="1" applyBorder="1" applyAlignment="1">
      <alignment horizontal="right" vertical="center"/>
    </xf>
    <xf numFmtId="181" fontId="2" fillId="0" borderId="2" xfId="0" applyNumberFormat="1" applyFont="1" applyFill="1" applyBorder="1" applyAlignment="1">
      <alignment horizontal="right" vertical="center"/>
    </xf>
    <xf numFmtId="0" fontId="14" fillId="0" borderId="0" xfId="0" applyFont="1" applyFill="1" applyAlignme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22">
    <cellStyle name="% procenta" xfId="1"/>
    <cellStyle name="Celkem" xfId="2" builtinId="25" customBuiltin="1"/>
    <cellStyle name="cell" xfId="3"/>
    <cellStyle name="Datum" xfId="4"/>
    <cellStyle name="Finanční" xfId="5"/>
    <cellStyle name="Finanční0" xfId="6"/>
    <cellStyle name="formula" xfId="7"/>
    <cellStyle name="gap" xfId="8"/>
    <cellStyle name="GreyBackground" xfId="9"/>
    <cellStyle name="level1a" xfId="10"/>
    <cellStyle name="level3" xfId="11"/>
    <cellStyle name="Měna0" xfId="12"/>
    <cellStyle name="normal" xfId="13"/>
    <cellStyle name="normální" xfId="0" builtinId="0"/>
    <cellStyle name="normální_List1" xfId="14"/>
    <cellStyle name="normální_Psy_2006_tab" xfId="15"/>
    <cellStyle name="Pevný" xfId="16"/>
    <cellStyle name="publik" xfId="17"/>
    <cellStyle name="row" xfId="18"/>
    <cellStyle name="title1" xfId="19"/>
    <cellStyle name="Záhlaví 1" xfId="20"/>
    <cellStyle name="Záhlaví 2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0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Graf č. 2.10.: Náklady na jednoho pojištěnce v roce 2014</a:t>
            </a:r>
          </a:p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000" b="0" i="1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Costs per sickness-insured person in 2014</a:t>
            </a:r>
          </a:p>
        </c:rich>
      </c:tx>
      <c:layout>
        <c:manualLayout>
          <c:xMode val="edge"/>
          <c:yMode val="edge"/>
          <c:x val="0.21348958470492191"/>
          <c:y val="4.062566215734189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715736619879036"/>
          <c:y val="0.14820335084889236"/>
          <c:w val="0.83444884188248092"/>
          <c:h val="0.68094218415417562"/>
        </c:manualLayout>
      </c:layout>
      <c:barChart>
        <c:barDir val="col"/>
        <c:grouping val="clustered"/>
        <c:ser>
          <c:idx val="0"/>
          <c:order val="0"/>
          <c:tx>
            <c:strRef>
              <c:f>'[2]2-17'!$S$29</c:f>
              <c:strCache>
                <c:ptCount val="1"/>
                <c:pt idx="0">
                  <c:v>Ženy
</c:v>
                </c:pt>
              </c:strCache>
            </c:strRef>
          </c:tx>
          <c:spPr>
            <a:gradFill rotWithShape="0">
              <a:gsLst>
                <a:gs pos="0">
                  <a:srgbClr val="FF8080"/>
                </a:gs>
                <a:gs pos="100000">
                  <a:srgbClr val="FF8080">
                    <a:gamma/>
                    <a:tint val="30196"/>
                    <a:invGamma/>
                  </a:srgbClr>
                </a:gs>
              </a:gsLst>
              <a:lin ang="0" scaled="1"/>
            </a:gradFill>
            <a:ln w="3175">
              <a:solidFill>
                <a:srgbClr val="FF8080"/>
              </a:solidFill>
              <a:prstDash val="solid"/>
            </a:ln>
          </c:spPr>
          <c:cat>
            <c:strRef>
              <c:f>'[2]2-17'!$R$30:$R$47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'[2]2-17'!$S$30:$S$47</c:f>
              <c:numCache>
                <c:formatCode>General</c:formatCode>
                <c:ptCount val="18"/>
                <c:pt idx="0">
                  <c:v>16142</c:v>
                </c:pt>
                <c:pt idx="1">
                  <c:v>9121</c:v>
                </c:pt>
                <c:pt idx="2">
                  <c:v>11030</c:v>
                </c:pt>
                <c:pt idx="3">
                  <c:v>12757</c:v>
                </c:pt>
                <c:pt idx="4">
                  <c:v>11686</c:v>
                </c:pt>
                <c:pt idx="5">
                  <c:v>14884</c:v>
                </c:pt>
                <c:pt idx="6">
                  <c:v>16612</c:v>
                </c:pt>
                <c:pt idx="7">
                  <c:v>15884</c:v>
                </c:pt>
                <c:pt idx="8">
                  <c:v>16326</c:v>
                </c:pt>
                <c:pt idx="9">
                  <c:v>18900</c:v>
                </c:pt>
                <c:pt idx="10">
                  <c:v>22159</c:v>
                </c:pt>
                <c:pt idx="11">
                  <c:v>25765</c:v>
                </c:pt>
                <c:pt idx="12">
                  <c:v>29333</c:v>
                </c:pt>
                <c:pt idx="13">
                  <c:v>36362</c:v>
                </c:pt>
                <c:pt idx="14">
                  <c:v>44433</c:v>
                </c:pt>
                <c:pt idx="15">
                  <c:v>50772</c:v>
                </c:pt>
                <c:pt idx="16">
                  <c:v>57089</c:v>
                </c:pt>
                <c:pt idx="17">
                  <c:v>64677</c:v>
                </c:pt>
              </c:numCache>
            </c:numRef>
          </c:val>
        </c:ser>
        <c:ser>
          <c:idx val="1"/>
          <c:order val="1"/>
          <c:tx>
            <c:strRef>
              <c:f>'[2]2-17'!$T$29</c:f>
              <c:strCache>
                <c:ptCount val="1"/>
                <c:pt idx="0">
                  <c:v>Muži</c:v>
                </c:pt>
              </c:strCache>
            </c:strRef>
          </c:tx>
          <c:spPr>
            <a:gradFill rotWithShape="0">
              <a:gsLst>
                <a:gs pos="0">
                  <a:srgbClr val="0066CC"/>
                </a:gs>
                <a:gs pos="100000">
                  <a:srgbClr val="0066CC">
                    <a:gamma/>
                    <a:tint val="30196"/>
                    <a:invGamma/>
                  </a:srgbClr>
                </a:gs>
              </a:gsLst>
              <a:lin ang="0" scaled="1"/>
            </a:gradFill>
            <a:ln w="3175">
              <a:solidFill>
                <a:srgbClr val="9999FF"/>
              </a:solidFill>
              <a:prstDash val="solid"/>
            </a:ln>
          </c:spPr>
          <c:cat>
            <c:strRef>
              <c:f>'[2]2-17'!$R$30:$R$47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'[2]2-17'!$T$30:$T$47</c:f>
              <c:numCache>
                <c:formatCode>General</c:formatCode>
                <c:ptCount val="18"/>
                <c:pt idx="0">
                  <c:v>18501</c:v>
                </c:pt>
                <c:pt idx="1">
                  <c:v>10366</c:v>
                </c:pt>
                <c:pt idx="2">
                  <c:v>10571</c:v>
                </c:pt>
                <c:pt idx="3">
                  <c:v>10234</c:v>
                </c:pt>
                <c:pt idx="4">
                  <c:v>8403</c:v>
                </c:pt>
                <c:pt idx="5">
                  <c:v>9376</c:v>
                </c:pt>
                <c:pt idx="6">
                  <c:v>10210</c:v>
                </c:pt>
                <c:pt idx="7">
                  <c:v>11382</c:v>
                </c:pt>
                <c:pt idx="8">
                  <c:v>13059</c:v>
                </c:pt>
                <c:pt idx="9">
                  <c:v>16005</c:v>
                </c:pt>
                <c:pt idx="10">
                  <c:v>20270</c:v>
                </c:pt>
                <c:pt idx="11">
                  <c:v>27798</c:v>
                </c:pt>
                <c:pt idx="12">
                  <c:v>36442</c:v>
                </c:pt>
                <c:pt idx="13">
                  <c:v>46694</c:v>
                </c:pt>
                <c:pt idx="14">
                  <c:v>55014</c:v>
                </c:pt>
                <c:pt idx="15">
                  <c:v>61615</c:v>
                </c:pt>
                <c:pt idx="16">
                  <c:v>64895</c:v>
                </c:pt>
                <c:pt idx="17">
                  <c:v>67752</c:v>
                </c:pt>
              </c:numCache>
            </c:numRef>
          </c:val>
        </c:ser>
        <c:gapWidth val="50"/>
        <c:axId val="62582144"/>
        <c:axId val="62666240"/>
      </c:barChart>
      <c:catAx>
        <c:axId val="62582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Věková skupina/ </a:t>
                </a:r>
                <a:r>
                  <a:rPr lang="cs-CZ" sz="800" b="0" i="1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Age group</a:t>
                </a:r>
              </a:p>
            </c:rich>
          </c:tx>
          <c:layout>
            <c:manualLayout>
              <c:xMode val="edge"/>
              <c:yMode val="edge"/>
              <c:x val="0.42976623741430314"/>
              <c:y val="0.935296140720746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2666240"/>
        <c:crosses val="autoZero"/>
        <c:auto val="1"/>
        <c:lblAlgn val="ctr"/>
        <c:lblOffset val="100"/>
        <c:tickLblSkip val="1"/>
        <c:tickMarkSkip val="1"/>
      </c:catAx>
      <c:valAx>
        <c:axId val="62666240"/>
        <c:scaling>
          <c:orientation val="minMax"/>
          <c:max val="70000"/>
        </c:scaling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2582144"/>
        <c:crosses val="autoZero"/>
        <c:crossBetween val="between"/>
        <c:majorUnit val="10000"/>
        <c:minorUnit val="14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5919749997805458"/>
          <c:y val="0.45245361571182918"/>
          <c:w val="0.51170603674540682"/>
          <c:h val="0.5482872551681548"/>
        </c:manualLayout>
      </c:layout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14</xdr:col>
      <xdr:colOff>542925</xdr:colOff>
      <xdr:row>55</xdr:row>
      <xdr:rowOff>76200</xdr:rowOff>
    </xdr:to>
    <xdr:graphicFrame macro="">
      <xdr:nvGraphicFramePr>
        <xdr:cNvPr id="10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0.29725</cdr:x>
      <cdr:y>0.5029</cdr:y>
    </cdr:from>
    <cdr:to>
      <cdr:x>0.38428</cdr:x>
      <cdr:y>0.56676</cdr:y>
    </cdr:to>
    <cdr:sp macro="" textlink="">
      <cdr:nvSpPr>
        <cdr:cNvPr id="6369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3141" y="2361536"/>
          <a:ext cx="495718" cy="299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1" u="none" strike="noStrike" baseline="0">
              <a:solidFill>
                <a:srgbClr val="000000"/>
              </a:solidFill>
              <a:latin typeface="Arial CE"/>
              <a:cs typeface="Arial CE"/>
            </a:rPr>
            <a:t>Women</a:t>
          </a:r>
        </a:p>
      </cdr:txBody>
    </cdr:sp>
  </cdr:relSizeAnchor>
  <cdr:relSizeAnchor xmlns:cdr="http://schemas.openxmlformats.org/drawingml/2006/chartDrawing">
    <cdr:from>
      <cdr:x>0.40635</cdr:x>
      <cdr:y>0.49899</cdr:y>
    </cdr:from>
    <cdr:to>
      <cdr:x>0.55686</cdr:x>
      <cdr:y>0.55375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314575" y="2343150"/>
          <a:ext cx="8572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800" i="1">
              <a:latin typeface="Arial" pitchFamily="34" charset="0"/>
              <a:cs typeface="Arial" pitchFamily="34" charset="0"/>
            </a:rPr>
            <a:t>Men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N/po&#382;adavky/zdr_roc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nder/Zaost&#345;eno%20na%20&#382;eny%20a%20mu&#382;e/Zaost&#345;eno%202016/Zdrav&#237;/Od%20Heleny/Graf%202-10_V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HA%202015/ANAL&#221;ZA%202015/FIN&#193;LN&#205;%20VERZE/3.%20kapitola_SHA%20graf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2."/>
      <sheetName val="T2_1_1a2"/>
      <sheetName val="T2_1_3a4"/>
      <sheetName val="mapy ZN m,ž"/>
      <sheetName val="T2_2_1"/>
      <sheetName val="T2_2_2"/>
      <sheetName val="kap7."/>
      <sheetName val="T7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-17"/>
    </sheetNames>
    <sheetDataSet>
      <sheetData sheetId="0">
        <row r="29">
          <cell r="S29" t="str">
            <v xml:space="preserve">Ženy
</v>
          </cell>
          <cell r="T29" t="str">
            <v>Muži</v>
          </cell>
        </row>
        <row r="30">
          <cell r="R30" t="str">
            <v>0-4</v>
          </cell>
          <cell r="S30">
            <v>16142</v>
          </cell>
          <cell r="T30">
            <v>18501</v>
          </cell>
        </row>
        <row r="31">
          <cell r="R31" t="str">
            <v>5-9</v>
          </cell>
          <cell r="S31">
            <v>9121</v>
          </cell>
          <cell r="T31">
            <v>10366</v>
          </cell>
        </row>
        <row r="32">
          <cell r="R32" t="str">
            <v>10-14</v>
          </cell>
          <cell r="S32">
            <v>11030</v>
          </cell>
          <cell r="T32">
            <v>10571</v>
          </cell>
        </row>
        <row r="33">
          <cell r="R33" t="str">
            <v>15-19</v>
          </cell>
          <cell r="S33">
            <v>12757</v>
          </cell>
          <cell r="T33">
            <v>10234</v>
          </cell>
        </row>
        <row r="34">
          <cell r="R34" t="str">
            <v>20-24</v>
          </cell>
          <cell r="S34">
            <v>11686</v>
          </cell>
          <cell r="T34">
            <v>8403</v>
          </cell>
        </row>
        <row r="35">
          <cell r="R35" t="str">
            <v>25-29</v>
          </cell>
          <cell r="S35">
            <v>14884</v>
          </cell>
          <cell r="T35">
            <v>9376</v>
          </cell>
        </row>
        <row r="36">
          <cell r="R36" t="str">
            <v>30-34</v>
          </cell>
          <cell r="S36">
            <v>16612</v>
          </cell>
          <cell r="T36">
            <v>10210</v>
          </cell>
        </row>
        <row r="37">
          <cell r="R37" t="str">
            <v>35-39</v>
          </cell>
          <cell r="S37">
            <v>15884</v>
          </cell>
          <cell r="T37">
            <v>11382</v>
          </cell>
        </row>
        <row r="38">
          <cell r="R38" t="str">
            <v>40-44</v>
          </cell>
          <cell r="S38">
            <v>16326</v>
          </cell>
          <cell r="T38">
            <v>13059</v>
          </cell>
        </row>
        <row r="39">
          <cell r="R39" t="str">
            <v>45-49</v>
          </cell>
          <cell r="S39">
            <v>18900</v>
          </cell>
          <cell r="T39">
            <v>16005</v>
          </cell>
        </row>
        <row r="40">
          <cell r="R40" t="str">
            <v>50-54</v>
          </cell>
          <cell r="S40">
            <v>22159</v>
          </cell>
          <cell r="T40">
            <v>20270</v>
          </cell>
        </row>
        <row r="41">
          <cell r="R41" t="str">
            <v>55-59</v>
          </cell>
          <cell r="S41">
            <v>25765</v>
          </cell>
          <cell r="T41">
            <v>27798</v>
          </cell>
        </row>
        <row r="42">
          <cell r="R42" t="str">
            <v>60-64</v>
          </cell>
          <cell r="S42">
            <v>29333</v>
          </cell>
          <cell r="T42">
            <v>36442</v>
          </cell>
        </row>
        <row r="43">
          <cell r="R43" t="str">
            <v>65-69</v>
          </cell>
          <cell r="S43">
            <v>36362</v>
          </cell>
          <cell r="T43">
            <v>46694</v>
          </cell>
        </row>
        <row r="44">
          <cell r="R44" t="str">
            <v>70-74</v>
          </cell>
          <cell r="S44">
            <v>44433</v>
          </cell>
          <cell r="T44">
            <v>55014</v>
          </cell>
        </row>
        <row r="45">
          <cell r="R45" t="str">
            <v>75-79</v>
          </cell>
          <cell r="S45">
            <v>50772</v>
          </cell>
          <cell r="T45">
            <v>61615</v>
          </cell>
        </row>
        <row r="46">
          <cell r="R46" t="str">
            <v>80-84</v>
          </cell>
          <cell r="S46">
            <v>57089</v>
          </cell>
          <cell r="T46">
            <v>64895</v>
          </cell>
        </row>
        <row r="47">
          <cell r="R47" t="str">
            <v>85+</v>
          </cell>
          <cell r="S47">
            <v>64677</v>
          </cell>
          <cell r="T47">
            <v>67752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raf 3.1"/>
      <sheetName val="Tab 3.1, graf 3.2, 3.3"/>
      <sheetName val="Graf 3.4 a 3.5"/>
      <sheetName val="Graf 3.6 "/>
      <sheetName val="Graf 3.7"/>
      <sheetName val="tabulka 3.2 a 3.3"/>
      <sheetName val="Graf 3.8"/>
      <sheetName val="Graf 3.10 a 3.11"/>
      <sheetName val="3 diagnozy"/>
    </sheetNames>
    <sheetDataSet>
      <sheetData sheetId="0"/>
      <sheetData sheetId="1"/>
      <sheetData sheetId="2"/>
      <sheetData sheetId="3"/>
      <sheetData sheetId="4"/>
      <sheetData sheetId="5">
        <row r="32">
          <cell r="E32">
            <v>18501</v>
          </cell>
          <cell r="F32">
            <v>16142</v>
          </cell>
        </row>
        <row r="33">
          <cell r="E33">
            <v>10366</v>
          </cell>
          <cell r="F33">
            <v>9121</v>
          </cell>
        </row>
        <row r="34">
          <cell r="E34">
            <v>10571</v>
          </cell>
          <cell r="F34">
            <v>11030</v>
          </cell>
        </row>
        <row r="35">
          <cell r="E35">
            <v>10234</v>
          </cell>
          <cell r="F35">
            <v>12757</v>
          </cell>
        </row>
        <row r="36">
          <cell r="E36">
            <v>8403</v>
          </cell>
          <cell r="F36">
            <v>11686</v>
          </cell>
        </row>
        <row r="37">
          <cell r="E37">
            <v>9376</v>
          </cell>
          <cell r="F37">
            <v>14884</v>
          </cell>
        </row>
        <row r="38">
          <cell r="E38">
            <v>10210</v>
          </cell>
          <cell r="F38">
            <v>16612</v>
          </cell>
        </row>
        <row r="39">
          <cell r="E39">
            <v>11382</v>
          </cell>
          <cell r="F39">
            <v>15884</v>
          </cell>
        </row>
        <row r="40">
          <cell r="E40">
            <v>13059</v>
          </cell>
          <cell r="F40">
            <v>16326</v>
          </cell>
        </row>
        <row r="41">
          <cell r="E41">
            <v>16005</v>
          </cell>
          <cell r="F41">
            <v>18900</v>
          </cell>
        </row>
        <row r="42">
          <cell r="E42">
            <v>20270</v>
          </cell>
          <cell r="F42">
            <v>22159</v>
          </cell>
        </row>
        <row r="43">
          <cell r="E43">
            <v>27798</v>
          </cell>
          <cell r="F43">
            <v>25765</v>
          </cell>
        </row>
        <row r="44">
          <cell r="E44">
            <v>36442</v>
          </cell>
          <cell r="F44">
            <v>29333</v>
          </cell>
        </row>
        <row r="45">
          <cell r="E45">
            <v>46694</v>
          </cell>
          <cell r="F45">
            <v>36362</v>
          </cell>
        </row>
        <row r="46">
          <cell r="E46">
            <v>55014</v>
          </cell>
          <cell r="F46">
            <v>44433</v>
          </cell>
        </row>
        <row r="47">
          <cell r="E47">
            <v>61615</v>
          </cell>
          <cell r="F47">
            <v>50772</v>
          </cell>
        </row>
        <row r="48">
          <cell r="E48">
            <v>64895</v>
          </cell>
          <cell r="F48">
            <v>57089</v>
          </cell>
        </row>
        <row r="49">
          <cell r="E49">
            <v>67752</v>
          </cell>
          <cell r="F49">
            <v>64677</v>
          </cell>
        </row>
        <row r="50">
          <cell r="E50">
            <v>21500</v>
          </cell>
          <cell r="F50">
            <v>23809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8"/>
  <sheetViews>
    <sheetView tabSelected="1" zoomScaleNormal="100" workbookViewId="0">
      <selection activeCell="H14" sqref="H14"/>
    </sheetView>
  </sheetViews>
  <sheetFormatPr defaultRowHeight="12.75"/>
  <cols>
    <col min="1" max="3" width="7.7109375" customWidth="1"/>
    <col min="4" max="4" width="7.5703125" customWidth="1"/>
    <col min="5" max="5" width="7.7109375" customWidth="1"/>
    <col min="6" max="7" width="7.7109375" hidden="1" customWidth="1"/>
    <col min="8" max="9" width="7.7109375" customWidth="1"/>
    <col min="10" max="10" width="7.7109375" hidden="1" customWidth="1"/>
    <col min="11" max="11" width="7.85546875" hidden="1" customWidth="1"/>
    <col min="12" max="13" width="7.85546875" customWidth="1"/>
    <col min="14" max="14" width="7.7109375" customWidth="1"/>
    <col min="15" max="15" width="8.42578125" customWidth="1"/>
  </cols>
  <sheetData>
    <row r="1" spans="1:16" s="3" customForma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1</v>
      </c>
    </row>
    <row r="2" spans="1:16" ht="13.7" customHeight="1">
      <c r="A2" s="20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4"/>
    </row>
    <row r="3" spans="1:16">
      <c r="A3" s="5" t="s">
        <v>29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>
      <c r="A4" s="7" t="s">
        <v>2</v>
      </c>
      <c r="B4" s="7"/>
      <c r="O4" s="8" t="s">
        <v>3</v>
      </c>
    </row>
    <row r="5" spans="1:16" ht="11.85" customHeight="1">
      <c r="A5" s="7" t="s">
        <v>4</v>
      </c>
      <c r="B5" s="7"/>
      <c r="O5" s="8" t="s">
        <v>5</v>
      </c>
    </row>
    <row r="6" spans="1:16">
      <c r="A6" s="23" t="s">
        <v>25</v>
      </c>
      <c r="B6" s="25">
        <v>2000</v>
      </c>
      <c r="C6" s="25"/>
      <c r="D6" s="21">
        <v>2005</v>
      </c>
      <c r="E6" s="22"/>
      <c r="F6" s="21">
        <v>2009</v>
      </c>
      <c r="G6" s="22"/>
      <c r="H6" s="25">
        <v>2010</v>
      </c>
      <c r="I6" s="25"/>
      <c r="J6" s="25">
        <v>2012</v>
      </c>
      <c r="K6" s="25"/>
      <c r="L6" s="21">
        <v>2014</v>
      </c>
      <c r="M6" s="22"/>
      <c r="N6" s="25" t="s">
        <v>28</v>
      </c>
      <c r="O6" s="25"/>
    </row>
    <row r="7" spans="1:16" ht="31.5" customHeight="1">
      <c r="A7" s="24"/>
      <c r="B7" s="15" t="s">
        <v>26</v>
      </c>
      <c r="C7" s="15" t="s">
        <v>27</v>
      </c>
      <c r="D7" s="15" t="s">
        <v>26</v>
      </c>
      <c r="E7" s="15" t="s">
        <v>27</v>
      </c>
      <c r="F7" s="15" t="s">
        <v>26</v>
      </c>
      <c r="G7" s="15" t="s">
        <v>27</v>
      </c>
      <c r="H7" s="15" t="s">
        <v>26</v>
      </c>
      <c r="I7" s="15" t="s">
        <v>27</v>
      </c>
      <c r="J7" s="15" t="s">
        <v>26</v>
      </c>
      <c r="K7" s="15" t="s">
        <v>27</v>
      </c>
      <c r="L7" s="15" t="s">
        <v>26</v>
      </c>
      <c r="M7" s="15" t="s">
        <v>27</v>
      </c>
      <c r="N7" s="15" t="s">
        <v>26</v>
      </c>
      <c r="O7" s="15" t="s">
        <v>27</v>
      </c>
    </row>
    <row r="8" spans="1:16">
      <c r="A8" s="9" t="s">
        <v>6</v>
      </c>
      <c r="B8" s="17">
        <v>9542.4654064447204</v>
      </c>
      <c r="C8" s="17">
        <v>10796.497843703601</v>
      </c>
      <c r="D8" s="17">
        <v>11959.715981356218</v>
      </c>
      <c r="E8" s="17">
        <v>13700.933432137363</v>
      </c>
      <c r="F8" s="17">
        <v>15328</v>
      </c>
      <c r="G8" s="17">
        <v>17242</v>
      </c>
      <c r="H8" s="17">
        <v>12598</v>
      </c>
      <c r="I8" s="17">
        <v>15987</v>
      </c>
      <c r="J8" s="17">
        <v>14737</v>
      </c>
      <c r="K8" s="17">
        <v>16366</v>
      </c>
      <c r="L8" s="17">
        <f>'[3]tabulka 3.2 a 3.3'!F32</f>
        <v>16142</v>
      </c>
      <c r="M8" s="17">
        <f>'[3]tabulka 3.2 a 3.3'!E32</f>
        <v>18501</v>
      </c>
      <c r="N8" s="16">
        <f>L8/B8*100</f>
        <v>169.15963865164377</v>
      </c>
      <c r="O8" s="16">
        <f>M8/C8*100</f>
        <v>171.36112346643574</v>
      </c>
    </row>
    <row r="9" spans="1:16">
      <c r="A9" s="10" t="s">
        <v>7</v>
      </c>
      <c r="B9" s="17">
        <v>5189.838110529362</v>
      </c>
      <c r="C9" s="17">
        <v>5518.0049973728446</v>
      </c>
      <c r="D9" s="17">
        <v>7316.1452030389637</v>
      </c>
      <c r="E9" s="17">
        <v>8231.7951145756215</v>
      </c>
      <c r="F9" s="17">
        <v>8457</v>
      </c>
      <c r="G9" s="17">
        <v>10016</v>
      </c>
      <c r="H9" s="17">
        <v>7342</v>
      </c>
      <c r="I9" s="17">
        <v>9102</v>
      </c>
      <c r="J9" s="17">
        <v>8623</v>
      </c>
      <c r="K9" s="17">
        <v>10224</v>
      </c>
      <c r="L9" s="17">
        <f>'[3]tabulka 3.2 a 3.3'!F33</f>
        <v>9121</v>
      </c>
      <c r="M9" s="17">
        <f>'[3]tabulka 3.2 a 3.3'!E33</f>
        <v>10366</v>
      </c>
      <c r="N9" s="16">
        <f t="shared" ref="N9:N26" si="0">L9/B9*100</f>
        <v>175.74729318617725</v>
      </c>
      <c r="O9" s="16">
        <f t="shared" ref="O9:O26" si="1">M9/C9*100</f>
        <v>187.85774940282428</v>
      </c>
    </row>
    <row r="10" spans="1:16">
      <c r="A10" s="11" t="s">
        <v>8</v>
      </c>
      <c r="B10" s="17">
        <v>5562.0249362208924</v>
      </c>
      <c r="C10" s="17">
        <v>5742.6287415167526</v>
      </c>
      <c r="D10" s="17">
        <v>7697.1203839793088</v>
      </c>
      <c r="E10" s="17">
        <v>7901.4478286755821</v>
      </c>
      <c r="F10" s="17">
        <v>9567</v>
      </c>
      <c r="G10" s="17">
        <v>9687</v>
      </c>
      <c r="H10" s="17">
        <v>9571</v>
      </c>
      <c r="I10" s="17">
        <v>8883</v>
      </c>
      <c r="J10" s="17">
        <v>10949</v>
      </c>
      <c r="K10" s="17">
        <v>10289</v>
      </c>
      <c r="L10" s="17">
        <f>'[3]tabulka 3.2 a 3.3'!F34</f>
        <v>11030</v>
      </c>
      <c r="M10" s="17">
        <f>'[3]tabulka 3.2 a 3.3'!E34</f>
        <v>10571</v>
      </c>
      <c r="N10" s="16">
        <f t="shared" si="0"/>
        <v>198.30907136303335</v>
      </c>
      <c r="O10" s="16">
        <f t="shared" si="1"/>
        <v>184.07946039722515</v>
      </c>
    </row>
    <row r="11" spans="1:16">
      <c r="A11" s="12" t="s">
        <v>9</v>
      </c>
      <c r="B11" s="17">
        <v>6531.093213953377</v>
      </c>
      <c r="C11" s="17">
        <v>5438.4619145157976</v>
      </c>
      <c r="D11" s="17">
        <v>8573.3292675880639</v>
      </c>
      <c r="E11" s="17">
        <v>6846.0417866251973</v>
      </c>
      <c r="F11" s="17">
        <v>10996</v>
      </c>
      <c r="G11" s="17">
        <v>8948</v>
      </c>
      <c r="H11" s="17">
        <v>9939</v>
      </c>
      <c r="I11" s="17">
        <v>8037</v>
      </c>
      <c r="J11" s="17">
        <v>11528</v>
      </c>
      <c r="K11" s="17">
        <v>9398</v>
      </c>
      <c r="L11" s="17">
        <f>'[3]tabulka 3.2 a 3.3'!F35</f>
        <v>12757</v>
      </c>
      <c r="M11" s="17">
        <f>'[3]tabulka 3.2 a 3.3'!E35</f>
        <v>10234</v>
      </c>
      <c r="N11" s="16">
        <f t="shared" si="0"/>
        <v>195.32717696855502</v>
      </c>
      <c r="O11" s="16">
        <f t="shared" si="1"/>
        <v>188.17820480979066</v>
      </c>
    </row>
    <row r="12" spans="1:16">
      <c r="A12" s="12" t="s">
        <v>10</v>
      </c>
      <c r="B12" s="17">
        <v>7264.9505702742536</v>
      </c>
      <c r="C12" s="17">
        <v>4908.2080772648251</v>
      </c>
      <c r="D12" s="17">
        <v>8647.7414581712928</v>
      </c>
      <c r="E12" s="17">
        <v>6021.7272655942916</v>
      </c>
      <c r="F12" s="17">
        <v>10954</v>
      </c>
      <c r="G12" s="17">
        <v>7677</v>
      </c>
      <c r="H12" s="17">
        <v>9858</v>
      </c>
      <c r="I12" s="17">
        <v>6871</v>
      </c>
      <c r="J12" s="17">
        <v>11021</v>
      </c>
      <c r="K12" s="17">
        <v>7887</v>
      </c>
      <c r="L12" s="17">
        <f>'[3]tabulka 3.2 a 3.3'!F36</f>
        <v>11686</v>
      </c>
      <c r="M12" s="17">
        <f>'[3]tabulka 3.2 a 3.3'!E36</f>
        <v>8403</v>
      </c>
      <c r="N12" s="16">
        <f t="shared" si="0"/>
        <v>160.85450116915044</v>
      </c>
      <c r="O12" s="16">
        <f t="shared" si="1"/>
        <v>171.20301070615372</v>
      </c>
    </row>
    <row r="13" spans="1:16">
      <c r="A13" s="12" t="s">
        <v>11</v>
      </c>
      <c r="B13" s="17">
        <v>8641.514919573714</v>
      </c>
      <c r="C13" s="17">
        <v>5299.8366810209154</v>
      </c>
      <c r="D13" s="17">
        <v>11503.544094492598</v>
      </c>
      <c r="E13" s="17">
        <v>6631.7346220151512</v>
      </c>
      <c r="F13" s="17">
        <v>14662</v>
      </c>
      <c r="G13" s="17">
        <v>8425</v>
      </c>
      <c r="H13" s="17">
        <v>14449</v>
      </c>
      <c r="I13" s="17">
        <v>8246</v>
      </c>
      <c r="J13" s="17">
        <v>13880</v>
      </c>
      <c r="K13" s="17">
        <v>8604</v>
      </c>
      <c r="L13" s="17">
        <f>'[3]tabulka 3.2 a 3.3'!F37</f>
        <v>14884</v>
      </c>
      <c r="M13" s="17">
        <f>'[3]tabulka 3.2 a 3.3'!E37</f>
        <v>9376</v>
      </c>
      <c r="N13" s="16">
        <f t="shared" si="0"/>
        <v>172.2383186110871</v>
      </c>
      <c r="O13" s="16">
        <f t="shared" si="1"/>
        <v>176.91111187588305</v>
      </c>
    </row>
    <row r="14" spans="1:16">
      <c r="A14" s="12" t="s">
        <v>12</v>
      </c>
      <c r="B14" s="17">
        <v>8231.8605401028071</v>
      </c>
      <c r="C14" s="17">
        <v>5458.0905321013233</v>
      </c>
      <c r="D14" s="17">
        <v>11625.774986706539</v>
      </c>
      <c r="E14" s="17">
        <v>7371.9806956693419</v>
      </c>
      <c r="F14" s="17">
        <v>16024</v>
      </c>
      <c r="G14" s="17">
        <v>9683</v>
      </c>
      <c r="H14" s="17">
        <v>16678</v>
      </c>
      <c r="I14" s="17">
        <v>9175</v>
      </c>
      <c r="J14" s="17">
        <v>15431</v>
      </c>
      <c r="K14" s="17">
        <v>9683</v>
      </c>
      <c r="L14" s="17">
        <f>'[3]tabulka 3.2 a 3.3'!F38</f>
        <v>16612</v>
      </c>
      <c r="M14" s="17">
        <f>'[3]tabulka 3.2 a 3.3'!E38</f>
        <v>10210</v>
      </c>
      <c r="N14" s="16">
        <f t="shared" si="0"/>
        <v>201.80128075630074</v>
      </c>
      <c r="O14" s="16">
        <f t="shared" si="1"/>
        <v>187.06175612058286</v>
      </c>
    </row>
    <row r="15" spans="1:16">
      <c r="A15" s="12" t="s">
        <v>13</v>
      </c>
      <c r="B15" s="17">
        <v>8275.1915723568054</v>
      </c>
      <c r="C15" s="17">
        <v>5917.9072487166777</v>
      </c>
      <c r="D15" s="17">
        <v>11668.939176455173</v>
      </c>
      <c r="E15" s="17">
        <v>8270.1660353026436</v>
      </c>
      <c r="F15" s="17">
        <v>14060</v>
      </c>
      <c r="G15" s="17">
        <v>10584</v>
      </c>
      <c r="H15" s="17">
        <v>13348</v>
      </c>
      <c r="I15" s="17">
        <v>9779</v>
      </c>
      <c r="J15" s="17">
        <v>14718</v>
      </c>
      <c r="K15" s="17">
        <v>10610</v>
      </c>
      <c r="L15" s="17">
        <f>'[3]tabulka 3.2 a 3.3'!F39</f>
        <v>15884</v>
      </c>
      <c r="M15" s="17">
        <f>'[3]tabulka 3.2 a 3.3'!E39</f>
        <v>11382</v>
      </c>
      <c r="N15" s="16">
        <f t="shared" si="0"/>
        <v>191.9472179116716</v>
      </c>
      <c r="O15" s="16">
        <f t="shared" si="1"/>
        <v>192.3315037164233</v>
      </c>
    </row>
    <row r="16" spans="1:16">
      <c r="A16" s="12" t="s">
        <v>14</v>
      </c>
      <c r="B16" s="17">
        <v>9335.2366461175625</v>
      </c>
      <c r="C16" s="17">
        <v>7265.9521985778783</v>
      </c>
      <c r="D16" s="17">
        <v>12421.224946566172</v>
      </c>
      <c r="E16" s="17">
        <v>9796.6581545548052</v>
      </c>
      <c r="F16" s="17">
        <v>15953</v>
      </c>
      <c r="G16" s="17">
        <v>13583</v>
      </c>
      <c r="H16" s="17">
        <v>15678</v>
      </c>
      <c r="I16" s="17">
        <v>13683</v>
      </c>
      <c r="J16" s="17">
        <v>15364</v>
      </c>
      <c r="K16" s="17">
        <v>12456</v>
      </c>
      <c r="L16" s="17">
        <f>'[3]tabulka 3.2 a 3.3'!F40</f>
        <v>16326</v>
      </c>
      <c r="M16" s="17">
        <f>'[3]tabulka 3.2 a 3.3'!E40</f>
        <v>13059</v>
      </c>
      <c r="N16" s="16">
        <f t="shared" si="0"/>
        <v>174.88576475230363</v>
      </c>
      <c r="O16" s="16">
        <f t="shared" si="1"/>
        <v>179.7286803312023</v>
      </c>
    </row>
    <row r="17" spans="1:19">
      <c r="A17" s="12" t="s">
        <v>15</v>
      </c>
      <c r="B17" s="17">
        <v>11637.54509257563</v>
      </c>
      <c r="C17" s="17">
        <v>9518.0578380041188</v>
      </c>
      <c r="D17" s="17">
        <v>15472.96864415956</v>
      </c>
      <c r="E17" s="17">
        <v>13032.490209091178</v>
      </c>
      <c r="F17" s="17">
        <v>19126</v>
      </c>
      <c r="G17" s="17">
        <v>14288</v>
      </c>
      <c r="H17" s="17">
        <v>17178</v>
      </c>
      <c r="I17" s="17">
        <v>14330</v>
      </c>
      <c r="J17" s="17">
        <v>17868</v>
      </c>
      <c r="K17" s="17">
        <v>15399</v>
      </c>
      <c r="L17" s="17">
        <f>'[3]tabulka 3.2 a 3.3'!F41</f>
        <v>18900</v>
      </c>
      <c r="M17" s="17">
        <f>'[3]tabulka 3.2 a 3.3'!E41</f>
        <v>16005</v>
      </c>
      <c r="N17" s="16">
        <f t="shared" si="0"/>
        <v>162.40538575491817</v>
      </c>
      <c r="O17" s="16">
        <f t="shared" si="1"/>
        <v>168.15405277423861</v>
      </c>
    </row>
    <row r="18" spans="1:19">
      <c r="A18" s="12" t="s">
        <v>16</v>
      </c>
      <c r="B18" s="17">
        <v>14432.066481434058</v>
      </c>
      <c r="C18" s="17">
        <v>12703.947837880643</v>
      </c>
      <c r="D18" s="17">
        <v>18895.616904269253</v>
      </c>
      <c r="E18" s="17">
        <v>17967.454074766494</v>
      </c>
      <c r="F18" s="17">
        <v>23494</v>
      </c>
      <c r="G18" s="17">
        <v>22004</v>
      </c>
      <c r="H18" s="17">
        <v>23971</v>
      </c>
      <c r="I18" s="17">
        <v>22364</v>
      </c>
      <c r="J18" s="17">
        <v>21709</v>
      </c>
      <c r="K18" s="17">
        <v>20024</v>
      </c>
      <c r="L18" s="17">
        <f>'[3]tabulka 3.2 a 3.3'!F42</f>
        <v>22159</v>
      </c>
      <c r="M18" s="17">
        <f>'[3]tabulka 3.2 a 3.3'!E42</f>
        <v>20270</v>
      </c>
      <c r="N18" s="16">
        <f t="shared" si="0"/>
        <v>153.54003550708524</v>
      </c>
      <c r="O18" s="16">
        <f t="shared" si="1"/>
        <v>159.55670047352442</v>
      </c>
    </row>
    <row r="19" spans="1:19">
      <c r="A19" s="12" t="s">
        <v>17</v>
      </c>
      <c r="B19" s="17">
        <v>15721.184791475242</v>
      </c>
      <c r="C19" s="17">
        <v>16530.594212070886</v>
      </c>
      <c r="D19" s="17">
        <v>21546.304774814453</v>
      </c>
      <c r="E19" s="17">
        <v>23707.772708129123</v>
      </c>
      <c r="F19" s="17">
        <v>24136</v>
      </c>
      <c r="G19" s="17">
        <v>27640</v>
      </c>
      <c r="H19" s="17">
        <v>24767</v>
      </c>
      <c r="I19" s="17">
        <v>27176</v>
      </c>
      <c r="J19" s="17">
        <v>24874</v>
      </c>
      <c r="K19" s="17">
        <v>28033</v>
      </c>
      <c r="L19" s="17">
        <f>'[3]tabulka 3.2 a 3.3'!F43</f>
        <v>25765</v>
      </c>
      <c r="M19" s="17">
        <f>'[3]tabulka 3.2 a 3.3'!E43</f>
        <v>27798</v>
      </c>
      <c r="N19" s="16">
        <f t="shared" si="0"/>
        <v>163.88713918031789</v>
      </c>
      <c r="O19" s="16">
        <f t="shared" si="1"/>
        <v>168.16092418324254</v>
      </c>
    </row>
    <row r="20" spans="1:19">
      <c r="A20" s="12" t="s">
        <v>18</v>
      </c>
      <c r="B20" s="17">
        <v>17656.547585334549</v>
      </c>
      <c r="C20" s="17">
        <v>18383.922194275921</v>
      </c>
      <c r="D20" s="17">
        <v>25425.314824222591</v>
      </c>
      <c r="E20" s="17">
        <v>29626.615417407505</v>
      </c>
      <c r="F20" s="17">
        <v>29302</v>
      </c>
      <c r="G20" s="17">
        <v>36247</v>
      </c>
      <c r="H20" s="17">
        <v>28734</v>
      </c>
      <c r="I20" s="17">
        <v>38321</v>
      </c>
      <c r="J20" s="17">
        <v>29183</v>
      </c>
      <c r="K20" s="17">
        <v>36248</v>
      </c>
      <c r="L20" s="17">
        <f>'[3]tabulka 3.2 a 3.3'!F44</f>
        <v>29333</v>
      </c>
      <c r="M20" s="17">
        <f>'[3]tabulka 3.2 a 3.3'!E44</f>
        <v>36442</v>
      </c>
      <c r="N20" s="16">
        <f t="shared" si="0"/>
        <v>166.131005272876</v>
      </c>
      <c r="O20" s="16">
        <f t="shared" si="1"/>
        <v>198.22755783500162</v>
      </c>
    </row>
    <row r="21" spans="1:19">
      <c r="A21" s="12" t="s">
        <v>19</v>
      </c>
      <c r="B21" s="17">
        <v>20938.6244374085</v>
      </c>
      <c r="C21" s="17">
        <v>21462.403932974856</v>
      </c>
      <c r="D21" s="17">
        <v>30171.317844121095</v>
      </c>
      <c r="E21" s="17">
        <v>35787.379876508756</v>
      </c>
      <c r="F21" s="17">
        <v>36127</v>
      </c>
      <c r="G21" s="17">
        <v>44120</v>
      </c>
      <c r="H21" s="17">
        <v>38492</v>
      </c>
      <c r="I21" s="17">
        <v>43593</v>
      </c>
      <c r="J21" s="17">
        <v>36747</v>
      </c>
      <c r="K21" s="17">
        <v>46807</v>
      </c>
      <c r="L21" s="17">
        <f>'[3]tabulka 3.2 a 3.3'!F45</f>
        <v>36362</v>
      </c>
      <c r="M21" s="17">
        <f>'[3]tabulka 3.2 a 3.3'!E45</f>
        <v>46694</v>
      </c>
      <c r="N21" s="16">
        <f t="shared" si="0"/>
        <v>173.65992741641818</v>
      </c>
      <c r="O21" s="16">
        <f t="shared" si="1"/>
        <v>217.56183578419797</v>
      </c>
    </row>
    <row r="22" spans="1:19">
      <c r="A22" s="12" t="s">
        <v>20</v>
      </c>
      <c r="B22" s="17">
        <v>23637.566366962077</v>
      </c>
      <c r="C22" s="17">
        <v>25752.260154491538</v>
      </c>
      <c r="D22" s="17">
        <v>36514.313713226024</v>
      </c>
      <c r="E22" s="17">
        <v>44283.265294701065</v>
      </c>
      <c r="F22" s="17">
        <v>45758</v>
      </c>
      <c r="G22" s="17">
        <v>56806</v>
      </c>
      <c r="H22" s="17">
        <v>44924</v>
      </c>
      <c r="I22" s="17">
        <v>51113</v>
      </c>
      <c r="J22" s="17">
        <v>43739</v>
      </c>
      <c r="K22" s="17">
        <v>54979</v>
      </c>
      <c r="L22" s="17">
        <f>'[3]tabulka 3.2 a 3.3'!F46</f>
        <v>44433</v>
      </c>
      <c r="M22" s="17">
        <f>'[3]tabulka 3.2 a 3.3'!E46</f>
        <v>55014</v>
      </c>
      <c r="N22" s="16">
        <f t="shared" si="0"/>
        <v>187.97620410747288</v>
      </c>
      <c r="O22" s="16">
        <f t="shared" si="1"/>
        <v>213.62785118650964</v>
      </c>
    </row>
    <row r="23" spans="1:19">
      <c r="A23" s="12" t="s">
        <v>21</v>
      </c>
      <c r="B23" s="17">
        <v>26370.357483671305</v>
      </c>
      <c r="C23" s="17">
        <v>28253.778419857281</v>
      </c>
      <c r="D23" s="17">
        <v>40271.648242824231</v>
      </c>
      <c r="E23" s="17">
        <v>47931.425586350968</v>
      </c>
      <c r="F23" s="17">
        <v>48024</v>
      </c>
      <c r="G23" s="17">
        <v>57878</v>
      </c>
      <c r="H23" s="17">
        <v>47507</v>
      </c>
      <c r="I23" s="17">
        <v>58577</v>
      </c>
      <c r="J23" s="17">
        <v>50649</v>
      </c>
      <c r="K23" s="17">
        <v>61022</v>
      </c>
      <c r="L23" s="17">
        <f>'[3]tabulka 3.2 a 3.3'!F47</f>
        <v>50772</v>
      </c>
      <c r="M23" s="17">
        <f>'[3]tabulka 3.2 a 3.3'!E47</f>
        <v>61615</v>
      </c>
      <c r="N23" s="16">
        <f t="shared" si="0"/>
        <v>192.5343637508075</v>
      </c>
      <c r="O23" s="16">
        <f t="shared" si="1"/>
        <v>218.07702702409469</v>
      </c>
    </row>
    <row r="24" spans="1:19">
      <c r="A24" s="12" t="s">
        <v>22</v>
      </c>
      <c r="B24" s="17">
        <v>29632.347726992659</v>
      </c>
      <c r="C24" s="17">
        <v>30144.31433974619</v>
      </c>
      <c r="D24" s="17">
        <v>42437.349732407667</v>
      </c>
      <c r="E24" s="17">
        <v>48148.244807361829</v>
      </c>
      <c r="F24" s="17">
        <v>48801</v>
      </c>
      <c r="G24" s="17">
        <v>64143</v>
      </c>
      <c r="H24" s="17">
        <v>50350</v>
      </c>
      <c r="I24" s="17">
        <v>58814</v>
      </c>
      <c r="J24" s="17">
        <v>54724</v>
      </c>
      <c r="K24" s="17">
        <v>63194</v>
      </c>
      <c r="L24" s="17">
        <f>'[3]tabulka 3.2 a 3.3'!F48</f>
        <v>57089</v>
      </c>
      <c r="M24" s="17">
        <f>'[3]tabulka 3.2 a 3.3'!E48</f>
        <v>64895</v>
      </c>
      <c r="N24" s="16">
        <f t="shared" si="0"/>
        <v>192.6577013943332</v>
      </c>
      <c r="O24" s="16">
        <f t="shared" si="1"/>
        <v>215.28106185661017</v>
      </c>
    </row>
    <row r="25" spans="1:19">
      <c r="A25" s="13" t="s">
        <v>23</v>
      </c>
      <c r="B25" s="17">
        <v>29042.826880733723</v>
      </c>
      <c r="C25" s="17">
        <v>25699.942818869069</v>
      </c>
      <c r="D25" s="17">
        <v>44716.864059977954</v>
      </c>
      <c r="E25" s="17">
        <v>45397.630897945397</v>
      </c>
      <c r="F25" s="17">
        <v>57746</v>
      </c>
      <c r="G25" s="17">
        <v>63887</v>
      </c>
      <c r="H25" s="17">
        <v>55365</v>
      </c>
      <c r="I25" s="17">
        <v>56108</v>
      </c>
      <c r="J25" s="17">
        <v>60721</v>
      </c>
      <c r="K25" s="17">
        <v>66791</v>
      </c>
      <c r="L25" s="17">
        <f>'[3]tabulka 3.2 a 3.3'!F49</f>
        <v>64677</v>
      </c>
      <c r="M25" s="17">
        <f>'[3]tabulka 3.2 a 3.3'!E49</f>
        <v>67752</v>
      </c>
      <c r="N25" s="16">
        <f t="shared" si="0"/>
        <v>222.69526401682711</v>
      </c>
      <c r="O25" s="16">
        <f t="shared" si="1"/>
        <v>263.62704570010186</v>
      </c>
    </row>
    <row r="26" spans="1:19" ht="22.5">
      <c r="A26" s="14" t="s">
        <v>24</v>
      </c>
      <c r="B26" s="18">
        <v>12272.567406671938</v>
      </c>
      <c r="C26" s="18">
        <v>10098.97191214685</v>
      </c>
      <c r="D26" s="18">
        <v>17644.265519733206</v>
      </c>
      <c r="E26" s="18">
        <v>15462.541462094823</v>
      </c>
      <c r="F26" s="18">
        <v>21962</v>
      </c>
      <c r="G26" s="18">
        <v>19863</v>
      </c>
      <c r="H26" s="18">
        <v>21738</v>
      </c>
      <c r="I26" s="18">
        <v>19502</v>
      </c>
      <c r="J26" s="18">
        <v>22414</v>
      </c>
      <c r="K26" s="18">
        <v>20539</v>
      </c>
      <c r="L26" s="18">
        <f>'[3]tabulka 3.2 a 3.3'!F50</f>
        <v>23809</v>
      </c>
      <c r="M26" s="18">
        <f>'[3]tabulka 3.2 a 3.3'!E50</f>
        <v>21500</v>
      </c>
      <c r="N26" s="19">
        <f t="shared" si="0"/>
        <v>194.00178635039575</v>
      </c>
      <c r="O26" s="19">
        <f t="shared" si="1"/>
        <v>212.8929576894873</v>
      </c>
    </row>
    <row r="28" spans="1:19">
      <c r="R28" s="21">
        <v>2014</v>
      </c>
      <c r="S28" s="22"/>
    </row>
    <row r="29" spans="1:19" ht="22.5">
      <c r="R29" s="15" t="s">
        <v>26</v>
      </c>
      <c r="S29" s="15" t="s">
        <v>27</v>
      </c>
    </row>
    <row r="30" spans="1:19">
      <c r="Q30" s="9" t="s">
        <v>6</v>
      </c>
      <c r="R30" s="17">
        <f t="shared" ref="R30:R48" si="2">L8</f>
        <v>16142</v>
      </c>
      <c r="S30" s="17">
        <f t="shared" ref="S30:S48" si="3">M8</f>
        <v>18501</v>
      </c>
    </row>
    <row r="31" spans="1:19">
      <c r="Q31" s="10" t="s">
        <v>7</v>
      </c>
      <c r="R31" s="17">
        <f t="shared" si="2"/>
        <v>9121</v>
      </c>
      <c r="S31" s="17">
        <f t="shared" si="3"/>
        <v>10366</v>
      </c>
    </row>
    <row r="32" spans="1:19">
      <c r="Q32" s="11" t="s">
        <v>8</v>
      </c>
      <c r="R32" s="17">
        <f t="shared" si="2"/>
        <v>11030</v>
      </c>
      <c r="S32" s="17">
        <f t="shared" si="3"/>
        <v>10571</v>
      </c>
    </row>
    <row r="33" spans="17:19">
      <c r="Q33" s="12" t="s">
        <v>9</v>
      </c>
      <c r="R33" s="17">
        <f t="shared" si="2"/>
        <v>12757</v>
      </c>
      <c r="S33" s="17">
        <f t="shared" si="3"/>
        <v>10234</v>
      </c>
    </row>
    <row r="34" spans="17:19">
      <c r="Q34" s="12" t="s">
        <v>10</v>
      </c>
      <c r="R34" s="17">
        <f t="shared" si="2"/>
        <v>11686</v>
      </c>
      <c r="S34" s="17">
        <f t="shared" si="3"/>
        <v>8403</v>
      </c>
    </row>
    <row r="35" spans="17:19">
      <c r="Q35" s="12" t="s">
        <v>11</v>
      </c>
      <c r="R35" s="17">
        <f t="shared" si="2"/>
        <v>14884</v>
      </c>
      <c r="S35" s="17">
        <f t="shared" si="3"/>
        <v>9376</v>
      </c>
    </row>
    <row r="36" spans="17:19">
      <c r="Q36" s="12" t="s">
        <v>12</v>
      </c>
      <c r="R36" s="17">
        <f t="shared" si="2"/>
        <v>16612</v>
      </c>
      <c r="S36" s="17">
        <f t="shared" si="3"/>
        <v>10210</v>
      </c>
    </row>
    <row r="37" spans="17:19">
      <c r="Q37" s="12" t="s">
        <v>13</v>
      </c>
      <c r="R37" s="17">
        <f t="shared" si="2"/>
        <v>15884</v>
      </c>
      <c r="S37" s="17">
        <f t="shared" si="3"/>
        <v>11382</v>
      </c>
    </row>
    <row r="38" spans="17:19">
      <c r="Q38" s="12" t="s">
        <v>14</v>
      </c>
      <c r="R38" s="17">
        <f t="shared" si="2"/>
        <v>16326</v>
      </c>
      <c r="S38" s="17">
        <f t="shared" si="3"/>
        <v>13059</v>
      </c>
    </row>
    <row r="39" spans="17:19">
      <c r="Q39" s="12" t="s">
        <v>15</v>
      </c>
      <c r="R39" s="17">
        <f t="shared" si="2"/>
        <v>18900</v>
      </c>
      <c r="S39" s="17">
        <f t="shared" si="3"/>
        <v>16005</v>
      </c>
    </row>
    <row r="40" spans="17:19">
      <c r="Q40" s="12" t="s">
        <v>16</v>
      </c>
      <c r="R40" s="17">
        <f t="shared" si="2"/>
        <v>22159</v>
      </c>
      <c r="S40" s="17">
        <f t="shared" si="3"/>
        <v>20270</v>
      </c>
    </row>
    <row r="41" spans="17:19">
      <c r="Q41" s="12" t="s">
        <v>17</v>
      </c>
      <c r="R41" s="17">
        <f t="shared" si="2"/>
        <v>25765</v>
      </c>
      <c r="S41" s="17">
        <f t="shared" si="3"/>
        <v>27798</v>
      </c>
    </row>
    <row r="42" spans="17:19">
      <c r="Q42" s="12" t="s">
        <v>18</v>
      </c>
      <c r="R42" s="17">
        <f t="shared" si="2"/>
        <v>29333</v>
      </c>
      <c r="S42" s="17">
        <f t="shared" si="3"/>
        <v>36442</v>
      </c>
    </row>
    <row r="43" spans="17:19">
      <c r="Q43" s="12" t="s">
        <v>19</v>
      </c>
      <c r="R43" s="17">
        <f t="shared" si="2"/>
        <v>36362</v>
      </c>
      <c r="S43" s="17">
        <f t="shared" si="3"/>
        <v>46694</v>
      </c>
    </row>
    <row r="44" spans="17:19">
      <c r="Q44" s="12" t="s">
        <v>20</v>
      </c>
      <c r="R44" s="17">
        <f t="shared" si="2"/>
        <v>44433</v>
      </c>
      <c r="S44" s="17">
        <f t="shared" si="3"/>
        <v>55014</v>
      </c>
    </row>
    <row r="45" spans="17:19">
      <c r="Q45" s="12" t="s">
        <v>21</v>
      </c>
      <c r="R45" s="17">
        <f t="shared" si="2"/>
        <v>50772</v>
      </c>
      <c r="S45" s="17">
        <f t="shared" si="3"/>
        <v>61615</v>
      </c>
    </row>
    <row r="46" spans="17:19">
      <c r="Q46" s="12" t="s">
        <v>22</v>
      </c>
      <c r="R46" s="17">
        <f t="shared" si="2"/>
        <v>57089</v>
      </c>
      <c r="S46" s="17">
        <f t="shared" si="3"/>
        <v>64895</v>
      </c>
    </row>
    <row r="47" spans="17:19">
      <c r="Q47" s="13" t="s">
        <v>23</v>
      </c>
      <c r="R47" s="17">
        <f t="shared" si="2"/>
        <v>64677</v>
      </c>
      <c r="S47" s="17">
        <f t="shared" si="3"/>
        <v>67752</v>
      </c>
    </row>
    <row r="48" spans="17:19" ht="22.5">
      <c r="Q48" s="14" t="s">
        <v>24</v>
      </c>
      <c r="R48" s="18">
        <f t="shared" si="2"/>
        <v>23809</v>
      </c>
      <c r="S48" s="18">
        <f t="shared" si="3"/>
        <v>21500</v>
      </c>
    </row>
  </sheetData>
  <mergeCells count="9">
    <mergeCell ref="R28:S28"/>
    <mergeCell ref="A6:A7"/>
    <mergeCell ref="N6:O6"/>
    <mergeCell ref="B6:C6"/>
    <mergeCell ref="D6:E6"/>
    <mergeCell ref="F6:G6"/>
    <mergeCell ref="H6:I6"/>
    <mergeCell ref="J6:K6"/>
    <mergeCell ref="L6:M6"/>
  </mergeCells>
  <phoneticPr fontId="0" type="noConversion"/>
  <pageMargins left="0.78740157480314965" right="0.78740157480314965" top="0.78740157480314965" bottom="0.78740157480314965" header="0.59055118110236215" footer="0.59055118110236215"/>
  <pageSetup paperSize="9" scale="90" orientation="portrait" horizontalDpi="1200" verticalDpi="1200" r:id="rId1"/>
  <headerFooter alignWithMargins="0"/>
  <ignoredErrors>
    <ignoredError sqref="A10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2-15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2015-12-08T12:40:28Z</cp:lastPrinted>
  <dcterms:created xsi:type="dcterms:W3CDTF">2009-06-25T14:38:48Z</dcterms:created>
  <dcterms:modified xsi:type="dcterms:W3CDTF">2016-12-22T12:25:35Z</dcterms:modified>
</cp:coreProperties>
</file>