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TECHNOL\oddeleni_6301\02_Vzdělávání\01_Regionální školství\Školy a školská zařízení 2022-23\na web\"/>
    </mc:Choice>
  </mc:AlternateContent>
  <bookViews>
    <workbookView xWindow="15075" yWindow="-240" windowWidth="13365" windowHeight="12570"/>
  </bookViews>
  <sheets>
    <sheet name="OBSAH" sheetId="1" r:id="rId1"/>
    <sheet name="ZNAČKY" sheetId="196" r:id="rId2"/>
    <sheet name="3.1.1" sheetId="24" r:id="rId3"/>
    <sheet name="3.1.2" sheetId="87" r:id="rId4"/>
    <sheet name="3.1.3" sheetId="25" r:id="rId5"/>
    <sheet name="3.1.4" sheetId="249" r:id="rId6"/>
    <sheet name="3.1.5" sheetId="91" r:id="rId7"/>
    <sheet name="3.1.6" sheetId="90" r:id="rId8"/>
    <sheet name="3.1.7" sheetId="92" r:id="rId9"/>
    <sheet name="3.1.8" sheetId="140" r:id="rId10"/>
    <sheet name="3.1.9" sheetId="93" r:id="rId11"/>
    <sheet name="3.1.10" sheetId="88" r:id="rId12"/>
    <sheet name="3.1.11" sheetId="89" r:id="rId13"/>
    <sheet name="3.1.12" sheetId="157" r:id="rId14"/>
    <sheet name="3.1.13" sheetId="158" r:id="rId15"/>
    <sheet name="3.1.14" sheetId="155" r:id="rId16"/>
    <sheet name="3.1.15" sheetId="159" r:id="rId17"/>
    <sheet name="3.1.16" sheetId="28" r:id="rId18"/>
    <sheet name="3.1.17" sheetId="100" r:id="rId19"/>
    <sheet name="3.1.18" sheetId="139" r:id="rId20"/>
    <sheet name="3.1.19" sheetId="101" r:id="rId21"/>
    <sheet name="3.1.20" sheetId="102" r:id="rId22"/>
    <sheet name="3.1.21" sheetId="103" r:id="rId23"/>
    <sheet name="3.1.22" sheetId="106" r:id="rId24"/>
    <sheet name="3.1.23" sheetId="105" r:id="rId25"/>
    <sheet name="3.1.24" sheetId="104" r:id="rId26"/>
    <sheet name="3.1.25" sheetId="141" r:id="rId27"/>
    <sheet name="3.1.26" sheetId="26" r:id="rId28"/>
    <sheet name="3.1.27" sheetId="94" r:id="rId29"/>
    <sheet name="3.1.28" sheetId="97" r:id="rId30"/>
    <sheet name="3.1.29" sheetId="98" r:id="rId31"/>
    <sheet name="3.1.30" sheetId="138" r:id="rId32"/>
  </sheets>
  <definedNames>
    <definedName name="_xlnm.Print_Area" localSheetId="13">'3.1.12'!$A$1:$O$24</definedName>
  </definedNames>
  <calcPr calcId="162913"/>
</workbook>
</file>

<file path=xl/calcChain.xml><?xml version="1.0" encoding="utf-8"?>
<calcChain xmlns="http://schemas.openxmlformats.org/spreadsheetml/2006/main">
  <c r="M8" i="100" l="1"/>
  <c r="M7" i="100"/>
  <c r="S21" i="100"/>
  <c r="Q21" i="100"/>
  <c r="M21" i="100"/>
  <c r="S20" i="100"/>
  <c r="Q20" i="100"/>
  <c r="M20" i="100"/>
  <c r="S19" i="100"/>
  <c r="Q19" i="100"/>
  <c r="M19" i="100"/>
  <c r="S18" i="100"/>
  <c r="Q18" i="100"/>
  <c r="M18" i="100"/>
  <c r="S17" i="100"/>
  <c r="Q17" i="100"/>
  <c r="M17" i="100"/>
  <c r="S16" i="100"/>
  <c r="Q16" i="100"/>
  <c r="M16" i="100"/>
  <c r="S15" i="100"/>
  <c r="Q15" i="100"/>
  <c r="M15" i="100"/>
  <c r="S14" i="100"/>
  <c r="Q14" i="100"/>
  <c r="M14" i="100"/>
  <c r="S13" i="100"/>
  <c r="Q13" i="100"/>
  <c r="M13" i="100"/>
  <c r="S12" i="100"/>
  <c r="Q12" i="100"/>
  <c r="M12" i="100"/>
  <c r="S11" i="100"/>
  <c r="Q11" i="100"/>
  <c r="M11" i="100"/>
  <c r="S10" i="100"/>
  <c r="Q10" i="100"/>
  <c r="M10" i="100"/>
  <c r="S9" i="100"/>
  <c r="Q9" i="100"/>
  <c r="M9" i="100"/>
  <c r="S8" i="100"/>
  <c r="Q8" i="100"/>
  <c r="S7" i="100"/>
  <c r="Q7" i="100"/>
  <c r="M22" i="98" l="1"/>
  <c r="Q19" i="104"/>
  <c r="W14" i="104"/>
  <c r="G7" i="104"/>
  <c r="W21" i="104"/>
  <c r="W20" i="104"/>
  <c r="W19" i="104"/>
  <c r="W18" i="104"/>
  <c r="W17" i="104"/>
  <c r="W16" i="104"/>
  <c r="W15" i="104"/>
  <c r="W13" i="104"/>
  <c r="W12" i="104"/>
  <c r="W11" i="104"/>
  <c r="W10" i="104"/>
  <c r="W9" i="104"/>
  <c r="W8" i="104"/>
  <c r="W7" i="104"/>
  <c r="U21" i="104"/>
  <c r="U20" i="104"/>
  <c r="U19" i="104"/>
  <c r="U18" i="104"/>
  <c r="U17" i="104"/>
  <c r="U16" i="104"/>
  <c r="U15" i="104"/>
  <c r="U14" i="104"/>
  <c r="U13" i="104"/>
  <c r="U12" i="104"/>
  <c r="U11" i="104"/>
  <c r="U10" i="104"/>
  <c r="U9" i="104"/>
  <c r="U8" i="104"/>
  <c r="U7" i="104"/>
  <c r="S21" i="104"/>
  <c r="S20" i="104"/>
  <c r="S19" i="104"/>
  <c r="S18" i="104"/>
  <c r="S17" i="104"/>
  <c r="S16" i="104"/>
  <c r="S15" i="104"/>
  <c r="S14" i="104"/>
  <c r="S13" i="104"/>
  <c r="S12" i="104"/>
  <c r="S11" i="104"/>
  <c r="S10" i="104"/>
  <c r="S9" i="104"/>
  <c r="S8" i="104"/>
  <c r="S7" i="104"/>
  <c r="Q21" i="104"/>
  <c r="Q20" i="104"/>
  <c r="Q18" i="104"/>
  <c r="Q17" i="104"/>
  <c r="Q16" i="104"/>
  <c r="Q15" i="104"/>
  <c r="Q14" i="104"/>
  <c r="Q13" i="104"/>
  <c r="Q12" i="104"/>
  <c r="Q11" i="104"/>
  <c r="Q10" i="104"/>
  <c r="Q9" i="104"/>
  <c r="Q8" i="104"/>
  <c r="Q7" i="104"/>
  <c r="O21" i="104"/>
  <c r="O20" i="104"/>
  <c r="O19" i="104"/>
  <c r="O18" i="104"/>
  <c r="O17" i="104"/>
  <c r="O16" i="104"/>
  <c r="O15" i="104"/>
  <c r="O14" i="104"/>
  <c r="O13" i="104"/>
  <c r="O12" i="104"/>
  <c r="O11" i="104"/>
  <c r="O10" i="104"/>
  <c r="O9" i="104"/>
  <c r="O8" i="104"/>
  <c r="O7" i="104"/>
  <c r="M21" i="104"/>
  <c r="M20" i="104"/>
  <c r="M19" i="104"/>
  <c r="M18" i="104"/>
  <c r="M17" i="104"/>
  <c r="M16" i="104"/>
  <c r="M15" i="104"/>
  <c r="M14" i="104"/>
  <c r="M13" i="104"/>
  <c r="M12" i="104"/>
  <c r="M11" i="104"/>
  <c r="M10" i="104"/>
  <c r="M9" i="104"/>
  <c r="M8" i="104"/>
  <c r="M7" i="104"/>
  <c r="K21" i="104"/>
  <c r="K20" i="104"/>
  <c r="K19" i="104"/>
  <c r="K18" i="104"/>
  <c r="K17" i="104"/>
  <c r="K16" i="104"/>
  <c r="K15" i="104"/>
  <c r="K14" i="104"/>
  <c r="K13" i="104"/>
  <c r="K12" i="104"/>
  <c r="K11" i="104"/>
  <c r="K10" i="104"/>
  <c r="K9" i="104"/>
  <c r="K8" i="104"/>
  <c r="K7" i="104"/>
  <c r="I21" i="104"/>
  <c r="I20" i="104"/>
  <c r="I19" i="104"/>
  <c r="I18" i="104"/>
  <c r="I17" i="104"/>
  <c r="I16" i="104"/>
  <c r="I15" i="104"/>
  <c r="I14" i="104"/>
  <c r="I13" i="104"/>
  <c r="I12" i="104"/>
  <c r="I11" i="104"/>
  <c r="I10" i="104"/>
  <c r="I9" i="104"/>
  <c r="I8" i="104"/>
  <c r="I7" i="104"/>
  <c r="G21" i="104"/>
  <c r="G20" i="104"/>
  <c r="G19" i="104"/>
  <c r="G18" i="104"/>
  <c r="G17" i="104"/>
  <c r="G16" i="104"/>
  <c r="G15" i="104"/>
  <c r="G14" i="104"/>
  <c r="G13" i="104"/>
  <c r="G12" i="104"/>
  <c r="G11" i="104"/>
  <c r="G10" i="104"/>
  <c r="G9" i="104"/>
  <c r="G8" i="104"/>
  <c r="E8" i="104"/>
  <c r="E9" i="104"/>
  <c r="E10" i="104"/>
  <c r="E11" i="104"/>
  <c r="E12" i="104"/>
  <c r="E13" i="104"/>
  <c r="E14" i="104"/>
  <c r="E15" i="104"/>
  <c r="E16" i="104"/>
  <c r="E17" i="104"/>
  <c r="E18" i="104"/>
  <c r="E19" i="104"/>
  <c r="E20" i="104"/>
  <c r="E21" i="104"/>
  <c r="E7" i="104"/>
  <c r="Y17" i="105"/>
  <c r="W17" i="105"/>
  <c r="U17" i="105"/>
  <c r="S17" i="105"/>
  <c r="Q17" i="105"/>
  <c r="O17" i="105"/>
  <c r="M17" i="105"/>
  <c r="K17" i="105"/>
  <c r="I17" i="105"/>
  <c r="G17" i="105"/>
  <c r="N23" i="105"/>
  <c r="E8" i="100" l="1"/>
  <c r="G13" i="100"/>
  <c r="K14" i="100"/>
  <c r="K9" i="100"/>
  <c r="K21" i="100"/>
  <c r="K20" i="100"/>
  <c r="K19" i="100"/>
  <c r="K18" i="100"/>
  <c r="K17" i="100"/>
  <c r="K16" i="100"/>
  <c r="K15" i="100"/>
  <c r="K13" i="100"/>
  <c r="K12" i="100"/>
  <c r="K11" i="100"/>
  <c r="K10" i="100"/>
  <c r="K8" i="100"/>
  <c r="K7" i="100"/>
  <c r="I21" i="100"/>
  <c r="I20" i="100"/>
  <c r="I19" i="100"/>
  <c r="I18" i="100"/>
  <c r="I17" i="100"/>
  <c r="I16" i="100"/>
  <c r="I15" i="100"/>
  <c r="I14" i="100"/>
  <c r="I13" i="100"/>
  <c r="I12" i="100"/>
  <c r="I11" i="100"/>
  <c r="I10" i="100"/>
  <c r="I9" i="100"/>
  <c r="I8" i="100"/>
  <c r="I7" i="100"/>
  <c r="G21" i="100"/>
  <c r="G20" i="100"/>
  <c r="G19" i="100"/>
  <c r="G18" i="100"/>
  <c r="G17" i="100"/>
  <c r="G16" i="100"/>
  <c r="G15" i="100"/>
  <c r="G14" i="100"/>
  <c r="G12" i="100"/>
  <c r="G11" i="100"/>
  <c r="G10" i="100"/>
  <c r="G9" i="100"/>
  <c r="G8" i="100"/>
  <c r="G7" i="100"/>
  <c r="E9" i="100"/>
  <c r="E10" i="100"/>
  <c r="E11" i="100"/>
  <c r="E12" i="100"/>
  <c r="E13" i="100"/>
  <c r="E14" i="100"/>
  <c r="E15" i="100"/>
  <c r="E16" i="100"/>
  <c r="E17" i="100"/>
  <c r="E18" i="100"/>
  <c r="E19" i="100"/>
  <c r="E20" i="100"/>
  <c r="E21" i="100"/>
  <c r="E7" i="100"/>
  <c r="M5" i="93"/>
  <c r="N5" i="93"/>
  <c r="O5" i="93"/>
  <c r="P5" i="93"/>
  <c r="Q5" i="93"/>
  <c r="R5" i="93"/>
  <c r="T16" i="98" l="1"/>
  <c r="O16" i="98"/>
  <c r="J16" i="98"/>
  <c r="E16" i="98"/>
  <c r="T13" i="98"/>
  <c r="O13" i="98"/>
  <c r="J13" i="98"/>
  <c r="T12" i="98"/>
  <c r="O12" i="98"/>
  <c r="J12" i="98"/>
  <c r="T11" i="98"/>
  <c r="O11" i="98"/>
  <c r="J11" i="98"/>
  <c r="T10" i="98"/>
  <c r="O10" i="98"/>
  <c r="J10" i="98"/>
  <c r="T9" i="98"/>
  <c r="O9" i="98"/>
  <c r="J9" i="98"/>
  <c r="T8" i="98"/>
  <c r="O8" i="98"/>
  <c r="J8" i="98"/>
  <c r="T7" i="98"/>
  <c r="O7" i="98"/>
  <c r="J7" i="98"/>
  <c r="T16" i="97"/>
  <c r="O16" i="97"/>
  <c r="J16" i="97"/>
  <c r="G16" i="97"/>
  <c r="E16" i="97"/>
  <c r="T16" i="94"/>
  <c r="Q16" i="94"/>
  <c r="O16" i="94"/>
  <c r="L16" i="94"/>
  <c r="J16" i="94"/>
  <c r="T14" i="94"/>
  <c r="T13" i="94"/>
  <c r="O13" i="94"/>
  <c r="J13" i="94"/>
  <c r="T12" i="94"/>
  <c r="O12" i="94"/>
  <c r="J12" i="94"/>
  <c r="T11" i="94"/>
  <c r="O11" i="94"/>
  <c r="J11" i="94"/>
  <c r="T10" i="94"/>
  <c r="O10" i="94"/>
  <c r="J10" i="94"/>
  <c r="T9" i="94"/>
  <c r="O9" i="94"/>
  <c r="J9" i="94"/>
  <c r="T8" i="94"/>
  <c r="O8" i="94"/>
  <c r="J8" i="94"/>
  <c r="T7" i="94"/>
  <c r="O7" i="94"/>
  <c r="J7" i="94"/>
  <c r="Y16" i="106"/>
  <c r="W16" i="106"/>
  <c r="U16" i="106"/>
  <c r="S16" i="106"/>
  <c r="Q16" i="106"/>
  <c r="O16" i="106"/>
  <c r="M16" i="106"/>
  <c r="K16" i="106"/>
  <c r="I16" i="106"/>
  <c r="G16" i="106"/>
  <c r="E23" i="24" l="1"/>
  <c r="E22" i="24"/>
  <c r="E21" i="24"/>
  <c r="E20" i="24"/>
  <c r="E19" i="24"/>
  <c r="E18" i="24"/>
  <c r="V23" i="98" l="1"/>
  <c r="U23" i="98"/>
  <c r="T23" i="98"/>
  <c r="S23" i="98"/>
  <c r="R23" i="98"/>
  <c r="Q23" i="98"/>
  <c r="P23" i="98"/>
  <c r="O23" i="98"/>
  <c r="N23" i="98"/>
  <c r="M23" i="98"/>
  <c r="L23" i="98"/>
  <c r="K23" i="98"/>
  <c r="J23" i="98"/>
  <c r="I23" i="98"/>
  <c r="H23" i="98"/>
  <c r="G23" i="98"/>
  <c r="F23" i="98"/>
  <c r="E23" i="98"/>
  <c r="D23" i="98"/>
  <c r="C23" i="98"/>
  <c r="V22" i="98"/>
  <c r="U22" i="98"/>
  <c r="T22" i="98"/>
  <c r="S22" i="98"/>
  <c r="R22" i="98"/>
  <c r="Q22" i="98"/>
  <c r="P22" i="98"/>
  <c r="O22" i="98"/>
  <c r="N22" i="98"/>
  <c r="L22" i="98"/>
  <c r="K22" i="98"/>
  <c r="J22" i="98"/>
  <c r="I22" i="98"/>
  <c r="H22" i="98"/>
  <c r="G22" i="98"/>
  <c r="F22" i="98"/>
  <c r="E22" i="98"/>
  <c r="D22" i="98"/>
  <c r="C22" i="98"/>
  <c r="V21" i="98"/>
  <c r="U21" i="98"/>
  <c r="T21" i="98"/>
  <c r="S21" i="98"/>
  <c r="R21" i="98"/>
  <c r="Q21" i="98"/>
  <c r="P21" i="98"/>
  <c r="O21" i="98"/>
  <c r="N21" i="98"/>
  <c r="M21" i="98"/>
  <c r="L21" i="98"/>
  <c r="K21" i="98"/>
  <c r="J21" i="98"/>
  <c r="I21" i="98"/>
  <c r="H21" i="98"/>
  <c r="G21" i="98"/>
  <c r="F21" i="98"/>
  <c r="E21" i="98"/>
  <c r="D21" i="98"/>
  <c r="C21" i="98"/>
  <c r="V20" i="98"/>
  <c r="U20" i="98"/>
  <c r="T20" i="98"/>
  <c r="S20" i="98"/>
  <c r="R20" i="98"/>
  <c r="Q20" i="98"/>
  <c r="P20" i="98"/>
  <c r="O20" i="98"/>
  <c r="N20" i="98"/>
  <c r="M20" i="98"/>
  <c r="L20" i="98"/>
  <c r="K20" i="98"/>
  <c r="J20" i="98"/>
  <c r="I20" i="98"/>
  <c r="H20" i="98"/>
  <c r="G20" i="98"/>
  <c r="F20" i="98"/>
  <c r="E20" i="98"/>
  <c r="D20" i="98"/>
  <c r="C20" i="98"/>
  <c r="V19" i="98"/>
  <c r="U19" i="98"/>
  <c r="T19" i="98"/>
  <c r="S19" i="98"/>
  <c r="R19" i="98"/>
  <c r="Q19" i="98"/>
  <c r="P19" i="98"/>
  <c r="O19" i="98"/>
  <c r="N19" i="98"/>
  <c r="M19" i="98"/>
  <c r="L19" i="98"/>
  <c r="K19" i="98"/>
  <c r="J19" i="98"/>
  <c r="I19" i="98"/>
  <c r="H19" i="98"/>
  <c r="G19" i="98"/>
  <c r="F19" i="98"/>
  <c r="E19" i="98"/>
  <c r="D19" i="98"/>
  <c r="C19" i="98"/>
  <c r="V18" i="98"/>
  <c r="U18" i="98"/>
  <c r="T18" i="98"/>
  <c r="S18" i="98"/>
  <c r="R18" i="98"/>
  <c r="Q18" i="98"/>
  <c r="P18" i="98"/>
  <c r="O18" i="98"/>
  <c r="N18" i="98"/>
  <c r="M18" i="98"/>
  <c r="L18" i="98"/>
  <c r="K18" i="98"/>
  <c r="J18" i="98"/>
  <c r="I18" i="98"/>
  <c r="H18" i="98"/>
  <c r="G18" i="98"/>
  <c r="F18" i="98"/>
  <c r="E18" i="98"/>
  <c r="D18" i="98"/>
  <c r="C18" i="98"/>
  <c r="V23" i="97"/>
  <c r="U23" i="97"/>
  <c r="T23" i="97"/>
  <c r="S23" i="97"/>
  <c r="R23" i="97"/>
  <c r="Q23" i="97"/>
  <c r="P23" i="97"/>
  <c r="O23" i="97"/>
  <c r="N23" i="97"/>
  <c r="M23" i="97"/>
  <c r="L23" i="97"/>
  <c r="K23" i="97"/>
  <c r="J23" i="97"/>
  <c r="I23" i="97"/>
  <c r="H23" i="97"/>
  <c r="G23" i="97"/>
  <c r="F23" i="97"/>
  <c r="E23" i="97"/>
  <c r="D23" i="97"/>
  <c r="C23" i="97"/>
  <c r="V22" i="97"/>
  <c r="U22" i="97"/>
  <c r="T22" i="97"/>
  <c r="S22" i="97"/>
  <c r="R22" i="97"/>
  <c r="Q22" i="97"/>
  <c r="P22" i="97"/>
  <c r="O22" i="97"/>
  <c r="N22" i="97"/>
  <c r="M22" i="97"/>
  <c r="L22" i="97"/>
  <c r="K22" i="97"/>
  <c r="J22" i="97"/>
  <c r="I22" i="97"/>
  <c r="H22" i="97"/>
  <c r="G22" i="97"/>
  <c r="F22" i="97"/>
  <c r="E22" i="97"/>
  <c r="D22" i="97"/>
  <c r="C22" i="97"/>
  <c r="V21" i="97"/>
  <c r="U21" i="97"/>
  <c r="T21" i="97"/>
  <c r="S21" i="97"/>
  <c r="R21" i="97"/>
  <c r="Q21" i="97"/>
  <c r="P21" i="97"/>
  <c r="O21" i="97"/>
  <c r="N21" i="97"/>
  <c r="M21" i="97"/>
  <c r="L21" i="97"/>
  <c r="K21" i="97"/>
  <c r="J21" i="97"/>
  <c r="I21" i="97"/>
  <c r="H21" i="97"/>
  <c r="G21" i="97"/>
  <c r="F21" i="97"/>
  <c r="E21" i="97"/>
  <c r="D21" i="97"/>
  <c r="C21" i="97"/>
  <c r="V20" i="97"/>
  <c r="U20" i="97"/>
  <c r="T20" i="97"/>
  <c r="S20" i="97"/>
  <c r="R20" i="97"/>
  <c r="Q20" i="97"/>
  <c r="P20" i="97"/>
  <c r="O20" i="97"/>
  <c r="N20" i="97"/>
  <c r="M20" i="97"/>
  <c r="L20" i="97"/>
  <c r="K20" i="97"/>
  <c r="J20" i="97"/>
  <c r="I20" i="97"/>
  <c r="H20" i="97"/>
  <c r="G20" i="97"/>
  <c r="F20" i="97"/>
  <c r="E20" i="97"/>
  <c r="D20" i="97"/>
  <c r="C20" i="97"/>
  <c r="V19" i="97"/>
  <c r="U19" i="97"/>
  <c r="T19" i="97"/>
  <c r="S19" i="97"/>
  <c r="R19" i="97"/>
  <c r="Q19" i="97"/>
  <c r="P19" i="97"/>
  <c r="O19" i="97"/>
  <c r="N19" i="97"/>
  <c r="M19" i="97"/>
  <c r="L19" i="97"/>
  <c r="K19" i="97"/>
  <c r="J19" i="97"/>
  <c r="I19" i="97"/>
  <c r="H19" i="97"/>
  <c r="G19" i="97"/>
  <c r="F19" i="97"/>
  <c r="E19" i="97"/>
  <c r="D19" i="97"/>
  <c r="C19" i="97"/>
  <c r="V18" i="97"/>
  <c r="U18" i="97"/>
  <c r="T18" i="97"/>
  <c r="S18" i="97"/>
  <c r="R18" i="97"/>
  <c r="Q18" i="97"/>
  <c r="P18" i="97"/>
  <c r="O18" i="97"/>
  <c r="N18" i="97"/>
  <c r="M18" i="97"/>
  <c r="L18" i="97"/>
  <c r="K18" i="97"/>
  <c r="J18" i="97"/>
  <c r="I18" i="97"/>
  <c r="H18" i="97"/>
  <c r="G18" i="97"/>
  <c r="F18" i="97"/>
  <c r="E18" i="97"/>
  <c r="D18" i="97"/>
  <c r="C18" i="97"/>
  <c r="V23" i="94"/>
  <c r="U23" i="94"/>
  <c r="T23" i="94"/>
  <c r="S23" i="94"/>
  <c r="R23" i="94"/>
  <c r="Q23" i="94"/>
  <c r="P23" i="94"/>
  <c r="O23" i="94"/>
  <c r="N23" i="94"/>
  <c r="M23" i="94"/>
  <c r="L23" i="94"/>
  <c r="K23" i="94"/>
  <c r="J23" i="94"/>
  <c r="I23" i="94"/>
  <c r="H23" i="94"/>
  <c r="G23" i="94"/>
  <c r="F23" i="94"/>
  <c r="E23" i="94"/>
  <c r="D23" i="94"/>
  <c r="C23" i="94"/>
  <c r="V22" i="94"/>
  <c r="U22" i="94"/>
  <c r="T22" i="94"/>
  <c r="S22" i="94"/>
  <c r="R22" i="94"/>
  <c r="Q22" i="94"/>
  <c r="P22" i="94"/>
  <c r="O22" i="94"/>
  <c r="N22" i="94"/>
  <c r="M22" i="94"/>
  <c r="L22" i="94"/>
  <c r="K22" i="94"/>
  <c r="J22" i="94"/>
  <c r="I22" i="94"/>
  <c r="H22" i="94"/>
  <c r="G22" i="94"/>
  <c r="F22" i="94"/>
  <c r="E22" i="94"/>
  <c r="D22" i="94"/>
  <c r="C22" i="94"/>
  <c r="V21" i="94"/>
  <c r="U21" i="94"/>
  <c r="T21" i="94"/>
  <c r="S21" i="94"/>
  <c r="R21" i="94"/>
  <c r="Q21" i="94"/>
  <c r="P21" i="94"/>
  <c r="O21" i="94"/>
  <c r="N21" i="94"/>
  <c r="M21" i="94"/>
  <c r="L21" i="94"/>
  <c r="K21" i="94"/>
  <c r="J21" i="94"/>
  <c r="I21" i="94"/>
  <c r="H21" i="94"/>
  <c r="G21" i="94"/>
  <c r="F21" i="94"/>
  <c r="E21" i="94"/>
  <c r="D21" i="94"/>
  <c r="C21" i="94"/>
  <c r="V20" i="94"/>
  <c r="U20" i="94"/>
  <c r="T20" i="94"/>
  <c r="S20" i="94"/>
  <c r="R20" i="94"/>
  <c r="Q20" i="94"/>
  <c r="P20" i="94"/>
  <c r="O20" i="94"/>
  <c r="N20" i="94"/>
  <c r="M20" i="94"/>
  <c r="L20" i="94"/>
  <c r="K20" i="94"/>
  <c r="J20" i="94"/>
  <c r="I20" i="94"/>
  <c r="H20" i="94"/>
  <c r="G20" i="94"/>
  <c r="F20" i="94"/>
  <c r="E20" i="94"/>
  <c r="D20" i="94"/>
  <c r="C20" i="94"/>
  <c r="V19" i="94"/>
  <c r="U19" i="94"/>
  <c r="T19" i="94"/>
  <c r="S19" i="94"/>
  <c r="R19" i="94"/>
  <c r="Q19" i="94"/>
  <c r="P19" i="94"/>
  <c r="O19" i="94"/>
  <c r="N19" i="94"/>
  <c r="M19" i="94"/>
  <c r="L19" i="94"/>
  <c r="K19" i="94"/>
  <c r="J19" i="94"/>
  <c r="I19" i="94"/>
  <c r="H19" i="94"/>
  <c r="G19" i="94"/>
  <c r="F19" i="94"/>
  <c r="E19" i="94"/>
  <c r="D19" i="94"/>
  <c r="C19" i="94"/>
  <c r="V18" i="94"/>
  <c r="U18" i="94"/>
  <c r="T18" i="94"/>
  <c r="S18" i="94"/>
  <c r="R18" i="94"/>
  <c r="Q18" i="94"/>
  <c r="P18" i="94"/>
  <c r="O18" i="94"/>
  <c r="N18" i="94"/>
  <c r="M18" i="94"/>
  <c r="L18" i="94"/>
  <c r="K18" i="94"/>
  <c r="J18" i="94"/>
  <c r="I18" i="94"/>
  <c r="H18" i="94"/>
  <c r="G18" i="94"/>
  <c r="F18" i="94"/>
  <c r="E18" i="94"/>
  <c r="D18" i="94"/>
  <c r="C18" i="94"/>
  <c r="U23" i="26"/>
  <c r="T23" i="26"/>
  <c r="S23" i="26"/>
  <c r="R23" i="26"/>
  <c r="P23" i="26"/>
  <c r="O23" i="26"/>
  <c r="N23" i="26"/>
  <c r="M23" i="26"/>
  <c r="K23" i="26"/>
  <c r="J23" i="26"/>
  <c r="I23" i="26"/>
  <c r="H23" i="26"/>
  <c r="F23" i="26"/>
  <c r="E23" i="26"/>
  <c r="D23" i="26"/>
  <c r="C23" i="26"/>
  <c r="U22" i="26"/>
  <c r="T22" i="26"/>
  <c r="S22" i="26"/>
  <c r="R22" i="26"/>
  <c r="P22" i="26"/>
  <c r="O22" i="26"/>
  <c r="N22" i="26"/>
  <c r="M22" i="26"/>
  <c r="K22" i="26"/>
  <c r="J22" i="26"/>
  <c r="I22" i="26"/>
  <c r="H22" i="26"/>
  <c r="F22" i="26"/>
  <c r="E22" i="26"/>
  <c r="D22" i="26"/>
  <c r="C22" i="26"/>
  <c r="U21" i="26"/>
  <c r="T21" i="26"/>
  <c r="S21" i="26"/>
  <c r="R21" i="26"/>
  <c r="P21" i="26"/>
  <c r="O21" i="26"/>
  <c r="N21" i="26"/>
  <c r="M21" i="26"/>
  <c r="K21" i="26"/>
  <c r="J21" i="26"/>
  <c r="I21" i="26"/>
  <c r="H21" i="26"/>
  <c r="F21" i="26"/>
  <c r="E21" i="26"/>
  <c r="D21" i="26"/>
  <c r="C21" i="26"/>
  <c r="U20" i="26"/>
  <c r="T20" i="26"/>
  <c r="S20" i="26"/>
  <c r="R20" i="26"/>
  <c r="P20" i="26"/>
  <c r="O20" i="26"/>
  <c r="N20" i="26"/>
  <c r="M20" i="26"/>
  <c r="K20" i="26"/>
  <c r="J20" i="26"/>
  <c r="I20" i="26"/>
  <c r="H20" i="26"/>
  <c r="F20" i="26"/>
  <c r="E20" i="26"/>
  <c r="D20" i="26"/>
  <c r="C20" i="26"/>
  <c r="U19" i="26"/>
  <c r="T19" i="26"/>
  <c r="S19" i="26"/>
  <c r="R19" i="26"/>
  <c r="P19" i="26"/>
  <c r="O19" i="26"/>
  <c r="N19" i="26"/>
  <c r="M19" i="26"/>
  <c r="K19" i="26"/>
  <c r="J19" i="26"/>
  <c r="I19" i="26"/>
  <c r="H19" i="26"/>
  <c r="F19" i="26"/>
  <c r="E19" i="26"/>
  <c r="D19" i="26"/>
  <c r="C19" i="26"/>
  <c r="U18" i="26"/>
  <c r="T18" i="26"/>
  <c r="S18" i="26"/>
  <c r="R18" i="26"/>
  <c r="P18" i="26"/>
  <c r="O18" i="26"/>
  <c r="N18" i="26"/>
  <c r="M18" i="26"/>
  <c r="K18" i="26"/>
  <c r="J18" i="26"/>
  <c r="I18" i="26"/>
  <c r="H18" i="26"/>
  <c r="F18" i="26"/>
  <c r="E18" i="26"/>
  <c r="D18" i="26"/>
  <c r="C18" i="26"/>
  <c r="R19" i="141"/>
  <c r="Q19" i="141"/>
  <c r="P19" i="141"/>
  <c r="O19" i="141"/>
  <c r="N19" i="141"/>
  <c r="M19" i="141"/>
  <c r="R18" i="141"/>
  <c r="Q18" i="141"/>
  <c r="P18" i="141"/>
  <c r="O18" i="141"/>
  <c r="N18" i="141"/>
  <c r="M18" i="141"/>
  <c r="R17" i="141"/>
  <c r="Q17" i="141"/>
  <c r="P17" i="141"/>
  <c r="O17" i="141"/>
  <c r="N17" i="141"/>
  <c r="M17" i="141"/>
  <c r="R16" i="141"/>
  <c r="Q16" i="141"/>
  <c r="P16" i="141"/>
  <c r="O16" i="141"/>
  <c r="N16" i="141"/>
  <c r="M16" i="141"/>
  <c r="R15" i="141"/>
  <c r="Q15" i="141"/>
  <c r="P15" i="141"/>
  <c r="O15" i="141"/>
  <c r="N15" i="141"/>
  <c r="M15" i="141"/>
  <c r="R14" i="141"/>
  <c r="Q14" i="141"/>
  <c r="P14" i="141"/>
  <c r="O14" i="141"/>
  <c r="N14" i="141"/>
  <c r="M14" i="141"/>
  <c r="R13" i="141"/>
  <c r="Q13" i="141"/>
  <c r="P13" i="141"/>
  <c r="O13" i="141"/>
  <c r="N13" i="141"/>
  <c r="M13" i="141"/>
  <c r="R12" i="141"/>
  <c r="Q12" i="141"/>
  <c r="P12" i="141"/>
  <c r="O12" i="141"/>
  <c r="N12" i="141"/>
  <c r="M12" i="141"/>
  <c r="R11" i="141"/>
  <c r="Q11" i="141"/>
  <c r="P11" i="141"/>
  <c r="O11" i="141"/>
  <c r="N11" i="141"/>
  <c r="M11" i="141"/>
  <c r="R10" i="141"/>
  <c r="Q10" i="141"/>
  <c r="P10" i="141"/>
  <c r="O10" i="141"/>
  <c r="N10" i="141"/>
  <c r="M10" i="141"/>
  <c r="R9" i="141"/>
  <c r="Q9" i="141"/>
  <c r="P9" i="141"/>
  <c r="O9" i="141"/>
  <c r="N9" i="141"/>
  <c r="M9" i="141"/>
  <c r="R8" i="141"/>
  <c r="Q8" i="141"/>
  <c r="P8" i="141"/>
  <c r="O8" i="141"/>
  <c r="N8" i="141"/>
  <c r="M8" i="141"/>
  <c r="R7" i="141"/>
  <c r="Q7" i="141"/>
  <c r="P7" i="141"/>
  <c r="O7" i="141"/>
  <c r="N7" i="141"/>
  <c r="M7" i="141"/>
  <c r="R6" i="141"/>
  <c r="Q6" i="141"/>
  <c r="P6" i="141"/>
  <c r="O6" i="141"/>
  <c r="N6" i="141"/>
  <c r="M6" i="141"/>
  <c r="R5" i="141"/>
  <c r="Q5" i="141"/>
  <c r="P5" i="141"/>
  <c r="O5" i="141"/>
  <c r="N5" i="141"/>
  <c r="M5" i="141"/>
  <c r="X23" i="105"/>
  <c r="V23" i="105"/>
  <c r="T23" i="105"/>
  <c r="R23" i="105"/>
  <c r="P23" i="105"/>
  <c r="L23" i="105"/>
  <c r="H23" i="105"/>
  <c r="F23" i="105"/>
  <c r="C23" i="105"/>
  <c r="X22" i="105"/>
  <c r="V22" i="105"/>
  <c r="T22" i="105"/>
  <c r="R22" i="105"/>
  <c r="P22" i="105"/>
  <c r="N22" i="105"/>
  <c r="L22" i="105"/>
  <c r="H22" i="105"/>
  <c r="F22" i="105"/>
  <c r="C22" i="105"/>
  <c r="X21" i="105"/>
  <c r="V21" i="105"/>
  <c r="T21" i="105"/>
  <c r="R21" i="105"/>
  <c r="P21" i="105"/>
  <c r="N21" i="105"/>
  <c r="L21" i="105"/>
  <c r="J21" i="105"/>
  <c r="H21" i="105"/>
  <c r="F21" i="105"/>
  <c r="C21" i="105"/>
  <c r="X20" i="105"/>
  <c r="V20" i="105"/>
  <c r="T20" i="105"/>
  <c r="R20" i="105"/>
  <c r="P20" i="105"/>
  <c r="N20" i="105"/>
  <c r="L20" i="105"/>
  <c r="J20" i="105"/>
  <c r="H20" i="105"/>
  <c r="F20" i="105"/>
  <c r="C20" i="105"/>
  <c r="X19" i="105"/>
  <c r="V19" i="105"/>
  <c r="T19" i="105"/>
  <c r="R19" i="105"/>
  <c r="P19" i="105"/>
  <c r="N19" i="105"/>
  <c r="L19" i="105"/>
  <c r="J19" i="105"/>
  <c r="H19" i="105"/>
  <c r="F19" i="105"/>
  <c r="C19" i="105"/>
  <c r="X18" i="105"/>
  <c r="V18" i="105"/>
  <c r="T18" i="105"/>
  <c r="R18" i="105"/>
  <c r="P18" i="105"/>
  <c r="N18" i="105"/>
  <c r="L18" i="105"/>
  <c r="J18" i="105"/>
  <c r="H18" i="105"/>
  <c r="F18" i="105"/>
  <c r="C18" i="105"/>
  <c r="X23" i="106"/>
  <c r="V23" i="106"/>
  <c r="T23" i="106"/>
  <c r="R23" i="106"/>
  <c r="P23" i="106"/>
  <c r="N23" i="106"/>
  <c r="L23" i="106"/>
  <c r="H23" i="106"/>
  <c r="F23" i="106"/>
  <c r="C23" i="106"/>
  <c r="X22" i="106"/>
  <c r="V22" i="106"/>
  <c r="T22" i="106"/>
  <c r="R22" i="106"/>
  <c r="P22" i="106"/>
  <c r="N22" i="106"/>
  <c r="L22" i="106"/>
  <c r="H22" i="106"/>
  <c r="F22" i="106"/>
  <c r="C22" i="106"/>
  <c r="X21" i="106"/>
  <c r="V21" i="106"/>
  <c r="T21" i="106"/>
  <c r="R21" i="106"/>
  <c r="P21" i="106"/>
  <c r="N21" i="106"/>
  <c r="L21" i="106"/>
  <c r="J21" i="106"/>
  <c r="H21" i="106"/>
  <c r="F21" i="106"/>
  <c r="C21" i="106"/>
  <c r="X20" i="106"/>
  <c r="V20" i="106"/>
  <c r="T20" i="106"/>
  <c r="R20" i="106"/>
  <c r="P20" i="106"/>
  <c r="N20" i="106"/>
  <c r="L20" i="106"/>
  <c r="J20" i="106"/>
  <c r="H20" i="106"/>
  <c r="F20" i="106"/>
  <c r="C20" i="106"/>
  <c r="X19" i="106"/>
  <c r="V19" i="106"/>
  <c r="T19" i="106"/>
  <c r="R19" i="106"/>
  <c r="P19" i="106"/>
  <c r="N19" i="106"/>
  <c r="L19" i="106"/>
  <c r="J19" i="106"/>
  <c r="H19" i="106"/>
  <c r="F19" i="106"/>
  <c r="C19" i="106"/>
  <c r="X18" i="106"/>
  <c r="V18" i="106"/>
  <c r="T18" i="106"/>
  <c r="R18" i="106"/>
  <c r="P18" i="106"/>
  <c r="N18" i="106"/>
  <c r="L18" i="106"/>
  <c r="J18" i="106"/>
  <c r="H18" i="106"/>
  <c r="F18" i="106"/>
  <c r="C18" i="106"/>
  <c r="W23" i="103"/>
  <c r="U23" i="103"/>
  <c r="S23" i="103"/>
  <c r="Q23" i="103"/>
  <c r="O23" i="103"/>
  <c r="M23" i="103"/>
  <c r="K23" i="103"/>
  <c r="G23" i="103"/>
  <c r="E23" i="103"/>
  <c r="C23" i="103"/>
  <c r="W22" i="103"/>
  <c r="U22" i="103"/>
  <c r="S22" i="103"/>
  <c r="Q22" i="103"/>
  <c r="O22" i="103"/>
  <c r="M22" i="103"/>
  <c r="K22" i="103"/>
  <c r="G22" i="103"/>
  <c r="E22" i="103"/>
  <c r="C22" i="103"/>
  <c r="W21" i="103"/>
  <c r="U21" i="103"/>
  <c r="S21" i="103"/>
  <c r="Q21" i="103"/>
  <c r="O21" i="103"/>
  <c r="M21" i="103"/>
  <c r="K21" i="103"/>
  <c r="I21" i="103"/>
  <c r="G21" i="103"/>
  <c r="E21" i="103"/>
  <c r="C21" i="103"/>
  <c r="W20" i="103"/>
  <c r="U20" i="103"/>
  <c r="S20" i="103"/>
  <c r="Q20" i="103"/>
  <c r="O20" i="103"/>
  <c r="M20" i="103"/>
  <c r="K20" i="103"/>
  <c r="I20" i="103"/>
  <c r="G20" i="103"/>
  <c r="E20" i="103"/>
  <c r="C20" i="103"/>
  <c r="W19" i="103"/>
  <c r="U19" i="103"/>
  <c r="S19" i="103"/>
  <c r="Q19" i="103"/>
  <c r="O19" i="103"/>
  <c r="M19" i="103"/>
  <c r="K19" i="103"/>
  <c r="I19" i="103"/>
  <c r="G19" i="103"/>
  <c r="E19" i="103"/>
  <c r="C19" i="103"/>
  <c r="W18" i="103"/>
  <c r="U18" i="103"/>
  <c r="S18" i="103"/>
  <c r="Q18" i="103"/>
  <c r="O18" i="103"/>
  <c r="M18" i="103"/>
  <c r="K18" i="103"/>
  <c r="I18" i="103"/>
  <c r="G18" i="103"/>
  <c r="E18" i="103"/>
  <c r="C18" i="103"/>
  <c r="P23" i="101"/>
  <c r="N23" i="101"/>
  <c r="M23" i="101"/>
  <c r="L23" i="101"/>
  <c r="J23" i="101"/>
  <c r="I23" i="101"/>
  <c r="H23" i="101"/>
  <c r="G23" i="101"/>
  <c r="E23" i="101"/>
  <c r="D23" i="101"/>
  <c r="C23" i="101"/>
  <c r="P22" i="101"/>
  <c r="N22" i="101"/>
  <c r="M22" i="101"/>
  <c r="L22" i="101"/>
  <c r="J22" i="101"/>
  <c r="I22" i="101"/>
  <c r="H22" i="101"/>
  <c r="G22" i="101"/>
  <c r="E22" i="101"/>
  <c r="D22" i="101"/>
  <c r="C22" i="101"/>
  <c r="P21" i="101"/>
  <c r="N21" i="101"/>
  <c r="M21" i="101"/>
  <c r="L21" i="101"/>
  <c r="J21" i="101"/>
  <c r="I21" i="101"/>
  <c r="H21" i="101"/>
  <c r="G21" i="101"/>
  <c r="E21" i="101"/>
  <c r="D21" i="101"/>
  <c r="C21" i="101"/>
  <c r="P20" i="101"/>
  <c r="N20" i="101"/>
  <c r="M20" i="101"/>
  <c r="L20" i="101"/>
  <c r="J20" i="101"/>
  <c r="I20" i="101"/>
  <c r="H20" i="101"/>
  <c r="G20" i="101"/>
  <c r="E20" i="101"/>
  <c r="D20" i="101"/>
  <c r="C20" i="101"/>
  <c r="P19" i="101"/>
  <c r="N19" i="101"/>
  <c r="M19" i="101"/>
  <c r="L19" i="101"/>
  <c r="J19" i="101"/>
  <c r="I19" i="101"/>
  <c r="H19" i="101"/>
  <c r="G19" i="101"/>
  <c r="E19" i="101"/>
  <c r="D19" i="101"/>
  <c r="C19" i="101"/>
  <c r="P18" i="101"/>
  <c r="N18" i="101"/>
  <c r="M18" i="101"/>
  <c r="L18" i="101"/>
  <c r="J18" i="101"/>
  <c r="I18" i="101"/>
  <c r="H18" i="101"/>
  <c r="G18" i="101"/>
  <c r="E18" i="101"/>
  <c r="D18" i="101"/>
  <c r="C18" i="101"/>
  <c r="R19" i="139"/>
  <c r="Q19" i="139"/>
  <c r="P19" i="139"/>
  <c r="O19" i="139"/>
  <c r="N19" i="139"/>
  <c r="M19" i="139"/>
  <c r="R18" i="139"/>
  <c r="Q18" i="139"/>
  <c r="P18" i="139"/>
  <c r="O18" i="139"/>
  <c r="N18" i="139"/>
  <c r="M18" i="139"/>
  <c r="R17" i="139"/>
  <c r="Q17" i="139"/>
  <c r="P17" i="139"/>
  <c r="O17" i="139"/>
  <c r="N17" i="139"/>
  <c r="M17" i="139"/>
  <c r="R16" i="139"/>
  <c r="Q16" i="139"/>
  <c r="P16" i="139"/>
  <c r="O16" i="139"/>
  <c r="N16" i="139"/>
  <c r="M16" i="139"/>
  <c r="R15" i="139"/>
  <c r="Q15" i="139"/>
  <c r="P15" i="139"/>
  <c r="O15" i="139"/>
  <c r="N15" i="139"/>
  <c r="M15" i="139"/>
  <c r="R14" i="139"/>
  <c r="Q14" i="139"/>
  <c r="P14" i="139"/>
  <c r="O14" i="139"/>
  <c r="N14" i="139"/>
  <c r="M14" i="139"/>
  <c r="R13" i="139"/>
  <c r="Q13" i="139"/>
  <c r="P13" i="139"/>
  <c r="O13" i="139"/>
  <c r="N13" i="139"/>
  <c r="M13" i="139"/>
  <c r="R12" i="139"/>
  <c r="Q12" i="139"/>
  <c r="P12" i="139"/>
  <c r="O12" i="139"/>
  <c r="N12" i="139"/>
  <c r="M12" i="139"/>
  <c r="R11" i="139"/>
  <c r="Q11" i="139"/>
  <c r="P11" i="139"/>
  <c r="O11" i="139"/>
  <c r="N11" i="139"/>
  <c r="M11" i="139"/>
  <c r="R10" i="139"/>
  <c r="Q10" i="139"/>
  <c r="P10" i="139"/>
  <c r="O10" i="139"/>
  <c r="N10" i="139"/>
  <c r="M10" i="139"/>
  <c r="R9" i="139"/>
  <c r="Q9" i="139"/>
  <c r="P9" i="139"/>
  <c r="O9" i="139"/>
  <c r="N9" i="139"/>
  <c r="M9" i="139"/>
  <c r="R8" i="139"/>
  <c r="Q8" i="139"/>
  <c r="P8" i="139"/>
  <c r="O8" i="139"/>
  <c r="N8" i="139"/>
  <c r="M8" i="139"/>
  <c r="R7" i="139"/>
  <c r="Q7" i="139"/>
  <c r="P7" i="139"/>
  <c r="O7" i="139"/>
  <c r="N7" i="139"/>
  <c r="M7" i="139"/>
  <c r="R6" i="139"/>
  <c r="Q6" i="139"/>
  <c r="P6" i="139"/>
  <c r="O6" i="139"/>
  <c r="N6" i="139"/>
  <c r="M6" i="139"/>
  <c r="R5" i="139"/>
  <c r="Q5" i="139"/>
  <c r="P5" i="139"/>
  <c r="O5" i="139"/>
  <c r="N5" i="139"/>
  <c r="M5" i="139"/>
  <c r="Q23" i="28"/>
  <c r="O23" i="28"/>
  <c r="M23" i="28"/>
  <c r="K23" i="28"/>
  <c r="I23" i="28"/>
  <c r="G23" i="28"/>
  <c r="E23" i="28"/>
  <c r="C23" i="28"/>
  <c r="Q22" i="28"/>
  <c r="O22" i="28"/>
  <c r="M22" i="28"/>
  <c r="K22" i="28"/>
  <c r="I22" i="28"/>
  <c r="G22" i="28"/>
  <c r="E22" i="28"/>
  <c r="C22" i="28"/>
  <c r="Q21" i="28"/>
  <c r="O21" i="28"/>
  <c r="M21" i="28"/>
  <c r="K21" i="28"/>
  <c r="I21" i="28"/>
  <c r="G21" i="28"/>
  <c r="E21" i="28"/>
  <c r="C21" i="28"/>
  <c r="Q20" i="28"/>
  <c r="O20" i="28"/>
  <c r="M20" i="28"/>
  <c r="K20" i="28"/>
  <c r="I20" i="28"/>
  <c r="G20" i="28"/>
  <c r="E20" i="28"/>
  <c r="C20" i="28"/>
  <c r="Q19" i="28"/>
  <c r="O19" i="28"/>
  <c r="M19" i="28"/>
  <c r="K19" i="28"/>
  <c r="I19" i="28"/>
  <c r="G19" i="28"/>
  <c r="E19" i="28"/>
  <c r="C19" i="28"/>
  <c r="Q18" i="28"/>
  <c r="O18" i="28"/>
  <c r="M18" i="28"/>
  <c r="K18" i="28"/>
  <c r="I18" i="28"/>
  <c r="G18" i="28"/>
  <c r="E18" i="28"/>
  <c r="C18" i="28"/>
  <c r="N23" i="157"/>
  <c r="L23" i="157"/>
  <c r="J23" i="157"/>
  <c r="H23" i="157"/>
  <c r="F23" i="157"/>
  <c r="D23" i="157"/>
  <c r="C23" i="157"/>
  <c r="N22" i="157"/>
  <c r="L22" i="157"/>
  <c r="J22" i="157"/>
  <c r="H22" i="157"/>
  <c r="F22" i="157"/>
  <c r="D22" i="157"/>
  <c r="C22" i="157"/>
  <c r="N21" i="157"/>
  <c r="L21" i="157"/>
  <c r="J21" i="157"/>
  <c r="H21" i="157"/>
  <c r="F21" i="157"/>
  <c r="D21" i="157"/>
  <c r="C21" i="157"/>
  <c r="N20" i="157"/>
  <c r="L20" i="157"/>
  <c r="J20" i="157"/>
  <c r="H20" i="157"/>
  <c r="F20" i="157"/>
  <c r="D20" i="157"/>
  <c r="C20" i="157"/>
  <c r="N19" i="157"/>
  <c r="L19" i="157"/>
  <c r="J19" i="157"/>
  <c r="H19" i="157"/>
  <c r="F19" i="157"/>
  <c r="D19" i="157"/>
  <c r="C19" i="157"/>
  <c r="N18" i="157"/>
  <c r="L18" i="157"/>
  <c r="J18" i="157"/>
  <c r="H18" i="157"/>
  <c r="F18" i="157"/>
  <c r="D18" i="157"/>
  <c r="C18" i="157"/>
  <c r="N23" i="88"/>
  <c r="L23" i="88"/>
  <c r="J23" i="88"/>
  <c r="H23" i="88"/>
  <c r="F23" i="88"/>
  <c r="D23" i="88"/>
  <c r="C23" i="88"/>
  <c r="N22" i="88"/>
  <c r="L22" i="88"/>
  <c r="J22" i="88"/>
  <c r="H22" i="88"/>
  <c r="F22" i="88"/>
  <c r="D22" i="88"/>
  <c r="C22" i="88"/>
  <c r="N21" i="88"/>
  <c r="L21" i="88"/>
  <c r="J21" i="88"/>
  <c r="H21" i="88"/>
  <c r="F21" i="88"/>
  <c r="D21" i="88"/>
  <c r="C21" i="88"/>
  <c r="N20" i="88"/>
  <c r="L20" i="88"/>
  <c r="J20" i="88"/>
  <c r="H20" i="88"/>
  <c r="F20" i="88"/>
  <c r="D20" i="88"/>
  <c r="C20" i="88"/>
  <c r="N19" i="88"/>
  <c r="L19" i="88"/>
  <c r="J19" i="88"/>
  <c r="H19" i="88"/>
  <c r="F19" i="88"/>
  <c r="D19" i="88"/>
  <c r="C19" i="88"/>
  <c r="N18" i="88"/>
  <c r="L18" i="88"/>
  <c r="J18" i="88"/>
  <c r="H18" i="88"/>
  <c r="F18" i="88"/>
  <c r="D18" i="88"/>
  <c r="C18" i="88"/>
  <c r="R19" i="93"/>
  <c r="Q19" i="93"/>
  <c r="P19" i="93"/>
  <c r="O19" i="93"/>
  <c r="N19" i="93"/>
  <c r="M19" i="93"/>
  <c r="R18" i="93"/>
  <c r="Q18" i="93"/>
  <c r="P18" i="93"/>
  <c r="O18" i="93"/>
  <c r="N18" i="93"/>
  <c r="M18" i="93"/>
  <c r="R17" i="93"/>
  <c r="Q17" i="93"/>
  <c r="P17" i="93"/>
  <c r="O17" i="93"/>
  <c r="N17" i="93"/>
  <c r="M17" i="93"/>
  <c r="R16" i="93"/>
  <c r="Q16" i="93"/>
  <c r="P16" i="93"/>
  <c r="O16" i="93"/>
  <c r="N16" i="93"/>
  <c r="M16" i="93"/>
  <c r="R15" i="93"/>
  <c r="Q15" i="93"/>
  <c r="P15" i="93"/>
  <c r="O15" i="93"/>
  <c r="N15" i="93"/>
  <c r="M15" i="93"/>
  <c r="R14" i="93"/>
  <c r="Q14" i="93"/>
  <c r="P14" i="93"/>
  <c r="O14" i="93"/>
  <c r="N14" i="93"/>
  <c r="M14" i="93"/>
  <c r="R13" i="93"/>
  <c r="Q13" i="93"/>
  <c r="P13" i="93"/>
  <c r="O13" i="93"/>
  <c r="N13" i="93"/>
  <c r="M13" i="93"/>
  <c r="R12" i="93"/>
  <c r="Q12" i="93"/>
  <c r="P12" i="93"/>
  <c r="O12" i="93"/>
  <c r="N12" i="93"/>
  <c r="M12" i="93"/>
  <c r="R11" i="93"/>
  <c r="Q11" i="93"/>
  <c r="P11" i="93"/>
  <c r="O11" i="93"/>
  <c r="N11" i="93"/>
  <c r="M11" i="93"/>
  <c r="R10" i="93"/>
  <c r="Q10" i="93"/>
  <c r="P10" i="93"/>
  <c r="O10" i="93"/>
  <c r="N10" i="93"/>
  <c r="M10" i="93"/>
  <c r="R9" i="93"/>
  <c r="Q9" i="93"/>
  <c r="P9" i="93"/>
  <c r="O9" i="93"/>
  <c r="N9" i="93"/>
  <c r="M9" i="93"/>
  <c r="R8" i="93"/>
  <c r="Q8" i="93"/>
  <c r="P8" i="93"/>
  <c r="O8" i="93"/>
  <c r="N8" i="93"/>
  <c r="M8" i="93"/>
  <c r="R7" i="93"/>
  <c r="Q7" i="93"/>
  <c r="P7" i="93"/>
  <c r="O7" i="93"/>
  <c r="N7" i="93"/>
  <c r="M7" i="93"/>
  <c r="R6" i="93"/>
  <c r="Q6" i="93"/>
  <c r="P6" i="93"/>
  <c r="O6" i="93"/>
  <c r="N6" i="93"/>
  <c r="M6" i="93"/>
  <c r="R19" i="140"/>
  <c r="Q19" i="140"/>
  <c r="P19" i="140"/>
  <c r="O19" i="140"/>
  <c r="N19" i="140"/>
  <c r="M19" i="140"/>
  <c r="R18" i="140"/>
  <c r="Q18" i="140"/>
  <c r="P18" i="140"/>
  <c r="O18" i="140"/>
  <c r="N18" i="140"/>
  <c r="M18" i="140"/>
  <c r="R17" i="140"/>
  <c r="Q17" i="140"/>
  <c r="P17" i="140"/>
  <c r="O17" i="140"/>
  <c r="N17" i="140"/>
  <c r="M17" i="140"/>
  <c r="R16" i="140"/>
  <c r="Q16" i="140"/>
  <c r="P16" i="140"/>
  <c r="O16" i="140"/>
  <c r="N16" i="140"/>
  <c r="M16" i="140"/>
  <c r="R15" i="140"/>
  <c r="Q15" i="140"/>
  <c r="P15" i="140"/>
  <c r="O15" i="140"/>
  <c r="N15" i="140"/>
  <c r="M15" i="140"/>
  <c r="R14" i="140"/>
  <c r="Q14" i="140"/>
  <c r="P14" i="140"/>
  <c r="O14" i="140"/>
  <c r="N14" i="140"/>
  <c r="M14" i="140"/>
  <c r="R13" i="140"/>
  <c r="Q13" i="140"/>
  <c r="P13" i="140"/>
  <c r="O13" i="140"/>
  <c r="N13" i="140"/>
  <c r="M13" i="140"/>
  <c r="R12" i="140"/>
  <c r="Q12" i="140"/>
  <c r="P12" i="140"/>
  <c r="O12" i="140"/>
  <c r="N12" i="140"/>
  <c r="M12" i="140"/>
  <c r="R11" i="140"/>
  <c r="Q11" i="140"/>
  <c r="P11" i="140"/>
  <c r="O11" i="140"/>
  <c r="N11" i="140"/>
  <c r="M11" i="140"/>
  <c r="R10" i="140"/>
  <c r="Q10" i="140"/>
  <c r="P10" i="140"/>
  <c r="O10" i="140"/>
  <c r="N10" i="140"/>
  <c r="M10" i="140"/>
  <c r="R9" i="140"/>
  <c r="Q9" i="140"/>
  <c r="P9" i="140"/>
  <c r="O9" i="140"/>
  <c r="N9" i="140"/>
  <c r="M9" i="140"/>
  <c r="R8" i="140"/>
  <c r="Q8" i="140"/>
  <c r="P8" i="140"/>
  <c r="O8" i="140"/>
  <c r="N8" i="140"/>
  <c r="M8" i="140"/>
  <c r="R7" i="140"/>
  <c r="Q7" i="140"/>
  <c r="P7" i="140"/>
  <c r="O7" i="140"/>
  <c r="N7" i="140"/>
  <c r="M7" i="140"/>
  <c r="R6" i="140"/>
  <c r="Q6" i="140"/>
  <c r="P6" i="140"/>
  <c r="O6" i="140"/>
  <c r="N6" i="140"/>
  <c r="M6" i="140"/>
  <c r="R5" i="140"/>
  <c r="Q5" i="140"/>
  <c r="P5" i="140"/>
  <c r="O5" i="140"/>
  <c r="N5" i="140"/>
  <c r="M5" i="140"/>
  <c r="R19" i="92"/>
  <c r="Q19" i="92"/>
  <c r="P19" i="92"/>
  <c r="O19" i="92"/>
  <c r="N19" i="92"/>
  <c r="M19" i="92"/>
  <c r="R18" i="92"/>
  <c r="Q18" i="92"/>
  <c r="P18" i="92"/>
  <c r="O18" i="92"/>
  <c r="N18" i="92"/>
  <c r="M18" i="92"/>
  <c r="R17" i="92"/>
  <c r="Q17" i="92"/>
  <c r="P17" i="92"/>
  <c r="O17" i="92"/>
  <c r="N17" i="92"/>
  <c r="M17" i="92"/>
  <c r="R16" i="92"/>
  <c r="Q16" i="92"/>
  <c r="P16" i="92"/>
  <c r="O16" i="92"/>
  <c r="N16" i="92"/>
  <c r="M16" i="92"/>
  <c r="R15" i="92"/>
  <c r="Q15" i="92"/>
  <c r="P15" i="92"/>
  <c r="O15" i="92"/>
  <c r="N15" i="92"/>
  <c r="M15" i="92"/>
  <c r="R14" i="92"/>
  <c r="Q14" i="92"/>
  <c r="P14" i="92"/>
  <c r="O14" i="92"/>
  <c r="N14" i="92"/>
  <c r="M14" i="92"/>
  <c r="R13" i="92"/>
  <c r="Q13" i="92"/>
  <c r="P13" i="92"/>
  <c r="O13" i="92"/>
  <c r="N13" i="92"/>
  <c r="M13" i="92"/>
  <c r="R12" i="92"/>
  <c r="Q12" i="92"/>
  <c r="P12" i="92"/>
  <c r="O12" i="92"/>
  <c r="N12" i="92"/>
  <c r="M12" i="92"/>
  <c r="R11" i="92"/>
  <c r="Q11" i="92"/>
  <c r="P11" i="92"/>
  <c r="O11" i="92"/>
  <c r="N11" i="92"/>
  <c r="M11" i="92"/>
  <c r="R10" i="92"/>
  <c r="Q10" i="92"/>
  <c r="P10" i="92"/>
  <c r="O10" i="92"/>
  <c r="N10" i="92"/>
  <c r="M10" i="92"/>
  <c r="R9" i="92"/>
  <c r="Q9" i="92"/>
  <c r="P9" i="92"/>
  <c r="O9" i="92"/>
  <c r="N9" i="92"/>
  <c r="M9" i="92"/>
  <c r="R8" i="92"/>
  <c r="Q8" i="92"/>
  <c r="P8" i="92"/>
  <c r="O8" i="92"/>
  <c r="N8" i="92"/>
  <c r="M8" i="92"/>
  <c r="R7" i="92"/>
  <c r="Q7" i="92"/>
  <c r="P7" i="92"/>
  <c r="O7" i="92"/>
  <c r="N7" i="92"/>
  <c r="M7" i="92"/>
  <c r="R6" i="92"/>
  <c r="Q6" i="92"/>
  <c r="P6" i="92"/>
  <c r="O6" i="92"/>
  <c r="N6" i="92"/>
  <c r="M6" i="92"/>
  <c r="R5" i="92"/>
  <c r="Q5" i="92"/>
  <c r="P5" i="92"/>
  <c r="O5" i="92"/>
  <c r="N5" i="92"/>
  <c r="M5" i="92"/>
  <c r="R19" i="90"/>
  <c r="Q19" i="90"/>
  <c r="P19" i="90"/>
  <c r="O19" i="90"/>
  <c r="N19" i="90"/>
  <c r="M19" i="90"/>
  <c r="R18" i="90"/>
  <c r="Q18" i="90"/>
  <c r="P18" i="90"/>
  <c r="O18" i="90"/>
  <c r="N18" i="90"/>
  <c r="M18" i="90"/>
  <c r="R17" i="90"/>
  <c r="Q17" i="90"/>
  <c r="P17" i="90"/>
  <c r="O17" i="90"/>
  <c r="N17" i="90"/>
  <c r="M17" i="90"/>
  <c r="R16" i="90"/>
  <c r="Q16" i="90"/>
  <c r="P16" i="90"/>
  <c r="O16" i="90"/>
  <c r="N16" i="90"/>
  <c r="M16" i="90"/>
  <c r="R15" i="90"/>
  <c r="Q15" i="90"/>
  <c r="P15" i="90"/>
  <c r="O15" i="90"/>
  <c r="N15" i="90"/>
  <c r="M15" i="90"/>
  <c r="R14" i="90"/>
  <c r="Q14" i="90"/>
  <c r="P14" i="90"/>
  <c r="O14" i="90"/>
  <c r="N14" i="90"/>
  <c r="M14" i="90"/>
  <c r="R13" i="90"/>
  <c r="Q13" i="90"/>
  <c r="P13" i="90"/>
  <c r="O13" i="90"/>
  <c r="N13" i="90"/>
  <c r="M13" i="90"/>
  <c r="R12" i="90"/>
  <c r="Q12" i="90"/>
  <c r="P12" i="90"/>
  <c r="O12" i="90"/>
  <c r="N12" i="90"/>
  <c r="M12" i="90"/>
  <c r="R11" i="90"/>
  <c r="Q11" i="90"/>
  <c r="P11" i="90"/>
  <c r="O11" i="90"/>
  <c r="N11" i="90"/>
  <c r="M11" i="90"/>
  <c r="R10" i="90"/>
  <c r="Q10" i="90"/>
  <c r="P10" i="90"/>
  <c r="O10" i="90"/>
  <c r="N10" i="90"/>
  <c r="M10" i="90"/>
  <c r="R9" i="90"/>
  <c r="Q9" i="90"/>
  <c r="P9" i="90"/>
  <c r="O9" i="90"/>
  <c r="N9" i="90"/>
  <c r="M9" i="90"/>
  <c r="R8" i="90"/>
  <c r="Q8" i="90"/>
  <c r="P8" i="90"/>
  <c r="O8" i="90"/>
  <c r="N8" i="90"/>
  <c r="M8" i="90"/>
  <c r="R7" i="90"/>
  <c r="Q7" i="90"/>
  <c r="P7" i="90"/>
  <c r="O7" i="90"/>
  <c r="N7" i="90"/>
  <c r="M7" i="90"/>
  <c r="R6" i="90"/>
  <c r="Q6" i="90"/>
  <c r="P6" i="90"/>
  <c r="O6" i="90"/>
  <c r="N6" i="90"/>
  <c r="M6" i="90"/>
  <c r="R5" i="90"/>
  <c r="Q5" i="90"/>
  <c r="P5" i="90"/>
  <c r="O5" i="90"/>
  <c r="N5" i="90"/>
  <c r="M5" i="90"/>
  <c r="R19" i="91"/>
  <c r="Q19" i="91"/>
  <c r="P19" i="91"/>
  <c r="O19" i="91"/>
  <c r="N19" i="91"/>
  <c r="M19" i="91"/>
  <c r="R18" i="91"/>
  <c r="Q18" i="91"/>
  <c r="P18" i="91"/>
  <c r="O18" i="91"/>
  <c r="N18" i="91"/>
  <c r="M18" i="91"/>
  <c r="R17" i="91"/>
  <c r="Q17" i="91"/>
  <c r="P17" i="91"/>
  <c r="O17" i="91"/>
  <c r="N17" i="91"/>
  <c r="M17" i="91"/>
  <c r="R16" i="91"/>
  <c r="Q16" i="91"/>
  <c r="P16" i="91"/>
  <c r="O16" i="91"/>
  <c r="N16" i="91"/>
  <c r="M16" i="91"/>
  <c r="R15" i="91"/>
  <c r="Q15" i="91"/>
  <c r="P15" i="91"/>
  <c r="O15" i="91"/>
  <c r="N15" i="91"/>
  <c r="M15" i="91"/>
  <c r="R14" i="91"/>
  <c r="Q14" i="91"/>
  <c r="P14" i="91"/>
  <c r="O14" i="91"/>
  <c r="N14" i="91"/>
  <c r="M14" i="91"/>
  <c r="R13" i="91"/>
  <c r="Q13" i="91"/>
  <c r="P13" i="91"/>
  <c r="O13" i="91"/>
  <c r="N13" i="91"/>
  <c r="M13" i="91"/>
  <c r="R12" i="91"/>
  <c r="Q12" i="91"/>
  <c r="P12" i="91"/>
  <c r="O12" i="91"/>
  <c r="N12" i="91"/>
  <c r="M12" i="91"/>
  <c r="R11" i="91"/>
  <c r="Q11" i="91"/>
  <c r="P11" i="91"/>
  <c r="O11" i="91"/>
  <c r="N11" i="91"/>
  <c r="M11" i="91"/>
  <c r="R10" i="91"/>
  <c r="Q10" i="91"/>
  <c r="P10" i="91"/>
  <c r="O10" i="91"/>
  <c r="N10" i="91"/>
  <c r="M10" i="91"/>
  <c r="R9" i="91"/>
  <c r="Q9" i="91"/>
  <c r="P9" i="91"/>
  <c r="O9" i="91"/>
  <c r="N9" i="91"/>
  <c r="M9" i="91"/>
  <c r="R8" i="91"/>
  <c r="Q8" i="91"/>
  <c r="P8" i="91"/>
  <c r="O8" i="91"/>
  <c r="N8" i="91"/>
  <c r="M8" i="91"/>
  <c r="R7" i="91"/>
  <c r="Q7" i="91"/>
  <c r="P7" i="91"/>
  <c r="O7" i="91"/>
  <c r="N7" i="91"/>
  <c r="M7" i="91"/>
  <c r="R6" i="91"/>
  <c r="Q6" i="91"/>
  <c r="P6" i="91"/>
  <c r="O6" i="91"/>
  <c r="N6" i="91"/>
  <c r="M6" i="91"/>
  <c r="R5" i="91"/>
  <c r="Q5" i="91"/>
  <c r="P5" i="91"/>
  <c r="O5" i="91"/>
  <c r="N5" i="91"/>
  <c r="M5" i="91"/>
  <c r="T23" i="87"/>
  <c r="Q23" i="87"/>
  <c r="P23" i="87"/>
  <c r="O23" i="87"/>
  <c r="N23" i="87"/>
  <c r="M23" i="87"/>
  <c r="L23" i="87"/>
  <c r="K23" i="87"/>
  <c r="H23" i="87"/>
  <c r="G23" i="87"/>
  <c r="F23" i="87"/>
  <c r="E23" i="87"/>
  <c r="D23" i="87"/>
  <c r="C23" i="87"/>
  <c r="T22" i="87"/>
  <c r="Q22" i="87"/>
  <c r="P22" i="87"/>
  <c r="O22" i="87"/>
  <c r="N22" i="87"/>
  <c r="M22" i="87"/>
  <c r="L22" i="87"/>
  <c r="K22" i="87"/>
  <c r="H22" i="87"/>
  <c r="G22" i="87"/>
  <c r="F22" i="87"/>
  <c r="E22" i="87"/>
  <c r="D22" i="87"/>
  <c r="C22" i="87"/>
  <c r="T21" i="87"/>
  <c r="Q21" i="87"/>
  <c r="P21" i="87"/>
  <c r="O21" i="87"/>
  <c r="N21" i="87"/>
  <c r="M21" i="87"/>
  <c r="L21" i="87"/>
  <c r="K21" i="87"/>
  <c r="H21" i="87"/>
  <c r="G21" i="87"/>
  <c r="F21" i="87"/>
  <c r="E21" i="87"/>
  <c r="D21" i="87"/>
  <c r="C21" i="87"/>
  <c r="T20" i="87"/>
  <c r="Q20" i="87"/>
  <c r="P20" i="87"/>
  <c r="O20" i="87"/>
  <c r="N20" i="87"/>
  <c r="M20" i="87"/>
  <c r="L20" i="87"/>
  <c r="K20" i="87"/>
  <c r="H20" i="87"/>
  <c r="G20" i="87"/>
  <c r="F20" i="87"/>
  <c r="E20" i="87"/>
  <c r="D20" i="87"/>
  <c r="C20" i="87"/>
  <c r="T19" i="87"/>
  <c r="Q19" i="87"/>
  <c r="P19" i="87"/>
  <c r="O19" i="87"/>
  <c r="N19" i="87"/>
  <c r="M19" i="87"/>
  <c r="L19" i="87"/>
  <c r="K19" i="87"/>
  <c r="H19" i="87"/>
  <c r="G19" i="87"/>
  <c r="F19" i="87"/>
  <c r="E19" i="87"/>
  <c r="D19" i="87"/>
  <c r="C19" i="87"/>
  <c r="T18" i="87"/>
  <c r="Q18" i="87"/>
  <c r="P18" i="87"/>
  <c r="O18" i="87"/>
  <c r="N18" i="87"/>
  <c r="M18" i="87"/>
  <c r="L18" i="87"/>
  <c r="K18" i="87"/>
  <c r="H18" i="87"/>
  <c r="G18" i="87"/>
  <c r="F18" i="87"/>
  <c r="E18" i="87"/>
  <c r="D18" i="87"/>
  <c r="C18" i="87"/>
  <c r="O23" i="24"/>
  <c r="N23" i="24"/>
  <c r="K23" i="24"/>
  <c r="J23" i="24"/>
  <c r="I23" i="24"/>
  <c r="H23" i="24"/>
  <c r="G23" i="24"/>
  <c r="F23" i="24"/>
  <c r="D23" i="24"/>
  <c r="C23" i="24"/>
  <c r="O22" i="24"/>
  <c r="N22" i="24"/>
  <c r="K22" i="24"/>
  <c r="J22" i="24"/>
  <c r="I22" i="24"/>
  <c r="H22" i="24"/>
  <c r="G22" i="24"/>
  <c r="F22" i="24"/>
  <c r="D22" i="24"/>
  <c r="C22" i="24"/>
  <c r="O21" i="24"/>
  <c r="N21" i="24"/>
  <c r="K21" i="24"/>
  <c r="J21" i="24"/>
  <c r="I21" i="24"/>
  <c r="H21" i="24"/>
  <c r="G21" i="24"/>
  <c r="F21" i="24"/>
  <c r="D21" i="24"/>
  <c r="C21" i="24"/>
  <c r="O20" i="24"/>
  <c r="N20" i="24"/>
  <c r="K20" i="24"/>
  <c r="J20" i="24"/>
  <c r="I20" i="24"/>
  <c r="H20" i="24"/>
  <c r="G20" i="24"/>
  <c r="F20" i="24"/>
  <c r="D20" i="24"/>
  <c r="C20" i="24"/>
  <c r="O19" i="24"/>
  <c r="N19" i="24"/>
  <c r="K19" i="24"/>
  <c r="J19" i="24"/>
  <c r="I19" i="24"/>
  <c r="H19" i="24"/>
  <c r="G19" i="24"/>
  <c r="F19" i="24"/>
  <c r="D19" i="24"/>
  <c r="C19" i="24"/>
  <c r="O18" i="24"/>
  <c r="N18" i="24"/>
  <c r="K18" i="24"/>
  <c r="J18" i="24"/>
  <c r="I18" i="24"/>
  <c r="H18" i="24"/>
  <c r="G18" i="24"/>
  <c r="F18" i="24"/>
  <c r="D18" i="24"/>
  <c r="C18" i="24"/>
</calcChain>
</file>

<file path=xl/sharedStrings.xml><?xml version="1.0" encoding="utf-8"?>
<sst xmlns="http://schemas.openxmlformats.org/spreadsheetml/2006/main" count="1897" uniqueCount="305">
  <si>
    <t xml:space="preserve"> </t>
  </si>
  <si>
    <t>školy</t>
  </si>
  <si>
    <t>třídy</t>
  </si>
  <si>
    <t>celkem</t>
  </si>
  <si>
    <t>dívky</t>
  </si>
  <si>
    <t>2011/12</t>
  </si>
  <si>
    <t>2012/13</t>
  </si>
  <si>
    <t>2013/14</t>
  </si>
  <si>
    <t>2014/15</t>
  </si>
  <si>
    <t>2015/16</t>
  </si>
  <si>
    <t>2016/17</t>
  </si>
  <si>
    <r>
      <t>učitelé</t>
    </r>
    <r>
      <rPr>
        <vertAlign val="superscript"/>
        <sz val="8"/>
        <color theme="1"/>
        <rFont val="Arial"/>
        <family val="2"/>
        <charset val="238"/>
      </rPr>
      <t>1)</t>
    </r>
  </si>
  <si>
    <t>Česká republika</t>
  </si>
  <si>
    <t>Hlavní město 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</si>
  <si>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</si>
  <si>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</si>
  <si>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</si>
  <si>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</si>
  <si>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</si>
  <si>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</si>
  <si>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</si>
  <si>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</si>
  <si>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</si>
  <si>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</si>
  <si>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</si>
  <si>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</si>
  <si>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</si>
  <si>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t>obec</t>
  </si>
  <si>
    <t>kraj</t>
  </si>
  <si>
    <t>církev</t>
  </si>
  <si>
    <t xml:space="preserve">třídy </t>
  </si>
  <si>
    <t>v tom</t>
  </si>
  <si>
    <t>ostatní</t>
  </si>
  <si>
    <t>v tom postižení</t>
  </si>
  <si>
    <t>mentálně</t>
  </si>
  <si>
    <t>sluchově</t>
  </si>
  <si>
    <t>zrakově</t>
  </si>
  <si>
    <t>vadami řeči</t>
  </si>
  <si>
    <t>tělesně</t>
  </si>
  <si>
    <t>autismem</t>
  </si>
  <si>
    <t>.</t>
  </si>
  <si>
    <t>x</t>
  </si>
  <si>
    <t>žáci</t>
  </si>
  <si>
    <r>
      <t>více vadami</t>
    </r>
    <r>
      <rPr>
        <vertAlign val="superscript"/>
        <sz val="8"/>
        <color theme="1"/>
        <rFont val="Arial"/>
        <family val="2"/>
        <charset val="238"/>
      </rPr>
      <t>2)</t>
    </r>
  </si>
  <si>
    <t>absolventi</t>
  </si>
  <si>
    <t>Celkem</t>
  </si>
  <si>
    <t>2017/18</t>
  </si>
  <si>
    <t>chlapci</t>
  </si>
  <si>
    <t>ČR</t>
  </si>
  <si>
    <t>cizí</t>
  </si>
  <si>
    <t>počet</t>
  </si>
  <si>
    <t>v tom občané</t>
  </si>
  <si>
    <r>
      <t>%</t>
    </r>
    <r>
      <rPr>
        <i/>
        <vertAlign val="superscript"/>
        <sz val="8"/>
        <color theme="1"/>
        <rFont val="Arial"/>
        <family val="2"/>
        <charset val="238"/>
      </rPr>
      <t>2)</t>
    </r>
  </si>
  <si>
    <r>
      <t>%</t>
    </r>
    <r>
      <rPr>
        <i/>
        <vertAlign val="superscript"/>
        <sz val="8"/>
        <color theme="1"/>
        <rFont val="Arial"/>
        <family val="2"/>
        <charset val="238"/>
      </rPr>
      <t>4)</t>
    </r>
  </si>
  <si>
    <r>
      <t>%</t>
    </r>
    <r>
      <rPr>
        <i/>
        <vertAlign val="superscript"/>
        <sz val="8"/>
        <color theme="1"/>
        <rFont val="Arial"/>
        <family val="2"/>
        <charset val="238"/>
      </rPr>
      <t>5)</t>
    </r>
  </si>
  <si>
    <r>
      <t>%</t>
    </r>
    <r>
      <rPr>
        <i/>
        <vertAlign val="superscript"/>
        <sz val="8"/>
        <color theme="1"/>
        <rFont val="Arial"/>
        <family val="2"/>
        <charset val="238"/>
      </rPr>
      <t>3)</t>
    </r>
  </si>
  <si>
    <t>ostatní evropské státy</t>
  </si>
  <si>
    <t>vývojovými poruchami učení</t>
  </si>
  <si>
    <t>vývojovými poruchami chování</t>
  </si>
  <si>
    <t>nově přijatí do 1. ročníku</t>
  </si>
  <si>
    <t>z toho v denní formě vzdělávání</t>
  </si>
  <si>
    <t>z toho do denní formy vzdělávání</t>
  </si>
  <si>
    <t>z toho denní formy vzdělávání</t>
  </si>
  <si>
    <t>žáci celkem</t>
  </si>
  <si>
    <t>denní</t>
  </si>
  <si>
    <t>-</t>
  </si>
  <si>
    <r>
      <rPr>
        <i/>
        <vertAlign val="superscript"/>
        <sz val="8"/>
        <color theme="1"/>
        <rFont val="Arial"/>
        <family val="2"/>
        <charset val="238"/>
      </rPr>
      <t>1)</t>
    </r>
    <r>
      <rPr>
        <i/>
        <sz val="8"/>
        <color theme="1"/>
        <rFont val="Arial"/>
        <family val="2"/>
        <charset val="238"/>
      </rPr>
      <t xml:space="preserve"> třídy určené pro děti se speciálními vzdělávacími potřebami na běžných školách i na školách samostatně zřízených pro děti se speciálními vzdělávacími potřebami</t>
    </r>
  </si>
  <si>
    <r>
      <rPr>
        <i/>
        <vertAlign val="superscript"/>
        <sz val="8"/>
        <color theme="1"/>
        <rFont val="Arial"/>
        <family val="2"/>
        <charset val="238"/>
      </rPr>
      <t>2)</t>
    </r>
    <r>
      <rPr>
        <i/>
        <sz val="8"/>
        <color theme="1"/>
        <rFont val="Arial"/>
        <family val="2"/>
        <charset val="238"/>
      </rPr>
      <t xml:space="preserve"> za postižené více vadami se považuje dítě se dvěma nebo více druhy postižení, ze kterých by každé opravňovalo k poskytování podpůrných opatření ve vyšších stupních podpory</t>
    </r>
  </si>
  <si>
    <r>
      <t>%</t>
    </r>
    <r>
      <rPr>
        <i/>
        <vertAlign val="superscript"/>
        <sz val="8"/>
        <color theme="1"/>
        <rFont val="Arial"/>
        <family val="2"/>
        <charset val="238"/>
      </rPr>
      <t>6)</t>
    </r>
  </si>
  <si>
    <t>podle pohlaví</t>
  </si>
  <si>
    <t>podle formy 
vzdělávání</t>
  </si>
  <si>
    <t>2018/19</t>
  </si>
  <si>
    <t>Území</t>
  </si>
  <si>
    <t>abs.</t>
  </si>
  <si>
    <t>v %</t>
  </si>
  <si>
    <t>zpět na obsah</t>
  </si>
  <si>
    <t>Školy</t>
  </si>
  <si>
    <t>Třídy</t>
  </si>
  <si>
    <r>
      <t>Učitelé</t>
    </r>
    <r>
      <rPr>
        <vertAlign val="superscript"/>
        <sz val="8"/>
        <rFont val="Arial"/>
        <family val="2"/>
        <charset val="238"/>
      </rPr>
      <t>1)</t>
    </r>
  </si>
  <si>
    <t>Školní 
rok</t>
  </si>
  <si>
    <t>Školní rok</t>
  </si>
  <si>
    <t>Vietnamu</t>
  </si>
  <si>
    <t>Ukrajiny</t>
  </si>
  <si>
    <t>Ruska</t>
  </si>
  <si>
    <t>z toho občané Slovenska</t>
  </si>
  <si>
    <t>Žáci</t>
  </si>
  <si>
    <r>
      <t>%</t>
    </r>
    <r>
      <rPr>
        <i/>
        <vertAlign val="superscript"/>
        <sz val="8"/>
        <rFont val="Arial"/>
        <family val="2"/>
        <charset val="238"/>
      </rPr>
      <t>4)</t>
    </r>
  </si>
  <si>
    <t xml:space="preserve">v tom </t>
  </si>
  <si>
    <r>
      <t>Celkem</t>
    </r>
    <r>
      <rPr>
        <vertAlign val="superscript"/>
        <sz val="8"/>
        <color theme="1"/>
        <rFont val="Arial"/>
        <family val="2"/>
        <charset val="238"/>
      </rPr>
      <t>1)</t>
    </r>
  </si>
  <si>
    <t>podle 
pohlaví</t>
  </si>
  <si>
    <r>
      <rPr>
        <i/>
        <vertAlign val="superscript"/>
        <sz val="8"/>
        <color theme="1"/>
        <rFont val="Arial"/>
        <family val="2"/>
        <charset val="238"/>
      </rPr>
      <t>2)</t>
    </r>
    <r>
      <rPr>
        <i/>
        <sz val="8"/>
        <color theme="1"/>
        <rFont val="Arial"/>
        <family val="2"/>
        <charset val="238"/>
      </rPr>
      <t xml:space="preserve"> za postiženého více vadami se považuje žák se dvěma nebo více druhy postižení, ze kterých by každé opravňovalo k poskytování podpůrných opatření ve vyšších stupních podpory</t>
    </r>
  </si>
  <si>
    <t>Nově přijatí do 1. ročníku</t>
  </si>
  <si>
    <t>z toho v denní formě vzděl.</t>
  </si>
  <si>
    <t>z toho do denní formy vzděl.</t>
  </si>
  <si>
    <t>z toho denní formy vzděl.</t>
  </si>
  <si>
    <r>
      <t>Veřejné střední školy 
(zřizovatel obec, kraj, MŠMT nebo jiný resort)</t>
    </r>
    <r>
      <rPr>
        <vertAlign val="superscript"/>
        <sz val="8"/>
        <color theme="1"/>
        <rFont val="Arial"/>
        <family val="2"/>
        <charset val="238"/>
      </rPr>
      <t xml:space="preserve"> </t>
    </r>
  </si>
  <si>
    <t>z toho s denní formu vzdělávání</t>
  </si>
  <si>
    <r>
      <t>%</t>
    </r>
    <r>
      <rPr>
        <i/>
        <vertAlign val="superscript"/>
        <sz val="8"/>
        <rFont val="Arial"/>
        <family val="2"/>
        <charset val="238"/>
      </rPr>
      <t>1)</t>
    </r>
  </si>
  <si>
    <t>Nástavbové</t>
  </si>
  <si>
    <t>Nástavbové studium</t>
  </si>
  <si>
    <t>Střední vzdělávání s výučním listem</t>
  </si>
  <si>
    <t>Soukromé a církevní střední školy 
(zřizovatel soukromá právnická nebo fyzická osoba či církev)</t>
  </si>
  <si>
    <t>nově přijatí 
do 1. ročníku</t>
  </si>
  <si>
    <t>Střední s výučním listem</t>
  </si>
  <si>
    <t>11letí a mladší</t>
  </si>
  <si>
    <t>12letí</t>
  </si>
  <si>
    <t>13letí</t>
  </si>
  <si>
    <t>14letí</t>
  </si>
  <si>
    <t>15letí</t>
  </si>
  <si>
    <t>16letí</t>
  </si>
  <si>
    <t>17letí</t>
  </si>
  <si>
    <t>18letí</t>
  </si>
  <si>
    <t>19letí</t>
  </si>
  <si>
    <t>20letí</t>
  </si>
  <si>
    <t>21letí</t>
  </si>
  <si>
    <t>22letí</t>
  </si>
  <si>
    <t>23letí</t>
  </si>
  <si>
    <t>24letí</t>
  </si>
  <si>
    <r>
      <t>školy</t>
    </r>
    <r>
      <rPr>
        <vertAlign val="superscript"/>
        <sz val="8"/>
        <color theme="1"/>
        <rFont val="Arial"/>
        <family val="2"/>
        <charset val="238"/>
      </rPr>
      <t>2)</t>
    </r>
  </si>
  <si>
    <t>na běžných školách</t>
  </si>
  <si>
    <t>v tom podle jejich věku</t>
  </si>
  <si>
    <t>na školách určených pro žáky se SVP</t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</si>
  <si>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podíl na celkovém počtu žáků na středních školách v daném školním roce</t>
    </r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</si>
  <si>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podíl na celkovém počtu žáků na středních školách v daném kraji</t>
    </r>
  </si>
  <si>
    <t>Odborné střední vzdělávání 
s maturitní zkouškou</t>
  </si>
  <si>
    <t>Střední vzdělávání 
s výučním listem</t>
  </si>
  <si>
    <t>17letí
a mladší</t>
  </si>
  <si>
    <t>25letí 
a starší</t>
  </si>
  <si>
    <t>na veřejných SŠ
(zřizovatel obec, kraj nebo MŠMT)</t>
  </si>
  <si>
    <t>na soukromých a církevních SŠ</t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</si>
  <si>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Ostatní formy vzdělávání zahrnují večerní, dálkovou, distanční a kombinovanou formu vzdělávání</t>
    </r>
  </si>
  <si>
    <r>
      <rPr>
        <i/>
        <vertAlign val="superscript"/>
        <sz val="8"/>
        <color theme="1"/>
        <rFont val="Arial"/>
        <family val="2"/>
        <charset val="238"/>
      </rPr>
      <t>2)</t>
    </r>
    <r>
      <rPr>
        <i/>
        <sz val="8"/>
        <color theme="1"/>
        <rFont val="Arial"/>
        <family val="2"/>
        <charset val="238"/>
      </rPr>
      <t xml:space="preserve"> podíl na celkovém počtu žáků středních škol v daném kraji</t>
    </r>
  </si>
  <si>
    <r>
      <rPr>
        <i/>
        <vertAlign val="superscript"/>
        <sz val="8"/>
        <color theme="1"/>
        <rFont val="Arial"/>
        <family val="2"/>
        <charset val="238"/>
      </rPr>
      <t>3)</t>
    </r>
    <r>
      <rPr>
        <i/>
        <sz val="8"/>
        <color theme="1"/>
        <rFont val="Arial"/>
        <family val="2"/>
        <charset val="238"/>
      </rPr>
      <t xml:space="preserve"> podíl na celkovém počtu žáků středních škol s cizím státním občanstvím v daném kraji </t>
    </r>
  </si>
  <si>
    <r>
      <rPr>
        <i/>
        <vertAlign val="superscript"/>
        <sz val="8"/>
        <color theme="1"/>
        <rFont val="Arial"/>
        <family val="2"/>
        <charset val="238"/>
      </rPr>
      <t>3)</t>
    </r>
    <r>
      <rPr>
        <i/>
        <sz val="8"/>
        <color theme="1"/>
        <rFont val="Arial"/>
        <family val="2"/>
        <charset val="238"/>
      </rPr>
      <t xml:space="preserve"> podíl na celkovém počtu dívek na středních školách </t>
    </r>
  </si>
  <si>
    <r>
      <rPr>
        <i/>
        <vertAlign val="superscript"/>
        <sz val="8"/>
        <color theme="1"/>
        <rFont val="Arial"/>
        <family val="2"/>
        <charset val="238"/>
      </rPr>
      <t>3)</t>
    </r>
    <r>
      <rPr>
        <i/>
        <sz val="8"/>
        <color theme="1"/>
        <rFont val="Arial"/>
        <family val="2"/>
        <charset val="238"/>
      </rPr>
      <t xml:space="preserve"> podíl na celkovém počtu chlapců na středních školách</t>
    </r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</si>
  <si>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údaje o fyzických osobách (každý žák je evidován jen pod jedním státním občanstvím, pokud má dítě dvojí občanství, upřednostní se české, dále občanství státu EU)</t>
    </r>
  </si>
  <si>
    <t xml:space="preserve">Absolventi </t>
  </si>
  <si>
    <t>Žáci v denní formě vzdělávání celkem</t>
  </si>
  <si>
    <r>
      <rPr>
        <i/>
        <vertAlign val="superscript"/>
        <sz val="8"/>
        <color theme="1"/>
        <rFont val="Arial"/>
        <family val="2"/>
        <charset val="238"/>
      </rPr>
      <t>2)</t>
    </r>
    <r>
      <rPr>
        <i/>
        <sz val="8"/>
        <color theme="1"/>
        <rFont val="Arial"/>
        <family val="2"/>
        <charset val="238"/>
      </rPr>
      <t xml:space="preserve"> podíl na celkovém počtu žáků středních škol v daném školním roce </t>
    </r>
  </si>
  <si>
    <r>
      <rPr>
        <i/>
        <vertAlign val="superscript"/>
        <sz val="8"/>
        <color theme="1"/>
        <rFont val="Arial"/>
        <family val="2"/>
        <charset val="238"/>
      </rPr>
      <t>3)</t>
    </r>
    <r>
      <rPr>
        <i/>
        <sz val="8"/>
        <color theme="1"/>
        <rFont val="Arial"/>
        <family val="2"/>
        <charset val="238"/>
      </rPr>
      <t xml:space="preserve"> podíl na celkovém počtu žáků středních škol s cizím státním občanstvím v daném školním roce</t>
    </r>
  </si>
  <si>
    <r>
      <rPr>
        <i/>
        <vertAlign val="superscript"/>
        <sz val="8"/>
        <color theme="1"/>
        <rFont val="Arial"/>
        <family val="2"/>
        <charset val="238"/>
      </rPr>
      <t>3)</t>
    </r>
    <r>
      <rPr>
        <i/>
        <sz val="8"/>
        <color theme="1"/>
        <rFont val="Arial"/>
        <family val="2"/>
        <charset val="238"/>
      </rPr>
      <t xml:space="preserve"> podíl na celkovém počtu žáků středních škol v sledovaném roce</t>
    </r>
  </si>
  <si>
    <r>
      <rPr>
        <i/>
        <vertAlign val="superscript"/>
        <sz val="8"/>
        <color theme="1"/>
        <rFont val="Arial"/>
        <family val="2"/>
        <charset val="238"/>
      </rPr>
      <t>3)</t>
    </r>
    <r>
      <rPr>
        <i/>
        <sz val="8"/>
        <color theme="1"/>
        <rFont val="Arial"/>
        <family val="2"/>
        <charset val="238"/>
      </rPr>
      <t xml:space="preserve"> podíl na celkovém počtu žáků středních škol v daném kraji</t>
    </r>
  </si>
  <si>
    <t>Podle pohlaví</t>
  </si>
  <si>
    <t>Občané EU</t>
  </si>
  <si>
    <t>Podle typu škol</t>
  </si>
  <si>
    <t>Podle zřizovatele škol</t>
  </si>
  <si>
    <t>Podle občanství</t>
  </si>
  <si>
    <t>Podle formy vzdělávání</t>
  </si>
  <si>
    <t>2019/20</t>
  </si>
  <si>
    <t>ne</t>
  </si>
  <si>
    <t>ano</t>
  </si>
  <si>
    <t>Podle zdravotního postižení</t>
  </si>
  <si>
    <t>Žáci se zdravotním postižením</t>
  </si>
  <si>
    <r>
      <rPr>
        <i/>
        <vertAlign val="superscript"/>
        <sz val="8"/>
        <color theme="1"/>
        <rFont val="Arial"/>
        <family val="2"/>
        <charset val="238"/>
      </rPr>
      <t>4)</t>
    </r>
    <r>
      <rPr>
        <i/>
        <sz val="8"/>
        <color theme="1"/>
        <rFont val="Arial"/>
        <family val="2"/>
        <charset val="238"/>
      </rPr>
      <t xml:space="preserve"> podíl žáků ve speciálních třídách, resp. s daným postižením na celkovém počtu žáků se zdravotním postižením</t>
    </r>
  </si>
  <si>
    <r>
      <rPr>
        <i/>
        <vertAlign val="superscript"/>
        <sz val="8"/>
        <color theme="1"/>
        <rFont val="Arial"/>
        <family val="2"/>
        <charset val="238"/>
      </rPr>
      <t>4)</t>
    </r>
    <r>
      <rPr>
        <i/>
        <sz val="8"/>
        <color theme="1"/>
        <rFont val="Arial"/>
        <family val="2"/>
        <charset val="238"/>
      </rPr>
      <t xml:space="preserve"> podíl dívek na celkovém počtu žáků se zdravotním postižením na středních školách </t>
    </r>
  </si>
  <si>
    <r>
      <rPr>
        <i/>
        <vertAlign val="superscript"/>
        <sz val="8"/>
        <color theme="1"/>
        <rFont val="Arial"/>
        <family val="2"/>
        <charset val="238"/>
      </rPr>
      <t>4)</t>
    </r>
    <r>
      <rPr>
        <i/>
        <sz val="8"/>
        <color theme="1"/>
        <rFont val="Arial"/>
        <family val="2"/>
        <charset val="238"/>
      </rPr>
      <t xml:space="preserve"> podíl chlapců na celkovém počtu žáků se zdravotním postižením na středních školách </t>
    </r>
  </si>
  <si>
    <r>
      <rPr>
        <i/>
        <vertAlign val="superscript"/>
        <sz val="8"/>
        <color theme="1"/>
        <rFont val="Arial"/>
        <family val="2"/>
        <charset val="238"/>
      </rPr>
      <t>4)</t>
    </r>
    <r>
      <rPr>
        <i/>
        <sz val="8"/>
        <color theme="1"/>
        <rFont val="Arial"/>
        <family val="2"/>
        <charset val="238"/>
      </rPr>
      <t xml:space="preserve"> podíl žáků ve speciálních třídách či s daným postižením na celkovém počtu žáků středních škol se zdravotním postižením v daném kraji </t>
    </r>
  </si>
  <si>
    <t xml:space="preserve">abs. </t>
  </si>
  <si>
    <t>Všeobecné střední vzdělávání 
s maturitní zkouškou (gymnázia)</t>
  </si>
  <si>
    <r>
      <t>z toho ve speciálních třídách</t>
    </r>
    <r>
      <rPr>
        <vertAlign val="superscript"/>
        <sz val="8"/>
        <color theme="1"/>
        <rFont val="Arial"/>
        <family val="2"/>
        <charset val="238"/>
      </rPr>
      <t>1)</t>
    </r>
  </si>
  <si>
    <t>Upozornění: odlišné období časové řady z důvodu dostupnosti dat o absolventech</t>
  </si>
  <si>
    <t xml:space="preserve">Upozornění: odlišné období časové řady z důvodu dostupnosti dat o absolventech </t>
  </si>
  <si>
    <t>žáci  celkem</t>
  </si>
  <si>
    <t>Žáci s cizím státním občanstvím</t>
  </si>
  <si>
    <t>3.1 Střední školy celkem (bez konzevatoří)</t>
  </si>
  <si>
    <t>3 Střední vzdělávání</t>
  </si>
  <si>
    <t>Speciální vzdělávání na středních školách</t>
  </si>
  <si>
    <t>MŠMT – Ministerstvo školství, mládeže a tělovýchovy</t>
  </si>
  <si>
    <t>SVP – speciální vzdělávací potřeby</t>
  </si>
  <si>
    <t>z toho 
v denní formě</t>
  </si>
  <si>
    <t>ZNAČKY POUŽITÉ V TABULKÁCH PUBLIKACE</t>
  </si>
  <si>
    <t>ležatá čárka na místě čísla značí, že se jev nevyskytoval</t>
  </si>
  <si>
    <t>tečka na místě čísla značí, že údaj není k dispozici nebo je nespolehlivý</t>
  </si>
  <si>
    <t>ležatý křížek na místě čísla značí, že zápis není možný z logických důvodů</t>
  </si>
  <si>
    <t>2020/21</t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</si>
  <si>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zahrnuje 2leté učební obory a obory praktických škol bez výučního listu či maturitního vysvědčení</t>
    </r>
  </si>
  <si>
    <r>
      <t>Střední vzdělávání s maturitní zkouškou</t>
    </r>
    <r>
      <rPr>
        <vertAlign val="superscript"/>
        <sz val="8"/>
        <color theme="1"/>
        <rFont val="Arial"/>
        <family val="2"/>
        <charset val="238"/>
      </rPr>
      <t>2)</t>
    </r>
  </si>
  <si>
    <r>
      <t>školy</t>
    </r>
    <r>
      <rPr>
        <vertAlign val="superscript"/>
        <sz val="8"/>
        <color theme="1"/>
        <rFont val="Arial"/>
        <family val="2"/>
        <charset val="238"/>
      </rPr>
      <t>3)</t>
    </r>
  </si>
  <si>
    <r>
      <t>třídy</t>
    </r>
    <r>
      <rPr>
        <vertAlign val="superscript"/>
        <sz val="8"/>
        <color theme="1"/>
        <rFont val="Arial"/>
        <family val="2"/>
        <charset val="238"/>
      </rPr>
      <t>4)</t>
    </r>
  </si>
  <si>
    <r>
      <rPr>
        <i/>
        <vertAlign val="superscript"/>
        <sz val="8"/>
        <rFont val="Arial"/>
        <family val="2"/>
        <charset val="238"/>
      </rPr>
      <t>2)</t>
    </r>
    <r>
      <rPr>
        <i/>
        <sz val="8"/>
        <rFont val="Arial"/>
        <family val="2"/>
        <charset val="238"/>
      </rPr>
      <t xml:space="preserve"> střední vzdělávání s maturitní zkouškou zahrnuje následující druhy vzdělávání: 
      a) všeobecné střední vzdělávání s maturitní zkouškou (obory gymnázií), b) odborné střední vzdělávání s maturitní zkouškou (včetně lyceí)</t>
    </r>
  </si>
  <si>
    <r>
      <rPr>
        <i/>
        <vertAlign val="superscript"/>
        <sz val="8"/>
        <rFont val="Arial"/>
        <family val="2"/>
        <charset val="238"/>
      </rPr>
      <t>3)</t>
    </r>
    <r>
      <rPr>
        <i/>
        <sz val="8"/>
        <rFont val="Arial"/>
        <family val="2"/>
        <charset val="238"/>
      </rPr>
      <t xml:space="preserve"> jedna škola může nabízet více druhů či forem vzdělávání, jejich součet tedy nemusí odpovídat celkovému počtu středních škol v daném školním roce</t>
    </r>
  </si>
  <si>
    <r>
      <rPr>
        <i/>
        <vertAlign val="superscript"/>
        <sz val="8"/>
        <color theme="1"/>
        <rFont val="Arial"/>
        <family val="2"/>
        <charset val="238"/>
      </rPr>
      <t>4</t>
    </r>
    <r>
      <rPr>
        <i/>
        <vertAlign val="superscript"/>
        <sz val="8"/>
        <rFont val="Arial"/>
        <family val="2"/>
        <charset val="238"/>
      </rPr>
      <t xml:space="preserve">) </t>
    </r>
    <r>
      <rPr>
        <i/>
        <sz val="8"/>
        <rFont val="Arial"/>
        <family val="2"/>
        <charset val="238"/>
      </rPr>
      <t>uvedeny pouze třídy, ve kterých je poskytována denní forma vzdělávání</t>
    </r>
  </si>
  <si>
    <r>
      <t>Střední vzdělávání</t>
    </r>
    <r>
      <rPr>
        <sz val="8"/>
        <color theme="1"/>
        <rFont val="Arial"/>
        <family val="2"/>
        <charset val="238"/>
      </rPr>
      <t xml:space="preserve">
(bez výučního listu a bez maturity)</t>
    </r>
    <r>
      <rPr>
        <vertAlign val="superscript"/>
        <sz val="8"/>
        <color theme="1"/>
        <rFont val="Arial"/>
        <family val="2"/>
        <charset val="238"/>
      </rPr>
      <t>1)</t>
    </r>
  </si>
  <si>
    <r>
      <t>Střední s maturitní zkouškou</t>
    </r>
    <r>
      <rPr>
        <vertAlign val="superscript"/>
        <sz val="8"/>
        <color theme="1"/>
        <rFont val="Arial"/>
        <family val="2"/>
        <charset val="238"/>
      </rPr>
      <t>2)</t>
    </r>
  </si>
  <si>
    <r>
      <rPr>
        <i/>
        <vertAlign val="superscript"/>
        <sz val="8"/>
        <rFont val="Arial"/>
        <family val="2"/>
        <charset val="238"/>
      </rPr>
      <t xml:space="preserve">1) </t>
    </r>
    <r>
      <rPr>
        <i/>
        <sz val="8"/>
        <rFont val="Arial"/>
        <family val="2"/>
        <charset val="238"/>
      </rPr>
      <t>zahrnuje 2leté učební obory a obory praktických škol bez výučního listu či maturitního vysvědčení</t>
    </r>
  </si>
  <si>
    <t>ostatních zemí mimo EU a s nezjištěným občanstvím</t>
  </si>
  <si>
    <t>Občané ostatních států (mimo země EU) a žáci s nezjištěným státním občanstvím</t>
  </si>
  <si>
    <t>ostatních zemí mimo EU a 
s nezjištěným občanstvím</t>
  </si>
  <si>
    <t>podle vybraných států</t>
  </si>
  <si>
    <t>občané 
Ukrajiny</t>
  </si>
  <si>
    <t>občané 
Vietnamu</t>
  </si>
  <si>
    <t>občané 
Slovenska</t>
  </si>
  <si>
    <t>občané 
Ruska</t>
  </si>
  <si>
    <r>
      <t>Střední 
bez výučního listu a bez maturity</t>
    </r>
    <r>
      <rPr>
        <vertAlign val="superscript"/>
        <sz val="8"/>
        <color theme="1"/>
        <rFont val="Arial"/>
        <family val="2"/>
        <charset val="238"/>
      </rPr>
      <t>1)</t>
    </r>
  </si>
  <si>
    <r>
      <t>Střední vzdělávání bez 
výučního listu a bez maturity</t>
    </r>
    <r>
      <rPr>
        <vertAlign val="superscript"/>
        <sz val="8"/>
        <color theme="1"/>
        <rFont val="Arial"/>
        <family val="2"/>
        <charset val="238"/>
      </rPr>
      <t>1)</t>
    </r>
  </si>
  <si>
    <t>Zdroj dat: Ministerstvo školství, mládeže a tělovýchovy</t>
  </si>
  <si>
    <t>2021/22</t>
  </si>
  <si>
    <t>Meziroční změna
(20/21–21/22)</t>
  </si>
  <si>
    <t>Změna za 5 let 
(16/17–21/22)</t>
  </si>
  <si>
    <t>Změna za 10 let 
(11/12–21/22)</t>
  </si>
  <si>
    <r>
      <t>z toho na nižším stupni gymnázií</t>
    </r>
    <r>
      <rPr>
        <vertAlign val="superscript"/>
        <sz val="8"/>
        <color theme="1"/>
        <rFont val="Arial"/>
        <family val="2"/>
        <charset val="238"/>
      </rPr>
      <t>2)</t>
    </r>
  </si>
  <si>
    <r>
      <rPr>
        <i/>
        <vertAlign val="superscript"/>
        <sz val="8"/>
        <color theme="1"/>
        <rFont val="Arial"/>
        <family val="2"/>
        <charset val="238"/>
      </rPr>
      <t>2)</t>
    </r>
    <r>
      <rPr>
        <i/>
        <sz val="8"/>
        <color theme="1"/>
        <rFont val="Arial"/>
        <family val="2"/>
        <charset val="238"/>
      </rPr>
      <t xml:space="preserve"> Zahrnuje 1.-4. ročník osmiletého programu a 1.-2. ročník šestiletého programu gymnázií, které spadají do povinné školní docházky.</t>
    </r>
  </si>
  <si>
    <t>cizí 
a zatím nezjištěné</t>
  </si>
  <si>
    <t>v běžných třídách</t>
  </si>
  <si>
    <t>počet škol</t>
  </si>
  <si>
    <t>počet žáků</t>
  </si>
  <si>
    <t>Žáci 
v ostatních formách vzdělávání celkem</t>
  </si>
  <si>
    <r>
      <t>Školy se žáky se 
zdravotním postižením</t>
    </r>
    <r>
      <rPr>
        <vertAlign val="superscript"/>
        <sz val="8"/>
        <rFont val="Arial"/>
        <family val="2"/>
        <charset val="238"/>
      </rPr>
      <t>2)</t>
    </r>
  </si>
  <si>
    <t>počet tříd</t>
  </si>
  <si>
    <t>počet žáků celkem</t>
  </si>
  <si>
    <r>
      <t>ve speciálních třídách</t>
    </r>
    <r>
      <rPr>
        <vertAlign val="superscript"/>
        <sz val="8"/>
        <color theme="1"/>
        <rFont val="Arial"/>
        <family val="2"/>
        <charset val="238"/>
      </rPr>
      <t>4)</t>
    </r>
  </si>
  <si>
    <r>
      <rPr>
        <i/>
        <vertAlign val="superscript"/>
        <sz val="8"/>
        <color theme="1"/>
        <rFont val="Arial"/>
        <family val="2"/>
        <charset val="238"/>
      </rPr>
      <t xml:space="preserve">5) </t>
    </r>
    <r>
      <rPr>
        <i/>
        <sz val="8"/>
        <color theme="1"/>
        <rFont val="Arial"/>
        <family val="2"/>
        <charset val="238"/>
      </rPr>
      <t>podíl ze všech žáků navštěvujících střední školy</t>
    </r>
  </si>
  <si>
    <r>
      <rPr>
        <i/>
        <vertAlign val="superscript"/>
        <sz val="8"/>
        <color theme="1"/>
        <rFont val="Arial"/>
        <family val="2"/>
        <charset val="238"/>
      </rPr>
      <t xml:space="preserve">4) </t>
    </r>
    <r>
      <rPr>
        <i/>
        <sz val="8"/>
        <color theme="1"/>
        <rFont val="Arial"/>
        <family val="2"/>
        <charset val="238"/>
      </rPr>
      <t>zahrnuje speciální třídy ve školách samostatně zřízených pro žáky se SVP i ve školách běžných</t>
    </r>
  </si>
  <si>
    <r>
      <t>Školy zřízené výhradně pro žáky se SVP</t>
    </r>
    <r>
      <rPr>
        <vertAlign val="superscript"/>
        <sz val="8"/>
        <rFont val="Arial"/>
        <family val="2"/>
        <charset val="238"/>
      </rPr>
      <t>1)</t>
    </r>
  </si>
  <si>
    <r>
      <t>2)</t>
    </r>
    <r>
      <rPr>
        <i/>
        <sz val="8"/>
        <color theme="1"/>
        <rFont val="Arial"/>
        <family val="2"/>
        <charset val="238"/>
      </rPr>
      <t>zahrnuje jak školy samostatně zřízené pro žáky se SVP, tak běžné školy, ve kterých jsou žáci se zdravotním postižením</t>
    </r>
  </si>
  <si>
    <r>
      <rPr>
        <i/>
        <vertAlign val="superscript"/>
        <sz val="8"/>
        <rFont val="Arial"/>
        <family val="2"/>
        <charset val="238"/>
      </rPr>
      <t>3)</t>
    </r>
    <r>
      <rPr>
        <i/>
        <sz val="8"/>
        <rFont val="Arial"/>
        <family val="2"/>
        <charset val="238"/>
      </rPr>
      <t xml:space="preserve"> Zahrnuje žáky se zdravotním postižením tělesným, zrakovým, sluchovým, mentálním, autismem, vadami řeči, souběžným postižením více vadami a s vývojovými poruchami učení nebo chování.</t>
    </r>
  </si>
  <si>
    <r>
      <t>Žáci se zdravotním postižením</t>
    </r>
    <r>
      <rPr>
        <vertAlign val="superscript"/>
        <sz val="8"/>
        <rFont val="Arial"/>
        <family val="2"/>
        <charset val="238"/>
      </rPr>
      <t>3)</t>
    </r>
  </si>
  <si>
    <r>
      <t>v %</t>
    </r>
    <r>
      <rPr>
        <i/>
        <vertAlign val="superscript"/>
        <sz val="8"/>
        <color theme="1"/>
        <rFont val="Arial"/>
        <family val="2"/>
        <charset val="238"/>
      </rPr>
      <t>5)</t>
    </r>
  </si>
  <si>
    <r>
      <rPr>
        <i/>
        <vertAlign val="superscript"/>
        <sz val="8"/>
        <color theme="1"/>
        <rFont val="Arial"/>
        <family val="2"/>
        <charset val="238"/>
      </rPr>
      <t xml:space="preserve">1) </t>
    </r>
    <r>
      <rPr>
        <i/>
        <sz val="8"/>
        <color theme="1"/>
        <rFont val="Arial"/>
        <family val="2"/>
        <charset val="238"/>
      </rPr>
      <t>zahrnuje pouze školy samostatně zřízené pro žáky se SVP (tj. žáky zdravotně postižené, zdravotně znevýhodněné či sociálně znevýhodněné)</t>
    </r>
  </si>
  <si>
    <t xml:space="preserve">SVP – speciální vzdělávací potřeby </t>
  </si>
  <si>
    <r>
      <t>z toho ve speciálních třídách</t>
    </r>
    <r>
      <rPr>
        <vertAlign val="superscript"/>
        <sz val="8"/>
        <rFont val="Arial"/>
        <family val="2"/>
        <charset val="238"/>
      </rPr>
      <t>1)</t>
    </r>
  </si>
  <si>
    <r>
      <rPr>
        <i/>
        <vertAlign val="superscript"/>
        <sz val="8"/>
        <color theme="1"/>
        <rFont val="Arial"/>
        <family val="2"/>
        <charset val="238"/>
      </rPr>
      <t>5)</t>
    </r>
    <r>
      <rPr>
        <i/>
        <sz val="8"/>
        <color theme="1"/>
        <rFont val="Arial"/>
        <family val="2"/>
        <charset val="238"/>
      </rPr>
      <t xml:space="preserve"> podíl dívek ve speciálních třídách, resp. s daným postižením na celkovém počtu dívek se zdravotním postižením na středních školách </t>
    </r>
  </si>
  <si>
    <r>
      <rPr>
        <i/>
        <vertAlign val="superscript"/>
        <sz val="8"/>
        <color theme="1"/>
        <rFont val="Arial"/>
        <family val="2"/>
        <charset val="238"/>
      </rPr>
      <t>5)</t>
    </r>
    <r>
      <rPr>
        <i/>
        <sz val="8"/>
        <color theme="1"/>
        <rFont val="Arial"/>
        <family val="2"/>
        <charset val="238"/>
      </rPr>
      <t xml:space="preserve"> podíl chlapců ve speciálních třídách, resp. s daným postižením na celkovém počtu chlapců se zdravotním postižením na středních školách </t>
    </r>
  </si>
  <si>
    <r>
      <rPr>
        <i/>
        <vertAlign val="superscript"/>
        <sz val="8"/>
        <color theme="1"/>
        <rFont val="Arial"/>
        <family val="2"/>
        <charset val="238"/>
      </rPr>
      <t>6)</t>
    </r>
    <r>
      <rPr>
        <i/>
        <sz val="8"/>
        <color theme="1"/>
        <rFont val="Arial"/>
        <family val="2"/>
        <charset val="238"/>
      </rPr>
      <t xml:space="preserve"> podíl ze žáků se zdravotním postižením</t>
    </r>
  </si>
  <si>
    <t>soukromý</t>
  </si>
  <si>
    <t>Popisky řádků</t>
  </si>
  <si>
    <t>MŠMT či jiný orgán státní správy</t>
  </si>
  <si>
    <t>MŠMT - Ministerstvo školství, mládeže a tělovýchovy</t>
  </si>
  <si>
    <r>
      <rPr>
        <i/>
        <vertAlign val="superscript"/>
        <sz val="8"/>
        <color theme="1"/>
        <rFont val="Arial"/>
        <family val="2"/>
        <charset val="238"/>
      </rPr>
      <t xml:space="preserve">1) </t>
    </r>
    <r>
      <rPr>
        <i/>
        <sz val="8"/>
        <color theme="1"/>
        <rFont val="Arial"/>
        <family val="2"/>
        <charset val="238"/>
      </rPr>
      <t>přepočtení na plně zaměstnané; pro dělení učitelů dle pohlaví a kvalifikace viz tabulky v kapitole 6</t>
    </r>
  </si>
  <si>
    <t>absol-venti</t>
  </si>
  <si>
    <t xml:space="preserve">absol-venti </t>
  </si>
  <si>
    <t>z toho dle formy vzdělávání</t>
  </si>
  <si>
    <t>z toho s denní formou vzděl.</t>
  </si>
  <si>
    <t>Meziroční změna
(21/22–22/23)</t>
  </si>
  <si>
    <t>Změna za 5 let 
(17/18–22/23)</t>
  </si>
  <si>
    <t>Změna za 10 let 
(12/13–22/23)</t>
  </si>
  <si>
    <t>2022/23</t>
  </si>
  <si>
    <t>Změna 
za 5 let 
(17/18–22/23)</t>
  </si>
  <si>
    <r>
      <t xml:space="preserve">Tab. 3.1.1: Střední školy </t>
    </r>
    <r>
      <rPr>
        <sz val="10"/>
        <color theme="1"/>
        <rFont val="Arial"/>
        <family val="2"/>
        <charset val="238"/>
      </rPr>
      <t>celkem</t>
    </r>
    <r>
      <rPr>
        <b/>
        <sz val="10"/>
        <color theme="1"/>
        <rFont val="Arial"/>
        <family val="2"/>
        <charset val="238"/>
      </rPr>
      <t xml:space="preserve"> –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školy, třídy, žáci, nově přijatí, absolventi a učitelé,</t>
    </r>
    <r>
      <rPr>
        <sz val="10"/>
        <color theme="1"/>
        <rFont val="Arial"/>
        <family val="2"/>
        <charset val="238"/>
      </rPr>
      <t xml:space="preserve"> v časové řadě 2012/13–2022/23</t>
    </r>
  </si>
  <si>
    <r>
      <t xml:space="preserve">Tab. 3.1.2: Střední školy </t>
    </r>
    <r>
      <rPr>
        <sz val="10"/>
        <color theme="1"/>
        <rFont val="Arial"/>
        <family val="2"/>
        <charset val="238"/>
      </rPr>
      <t xml:space="preserve">podle zřizovatele – </t>
    </r>
    <r>
      <rPr>
        <b/>
        <sz val="10"/>
        <color theme="1"/>
        <rFont val="Arial"/>
        <family val="2"/>
        <charset val="238"/>
      </rPr>
      <t xml:space="preserve">školy, třídy, žáci, nově přijatí, absolventi a učitelé, </t>
    </r>
    <r>
      <rPr>
        <sz val="10"/>
        <color theme="1"/>
        <rFont val="Arial"/>
        <family val="2"/>
        <charset val="238"/>
      </rPr>
      <t>v časové řadě 2012/13–2022/23</t>
    </r>
  </si>
  <si>
    <r>
      <t xml:space="preserve">Tab. 3.1.3: Střední školy </t>
    </r>
    <r>
      <rPr>
        <sz val="10"/>
        <color theme="1"/>
        <rFont val="Arial"/>
        <family val="2"/>
        <charset val="238"/>
      </rPr>
      <t>v krajském srovnání</t>
    </r>
    <r>
      <rPr>
        <b/>
        <sz val="10"/>
        <color theme="1"/>
        <rFont val="Arial"/>
        <family val="2"/>
        <charset val="238"/>
      </rPr>
      <t xml:space="preserve"> – školy, třídy, žáci, nově přijatí, absolventi a učitelé,</t>
    </r>
    <r>
      <rPr>
        <sz val="10"/>
        <color theme="1"/>
        <rFont val="Arial"/>
        <family val="2"/>
        <charset val="238"/>
      </rPr>
      <t xml:space="preserve"> ve školním roce 2022/23</t>
    </r>
  </si>
  <si>
    <r>
      <t>Tab. 3.1.4: Střední školy podle zřizovatele v krajském srovnání – školy, třídy a žáci</t>
    </r>
    <r>
      <rPr>
        <sz val="11"/>
        <color theme="1"/>
        <rFont val="Calibri"/>
        <family val="2"/>
        <charset val="238"/>
        <scheme val="minor"/>
      </rPr>
      <t>, ve školním roce 2022/23</t>
    </r>
  </si>
  <si>
    <r>
      <t xml:space="preserve">Tab. 3.1.5: Střední školy </t>
    </r>
    <r>
      <rPr>
        <sz val="10"/>
        <color theme="1"/>
        <rFont val="Arial"/>
        <family val="2"/>
        <charset val="238"/>
      </rPr>
      <t>v krajském srovnání –</t>
    </r>
    <r>
      <rPr>
        <b/>
        <sz val="10"/>
        <color theme="1"/>
        <rFont val="Arial"/>
        <family val="2"/>
        <charset val="238"/>
      </rPr>
      <t xml:space="preserve"> počet tříd,</t>
    </r>
    <r>
      <rPr>
        <sz val="10"/>
        <color theme="1"/>
        <rFont val="Arial"/>
        <family val="2"/>
        <charset val="238"/>
      </rPr>
      <t xml:space="preserve"> v časové řadě 2012/13–2022/23</t>
    </r>
  </si>
  <si>
    <r>
      <t xml:space="preserve">Tab. 3.1.6: Střední školy </t>
    </r>
    <r>
      <rPr>
        <sz val="10"/>
        <color theme="1"/>
        <rFont val="Arial"/>
        <family val="2"/>
        <charset val="238"/>
      </rPr>
      <t xml:space="preserve">v krajském srovnání – </t>
    </r>
    <r>
      <rPr>
        <b/>
        <sz val="10"/>
        <color theme="1"/>
        <rFont val="Arial"/>
        <family val="2"/>
        <charset val="238"/>
      </rPr>
      <t>počet žáků,</t>
    </r>
    <r>
      <rPr>
        <sz val="10"/>
        <color theme="1"/>
        <rFont val="Arial"/>
        <family val="2"/>
        <charset val="238"/>
      </rPr>
      <t xml:space="preserve"> v časové řadě 2012/13–2022/23</t>
    </r>
  </si>
  <si>
    <r>
      <t xml:space="preserve">Tab. 3.1.8: Střední školy </t>
    </r>
    <r>
      <rPr>
        <sz val="10"/>
        <rFont val="Arial"/>
        <family val="2"/>
        <charset val="238"/>
      </rPr>
      <t xml:space="preserve">v krajském srovnání – </t>
    </r>
    <r>
      <rPr>
        <b/>
        <sz val="10"/>
        <rFont val="Arial"/>
        <family val="2"/>
        <charset val="238"/>
      </rPr>
      <t xml:space="preserve">počet absolventů, </t>
    </r>
    <r>
      <rPr>
        <sz val="10"/>
        <rFont val="Arial"/>
        <family val="2"/>
        <charset val="238"/>
      </rPr>
      <t>v časové řadě 2011/12–2021/22</t>
    </r>
  </si>
  <si>
    <r>
      <t xml:space="preserve">Tab. 3.1.9: Střední školy </t>
    </r>
    <r>
      <rPr>
        <sz val="10"/>
        <color theme="1"/>
        <rFont val="Arial"/>
        <family val="2"/>
        <charset val="238"/>
      </rPr>
      <t xml:space="preserve">v krajském srovnání – </t>
    </r>
    <r>
      <rPr>
        <b/>
        <sz val="10"/>
        <color theme="1"/>
        <rFont val="Arial"/>
        <family val="2"/>
        <charset val="238"/>
      </rPr>
      <t>počet učitelů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 xml:space="preserve">, </t>
    </r>
    <r>
      <rPr>
        <sz val="10"/>
        <color theme="1"/>
        <rFont val="Arial"/>
        <family val="2"/>
        <charset val="238"/>
      </rPr>
      <t>v časové řadě 2012/13–2022/23</t>
    </r>
  </si>
  <si>
    <r>
      <t xml:space="preserve">Tab. 3.1.10: Střední školy </t>
    </r>
    <r>
      <rPr>
        <sz val="10"/>
        <color theme="1"/>
        <rFont val="Arial"/>
        <family val="2"/>
        <charset val="238"/>
      </rPr>
      <t>celkem –</t>
    </r>
    <r>
      <rPr>
        <b/>
        <sz val="10"/>
        <color theme="1"/>
        <rFont val="Arial"/>
        <family val="2"/>
        <charset val="238"/>
      </rPr>
      <t xml:space="preserve"> žáci podle typu navštěvovaných škol a formy vzdělávání, </t>
    </r>
    <r>
      <rPr>
        <sz val="10"/>
        <color theme="1"/>
        <rFont val="Arial"/>
        <family val="2"/>
        <charset val="238"/>
      </rPr>
      <t>v časové řadě 2012/13–2022/23</t>
    </r>
  </si>
  <si>
    <r>
      <t xml:space="preserve">Tab. 3.1.11: Střední školy </t>
    </r>
    <r>
      <rPr>
        <sz val="10"/>
        <color theme="1"/>
        <rFont val="Arial"/>
        <family val="2"/>
        <charset val="238"/>
      </rPr>
      <t>v krajském srovnání</t>
    </r>
    <r>
      <rPr>
        <b/>
        <sz val="10"/>
        <color theme="1"/>
        <rFont val="Arial"/>
        <family val="2"/>
        <charset val="238"/>
      </rPr>
      <t xml:space="preserve"> – žáci podle typu navštěvovaných škol a formy vzdělávání, </t>
    </r>
    <r>
      <rPr>
        <sz val="10"/>
        <color theme="1"/>
        <rFont val="Arial"/>
        <family val="2"/>
        <charset val="238"/>
      </rPr>
      <t>ve školním roce 2022/23</t>
    </r>
  </si>
  <si>
    <r>
      <t xml:space="preserve">Tab. 3.1.12: Střední školy </t>
    </r>
    <r>
      <rPr>
        <sz val="10"/>
        <color theme="1"/>
        <rFont val="Arial"/>
        <family val="2"/>
        <charset val="238"/>
      </rPr>
      <t>celkem –</t>
    </r>
    <r>
      <rPr>
        <b/>
        <sz val="10"/>
        <color theme="1"/>
        <rFont val="Arial"/>
        <family val="2"/>
        <charset val="238"/>
      </rPr>
      <t xml:space="preserve"> žáci podle pohlaví, občanství a údaje, </t>
    </r>
    <r>
      <rPr>
        <sz val="10"/>
        <color theme="1"/>
        <rFont val="Arial"/>
        <family val="2"/>
        <charset val="238"/>
      </rPr>
      <t>zda jsou</t>
    </r>
    <r>
      <rPr>
        <b/>
        <sz val="10"/>
        <color theme="1"/>
        <rFont val="Arial"/>
        <family val="2"/>
        <charset val="238"/>
      </rPr>
      <t xml:space="preserve"> zdravotně postižení, </t>
    </r>
    <r>
      <rPr>
        <sz val="10"/>
        <color theme="1"/>
        <rFont val="Arial"/>
        <family val="2"/>
        <charset val="238"/>
      </rPr>
      <t>v časové řadě 2012/13–2022/23</t>
    </r>
  </si>
  <si>
    <r>
      <t xml:space="preserve">Tab. 3.1.13: Střední školy </t>
    </r>
    <r>
      <rPr>
        <sz val="10"/>
        <color theme="1"/>
        <rFont val="Arial"/>
        <family val="2"/>
        <charset val="238"/>
      </rPr>
      <t>v krajském srovnání</t>
    </r>
    <r>
      <rPr>
        <b/>
        <sz val="10"/>
        <color theme="1"/>
        <rFont val="Arial"/>
        <family val="2"/>
        <charset val="238"/>
      </rPr>
      <t xml:space="preserve"> – žáci podle pohlaví, občanství a údaje, </t>
    </r>
    <r>
      <rPr>
        <sz val="10"/>
        <color theme="1"/>
        <rFont val="Arial"/>
        <family val="2"/>
        <charset val="238"/>
      </rPr>
      <t>zda jsou</t>
    </r>
    <r>
      <rPr>
        <b/>
        <sz val="10"/>
        <color theme="1"/>
        <rFont val="Arial"/>
        <family val="2"/>
        <charset val="238"/>
      </rPr>
      <t xml:space="preserve"> zdravotně postižení,</t>
    </r>
    <r>
      <rPr>
        <sz val="10"/>
        <color theme="1"/>
        <rFont val="Arial"/>
        <family val="2"/>
        <charset val="238"/>
      </rPr>
      <t xml:space="preserve"> ve školním roce 2022/23</t>
    </r>
  </si>
  <si>
    <r>
      <t xml:space="preserve">Tab. 3.1.14: Střední školy </t>
    </r>
    <r>
      <rPr>
        <sz val="10"/>
        <color theme="1"/>
        <rFont val="Arial"/>
        <family val="2"/>
        <charset val="238"/>
      </rPr>
      <t>v krajském srovnání</t>
    </r>
    <r>
      <rPr>
        <b/>
        <sz val="10"/>
        <color theme="1"/>
        <rFont val="Arial"/>
        <family val="2"/>
        <charset val="238"/>
      </rPr>
      <t xml:space="preserve"> – denní forma vzdělávání – věková struktura žáků,</t>
    </r>
    <r>
      <rPr>
        <sz val="10"/>
        <color theme="1"/>
        <rFont val="Arial"/>
        <family val="2"/>
        <charset val="238"/>
      </rPr>
      <t xml:space="preserve"> ve školním roce 2022/23</t>
    </r>
  </si>
  <si>
    <r>
      <t xml:space="preserve">Tab. 3.1.15: Střední školy </t>
    </r>
    <r>
      <rPr>
        <sz val="10"/>
        <rFont val="Arial"/>
        <family val="2"/>
        <charset val="238"/>
      </rPr>
      <t>v krajském srovnání</t>
    </r>
    <r>
      <rPr>
        <b/>
        <sz val="10"/>
        <rFont val="Arial"/>
        <family val="2"/>
        <charset val="238"/>
      </rPr>
      <t xml:space="preserve"> – ostatní</t>
    </r>
    <r>
      <rPr>
        <b/>
        <vertAlign val="superscript"/>
        <sz val="10"/>
        <rFont val="Arial"/>
        <family val="2"/>
        <charset val="238"/>
      </rPr>
      <t>1)</t>
    </r>
    <r>
      <rPr>
        <b/>
        <sz val="10"/>
        <rFont val="Arial"/>
        <family val="2"/>
        <charset val="238"/>
      </rPr>
      <t xml:space="preserve"> formy vzdělávání – věková struktura žáků,</t>
    </r>
    <r>
      <rPr>
        <sz val="10"/>
        <rFont val="Arial"/>
        <family val="2"/>
        <charset val="238"/>
      </rPr>
      <t xml:space="preserve"> ve školním roce 2022/23</t>
    </r>
  </si>
  <si>
    <r>
      <t>Tab. 3.1.16: Střední školy</t>
    </r>
    <r>
      <rPr>
        <sz val="10"/>
        <color theme="1"/>
        <rFont val="Arial"/>
        <family val="2"/>
        <charset val="238"/>
      </rPr>
      <t xml:space="preserve"> celkem –</t>
    </r>
    <r>
      <rPr>
        <b/>
        <sz val="10"/>
        <color theme="1"/>
        <rFont val="Arial"/>
        <family val="2"/>
        <charset val="238"/>
      </rPr>
      <t xml:space="preserve"> žáci s jiným než českým státním občanstvím,</t>
    </r>
    <r>
      <rPr>
        <sz val="10"/>
        <color theme="1"/>
        <rFont val="Arial"/>
        <family val="2"/>
        <charset val="238"/>
      </rPr>
      <t xml:space="preserve"> v časové řadě 2012/13–2022/23</t>
    </r>
  </si>
  <si>
    <r>
      <t xml:space="preserve">Tab. 3.1.17: Střední školy </t>
    </r>
    <r>
      <rPr>
        <sz val="10"/>
        <color theme="1"/>
        <rFont val="Arial"/>
        <family val="2"/>
        <charset val="238"/>
      </rPr>
      <t>v krajském srovnání</t>
    </r>
    <r>
      <rPr>
        <b/>
        <sz val="10"/>
        <color theme="1"/>
        <rFont val="Arial"/>
        <family val="2"/>
        <charset val="238"/>
      </rPr>
      <t xml:space="preserve"> – žáci s jiným než českým státním občanstvím,</t>
    </r>
    <r>
      <rPr>
        <sz val="10"/>
        <color theme="1"/>
        <rFont val="Arial"/>
        <family val="2"/>
        <charset val="238"/>
      </rPr>
      <t xml:space="preserve"> ve školním roce 2022/23</t>
    </r>
  </si>
  <si>
    <r>
      <t xml:space="preserve">Tab. 3.1.18: Střední školy </t>
    </r>
    <r>
      <rPr>
        <sz val="10"/>
        <color theme="1"/>
        <rFont val="Arial"/>
        <family val="2"/>
        <charset val="238"/>
      </rPr>
      <t>v krajském srovnání –</t>
    </r>
    <r>
      <rPr>
        <b/>
        <sz val="10"/>
        <color theme="1"/>
        <rFont val="Arial"/>
        <family val="2"/>
        <charset val="238"/>
      </rPr>
      <t xml:space="preserve"> počet žáků s jiným než českým státním občanstvím, </t>
    </r>
    <r>
      <rPr>
        <sz val="10"/>
        <color theme="1"/>
        <rFont val="Arial"/>
        <family val="2"/>
        <charset val="238"/>
      </rPr>
      <t>v časové řadě 2012/13–2022/23</t>
    </r>
  </si>
  <si>
    <r>
      <rPr>
        <b/>
        <sz val="10"/>
        <color theme="1"/>
        <rFont val="Arial"/>
        <family val="2"/>
        <charset val="238"/>
      </rPr>
      <t>Tab. 3.1.19: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 xml:space="preserve">Střední školy </t>
    </r>
    <r>
      <rPr>
        <sz val="10"/>
        <color theme="1"/>
        <rFont val="Arial"/>
        <family val="2"/>
        <charset val="238"/>
      </rPr>
      <t xml:space="preserve">celkem – </t>
    </r>
    <r>
      <rPr>
        <b/>
        <sz val="10"/>
        <color theme="1"/>
        <rFont val="Arial"/>
        <family val="2"/>
        <charset val="238"/>
      </rPr>
      <t xml:space="preserve">speciální vzdělávání – školy, třídy a žáci, </t>
    </r>
    <r>
      <rPr>
        <sz val="10"/>
        <color theme="1"/>
        <rFont val="Arial"/>
        <family val="2"/>
        <charset val="238"/>
      </rPr>
      <t>v časové řadě 2012/13–2022/23</t>
    </r>
  </si>
  <si>
    <r>
      <rPr>
        <b/>
        <sz val="10"/>
        <color theme="1"/>
        <rFont val="Arial"/>
        <family val="2"/>
        <charset val="238"/>
      </rPr>
      <t>Tab. 3.1.20: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 xml:space="preserve">Střední školy </t>
    </r>
    <r>
      <rPr>
        <sz val="10"/>
        <color theme="1"/>
        <rFont val="Arial"/>
        <family val="2"/>
        <charset val="238"/>
      </rPr>
      <t xml:space="preserve">v krajském srovnání – </t>
    </r>
    <r>
      <rPr>
        <b/>
        <sz val="10"/>
        <color theme="1"/>
        <rFont val="Arial"/>
        <family val="2"/>
        <charset val="238"/>
      </rPr>
      <t>speciální vzdělávání –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 xml:space="preserve">školy, třídy a žáci, </t>
    </r>
    <r>
      <rPr>
        <sz val="10"/>
        <color theme="1"/>
        <rFont val="Arial"/>
        <family val="2"/>
        <charset val="238"/>
      </rPr>
      <t>ve školním roce 2022/23</t>
    </r>
  </si>
  <si>
    <r>
      <t>Tab. 3.1.21: Střední školy</t>
    </r>
    <r>
      <rPr>
        <sz val="10"/>
        <color theme="1"/>
        <rFont val="Arial"/>
        <family val="2"/>
        <charset val="238"/>
      </rPr>
      <t xml:space="preserve"> celkem</t>
    </r>
    <r>
      <rPr>
        <b/>
        <sz val="10"/>
        <color theme="1"/>
        <rFont val="Arial"/>
        <family val="2"/>
        <charset val="238"/>
      </rPr>
      <t xml:space="preserve"> –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žáci se zdravotním postižením podle druhu postižení,</t>
    </r>
    <r>
      <rPr>
        <sz val="10"/>
        <color theme="1"/>
        <rFont val="Arial"/>
        <family val="2"/>
        <charset val="238"/>
      </rPr>
      <t xml:space="preserve"> v časové řadě 2012/13–2022/23</t>
    </r>
  </si>
  <si>
    <r>
      <t>Tab. 3.1.22: Střední školy</t>
    </r>
    <r>
      <rPr>
        <sz val="10"/>
        <color theme="1"/>
        <rFont val="Arial"/>
        <family val="2"/>
        <charset val="238"/>
      </rPr>
      <t xml:space="preserve"> celkem – </t>
    </r>
    <r>
      <rPr>
        <b/>
        <sz val="10"/>
        <color theme="1"/>
        <rFont val="Arial"/>
        <family val="2"/>
        <charset val="238"/>
      </rPr>
      <t xml:space="preserve">dívky se zdravotním postižením podle druhu postižení, </t>
    </r>
    <r>
      <rPr>
        <sz val="10"/>
        <color theme="1"/>
        <rFont val="Arial"/>
        <family val="2"/>
        <charset val="238"/>
      </rPr>
      <t>v časové řadě 2012/13–2022/23</t>
    </r>
  </si>
  <si>
    <r>
      <t xml:space="preserve">Tab. 3.1.23: Střední školy </t>
    </r>
    <r>
      <rPr>
        <sz val="10"/>
        <color theme="1"/>
        <rFont val="Arial"/>
        <family val="2"/>
        <charset val="238"/>
      </rPr>
      <t>celkem</t>
    </r>
    <r>
      <rPr>
        <b/>
        <sz val="10"/>
        <color theme="1"/>
        <rFont val="Arial"/>
        <family val="2"/>
        <charset val="238"/>
      </rPr>
      <t xml:space="preserve"> – chlapci se zdravotním postižením podle druhu postižení, </t>
    </r>
    <r>
      <rPr>
        <sz val="10"/>
        <color theme="1"/>
        <rFont val="Arial"/>
        <family val="2"/>
        <charset val="238"/>
      </rPr>
      <t>v časové řadě 2012/13–2022/23</t>
    </r>
  </si>
  <si>
    <r>
      <t xml:space="preserve">Tab. 3.1.24: Střední školy </t>
    </r>
    <r>
      <rPr>
        <sz val="10"/>
        <color theme="1"/>
        <rFont val="Arial"/>
        <family val="2"/>
        <charset val="238"/>
      </rPr>
      <t>v krajském srovnání</t>
    </r>
    <r>
      <rPr>
        <b/>
        <sz val="10"/>
        <color theme="1"/>
        <rFont val="Arial"/>
        <family val="2"/>
        <charset val="238"/>
      </rPr>
      <t xml:space="preserve"> – žáci se zdravotním postižením podle druhu postižení,</t>
    </r>
    <r>
      <rPr>
        <sz val="10"/>
        <color theme="1"/>
        <rFont val="Arial"/>
        <family val="2"/>
        <charset val="238"/>
      </rPr>
      <t xml:space="preserve"> ve školním roce 2022/23</t>
    </r>
  </si>
  <si>
    <r>
      <t xml:space="preserve">Tab. 3.1.25: Střední školy </t>
    </r>
    <r>
      <rPr>
        <sz val="10"/>
        <color theme="1"/>
        <rFont val="Arial"/>
        <family val="2"/>
        <charset val="238"/>
      </rPr>
      <t>v krajském srovnání –</t>
    </r>
    <r>
      <rPr>
        <b/>
        <sz val="10"/>
        <color theme="1"/>
        <rFont val="Arial"/>
        <family val="2"/>
        <charset val="238"/>
      </rPr>
      <t xml:space="preserve"> počet žáků se zdravotním postižením, </t>
    </r>
    <r>
      <rPr>
        <sz val="10"/>
        <color theme="1"/>
        <rFont val="Arial"/>
        <family val="2"/>
        <charset val="238"/>
      </rPr>
      <t>v časové řadě 2012/13–2022/23</t>
    </r>
  </si>
  <si>
    <r>
      <t xml:space="preserve">Tab. 3.1.26: Střední školy </t>
    </r>
    <r>
      <rPr>
        <sz val="10"/>
        <color theme="1"/>
        <rFont val="Arial"/>
        <family val="2"/>
        <charset val="238"/>
      </rPr>
      <t>podle druhu středního vzdělávání</t>
    </r>
    <r>
      <rPr>
        <b/>
        <sz val="10"/>
        <color theme="1"/>
        <rFont val="Arial"/>
        <family val="2"/>
        <charset val="238"/>
      </rPr>
      <t xml:space="preserve"> – školy, třídy, žáci, nově přijatí a absolventi, </t>
    </r>
    <r>
      <rPr>
        <sz val="10"/>
        <color theme="1"/>
        <rFont val="Arial"/>
        <family val="2"/>
        <charset val="238"/>
      </rPr>
      <t>v časové řadě 2012/13–2022/23</t>
    </r>
  </si>
  <si>
    <r>
      <t xml:space="preserve">Tab. 3.1.27: Střední školy </t>
    </r>
    <r>
      <rPr>
        <sz val="10"/>
        <color theme="1"/>
        <rFont val="Arial"/>
        <family val="2"/>
        <charset val="238"/>
      </rPr>
      <t>podle druhu středního vzdělávání</t>
    </r>
    <r>
      <rPr>
        <b/>
        <sz val="10"/>
        <color theme="1"/>
        <rFont val="Arial"/>
        <family val="2"/>
        <charset val="238"/>
      </rPr>
      <t xml:space="preserve"> –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 xml:space="preserve">žáci podle pohlaví a formy vzdělávání, </t>
    </r>
    <r>
      <rPr>
        <sz val="10"/>
        <color theme="1"/>
        <rFont val="Arial"/>
        <family val="2"/>
        <charset val="238"/>
      </rPr>
      <t>v časové řadě 2012/13–2022/23</t>
    </r>
  </si>
  <si>
    <r>
      <t xml:space="preserve">Tab. 3.1.28: Střední školy </t>
    </r>
    <r>
      <rPr>
        <sz val="10"/>
        <color theme="1"/>
        <rFont val="Arial"/>
        <family val="2"/>
        <charset val="238"/>
      </rPr>
      <t>podle druhu středního vzdělávání –</t>
    </r>
    <r>
      <rPr>
        <b/>
        <sz val="10"/>
        <color theme="1"/>
        <rFont val="Arial"/>
        <family val="2"/>
        <charset val="238"/>
      </rPr>
      <t xml:space="preserve"> nově přijatí žáci do 1. ročníku podle pohlaví a formy vzdělávání,</t>
    </r>
    <r>
      <rPr>
        <sz val="10"/>
        <color theme="1"/>
        <rFont val="Arial"/>
        <family val="2"/>
        <charset val="238"/>
      </rPr>
      <t xml:space="preserve"> v časové řadě  2012/13–2022/23</t>
    </r>
  </si>
  <si>
    <t>Změna 
za 5 let 
(16/17–21/22)</t>
  </si>
  <si>
    <t>Změna 
za 10 let 
(11/12–21/22)</t>
  </si>
  <si>
    <r>
      <t xml:space="preserve">Tab. 3.1.29: Střední školy </t>
    </r>
    <r>
      <rPr>
        <sz val="10"/>
        <color theme="1"/>
        <rFont val="Arial"/>
        <family val="2"/>
        <charset val="238"/>
      </rPr>
      <t>podle druhu středního vzdělávání –</t>
    </r>
    <r>
      <rPr>
        <b/>
        <sz val="10"/>
        <color theme="1"/>
        <rFont val="Arial"/>
        <family val="2"/>
        <charset val="238"/>
      </rPr>
      <t xml:space="preserve"> absolventi podle pohlaví a formy vzdělávání,</t>
    </r>
    <r>
      <rPr>
        <sz val="10"/>
        <color theme="1"/>
        <rFont val="Arial"/>
        <family val="2"/>
        <charset val="238"/>
      </rPr>
      <t xml:space="preserve"> v časové řadě 2011/12–2021/22</t>
    </r>
  </si>
  <si>
    <r>
      <t xml:space="preserve">Tab. 3.1.30: Střední školy </t>
    </r>
    <r>
      <rPr>
        <sz val="10"/>
        <color theme="1"/>
        <rFont val="Arial"/>
        <family val="2"/>
        <charset val="238"/>
      </rPr>
      <t>podle druhu středního vzdělávání v krajském srovnání –</t>
    </r>
    <r>
      <rPr>
        <b/>
        <sz val="10"/>
        <color theme="1"/>
        <rFont val="Arial"/>
        <family val="2"/>
        <charset val="238"/>
      </rPr>
      <t xml:space="preserve"> školy a žáci, </t>
    </r>
    <r>
      <rPr>
        <sz val="10"/>
        <color theme="1"/>
        <rFont val="Arial"/>
        <family val="2"/>
        <charset val="238"/>
      </rPr>
      <t>ve školním roce 2022/23</t>
    </r>
  </si>
  <si>
    <t>Změna 
za 10 let 
(12/13–22/23)</t>
  </si>
  <si>
    <t>Tab. 3.1.1: Střední školy celkem – školy, třídy, žáci, nově přijatí, absolventi a učitelé, v časové řadě 2012/13–2022/23</t>
  </si>
  <si>
    <t>Tab. 3.1.2: Střední školy podle zřizovatele – školy, třídy, žáci, nově přijatí, absolventi a učitelé, v časové řadě 2012/13–2022/23</t>
  </si>
  <si>
    <t>Tab. 3.1.3: Střední školy v krajském srovnání – školy, třídy, žáci, nově přijatí, absolventi a učitelé, ve školním roce 2022/23</t>
  </si>
  <si>
    <t>Tab. 3.1.4: Střední školy podle zřizovatele v krajském srovnání – školy, třídy a žáci, ve školním roce 2022/23</t>
  </si>
  <si>
    <t>Tab. 3.1.5: Střední školy v krajském srovnání – počet tříd, v časové řadě 2012/13–2022/23</t>
  </si>
  <si>
    <t>Tab. 3.1.6: Střední školy v krajském srovnání – počet žáků, v časové řadě 2012/13–2022/23</t>
  </si>
  <si>
    <t>Tab. 3.1.7: Střední školy v krajském srovnání – počet žáků přijatých do 1. ročníku, v časové řadě 2012/13–2022/23</t>
  </si>
  <si>
    <t>Tab. 3.1.9: Střední školy v krajském srovnání – počet učitelů, v časové řadě 2012/13–2022/23</t>
  </si>
  <si>
    <t>Tab. 3.1.10: Střední školy celkem – žáci podle typu navštěvovaných škol a formy vzdělávání, v časové řadě 2012/13–2022/23</t>
  </si>
  <si>
    <t>Tab. 3.1.11: Střední školy v krajském srovnání – žáci podle typu navštěvovaných škol a formy vzdělávání, ve školním roce 2022/23</t>
  </si>
  <si>
    <t>Tab. 3.1.12: Střední školy celkem – žáci podle pohlaví, občanství a údaje, zda jsou zdravotně postižení, v časové řadě 2012/13–2022/23</t>
  </si>
  <si>
    <t>Tab. 3.1.13: Střední školy v krajském srovnání – žáci podle pohlaví, občanství a údaje, zda jsou zdravotně postižení, ve školním roce 2022/23</t>
  </si>
  <si>
    <t>Tab. 3.1.14: Střední školy v krajském srovnání – denní forma vzdělávání – věková struktura žáků, ve školním roce 2022/23</t>
  </si>
  <si>
    <t>Tab. 3.1.15: Střední školy v krajském srovnání – ostatní formy vzdělávání – věková struktura žáků, ve školním roce 2022/23</t>
  </si>
  <si>
    <t>Tab. 3.1.16: Střední školy celkem – žáci s jiným než českým státním občanstvím, v časové řadě 2012/13–2022/23</t>
  </si>
  <si>
    <t>Tab. 3.1.17: Střední školy v krajském srovnání – žáci s jiným než českým státním občanstvím, ve školním roce 2022/23</t>
  </si>
  <si>
    <t>Tab. 3.1.18: Střední školy v krajském srovnání – počet žáků s jiným než českým státním občanstvím, v časové řadě 2012/13–2022/23</t>
  </si>
  <si>
    <t>Tab. 3.1.19: Střední školy celkem – speciální vzdělávání – školy, třídy a žáci, v časové řadě 2012/13–2022/23</t>
  </si>
  <si>
    <t>Tab. 3.1.20: Střední školy v krajském srovnání – speciální vzdělávání – školy, třídy a žáci, ve školním roce 2022/23</t>
  </si>
  <si>
    <t>Tab. 3.1.21: Střední školy celkem – žáci se zdravotním postižením podle druhu postižení, v časové řadě 2012/13–2022/23</t>
  </si>
  <si>
    <t>Tab. 3.1.22: Střední školy celkem – dívky se zdravotním postižením podle druhu postižení, v časové řadě 2012/13–2022/23</t>
  </si>
  <si>
    <t>Tab. 3.1.23: Střední školy celkem – chlapci se zdravotním postižením podle druhu postižení, v časové řadě 2012/13–2022/23</t>
  </si>
  <si>
    <t>Tab. 3.1.24: Střední školy v krajském srovnání – žáci se zdravotním postižením podle druhu postižení, ve školním roce 2022/23</t>
  </si>
  <si>
    <t>Tab. 3.1.25: Střední školy v krajském srovnání – počet žáků se zdravotním postižením, v časové řadě 2012/13–2022/23</t>
  </si>
  <si>
    <t>Tab. 3.1.26: Střední školy podle druhu středního vzdělávání – školy, třídy, žáci, nově přijatí a absolventi, v časové řadě 2012/13–2022/23</t>
  </si>
  <si>
    <t>Tab. 3.1.27: Střední školy podle druhu středního vzdělávání – žáci podle pohlaví a formy vzdělávání, v časové řadě 2012/13–2022/23</t>
  </si>
  <si>
    <t>Tab. 3.1.28: Střední školy podle druhu středního vzdělávání – nově přijatí žáci do 1. ročníku podle pohlaví a formy vzdělávání, v časové řadě 2012/13–2022/23</t>
  </si>
  <si>
    <t>Tab. 3.1.30: Střední školy podle druhu středního vzdělávání v krajském srovnání – školy a žáci, ve školním roce 2022/23</t>
  </si>
  <si>
    <t>Tab. 3.1.8: Střední školy v krajském srovnání – počet absolventů, v časové řadě 2011/12–2021/22</t>
  </si>
  <si>
    <t>Tab. 3.1.29: Střední školy podle druhu středního vzdělávání – absolventi podle pohlaví a formy vzdělávání, v časové řadě 2011/12–2021/22</t>
  </si>
  <si>
    <t>Český statistický úřad: Školy a školská zařízení za školní rok 2022/2023</t>
  </si>
  <si>
    <r>
      <t xml:space="preserve">Tab. 3.1.7: Střední školy </t>
    </r>
    <r>
      <rPr>
        <sz val="10"/>
        <color theme="1"/>
        <rFont val="Arial"/>
        <family val="2"/>
        <charset val="238"/>
      </rPr>
      <t xml:space="preserve">v krajském srovnání – </t>
    </r>
    <r>
      <rPr>
        <b/>
        <sz val="10"/>
        <color theme="1"/>
        <rFont val="Arial"/>
        <family val="2"/>
        <charset val="238"/>
      </rPr>
      <t>počet žáků nově přijatých do 1. ročníku,</t>
    </r>
    <r>
      <rPr>
        <sz val="10"/>
        <color theme="1"/>
        <rFont val="Arial"/>
        <family val="2"/>
        <charset val="238"/>
      </rPr>
      <t xml:space="preserve"> v časové řadě 2012/13–2022/23</t>
    </r>
  </si>
  <si>
    <r>
      <rPr>
        <i/>
        <vertAlign val="superscript"/>
        <sz val="8"/>
        <rFont val="Arial"/>
        <family val="2"/>
        <charset val="238"/>
      </rPr>
      <t>2)</t>
    </r>
    <r>
      <rPr>
        <i/>
        <sz val="8"/>
        <rFont val="Arial"/>
        <family val="2"/>
        <charset val="238"/>
      </rPr>
      <t xml:space="preserve"> Jedna škola může nabízet více druhů či forem vzdělávání, jejich součet tedy nemusí odpovídat celkovému počtu středních škol v daném školním roce. 
    Počet škol u středního vzdělávání s výučním listem a s maturitní zkouškou je za nezkrácené studium (školy poskytující pouze zkrácené studium nejsou zahrnuty).</t>
    </r>
  </si>
  <si>
    <t>Občané ostatních států (mimo země EU) 
a žáci s nezjištěným státním občanstvím</t>
  </si>
  <si>
    <t>Absolventi za školní rok 2021/22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</si>
</sst>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5" formatCode="#,##0\ &quot;Kč&quot;;\-#,##0\ &quot;Kč&quot;"/>
    <numFmt numFmtId="7" formatCode="#,##0.00\ &quot;Kč&quot;;\-#,##0.00\ &quot;Kč&quot;"/>
    <numFmt numFmtId="164" formatCode="_-* #,##0.00\ _K_č_-;\-* #,##0.00\ _K_č_-;_-* &quot;-&quot;??\ _K_č_-;_-@_-"/>
    <numFmt numFmtId="165" formatCode="#,##0_ ;\-#,##0\ "/>
    <numFmt numFmtId="166" formatCode="#,##0_ ;[Red]\-#,##0\ ;\–\ "/>
    <numFmt numFmtId="167" formatCode="#,##0.0_ ;\-#,##0.0\ "/>
    <numFmt numFmtId="168" formatCode="#,##0;[Red]#,##0"/>
    <numFmt numFmtId="169" formatCode="0.0"/>
    <numFmt numFmtId="170" formatCode="0.0%"/>
    <numFmt numFmtId="171" formatCode="&quot;Kč&quot;#,##0_);\(&quot;Kč&quot;#,##0\)"/>
    <numFmt numFmtId="172" formatCode="_(* #,##0.00_);_(* \(#,##0.00\);_(* &quot;-&quot;??_);_(@_)"/>
    <numFmt numFmtId="173" formatCode="&quot;Kč&quot;#,##0.00_);\(&quot;Kč&quot;#,##0.00\)"/>
    <numFmt numFmtId="174" formatCode="#,##0_ ;\-#,##0\ ;\–\ "/>
    <numFmt numFmtId="175" formatCode="#,##0.0_ ;[Red]\-#,##0.0\ "/>
  </numFmts>
  <fonts count="4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i/>
      <sz val="8"/>
      <name val="Arial"/>
      <family val="2"/>
      <charset val="238"/>
    </font>
    <font>
      <i/>
      <vertAlign val="superscript"/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 CE"/>
      <charset val="238"/>
    </font>
    <font>
      <sz val="7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sz val="9"/>
      <color theme="1"/>
      <name val="Tahoma"/>
      <family val="2"/>
      <charset val="238"/>
    </font>
    <font>
      <i/>
      <vertAlign val="superscript"/>
      <sz val="8"/>
      <name val="Arial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Calibri"/>
      <family val="2"/>
      <charset val="238"/>
      <scheme val="minor"/>
    </font>
    <font>
      <b/>
      <vertAlign val="superscript"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u/>
      <sz val="11"/>
      <color theme="10"/>
      <name val="Calibri"/>
      <family val="2"/>
      <charset val="238"/>
    </font>
    <font>
      <sz val="10"/>
      <name val="Arial Narrow"/>
      <family val="2"/>
      <charset val="238"/>
    </font>
    <font>
      <b/>
      <i/>
      <sz val="8"/>
      <color theme="1"/>
      <name val="Arial"/>
      <family val="2"/>
      <charset val="238"/>
    </font>
    <font>
      <b/>
      <i/>
      <sz val="8"/>
      <name val="Arial"/>
      <family val="2"/>
      <charset val="238"/>
    </font>
    <font>
      <b/>
      <sz val="10"/>
      <color rgb="FFC0000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u/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1"/>
      <color rgb="FFC00000"/>
      <name val="Arial"/>
      <family val="2"/>
      <charset val="238"/>
    </font>
    <font>
      <b/>
      <sz val="12"/>
      <color rgb="FFC00000"/>
      <name val="Arial"/>
      <family val="2"/>
      <charset val="238"/>
    </font>
    <font>
      <b/>
      <i/>
      <sz val="10"/>
      <color rgb="FFC00000"/>
      <name val="Arial"/>
      <family val="2"/>
      <charset val="238"/>
    </font>
    <font>
      <u/>
      <sz val="10"/>
      <color theme="0" tint="-0.499984740745262"/>
      <name val="Arial"/>
      <family val="2"/>
      <charset val="238"/>
    </font>
    <font>
      <u/>
      <sz val="11"/>
      <color theme="0" tint="-0.49998474074526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2DCDB"/>
        <bgColor indexed="64"/>
      </patternFill>
    </fill>
  </fills>
  <borders count="138">
    <border>
      <left/>
      <right/>
      <top/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0"/>
      </top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theme="0" tint="-0.499984740745262"/>
      </left>
      <right style="thin">
        <color indexed="64"/>
      </right>
      <top/>
      <bottom/>
      <diagonal/>
    </border>
    <border>
      <left style="medium">
        <color indexed="64"/>
      </left>
      <right style="thin">
        <color theme="0" tint="-0.499984740745262"/>
      </right>
      <top style="thin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medium">
        <color auto="1"/>
      </top>
      <bottom style="hair">
        <color indexed="64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/>
      <right style="thin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auto="1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auto="1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auto="1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theme="0" tint="-0.499984740745262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88">
    <xf numFmtId="0" fontId="0" fillId="0" borderId="0"/>
    <xf numFmtId="3" fontId="5" fillId="0" borderId="0"/>
    <xf numFmtId="0" fontId="5" fillId="0" borderId="0" applyBorder="0" applyProtection="0"/>
    <xf numFmtId="10" fontId="5" fillId="2" borderId="0" applyFont="0" applyFill="0" applyBorder="0" applyAlignment="0" applyProtection="0"/>
    <xf numFmtId="0" fontId="5" fillId="2" borderId="25" applyNumberFormat="0" applyFont="0" applyBorder="0" applyAlignment="0" applyProtection="0"/>
    <xf numFmtId="3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4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2" borderId="0" applyFont="0" applyFill="0" applyBorder="0" applyAlignment="0" applyProtection="0"/>
    <xf numFmtId="4" fontId="5" fillId="2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2" borderId="0" applyFont="0" applyFill="0" applyBorder="0" applyAlignment="0" applyProtection="0"/>
    <xf numFmtId="2" fontId="5" fillId="0" borderId="0" applyFont="0" applyFill="0" applyBorder="0" applyAlignment="0" applyProtection="0"/>
    <xf numFmtId="0" fontId="13" fillId="0" borderId="0" applyNumberFormat="0" applyFont="0" applyFill="0" applyAlignment="0" applyProtection="0"/>
    <xf numFmtId="0" fontId="14" fillId="0" borderId="0" applyNumberFormat="0" applyFont="0" applyFill="0" applyAlignment="0" applyProtection="0"/>
    <xf numFmtId="7" fontId="5" fillId="2" borderId="0" applyFont="0" applyFill="0" applyBorder="0" applyAlignment="0" applyProtection="0"/>
    <xf numFmtId="7" fontId="5" fillId="2" borderId="0" applyFont="0" applyFill="0" applyBorder="0" applyAlignment="0" applyProtection="0"/>
    <xf numFmtId="5" fontId="5" fillId="0" borderId="0" applyFont="0" applyFill="0" applyBorder="0" applyAlignment="0" applyProtection="0"/>
    <xf numFmtId="5" fontId="5" fillId="2" borderId="0" applyFont="0" applyFill="0" applyBorder="0" applyAlignment="0" applyProtection="0"/>
    <xf numFmtId="5" fontId="5" fillId="2" borderId="0" applyFont="0" applyFill="0" applyBorder="0" applyAlignment="0" applyProtection="0"/>
    <xf numFmtId="5" fontId="5" fillId="0" borderId="0" applyFont="0" applyFill="0" applyBorder="0" applyAlignment="0" applyProtection="0"/>
    <xf numFmtId="0" fontId="5" fillId="0" borderId="0" applyBorder="0" applyProtection="0">
      <alignment vertical="top"/>
    </xf>
    <xf numFmtId="0" fontId="15" fillId="0" borderId="0"/>
    <xf numFmtId="3" fontId="5" fillId="0" borderId="0" applyBorder="0" applyProtection="0">
      <alignment wrapText="1"/>
    </xf>
    <xf numFmtId="3" fontId="5" fillId="0" borderId="0" applyBorder="0" applyProtection="0">
      <alignment wrapText="1"/>
    </xf>
    <xf numFmtId="3" fontId="5" fillId="0" borderId="0" applyBorder="0" applyProtection="0">
      <alignment wrapText="1"/>
    </xf>
    <xf numFmtId="0" fontId="5" fillId="0" borderId="0">
      <alignment vertical="top"/>
    </xf>
    <xf numFmtId="0" fontId="5" fillId="0" borderId="0" applyBorder="0" applyProtection="0"/>
    <xf numFmtId="0" fontId="5" fillId="0" borderId="0">
      <alignment vertical="top"/>
    </xf>
    <xf numFmtId="0" fontId="5" fillId="0" borderId="0">
      <alignment vertical="top"/>
    </xf>
    <xf numFmtId="0" fontId="5" fillId="0" borderId="0" applyBorder="0" applyProtection="0"/>
    <xf numFmtId="0" fontId="5" fillId="0" borderId="0" applyBorder="0" applyProtection="0"/>
    <xf numFmtId="3" fontId="5" fillId="0" borderId="0" applyBorder="0" applyProtection="0">
      <alignment wrapText="1"/>
    </xf>
    <xf numFmtId="0" fontId="5" fillId="0" borderId="0" applyBorder="0" applyProtection="0">
      <alignment vertical="center" wrapText="1"/>
    </xf>
    <xf numFmtId="0" fontId="16" fillId="0" borderId="0" applyBorder="0" applyProtection="0">
      <alignment vertical="center" wrapText="1"/>
    </xf>
    <xf numFmtId="3" fontId="5" fillId="0" borderId="0" applyBorder="0" applyProtection="0"/>
    <xf numFmtId="0" fontId="15" fillId="0" borderId="0"/>
    <xf numFmtId="3" fontId="5" fillId="0" borderId="0" applyBorder="0" applyProtection="0">
      <alignment wrapText="1"/>
    </xf>
    <xf numFmtId="0" fontId="5" fillId="0" borderId="0" applyBorder="0" applyProtection="0">
      <alignment vertical="center" wrapText="1"/>
    </xf>
    <xf numFmtId="0" fontId="5" fillId="0" borderId="0">
      <alignment vertical="top"/>
    </xf>
    <xf numFmtId="0" fontId="5" fillId="0" borderId="0">
      <alignment vertical="top"/>
    </xf>
    <xf numFmtId="0" fontId="5" fillId="0" borderId="0" applyBorder="0" applyProtection="0"/>
    <xf numFmtId="0" fontId="1" fillId="0" borderId="0"/>
    <xf numFmtId="0" fontId="1" fillId="0" borderId="0"/>
    <xf numFmtId="0" fontId="15" fillId="0" borderId="0" applyBorder="0">
      <alignment vertical="top"/>
    </xf>
    <xf numFmtId="2" fontId="5" fillId="0" borderId="0" applyFont="0" applyFill="0" applyBorder="0" applyAlignment="0" applyProtection="0"/>
    <xf numFmtId="2" fontId="5" fillId="2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25" applyNumberFormat="0" applyFont="0" applyBorder="0" applyAlignment="0" applyProtection="0"/>
    <xf numFmtId="0" fontId="13" fillId="0" borderId="0" applyNumberFormat="0" applyFill="0" applyBorder="0" applyAlignment="0" applyProtection="0"/>
    <xf numFmtId="0" fontId="13" fillId="2" borderId="0" applyNumberFormat="0" applyFont="0" applyFill="0" applyAlignment="0" applyProtection="0"/>
    <xf numFmtId="0" fontId="14" fillId="0" borderId="0" applyNumberFormat="0" applyFill="0" applyBorder="0" applyAlignment="0" applyProtection="0"/>
    <xf numFmtId="0" fontId="14" fillId="2" borderId="0" applyNumberFormat="0" applyFont="0" applyFill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5" fillId="0" borderId="0"/>
    <xf numFmtId="171" fontId="5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5" fillId="2" borderId="0" applyFont="0" applyFill="0" applyBorder="0" applyAlignment="0" applyProtection="0"/>
    <xf numFmtId="171" fontId="5" fillId="2" borderId="0" applyFont="0" applyFill="0" applyBorder="0" applyAlignment="0" applyProtection="0"/>
    <xf numFmtId="171" fontId="5" fillId="0" borderId="0" applyFont="0" applyFill="0" applyBorder="0" applyAlignment="0" applyProtection="0"/>
    <xf numFmtId="0" fontId="15" fillId="0" borderId="0"/>
    <xf numFmtId="0" fontId="26" fillId="0" borderId="0"/>
    <xf numFmtId="9" fontId="26" fillId="0" borderId="0" applyFont="0" applyFill="0" applyBorder="0" applyAlignment="0" applyProtection="0"/>
    <xf numFmtId="0" fontId="26" fillId="0" borderId="0"/>
    <xf numFmtId="171" fontId="5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5" fillId="2" borderId="0" applyFont="0" applyFill="0" applyBorder="0" applyAlignment="0" applyProtection="0"/>
    <xf numFmtId="171" fontId="5" fillId="2" borderId="0" applyFont="0" applyFill="0" applyBorder="0" applyAlignment="0" applyProtection="0"/>
    <xf numFmtId="171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7" fontId="5" fillId="2" borderId="0" applyFont="0" applyFill="0" applyBorder="0" applyAlignment="0" applyProtection="0"/>
    <xf numFmtId="5" fontId="5" fillId="2" borderId="0" applyFont="0" applyFill="0" applyBorder="0" applyAlignment="0" applyProtection="0"/>
    <xf numFmtId="5" fontId="5" fillId="0" borderId="0" applyFont="0" applyFill="0" applyBorder="0" applyAlignment="0" applyProtection="0"/>
    <xf numFmtId="0" fontId="32" fillId="0" borderId="0" applyNumberFormat="0" applyFill="0" applyBorder="0" applyAlignment="0" applyProtection="0"/>
    <xf numFmtId="7" fontId="5" fillId="2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7" fontId="5" fillId="2" borderId="0" applyFont="0" applyFill="0" applyBorder="0" applyAlignment="0" applyProtection="0"/>
    <xf numFmtId="7" fontId="5" fillId="2" borderId="0" applyFont="0" applyFill="0" applyBorder="0" applyAlignment="0" applyProtection="0"/>
    <xf numFmtId="0" fontId="15" fillId="0" borderId="0"/>
    <xf numFmtId="0" fontId="15" fillId="0" borderId="0"/>
    <xf numFmtId="7" fontId="5" fillId="2" borderId="0" applyFont="0" applyFill="0" applyBorder="0" applyAlignment="0" applyProtection="0"/>
    <xf numFmtId="7" fontId="5" fillId="2" borderId="0" applyFont="0" applyFill="0" applyBorder="0" applyAlignment="0" applyProtection="0"/>
  </cellStyleXfs>
  <cellXfs count="733">
    <xf numFmtId="0" fontId="0" fillId="0" borderId="0" xfId="0"/>
    <xf numFmtId="0" fontId="4" fillId="0" borderId="0" xfId="0" applyFont="1"/>
    <xf numFmtId="0" fontId="8" fillId="0" borderId="0" xfId="0" applyFont="1"/>
    <xf numFmtId="0" fontId="8" fillId="0" borderId="0" xfId="0" applyFont="1" applyAlignment="1">
      <alignment vertical="center"/>
    </xf>
    <xf numFmtId="165" fontId="8" fillId="0" borderId="0" xfId="0" applyNumberFormat="1" applyFont="1" applyAlignment="1">
      <alignment vertical="center"/>
    </xf>
    <xf numFmtId="0" fontId="10" fillId="0" borderId="0" xfId="2" applyFont="1"/>
    <xf numFmtId="0" fontId="12" fillId="0" borderId="0" xfId="0" applyFont="1"/>
    <xf numFmtId="0" fontId="17" fillId="0" borderId="7" xfId="0" applyFont="1" applyBorder="1" applyAlignment="1">
      <alignment horizontal="left" vertical="center" wrapText="1"/>
    </xf>
    <xf numFmtId="165" fontId="8" fillId="0" borderId="0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9" fillId="0" borderId="0" xfId="0" applyFont="1"/>
    <xf numFmtId="165" fontId="8" fillId="0" borderId="0" xfId="0" applyNumberFormat="1" applyFont="1" applyBorder="1" applyAlignment="1">
      <alignment vertical="center"/>
    </xf>
    <xf numFmtId="0" fontId="0" fillId="0" borderId="0" xfId="0" applyFont="1"/>
    <xf numFmtId="0" fontId="0" fillId="0" borderId="0" xfId="0" applyAlignment="1">
      <alignment horizontal="right" wrapText="1"/>
    </xf>
    <xf numFmtId="165" fontId="8" fillId="0" borderId="34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vertical="center"/>
    </xf>
    <xf numFmtId="0" fontId="21" fillId="0" borderId="0" xfId="0" applyFont="1"/>
    <xf numFmtId="0" fontId="19" fillId="0" borderId="0" xfId="0" applyFont="1" applyAlignment="1">
      <alignment vertical="center"/>
    </xf>
    <xf numFmtId="0" fontId="22" fillId="0" borderId="0" xfId="0" applyFont="1"/>
    <xf numFmtId="3" fontId="0" fillId="0" borderId="0" xfId="0" applyNumberFormat="1"/>
    <xf numFmtId="0" fontId="8" fillId="0" borderId="27" xfId="0" applyFont="1" applyFill="1" applyBorder="1" applyAlignment="1">
      <alignment horizontal="left" vertical="center" wrapText="1" indent="1"/>
    </xf>
    <xf numFmtId="165" fontId="8" fillId="0" borderId="18" xfId="0" applyNumberFormat="1" applyFont="1" applyFill="1" applyBorder="1" applyAlignment="1">
      <alignment vertical="center"/>
    </xf>
    <xf numFmtId="0" fontId="22" fillId="0" borderId="0" xfId="0" applyFont="1" applyFill="1"/>
    <xf numFmtId="0" fontId="0" fillId="0" borderId="0" xfId="0" applyFill="1" applyBorder="1"/>
    <xf numFmtId="165" fontId="8" fillId="0" borderId="53" xfId="0" applyNumberFormat="1" applyFont="1" applyFill="1" applyBorder="1" applyAlignment="1">
      <alignment horizontal="right" vertical="center"/>
    </xf>
    <xf numFmtId="0" fontId="10" fillId="0" borderId="0" xfId="2" applyFont="1" applyFill="1" applyBorder="1" applyProtection="1">
      <protection locked="0"/>
    </xf>
    <xf numFmtId="0" fontId="10" fillId="0" borderId="0" xfId="2" applyFont="1" applyFill="1" applyBorder="1"/>
    <xf numFmtId="0" fontId="10" fillId="0" borderId="0" xfId="2" applyFont="1" applyFill="1" applyBorder="1" applyAlignment="1" applyProtection="1">
      <alignment horizontal="left" vertical="center"/>
      <protection locked="0"/>
    </xf>
    <xf numFmtId="165" fontId="6" fillId="0" borderId="18" xfId="1" applyNumberFormat="1" applyFont="1" applyFill="1" applyBorder="1" applyAlignment="1" applyProtection="1">
      <alignment vertical="center"/>
      <protection locked="0"/>
    </xf>
    <xf numFmtId="0" fontId="0" fillId="0" borderId="0" xfId="0" applyBorder="1"/>
    <xf numFmtId="3" fontId="6" fillId="0" borderId="0" xfId="1" applyNumberFormat="1" applyFont="1" applyFill="1" applyBorder="1" applyAlignment="1" applyProtection="1">
      <alignment vertical="center" wrapText="1"/>
      <protection locked="0"/>
    </xf>
    <xf numFmtId="165" fontId="6" fillId="0" borderId="16" xfId="1" applyNumberFormat="1" applyFont="1" applyFill="1" applyBorder="1" applyAlignment="1" applyProtection="1">
      <alignment vertical="center"/>
      <protection locked="0"/>
    </xf>
    <xf numFmtId="165" fontId="6" fillId="0" borderId="33" xfId="1" applyNumberFormat="1" applyFont="1" applyFill="1" applyBorder="1" applyAlignment="1" applyProtection="1">
      <alignment vertical="center"/>
      <protection locked="0"/>
    </xf>
    <xf numFmtId="165" fontId="6" fillId="0" borderId="18" xfId="0" applyNumberFormat="1" applyFont="1" applyFill="1" applyBorder="1" applyAlignment="1" applyProtection="1">
      <alignment horizontal="right" vertical="center"/>
    </xf>
    <xf numFmtId="0" fontId="0" fillId="0" borderId="0" xfId="0"/>
    <xf numFmtId="0" fontId="21" fillId="0" borderId="0" xfId="0" applyFont="1"/>
    <xf numFmtId="0" fontId="4" fillId="0" borderId="0" xfId="0" applyFont="1"/>
    <xf numFmtId="0" fontId="3" fillId="0" borderId="0" xfId="0" applyFont="1"/>
    <xf numFmtId="0" fontId="4" fillId="0" borderId="0" xfId="0" applyFont="1"/>
    <xf numFmtId="0" fontId="10" fillId="0" borderId="0" xfId="2" applyFont="1" applyBorder="1" applyProtection="1">
      <protection locked="0"/>
    </xf>
    <xf numFmtId="0" fontId="3" fillId="0" borderId="0" xfId="0" applyFont="1"/>
    <xf numFmtId="0" fontId="2" fillId="0" borderId="0" xfId="0" applyFont="1"/>
    <xf numFmtId="165" fontId="6" fillId="0" borderId="64" xfId="1" applyNumberFormat="1" applyFont="1" applyFill="1" applyBorder="1" applyAlignment="1" applyProtection="1">
      <alignment horizontal="right" vertical="center"/>
      <protection locked="0"/>
    </xf>
    <xf numFmtId="165" fontId="6" fillId="0" borderId="0" xfId="1" applyNumberFormat="1" applyFont="1" applyFill="1" applyBorder="1" applyAlignment="1" applyProtection="1">
      <alignment horizontal="right" vertical="center"/>
      <protection locked="0"/>
    </xf>
    <xf numFmtId="165" fontId="8" fillId="0" borderId="17" xfId="0" applyNumberFormat="1" applyFont="1" applyFill="1" applyBorder="1" applyAlignment="1">
      <alignment horizontal="right" vertical="center"/>
    </xf>
    <xf numFmtId="165" fontId="6" fillId="0" borderId="64" xfId="1" applyNumberFormat="1" applyFont="1" applyFill="1" applyBorder="1" applyAlignment="1" applyProtection="1">
      <alignment vertical="center"/>
      <protection locked="0"/>
    </xf>
    <xf numFmtId="0" fontId="4" fillId="0" borderId="0" xfId="0" applyFont="1"/>
    <xf numFmtId="0" fontId="8" fillId="0" borderId="7" xfId="0" applyFont="1" applyBorder="1" applyAlignment="1">
      <alignment horizontal="left" vertical="center" wrapText="1" indent="1"/>
    </xf>
    <xf numFmtId="0" fontId="8" fillId="0" borderId="15" xfId="0" applyFont="1" applyBorder="1" applyAlignment="1">
      <alignment horizontal="left" vertical="center" wrapText="1" indent="1"/>
    </xf>
    <xf numFmtId="0" fontId="10" fillId="0" borderId="0" xfId="2" applyFont="1"/>
    <xf numFmtId="0" fontId="2" fillId="0" borderId="0" xfId="0" applyFont="1" applyFill="1"/>
    <xf numFmtId="0" fontId="0" fillId="0" borderId="0" xfId="0"/>
    <xf numFmtId="0" fontId="0" fillId="0" borderId="0" xfId="0" applyFill="1"/>
    <xf numFmtId="0" fontId="3" fillId="0" borderId="0" xfId="0" applyFont="1" applyFill="1"/>
    <xf numFmtId="165" fontId="6" fillId="0" borderId="0" xfId="1" applyNumberFormat="1" applyFont="1" applyFill="1" applyBorder="1" applyAlignment="1" applyProtection="1">
      <alignment vertical="center"/>
      <protection locked="0"/>
    </xf>
    <xf numFmtId="166" fontId="6" fillId="0" borderId="53" xfId="0" applyNumberFormat="1" applyFont="1" applyFill="1" applyBorder="1" applyAlignment="1" applyProtection="1">
      <alignment horizontal="right" vertical="center"/>
    </xf>
    <xf numFmtId="165" fontId="6" fillId="0" borderId="53" xfId="1" applyNumberFormat="1" applyFont="1" applyFill="1" applyBorder="1" applyAlignment="1" applyProtection="1">
      <alignment vertical="center"/>
      <protection locked="0"/>
    </xf>
    <xf numFmtId="165" fontId="6" fillId="0" borderId="16" xfId="1" applyNumberFormat="1" applyFont="1" applyFill="1" applyBorder="1" applyAlignment="1" applyProtection="1">
      <alignment horizontal="right" vertical="center"/>
      <protection locked="0"/>
    </xf>
    <xf numFmtId="165" fontId="6" fillId="0" borderId="53" xfId="0" applyNumberFormat="1" applyFont="1" applyFill="1" applyBorder="1" applyAlignment="1" applyProtection="1">
      <alignment horizontal="right" vertical="center"/>
    </xf>
    <xf numFmtId="0" fontId="10" fillId="0" borderId="0" xfId="2" applyFont="1"/>
    <xf numFmtId="165" fontId="8" fillId="0" borderId="16" xfId="0" applyNumberFormat="1" applyFont="1" applyFill="1" applyBorder="1" applyAlignment="1">
      <alignment horizontal="right" vertical="center"/>
    </xf>
    <xf numFmtId="0" fontId="3" fillId="0" borderId="0" xfId="0" applyFont="1"/>
    <xf numFmtId="0" fontId="4" fillId="0" borderId="0" xfId="0" applyFont="1"/>
    <xf numFmtId="0" fontId="0" fillId="0" borderId="0" xfId="0"/>
    <xf numFmtId="165" fontId="8" fillId="0" borderId="33" xfId="0" applyNumberFormat="1" applyFont="1" applyFill="1" applyBorder="1" applyAlignment="1">
      <alignment horizontal="right" vertical="center"/>
    </xf>
    <xf numFmtId="165" fontId="8" fillId="0" borderId="0" xfId="0" applyNumberFormat="1" applyFont="1" applyFill="1" applyBorder="1" applyAlignment="1">
      <alignment horizontal="right" vertical="center"/>
    </xf>
    <xf numFmtId="165" fontId="6" fillId="0" borderId="64" xfId="0" applyNumberFormat="1" applyFont="1" applyFill="1" applyBorder="1" applyAlignment="1" applyProtection="1">
      <alignment horizontal="right" vertical="center"/>
    </xf>
    <xf numFmtId="165" fontId="8" fillId="0" borderId="64" xfId="0" applyNumberFormat="1" applyFont="1" applyFill="1" applyBorder="1" applyAlignment="1">
      <alignment horizontal="right" vertical="center"/>
    </xf>
    <xf numFmtId="165" fontId="8" fillId="0" borderId="33" xfId="0" applyNumberFormat="1" applyFont="1" applyBorder="1" applyAlignment="1">
      <alignment horizontal="right" vertical="center"/>
    </xf>
    <xf numFmtId="165" fontId="0" fillId="0" borderId="0" xfId="0" applyNumberFormat="1"/>
    <xf numFmtId="165" fontId="8" fillId="0" borderId="16" xfId="0" applyNumberFormat="1" applyFont="1" applyBorder="1" applyAlignment="1">
      <alignment horizontal="right" vertical="center"/>
    </xf>
    <xf numFmtId="165" fontId="8" fillId="0" borderId="16" xfId="0" applyNumberFormat="1" applyFont="1" applyFill="1" applyBorder="1" applyAlignment="1">
      <alignment vertical="center"/>
    </xf>
    <xf numFmtId="170" fontId="4" fillId="0" borderId="0" xfId="58" applyNumberFormat="1" applyFont="1" applyFill="1" applyBorder="1" applyAlignment="1">
      <alignment vertical="center"/>
    </xf>
    <xf numFmtId="165" fontId="6" fillId="0" borderId="69" xfId="1" applyNumberFormat="1" applyFont="1" applyFill="1" applyBorder="1" applyAlignment="1" applyProtection="1">
      <alignment horizontal="right" vertical="center"/>
      <protection locked="0"/>
    </xf>
    <xf numFmtId="0" fontId="17" fillId="0" borderId="27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 indent="1"/>
    </xf>
    <xf numFmtId="0" fontId="8" fillId="0" borderId="27" xfId="0" applyFont="1" applyBorder="1" applyAlignment="1">
      <alignment horizontal="left" vertical="center" wrapText="1" indent="1"/>
    </xf>
    <xf numFmtId="165" fontId="8" fillId="0" borderId="53" xfId="0" applyNumberFormat="1" applyFont="1" applyBorder="1" applyAlignment="1">
      <alignment vertical="center"/>
    </xf>
    <xf numFmtId="165" fontId="8" fillId="0" borderId="53" xfId="0" applyNumberFormat="1" applyFont="1" applyBorder="1" applyAlignment="1">
      <alignment horizontal="right" vertical="center"/>
    </xf>
    <xf numFmtId="0" fontId="3" fillId="0" borderId="0" xfId="0" applyFont="1"/>
    <xf numFmtId="0" fontId="4" fillId="0" borderId="0" xfId="0" applyFont="1"/>
    <xf numFmtId="0" fontId="0" fillId="0" borderId="0" xfId="0"/>
    <xf numFmtId="165" fontId="6" fillId="0" borderId="34" xfId="1" applyNumberFormat="1" applyFont="1" applyFill="1" applyBorder="1" applyAlignment="1" applyProtection="1">
      <alignment vertical="center"/>
      <protection locked="0"/>
    </xf>
    <xf numFmtId="166" fontId="6" fillId="0" borderId="71" xfId="0" applyNumberFormat="1" applyFont="1" applyFill="1" applyBorder="1" applyAlignment="1" applyProtection="1">
      <alignment horizontal="right" vertical="center"/>
    </xf>
    <xf numFmtId="165" fontId="8" fillId="0" borderId="70" xfId="0" applyNumberFormat="1" applyFont="1" applyFill="1" applyBorder="1" applyAlignment="1">
      <alignment horizontal="right" vertical="center"/>
    </xf>
    <xf numFmtId="167" fontId="6" fillId="0" borderId="0" xfId="41" applyNumberFormat="1" applyFont="1" applyFill="1" applyBorder="1" applyAlignment="1" applyProtection="1">
      <alignment horizontal="right" vertical="center"/>
    </xf>
    <xf numFmtId="165" fontId="8" fillId="0" borderId="69" xfId="0" applyNumberFormat="1" applyFont="1" applyFill="1" applyBorder="1" applyAlignment="1">
      <alignment horizontal="right" vertical="center"/>
    </xf>
    <xf numFmtId="165" fontId="6" fillId="0" borderId="70" xfId="0" applyNumberFormat="1" applyFont="1" applyFill="1" applyBorder="1" applyAlignment="1" applyProtection="1">
      <alignment horizontal="right" vertical="center"/>
    </xf>
    <xf numFmtId="165" fontId="6" fillId="0" borderId="33" xfId="1" applyNumberFormat="1" applyFont="1" applyFill="1" applyBorder="1" applyAlignment="1" applyProtection="1">
      <alignment horizontal="right" vertical="center"/>
      <protection locked="0"/>
    </xf>
    <xf numFmtId="165" fontId="6" fillId="0" borderId="69" xfId="0" applyNumberFormat="1" applyFont="1" applyFill="1" applyBorder="1" applyAlignment="1" applyProtection="1">
      <alignment horizontal="right" vertical="center"/>
    </xf>
    <xf numFmtId="166" fontId="6" fillId="0" borderId="18" xfId="0" applyNumberFormat="1" applyFont="1" applyFill="1" applyBorder="1" applyAlignment="1" applyProtection="1">
      <alignment horizontal="right" vertical="center"/>
    </xf>
    <xf numFmtId="165" fontId="6" fillId="0" borderId="36" xfId="1" applyNumberFormat="1" applyFont="1" applyFill="1" applyBorder="1" applyAlignment="1" applyProtection="1">
      <alignment vertical="center"/>
      <protection locked="0"/>
    </xf>
    <xf numFmtId="165" fontId="0" fillId="0" borderId="0" xfId="0" applyNumberFormat="1" applyAlignment="1">
      <alignment horizontal="right" wrapText="1"/>
    </xf>
    <xf numFmtId="0" fontId="2" fillId="0" borderId="0" xfId="0" applyFont="1"/>
    <xf numFmtId="0" fontId="10" fillId="0" borderId="0" xfId="2" applyFont="1"/>
    <xf numFmtId="0" fontId="4" fillId="0" borderId="0" xfId="2" applyFont="1" applyBorder="1" applyProtection="1">
      <protection locked="0"/>
    </xf>
    <xf numFmtId="0" fontId="10" fillId="0" borderId="0" xfId="2" applyFont="1" applyBorder="1"/>
    <xf numFmtId="165" fontId="8" fillId="0" borderId="0" xfId="0" applyNumberFormat="1" applyFont="1" applyBorder="1" applyAlignment="1">
      <alignment horizontal="right" vertical="center"/>
    </xf>
    <xf numFmtId="165" fontId="8" fillId="0" borderId="33" xfId="0" applyNumberFormat="1" applyFont="1" applyFill="1" applyBorder="1" applyAlignment="1">
      <alignment vertical="center"/>
    </xf>
    <xf numFmtId="170" fontId="4" fillId="0" borderId="53" xfId="58" applyNumberFormat="1" applyFont="1" applyBorder="1" applyAlignment="1">
      <alignment vertical="center"/>
    </xf>
    <xf numFmtId="170" fontId="4" fillId="0" borderId="34" xfId="58" applyNumberFormat="1" applyFont="1" applyBorder="1" applyAlignment="1">
      <alignment vertical="center"/>
    </xf>
    <xf numFmtId="170" fontId="4" fillId="0" borderId="34" xfId="58" applyNumberFormat="1" applyFont="1" applyFill="1" applyBorder="1" applyAlignment="1">
      <alignment vertical="center"/>
    </xf>
    <xf numFmtId="170" fontId="10" fillId="0" borderId="34" xfId="58" applyNumberFormat="1" applyFont="1" applyFill="1" applyBorder="1" applyAlignment="1" applyProtection="1">
      <alignment horizontal="right" vertical="center"/>
      <protection locked="0"/>
    </xf>
    <xf numFmtId="170" fontId="10" fillId="0" borderId="33" xfId="58" applyNumberFormat="1" applyFont="1" applyFill="1" applyBorder="1" applyAlignment="1" applyProtection="1">
      <alignment horizontal="right" vertical="center"/>
      <protection locked="0"/>
    </xf>
    <xf numFmtId="170" fontId="10" fillId="0" borderId="36" xfId="58" applyNumberFormat="1" applyFont="1" applyFill="1" applyBorder="1" applyAlignment="1" applyProtection="1">
      <alignment horizontal="right" vertical="center"/>
      <protection locked="0"/>
    </xf>
    <xf numFmtId="170" fontId="4" fillId="0" borderId="18" xfId="58" applyNumberFormat="1" applyFont="1" applyFill="1" applyBorder="1" applyAlignment="1">
      <alignment vertical="center"/>
    </xf>
    <xf numFmtId="170" fontId="10" fillId="0" borderId="65" xfId="58" applyNumberFormat="1" applyFont="1" applyFill="1" applyBorder="1" applyAlignment="1" applyProtection="1">
      <alignment horizontal="right" vertical="center"/>
      <protection locked="0"/>
    </xf>
    <xf numFmtId="170" fontId="4" fillId="0" borderId="35" xfId="58" applyNumberFormat="1" applyFont="1" applyFill="1" applyBorder="1" applyAlignment="1">
      <alignment vertical="center"/>
    </xf>
    <xf numFmtId="170" fontId="4" fillId="0" borderId="36" xfId="58" applyNumberFormat="1" applyFont="1" applyFill="1" applyBorder="1" applyAlignment="1">
      <alignment vertical="center"/>
    </xf>
    <xf numFmtId="0" fontId="29" fillId="0" borderId="0" xfId="57" applyFont="1" applyAlignment="1" applyProtection="1"/>
    <xf numFmtId="165" fontId="8" fillId="0" borderId="36" xfId="0" applyNumberFormat="1" applyFont="1" applyFill="1" applyBorder="1" applyAlignment="1">
      <alignment horizontal="right" vertical="center"/>
    </xf>
    <xf numFmtId="170" fontId="10" fillId="0" borderId="0" xfId="58" applyNumberFormat="1" applyFont="1" applyFill="1" applyBorder="1" applyAlignment="1" applyProtection="1">
      <alignment horizontal="right" vertical="center"/>
      <protection locked="0"/>
    </xf>
    <xf numFmtId="165" fontId="8" fillId="0" borderId="18" xfId="0" applyNumberFormat="1" applyFont="1" applyFill="1" applyBorder="1" applyAlignment="1">
      <alignment horizontal="right" vertical="center"/>
    </xf>
    <xf numFmtId="165" fontId="6" fillId="0" borderId="34" xfId="41" applyNumberFormat="1" applyFont="1" applyFill="1" applyBorder="1" applyAlignment="1" applyProtection="1">
      <alignment vertical="center"/>
    </xf>
    <xf numFmtId="0" fontId="21" fillId="0" borderId="0" xfId="0" applyFont="1" applyFill="1"/>
    <xf numFmtId="170" fontId="0" fillId="0" borderId="0" xfId="0" applyNumberFormat="1"/>
    <xf numFmtId="0" fontId="3" fillId="0" borderId="0" xfId="57" applyFont="1" applyAlignment="1" applyProtection="1"/>
    <xf numFmtId="170" fontId="4" fillId="0" borderId="17" xfId="58" applyNumberFormat="1" applyFont="1" applyFill="1" applyBorder="1" applyAlignment="1">
      <alignment vertical="center"/>
    </xf>
    <xf numFmtId="9" fontId="0" fillId="0" borderId="0" xfId="58" applyFont="1"/>
    <xf numFmtId="170" fontId="0" fillId="0" borderId="0" xfId="58" applyNumberFormat="1" applyFont="1" applyAlignment="1">
      <alignment vertical="center"/>
    </xf>
    <xf numFmtId="170" fontId="0" fillId="0" borderId="0" xfId="0" applyNumberFormat="1" applyAlignment="1">
      <alignment vertical="center"/>
    </xf>
    <xf numFmtId="0" fontId="25" fillId="0" borderId="0" xfId="57" applyAlignment="1" applyProtection="1"/>
    <xf numFmtId="166" fontId="18" fillId="0" borderId="71" xfId="0" applyNumberFormat="1" applyFont="1" applyFill="1" applyBorder="1" applyAlignment="1" applyProtection="1">
      <alignment horizontal="right" vertical="center"/>
    </xf>
    <xf numFmtId="166" fontId="18" fillId="0" borderId="69" xfId="0" applyNumberFormat="1" applyFont="1" applyFill="1" applyBorder="1" applyAlignment="1" applyProtection="1">
      <alignment horizontal="right" vertical="center"/>
    </xf>
    <xf numFmtId="166" fontId="6" fillId="0" borderId="69" xfId="0" applyNumberFormat="1" applyFont="1" applyFill="1" applyBorder="1" applyAlignment="1" applyProtection="1">
      <alignment horizontal="right" vertical="center"/>
    </xf>
    <xf numFmtId="166" fontId="6" fillId="0" borderId="17" xfId="0" applyNumberFormat="1" applyFont="1" applyFill="1" applyBorder="1" applyAlignment="1" applyProtection="1">
      <alignment horizontal="right" vertical="center"/>
    </xf>
    <xf numFmtId="170" fontId="8" fillId="0" borderId="95" xfId="58" applyNumberFormat="1" applyFont="1" applyBorder="1"/>
    <xf numFmtId="170" fontId="17" fillId="0" borderId="99" xfId="58" applyNumberFormat="1" applyFont="1" applyBorder="1"/>
    <xf numFmtId="170" fontId="8" fillId="0" borderId="99" xfId="58" applyNumberFormat="1" applyFont="1" applyBorder="1"/>
    <xf numFmtId="170" fontId="8" fillId="0" borderId="101" xfId="58" applyNumberFormat="1" applyFont="1" applyBorder="1"/>
    <xf numFmtId="170" fontId="8" fillId="0" borderId="103" xfId="58" applyNumberFormat="1" applyFont="1" applyBorder="1"/>
    <xf numFmtId="0" fontId="10" fillId="0" borderId="0" xfId="2" applyFont="1" applyFill="1"/>
    <xf numFmtId="165" fontId="6" fillId="0" borderId="104" xfId="1" applyNumberFormat="1" applyFont="1" applyFill="1" applyBorder="1" applyAlignment="1" applyProtection="1">
      <alignment vertical="center"/>
      <protection locked="0"/>
    </xf>
    <xf numFmtId="165" fontId="6" fillId="0" borderId="104" xfId="1" applyNumberFormat="1" applyFont="1" applyFill="1" applyBorder="1" applyAlignment="1" applyProtection="1">
      <alignment horizontal="right" vertical="center"/>
      <protection locked="0"/>
    </xf>
    <xf numFmtId="165" fontId="8" fillId="0" borderId="104" xfId="0" applyNumberFormat="1" applyFont="1" applyBorder="1" applyAlignment="1">
      <alignment horizontal="right" vertical="center"/>
    </xf>
    <xf numFmtId="165" fontId="6" fillId="0" borderId="104" xfId="0" applyNumberFormat="1" applyFont="1" applyFill="1" applyBorder="1" applyAlignment="1" applyProtection="1">
      <alignment horizontal="right" vertical="center"/>
    </xf>
    <xf numFmtId="165" fontId="8" fillId="0" borderId="104" xfId="0" applyNumberFormat="1" applyFont="1" applyFill="1" applyBorder="1" applyAlignment="1">
      <alignment horizontal="right" vertical="center"/>
    </xf>
    <xf numFmtId="166" fontId="6" fillId="0" borderId="34" xfId="0" applyNumberFormat="1" applyFont="1" applyFill="1" applyBorder="1" applyAlignment="1" applyProtection="1">
      <alignment horizontal="right" vertical="center"/>
    </xf>
    <xf numFmtId="170" fontId="4" fillId="0" borderId="104" xfId="58" applyNumberFormat="1" applyFont="1" applyBorder="1" applyAlignment="1">
      <alignment vertical="center"/>
    </xf>
    <xf numFmtId="166" fontId="6" fillId="0" borderId="104" xfId="0" applyNumberFormat="1" applyFont="1" applyFill="1" applyBorder="1" applyAlignment="1" applyProtection="1">
      <alignment horizontal="right" vertical="center"/>
    </xf>
    <xf numFmtId="9" fontId="4" fillId="0" borderId="53" xfId="58" applyNumberFormat="1" applyFont="1" applyBorder="1" applyAlignment="1">
      <alignment vertical="center"/>
    </xf>
    <xf numFmtId="0" fontId="4" fillId="0" borderId="0" xfId="2" applyFont="1" applyFill="1"/>
    <xf numFmtId="165" fontId="8" fillId="0" borderId="104" xfId="0" applyNumberFormat="1" applyFont="1" applyFill="1" applyBorder="1" applyAlignment="1">
      <alignment horizontal="center" vertical="center"/>
    </xf>
    <xf numFmtId="9" fontId="4" fillId="0" borderId="69" xfId="58" applyNumberFormat="1" applyFont="1" applyBorder="1" applyAlignment="1">
      <alignment vertical="center"/>
    </xf>
    <xf numFmtId="165" fontId="8" fillId="0" borderId="104" xfId="0" applyNumberFormat="1" applyFont="1" applyBorder="1" applyAlignment="1">
      <alignment vertical="center"/>
    </xf>
    <xf numFmtId="174" fontId="17" fillId="0" borderId="97" xfId="0" applyNumberFormat="1" applyFont="1" applyBorder="1"/>
    <xf numFmtId="174" fontId="8" fillId="0" borderId="97" xfId="0" applyNumberFormat="1" applyFont="1" applyBorder="1"/>
    <xf numFmtId="174" fontId="8" fillId="0" borderId="100" xfId="0" applyNumberFormat="1" applyFont="1" applyBorder="1"/>
    <xf numFmtId="170" fontId="17" fillId="0" borderId="112" xfId="58" applyNumberFormat="1" applyFont="1" applyBorder="1"/>
    <xf numFmtId="170" fontId="8" fillId="0" borderId="112" xfId="58" applyNumberFormat="1" applyFont="1" applyBorder="1"/>
    <xf numFmtId="170" fontId="8" fillId="0" borderId="113" xfId="58" applyNumberFormat="1" applyFont="1" applyBorder="1"/>
    <xf numFmtId="174" fontId="17" fillId="0" borderId="114" xfId="0" applyNumberFormat="1" applyFont="1" applyBorder="1"/>
    <xf numFmtId="174" fontId="8" fillId="0" borderId="114" xfId="0" applyNumberFormat="1" applyFont="1" applyBorder="1"/>
    <xf numFmtId="174" fontId="8" fillId="0" borderId="115" xfId="0" applyNumberFormat="1" applyFont="1" applyBorder="1"/>
    <xf numFmtId="174" fontId="17" fillId="0" borderId="116" xfId="0" applyNumberFormat="1" applyFont="1" applyBorder="1"/>
    <xf numFmtId="170" fontId="17" fillId="0" borderId="117" xfId="58" applyNumberFormat="1" applyFont="1" applyBorder="1"/>
    <xf numFmtId="174" fontId="8" fillId="0" borderId="94" xfId="0" applyNumberFormat="1" applyFont="1" applyBorder="1"/>
    <xf numFmtId="174" fontId="8" fillId="0" borderId="102" xfId="0" applyNumberFormat="1" applyFont="1" applyBorder="1"/>
    <xf numFmtId="174" fontId="17" fillId="0" borderId="97" xfId="0" applyNumberFormat="1" applyFont="1" applyBorder="1" applyAlignment="1">
      <alignment vertical="center"/>
    </xf>
    <xf numFmtId="170" fontId="17" fillId="0" borderId="112" xfId="58" applyNumberFormat="1" applyFont="1" applyBorder="1" applyAlignment="1">
      <alignment vertical="center"/>
    </xf>
    <xf numFmtId="174" fontId="17" fillId="0" borderId="116" xfId="0" applyNumberFormat="1" applyFont="1" applyBorder="1" applyAlignment="1">
      <alignment vertical="center"/>
    </xf>
    <xf numFmtId="170" fontId="17" fillId="0" borderId="117" xfId="58" applyNumberFormat="1" applyFont="1" applyBorder="1" applyAlignment="1">
      <alignment vertical="center"/>
    </xf>
    <xf numFmtId="174" fontId="17" fillId="0" borderId="114" xfId="0" applyNumberFormat="1" applyFont="1" applyBorder="1" applyAlignment="1">
      <alignment vertical="center"/>
    </xf>
    <xf numFmtId="170" fontId="17" fillId="0" borderId="99" xfId="58" applyNumberFormat="1" applyFont="1" applyBorder="1" applyAlignment="1">
      <alignment vertical="center"/>
    </xf>
    <xf numFmtId="174" fontId="8" fillId="0" borderId="97" xfId="0" applyNumberFormat="1" applyFont="1" applyBorder="1" applyAlignment="1">
      <alignment vertical="center"/>
    </xf>
    <xf numFmtId="170" fontId="8" fillId="0" borderId="112" xfId="58" applyNumberFormat="1" applyFont="1" applyBorder="1" applyAlignment="1">
      <alignment vertical="center"/>
    </xf>
    <xf numFmtId="174" fontId="8" fillId="0" borderId="94" xfId="0" applyNumberFormat="1" applyFont="1" applyBorder="1" applyAlignment="1">
      <alignment vertical="center"/>
    </xf>
    <xf numFmtId="170" fontId="8" fillId="0" borderId="95" xfId="58" applyNumberFormat="1" applyFont="1" applyBorder="1" applyAlignment="1">
      <alignment vertical="center"/>
    </xf>
    <xf numFmtId="174" fontId="8" fillId="0" borderId="114" xfId="0" applyNumberFormat="1" applyFont="1" applyBorder="1" applyAlignment="1">
      <alignment vertical="center"/>
    </xf>
    <xf numFmtId="170" fontId="8" fillId="0" borderId="99" xfId="58" applyNumberFormat="1" applyFont="1" applyBorder="1" applyAlignment="1">
      <alignment vertical="center"/>
    </xf>
    <xf numFmtId="174" fontId="8" fillId="0" borderId="100" xfId="0" applyNumberFormat="1" applyFont="1" applyBorder="1" applyAlignment="1">
      <alignment vertical="center"/>
    </xf>
    <xf numFmtId="170" fontId="8" fillId="0" borderId="113" xfId="58" applyNumberFormat="1" applyFont="1" applyBorder="1" applyAlignment="1">
      <alignment vertical="center"/>
    </xf>
    <xf numFmtId="174" fontId="8" fillId="0" borderId="102" xfId="0" applyNumberFormat="1" applyFont="1" applyBorder="1" applyAlignment="1">
      <alignment vertical="center"/>
    </xf>
    <xf numFmtId="170" fontId="8" fillId="0" borderId="101" xfId="58" applyNumberFormat="1" applyFont="1" applyBorder="1" applyAlignment="1">
      <alignment vertical="center"/>
    </xf>
    <xf numFmtId="174" fontId="8" fillId="0" borderId="115" xfId="0" applyNumberFormat="1" applyFont="1" applyBorder="1" applyAlignment="1">
      <alignment vertical="center"/>
    </xf>
    <xf numFmtId="170" fontId="8" fillId="0" borderId="103" xfId="58" applyNumberFormat="1" applyFont="1" applyBorder="1" applyAlignment="1">
      <alignment vertical="center"/>
    </xf>
    <xf numFmtId="0" fontId="6" fillId="0" borderId="0" xfId="2" applyFont="1" applyFill="1" applyBorder="1" applyAlignment="1" applyProtection="1">
      <alignment horizontal="center" vertical="center"/>
      <protection locked="0"/>
    </xf>
    <xf numFmtId="170" fontId="4" fillId="0" borderId="53" xfId="58" applyNumberFormat="1" applyFont="1" applyBorder="1" applyAlignment="1">
      <alignment horizontal="center" vertical="center"/>
    </xf>
    <xf numFmtId="3" fontId="6" fillId="0" borderId="0" xfId="1" applyNumberFormat="1" applyFont="1" applyFill="1" applyBorder="1" applyAlignment="1" applyProtection="1">
      <alignment horizontal="center" vertical="center" wrapText="1"/>
      <protection locked="0"/>
    </xf>
    <xf numFmtId="3" fontId="10" fillId="0" borderId="0" xfId="1" applyNumberFormat="1" applyFont="1" applyFill="1" applyBorder="1" applyAlignment="1" applyProtection="1">
      <alignment horizontal="center" vertical="center" wrapText="1"/>
      <protection locked="0"/>
    </xf>
    <xf numFmtId="9" fontId="0" fillId="0" borderId="0" xfId="58" applyFont="1" applyFill="1" applyBorder="1"/>
    <xf numFmtId="165" fontId="6" fillId="0" borderId="0" xfId="1" applyNumberFormat="1" applyFont="1" applyFill="1" applyBorder="1" applyAlignment="1" applyProtection="1">
      <alignment horizontal="center" vertical="center"/>
      <protection locked="0"/>
    </xf>
    <xf numFmtId="170" fontId="6" fillId="0" borderId="0" xfId="58" applyNumberFormat="1" applyFont="1" applyFill="1" applyBorder="1" applyAlignment="1" applyProtection="1">
      <alignment vertical="center"/>
      <protection locked="0"/>
    </xf>
    <xf numFmtId="170" fontId="6" fillId="0" borderId="0" xfId="58" applyNumberFormat="1" applyFont="1" applyFill="1" applyBorder="1" applyAlignment="1" applyProtection="1">
      <alignment horizontal="center" vertical="center"/>
      <protection locked="0"/>
    </xf>
    <xf numFmtId="0" fontId="10" fillId="0" borderId="0" xfId="2" applyFont="1" applyFill="1" applyBorder="1" applyAlignment="1" applyProtection="1">
      <alignment horizontal="center" vertical="center"/>
      <protection locked="0"/>
    </xf>
    <xf numFmtId="166" fontId="0" fillId="0" borderId="0" xfId="0" applyNumberFormat="1"/>
    <xf numFmtId="0" fontId="4" fillId="0" borderId="0" xfId="2" applyFont="1" applyFill="1" applyBorder="1" applyProtection="1">
      <protection locked="0"/>
    </xf>
    <xf numFmtId="0" fontId="24" fillId="0" borderId="0" xfId="0" applyFont="1" applyFill="1"/>
    <xf numFmtId="0" fontId="5" fillId="0" borderId="0" xfId="57" applyFont="1" applyAlignment="1" applyProtection="1"/>
    <xf numFmtId="0" fontId="5" fillId="0" borderId="0" xfId="0" applyFont="1"/>
    <xf numFmtId="0" fontId="31" fillId="0" borderId="0" xfId="57" applyFont="1" applyAlignment="1" applyProtection="1"/>
    <xf numFmtId="0" fontId="2" fillId="0" borderId="0" xfId="0" applyFont="1" applyAlignme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17" fillId="0" borderId="27" xfId="0" applyFont="1" applyFill="1" applyBorder="1" applyAlignment="1">
      <alignment horizontal="left" vertical="center" wrapText="1"/>
    </xf>
    <xf numFmtId="0" fontId="8" fillId="0" borderId="32" xfId="0" applyFont="1" applyFill="1" applyBorder="1" applyAlignment="1">
      <alignment horizontal="left" vertical="center" wrapText="1" indent="1"/>
    </xf>
    <xf numFmtId="165" fontId="4" fillId="0" borderId="0" xfId="0" applyNumberFormat="1" applyFont="1"/>
    <xf numFmtId="165" fontId="6" fillId="4" borderId="73" xfId="1" applyNumberFormat="1" applyFont="1" applyFill="1" applyBorder="1" applyAlignment="1" applyProtection="1">
      <alignment vertical="center"/>
      <protection locked="0"/>
    </xf>
    <xf numFmtId="165" fontId="6" fillId="4" borderId="74" xfId="1" applyNumberFormat="1" applyFont="1" applyFill="1" applyBorder="1" applyAlignment="1" applyProtection="1">
      <alignment vertical="center"/>
      <protection locked="0"/>
    </xf>
    <xf numFmtId="165" fontId="6" fillId="4" borderId="75" xfId="1" applyNumberFormat="1" applyFont="1" applyFill="1" applyBorder="1" applyAlignment="1" applyProtection="1">
      <alignment vertical="center"/>
      <protection locked="0"/>
    </xf>
    <xf numFmtId="165" fontId="6" fillId="4" borderId="72" xfId="1" applyNumberFormat="1" applyFont="1" applyFill="1" applyBorder="1" applyAlignment="1" applyProtection="1">
      <alignment vertical="center"/>
      <protection locked="0"/>
    </xf>
    <xf numFmtId="167" fontId="6" fillId="4" borderId="72" xfId="1" applyNumberFormat="1" applyFont="1" applyFill="1" applyBorder="1" applyAlignment="1" applyProtection="1">
      <alignment vertical="center"/>
      <protection locked="0"/>
    </xf>
    <xf numFmtId="0" fontId="10" fillId="4" borderId="77" xfId="2" applyFont="1" applyFill="1" applyBorder="1" applyAlignment="1" applyProtection="1">
      <alignment horizontal="center" vertical="center"/>
      <protection locked="0"/>
    </xf>
    <xf numFmtId="170" fontId="6" fillId="4" borderId="78" xfId="58" applyNumberFormat="1" applyFont="1" applyFill="1" applyBorder="1" applyAlignment="1" applyProtection="1">
      <alignment vertical="center"/>
      <protection locked="0"/>
    </xf>
    <xf numFmtId="170" fontId="6" fillId="4" borderId="79" xfId="58" applyNumberFormat="1" applyFont="1" applyFill="1" applyBorder="1" applyAlignment="1" applyProtection="1">
      <alignment vertical="center"/>
      <protection locked="0"/>
    </xf>
    <xf numFmtId="170" fontId="6" fillId="4" borderId="80" xfId="58" applyNumberFormat="1" applyFont="1" applyFill="1" applyBorder="1" applyAlignment="1" applyProtection="1">
      <alignment vertical="center"/>
      <protection locked="0"/>
    </xf>
    <xf numFmtId="170" fontId="6" fillId="4" borderId="77" xfId="58" applyNumberFormat="1" applyFont="1" applyFill="1" applyBorder="1" applyAlignment="1" applyProtection="1">
      <alignment vertical="center"/>
      <protection locked="0"/>
    </xf>
    <xf numFmtId="0" fontId="6" fillId="4" borderId="119" xfId="2" applyFont="1" applyFill="1" applyBorder="1" applyAlignment="1" applyProtection="1">
      <alignment horizontal="center" vertical="center"/>
      <protection locked="0"/>
    </xf>
    <xf numFmtId="165" fontId="6" fillId="4" borderId="120" xfId="1" applyNumberFormat="1" applyFont="1" applyFill="1" applyBorder="1" applyAlignment="1" applyProtection="1">
      <alignment vertical="center"/>
      <protection locked="0"/>
    </xf>
    <xf numFmtId="165" fontId="6" fillId="4" borderId="121" xfId="1" applyNumberFormat="1" applyFont="1" applyFill="1" applyBorder="1" applyAlignment="1" applyProtection="1">
      <alignment vertical="center"/>
      <protection locked="0"/>
    </xf>
    <xf numFmtId="0" fontId="6" fillId="4" borderId="82" xfId="2" applyFont="1" applyFill="1" applyBorder="1" applyAlignment="1" applyProtection="1">
      <alignment horizontal="center" vertical="center"/>
      <protection locked="0"/>
    </xf>
    <xf numFmtId="165" fontId="6" fillId="4" borderId="83" xfId="1" applyNumberFormat="1" applyFont="1" applyFill="1" applyBorder="1" applyAlignment="1" applyProtection="1">
      <alignment vertical="center"/>
      <protection locked="0"/>
    </xf>
    <xf numFmtId="165" fontId="6" fillId="4" borderId="84" xfId="1" applyNumberFormat="1" applyFont="1" applyFill="1" applyBorder="1" applyAlignment="1" applyProtection="1">
      <alignment vertical="center"/>
      <protection locked="0"/>
    </xf>
    <xf numFmtId="165" fontId="6" fillId="4" borderId="85" xfId="1" applyNumberFormat="1" applyFont="1" applyFill="1" applyBorder="1" applyAlignment="1" applyProtection="1">
      <alignment vertical="center"/>
      <protection locked="0"/>
    </xf>
    <xf numFmtId="165" fontId="6" fillId="4" borderId="82" xfId="1" applyNumberFormat="1" applyFont="1" applyFill="1" applyBorder="1" applyAlignment="1" applyProtection="1">
      <alignment vertical="center"/>
      <protection locked="0"/>
    </xf>
    <xf numFmtId="167" fontId="6" fillId="4" borderId="82" xfId="1" applyNumberFormat="1" applyFont="1" applyFill="1" applyBorder="1" applyAlignment="1" applyProtection="1">
      <alignment vertical="center"/>
      <protection locked="0"/>
    </xf>
    <xf numFmtId="170" fontId="10" fillId="4" borderId="80" xfId="58" applyNumberFormat="1" applyFont="1" applyFill="1" applyBorder="1" applyAlignment="1" applyProtection="1">
      <alignment vertical="center"/>
      <protection locked="0"/>
    </xf>
    <xf numFmtId="0" fontId="10" fillId="4" borderId="87" xfId="2" applyFont="1" applyFill="1" applyBorder="1" applyAlignment="1" applyProtection="1">
      <alignment horizontal="center" vertical="center"/>
      <protection locked="0"/>
    </xf>
    <xf numFmtId="170" fontId="6" fillId="4" borderId="88" xfId="58" applyNumberFormat="1" applyFont="1" applyFill="1" applyBorder="1" applyAlignment="1" applyProtection="1">
      <alignment vertical="center"/>
      <protection locked="0"/>
    </xf>
    <xf numFmtId="170" fontId="6" fillId="4" borderId="89" xfId="58" applyNumberFormat="1" applyFont="1" applyFill="1" applyBorder="1" applyAlignment="1" applyProtection="1">
      <alignment vertical="center"/>
      <protection locked="0"/>
    </xf>
    <xf numFmtId="170" fontId="10" fillId="4" borderId="89" xfId="58" applyNumberFormat="1" applyFont="1" applyFill="1" applyBorder="1" applyAlignment="1" applyProtection="1">
      <alignment vertical="center"/>
      <protection locked="0"/>
    </xf>
    <xf numFmtId="0" fontId="6" fillId="4" borderId="18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60" xfId="0" applyFont="1" applyFill="1" applyBorder="1" applyAlignment="1">
      <alignment horizontal="center" vertical="center" wrapText="1"/>
    </xf>
    <xf numFmtId="0" fontId="6" fillId="4" borderId="96" xfId="2" applyFont="1" applyFill="1" applyBorder="1" applyAlignment="1" applyProtection="1">
      <alignment horizontal="center" vertical="center"/>
      <protection locked="0"/>
    </xf>
    <xf numFmtId="0" fontId="10" fillId="4" borderId="93" xfId="2" applyFont="1" applyFill="1" applyBorder="1" applyAlignment="1" applyProtection="1">
      <alignment horizontal="center" vertical="center"/>
      <protection locked="0"/>
    </xf>
    <xf numFmtId="0" fontId="6" fillId="4" borderId="92" xfId="2" applyFont="1" applyFill="1" applyBorder="1" applyAlignment="1" applyProtection="1">
      <alignment horizontal="center" vertical="center"/>
      <protection locked="0"/>
    </xf>
    <xf numFmtId="165" fontId="6" fillId="4" borderId="76" xfId="1" applyNumberFormat="1" applyFont="1" applyFill="1" applyBorder="1" applyAlignment="1" applyProtection="1">
      <alignment vertical="center"/>
      <protection locked="0"/>
    </xf>
    <xf numFmtId="165" fontId="6" fillId="4" borderId="75" xfId="1" applyNumberFormat="1" applyFont="1" applyFill="1" applyBorder="1" applyAlignment="1" applyProtection="1">
      <alignment horizontal="center" vertical="center"/>
      <protection locked="0"/>
    </xf>
    <xf numFmtId="165" fontId="6" fillId="4" borderId="72" xfId="1" applyNumberFormat="1" applyFont="1" applyFill="1" applyBorder="1" applyAlignment="1" applyProtection="1">
      <alignment horizontal="center" vertical="center"/>
      <protection locked="0"/>
    </xf>
    <xf numFmtId="165" fontId="6" fillId="4" borderId="86" xfId="1" applyNumberFormat="1" applyFont="1" applyFill="1" applyBorder="1" applyAlignment="1" applyProtection="1">
      <alignment vertical="center"/>
      <protection locked="0"/>
    </xf>
    <xf numFmtId="165" fontId="6" fillId="4" borderId="85" xfId="1" applyNumberFormat="1" applyFont="1" applyFill="1" applyBorder="1" applyAlignment="1" applyProtection="1">
      <alignment horizontal="center" vertical="center"/>
      <protection locked="0"/>
    </xf>
    <xf numFmtId="165" fontId="6" fillId="4" borderId="82" xfId="1" applyNumberFormat="1" applyFont="1" applyFill="1" applyBorder="1" applyAlignment="1" applyProtection="1">
      <alignment horizontal="center" vertical="center"/>
      <protection locked="0"/>
    </xf>
    <xf numFmtId="170" fontId="6" fillId="4" borderId="81" xfId="58" applyNumberFormat="1" applyFont="1" applyFill="1" applyBorder="1" applyAlignment="1" applyProtection="1">
      <alignment vertical="center"/>
      <protection locked="0"/>
    </xf>
    <xf numFmtId="170" fontId="6" fillId="4" borderId="80" xfId="58" applyNumberFormat="1" applyFont="1" applyFill="1" applyBorder="1" applyAlignment="1" applyProtection="1">
      <alignment horizontal="center" vertical="center"/>
      <protection locked="0"/>
    </xf>
    <xf numFmtId="170" fontId="6" fillId="4" borderId="77" xfId="58" applyNumberFormat="1" applyFont="1" applyFill="1" applyBorder="1" applyAlignment="1" applyProtection="1">
      <alignment horizontal="center" vertical="center"/>
      <protection locked="0"/>
    </xf>
    <xf numFmtId="165" fontId="6" fillId="4" borderId="121" xfId="1" applyNumberFormat="1" applyFont="1" applyFill="1" applyBorder="1" applyAlignment="1" applyProtection="1">
      <alignment horizontal="center" vertical="center"/>
      <protection locked="0"/>
    </xf>
    <xf numFmtId="165" fontId="6" fillId="4" borderId="119" xfId="1" applyNumberFormat="1" applyFont="1" applyFill="1" applyBorder="1" applyAlignment="1" applyProtection="1">
      <alignment horizontal="center" vertical="center"/>
      <protection locked="0"/>
    </xf>
    <xf numFmtId="0" fontId="8" fillId="4" borderId="42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4" fillId="4" borderId="63" xfId="0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  <xf numFmtId="0" fontId="4" fillId="4" borderId="60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0" fontId="4" fillId="4" borderId="41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/>
    </xf>
    <xf numFmtId="3" fontId="6" fillId="4" borderId="23" xfId="1" applyNumberFormat="1" applyFont="1" applyFill="1" applyBorder="1" applyAlignment="1" applyProtection="1">
      <alignment horizontal="center" vertical="center" wrapText="1"/>
      <protection locked="0"/>
    </xf>
    <xf numFmtId="9" fontId="6" fillId="4" borderId="89" xfId="58" applyNumberFormat="1" applyFont="1" applyFill="1" applyBorder="1" applyAlignment="1" applyProtection="1">
      <alignment vertical="center"/>
      <protection locked="0"/>
    </xf>
    <xf numFmtId="0" fontId="10" fillId="4" borderId="98" xfId="2" applyFont="1" applyFill="1" applyBorder="1" applyAlignment="1" applyProtection="1">
      <alignment horizontal="center" vertical="center"/>
      <protection locked="0"/>
    </xf>
    <xf numFmtId="3" fontId="6" fillId="4" borderId="42" xfId="1" applyNumberFormat="1" applyFont="1" applyFill="1" applyBorder="1" applyAlignment="1" applyProtection="1">
      <alignment horizontal="center" vertical="center" wrapText="1"/>
      <protection locked="0"/>
    </xf>
    <xf numFmtId="3" fontId="10" fillId="4" borderId="60" xfId="1" applyNumberFormat="1" applyFont="1" applyFill="1" applyBorder="1" applyAlignment="1" applyProtection="1">
      <alignment horizontal="center" vertical="center" wrapText="1"/>
      <protection locked="0"/>
    </xf>
    <xf numFmtId="170" fontId="6" fillId="4" borderId="89" xfId="58" applyNumberFormat="1" applyFont="1" applyFill="1" applyBorder="1" applyAlignment="1" applyProtection="1">
      <alignment horizontal="center" vertical="center"/>
      <protection locked="0"/>
    </xf>
    <xf numFmtId="170" fontId="6" fillId="4" borderId="87" xfId="58" applyNumberFormat="1" applyFont="1" applyFill="1" applyBorder="1" applyAlignment="1" applyProtection="1">
      <alignment horizontal="center" vertical="center"/>
      <protection locked="0"/>
    </xf>
    <xf numFmtId="170" fontId="6" fillId="4" borderId="90" xfId="58" applyNumberFormat="1" applyFont="1" applyFill="1" applyBorder="1" applyAlignment="1" applyProtection="1">
      <alignment vertical="center"/>
      <protection locked="0"/>
    </xf>
    <xf numFmtId="170" fontId="6" fillId="4" borderId="87" xfId="58" applyNumberFormat="1" applyFont="1" applyFill="1" applyBorder="1" applyAlignment="1" applyProtection="1">
      <alignment vertical="center"/>
      <protection locked="0"/>
    </xf>
    <xf numFmtId="0" fontId="8" fillId="4" borderId="63" xfId="0" applyFont="1" applyFill="1" applyBorder="1" applyAlignment="1">
      <alignment horizontal="center" vertical="center" wrapText="1"/>
    </xf>
    <xf numFmtId="170" fontId="6" fillId="4" borderId="108" xfId="58" applyNumberFormat="1" applyFont="1" applyFill="1" applyBorder="1" applyAlignment="1" applyProtection="1">
      <alignment vertical="center"/>
      <protection locked="0"/>
    </xf>
    <xf numFmtId="170" fontId="6" fillId="4" borderId="110" xfId="58" applyNumberFormat="1" applyFont="1" applyFill="1" applyBorder="1" applyAlignment="1" applyProtection="1">
      <alignment vertical="center"/>
      <protection locked="0"/>
    </xf>
    <xf numFmtId="165" fontId="10" fillId="4" borderId="75" xfId="1" applyNumberFormat="1" applyFont="1" applyFill="1" applyBorder="1" applyAlignment="1" applyProtection="1">
      <alignment vertical="center"/>
      <protection locked="0"/>
    </xf>
    <xf numFmtId="165" fontId="10" fillId="4" borderId="72" xfId="1" applyNumberFormat="1" applyFont="1" applyFill="1" applyBorder="1" applyAlignment="1" applyProtection="1">
      <alignment horizontal="center" vertical="center"/>
      <protection locked="0"/>
    </xf>
    <xf numFmtId="170" fontId="10" fillId="4" borderId="77" xfId="58" applyNumberFormat="1" applyFont="1" applyFill="1" applyBorder="1" applyAlignment="1" applyProtection="1">
      <alignment horizontal="center" vertical="center"/>
      <protection locked="0"/>
    </xf>
    <xf numFmtId="165" fontId="10" fillId="4" borderId="85" xfId="1" applyNumberFormat="1" applyFont="1" applyFill="1" applyBorder="1" applyAlignment="1" applyProtection="1">
      <alignment vertical="center"/>
      <protection locked="0"/>
    </xf>
    <xf numFmtId="165" fontId="10" fillId="4" borderId="82" xfId="1" applyNumberFormat="1" applyFont="1" applyFill="1" applyBorder="1" applyAlignment="1" applyProtection="1">
      <alignment horizontal="center" vertical="center"/>
      <protection locked="0"/>
    </xf>
    <xf numFmtId="170" fontId="10" fillId="4" borderId="87" xfId="58" applyNumberFormat="1" applyFont="1" applyFill="1" applyBorder="1" applyAlignment="1" applyProtection="1">
      <alignment horizontal="center" vertical="center"/>
      <protection locked="0"/>
    </xf>
    <xf numFmtId="165" fontId="6" fillId="4" borderId="74" xfId="1" applyNumberFormat="1" applyFont="1" applyFill="1" applyBorder="1" applyAlignment="1" applyProtection="1">
      <alignment horizontal="center" vertical="center"/>
      <protection locked="0"/>
    </xf>
    <xf numFmtId="165" fontId="6" fillId="4" borderId="76" xfId="1" applyNumberFormat="1" applyFont="1" applyFill="1" applyBorder="1" applyAlignment="1" applyProtection="1">
      <alignment horizontal="center" vertical="center"/>
      <protection locked="0"/>
    </xf>
    <xf numFmtId="165" fontId="6" fillId="4" borderId="122" xfId="1" applyNumberFormat="1" applyFont="1" applyFill="1" applyBorder="1" applyAlignment="1" applyProtection="1">
      <alignment vertical="center"/>
      <protection locked="0"/>
    </xf>
    <xf numFmtId="170" fontId="6" fillId="4" borderId="79" xfId="58" applyNumberFormat="1" applyFont="1" applyFill="1" applyBorder="1" applyAlignment="1" applyProtection="1">
      <alignment horizontal="center" vertical="center"/>
      <protection locked="0"/>
    </xf>
    <xf numFmtId="170" fontId="6" fillId="4" borderId="81" xfId="58" applyNumberFormat="1" applyFont="1" applyFill="1" applyBorder="1" applyAlignment="1" applyProtection="1">
      <alignment horizontal="center" vertical="center"/>
      <protection locked="0"/>
    </xf>
    <xf numFmtId="170" fontId="6" fillId="4" borderId="123" xfId="58" applyNumberFormat="1" applyFont="1" applyFill="1" applyBorder="1" applyAlignment="1" applyProtection="1">
      <alignment vertical="center"/>
      <protection locked="0"/>
    </xf>
    <xf numFmtId="165" fontId="6" fillId="4" borderId="84" xfId="1" applyNumberFormat="1" applyFont="1" applyFill="1" applyBorder="1" applyAlignment="1" applyProtection="1">
      <alignment horizontal="center" vertical="center"/>
      <protection locked="0"/>
    </xf>
    <xf numFmtId="165" fontId="6" fillId="4" borderId="86" xfId="1" applyNumberFormat="1" applyFont="1" applyFill="1" applyBorder="1" applyAlignment="1" applyProtection="1">
      <alignment horizontal="center" vertical="center"/>
      <protection locked="0"/>
    </xf>
    <xf numFmtId="165" fontId="6" fillId="4" borderId="124" xfId="1" applyNumberFormat="1" applyFont="1" applyFill="1" applyBorder="1" applyAlignment="1" applyProtection="1">
      <alignment vertical="center"/>
      <protection locked="0"/>
    </xf>
    <xf numFmtId="170" fontId="6" fillId="4" borderId="88" xfId="58" applyNumberFormat="1" applyFont="1" applyFill="1" applyBorder="1" applyAlignment="1" applyProtection="1">
      <alignment horizontal="center" vertical="center"/>
      <protection locked="0"/>
    </xf>
    <xf numFmtId="170" fontId="6" fillId="4" borderId="90" xfId="58" applyNumberFormat="1" applyFont="1" applyFill="1" applyBorder="1" applyAlignment="1" applyProtection="1">
      <alignment horizontal="center" vertical="center"/>
      <protection locked="0"/>
    </xf>
    <xf numFmtId="170" fontId="6" fillId="4" borderId="125" xfId="58" applyNumberFormat="1" applyFont="1" applyFill="1" applyBorder="1" applyAlignment="1" applyProtection="1">
      <alignment vertical="center"/>
      <protection locked="0"/>
    </xf>
    <xf numFmtId="3" fontId="6" fillId="4" borderId="66" xfId="1" applyNumberFormat="1" applyFont="1" applyFill="1" applyBorder="1" applyAlignment="1" applyProtection="1">
      <alignment horizontal="center" vertical="center" wrapText="1"/>
      <protection locked="0"/>
    </xf>
    <xf numFmtId="3" fontId="10" fillId="4" borderId="67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68" xfId="1" applyNumberFormat="1" applyFont="1" applyFill="1" applyBorder="1" applyAlignment="1" applyProtection="1">
      <alignment horizontal="center" vertical="center" wrapText="1"/>
      <protection locked="0"/>
    </xf>
    <xf numFmtId="9" fontId="6" fillId="4" borderId="89" xfId="58" applyNumberFormat="1" applyFont="1" applyFill="1" applyBorder="1" applyAlignment="1" applyProtection="1">
      <alignment horizontal="center" vertical="center"/>
      <protection locked="0"/>
    </xf>
    <xf numFmtId="3" fontId="6" fillId="4" borderId="23" xfId="43" applyNumberFormat="1" applyFont="1" applyFill="1" applyBorder="1" applyAlignment="1" applyProtection="1">
      <alignment horizontal="center" vertical="center" wrapText="1"/>
      <protection locked="0"/>
    </xf>
    <xf numFmtId="3" fontId="6" fillId="4" borderId="22" xfId="43" applyNumberFormat="1" applyFont="1" applyFill="1" applyBorder="1" applyAlignment="1" applyProtection="1">
      <alignment horizontal="center" vertical="center" wrapText="1"/>
      <protection locked="0"/>
    </xf>
    <xf numFmtId="170" fontId="6" fillId="4" borderId="126" xfId="58" applyNumberFormat="1" applyFont="1" applyFill="1" applyBorder="1" applyAlignment="1" applyProtection="1">
      <alignment vertical="center"/>
      <protection locked="0"/>
    </xf>
    <xf numFmtId="0" fontId="8" fillId="4" borderId="41" xfId="0" applyFont="1" applyFill="1" applyBorder="1" applyAlignment="1">
      <alignment horizontal="center" vertical="center"/>
    </xf>
    <xf numFmtId="170" fontId="6" fillId="4" borderId="127" xfId="58" applyNumberFormat="1" applyFont="1" applyFill="1" applyBorder="1" applyAlignment="1" applyProtection="1">
      <alignment vertical="center"/>
      <protection locked="0"/>
    </xf>
    <xf numFmtId="165" fontId="8" fillId="0" borderId="130" xfId="0" applyNumberFormat="1" applyFont="1" applyBorder="1" applyAlignment="1">
      <alignment horizontal="right" vertical="center"/>
    </xf>
    <xf numFmtId="165" fontId="8" fillId="0" borderId="130" xfId="0" applyNumberFormat="1" applyFont="1" applyFill="1" applyBorder="1" applyAlignment="1">
      <alignment vertical="center"/>
    </xf>
    <xf numFmtId="165" fontId="8" fillId="0" borderId="130" xfId="0" applyNumberFormat="1" applyFont="1" applyBorder="1" applyAlignment="1">
      <alignment vertical="center"/>
    </xf>
    <xf numFmtId="0" fontId="0" fillId="0" borderId="0" xfId="0"/>
    <xf numFmtId="167" fontId="8" fillId="0" borderId="131" xfId="0" applyNumberFormat="1" applyFont="1" applyBorder="1" applyAlignment="1">
      <alignment horizontal="right" vertical="center"/>
    </xf>
    <xf numFmtId="165" fontId="6" fillId="0" borderId="130" xfId="1" applyNumberFormat="1" applyFont="1" applyFill="1" applyBorder="1" applyAlignment="1" applyProtection="1">
      <alignment vertical="center"/>
      <protection locked="0"/>
    </xf>
    <xf numFmtId="165" fontId="6" fillId="0" borderId="132" xfId="1" applyNumberFormat="1" applyFont="1" applyFill="1" applyBorder="1" applyAlignment="1" applyProtection="1">
      <alignment vertical="center"/>
      <protection locked="0"/>
    </xf>
    <xf numFmtId="165" fontId="8" fillId="0" borderId="132" xfId="0" applyNumberFormat="1" applyFont="1" applyBorder="1" applyAlignment="1">
      <alignment horizontal="right" vertical="center"/>
    </xf>
    <xf numFmtId="165" fontId="6" fillId="0" borderId="132" xfId="1" applyNumberFormat="1" applyFont="1" applyFill="1" applyBorder="1" applyAlignment="1" applyProtection="1">
      <alignment horizontal="right" vertical="center"/>
      <protection locked="0"/>
    </xf>
    <xf numFmtId="165" fontId="8" fillId="0" borderId="130" xfId="0" applyNumberFormat="1" applyFont="1" applyFill="1" applyBorder="1" applyAlignment="1">
      <alignment horizontal="right" vertical="center"/>
    </xf>
    <xf numFmtId="0" fontId="8" fillId="0" borderId="7" xfId="0" applyFont="1" applyFill="1" applyBorder="1" applyAlignment="1">
      <alignment horizontal="left" vertical="center" wrapText="1" indent="1"/>
    </xf>
    <xf numFmtId="0" fontId="8" fillId="0" borderId="15" xfId="0" applyFont="1" applyFill="1" applyBorder="1" applyAlignment="1">
      <alignment horizontal="left" vertical="center" wrapText="1" indent="1"/>
    </xf>
    <xf numFmtId="0" fontId="0" fillId="0" borderId="0" xfId="0" applyFill="1" applyAlignment="1">
      <alignment vertical="center"/>
    </xf>
    <xf numFmtId="165" fontId="6" fillId="0" borderId="130" xfId="0" applyNumberFormat="1" applyFont="1" applyFill="1" applyBorder="1" applyAlignment="1" applyProtection="1">
      <alignment horizontal="right" vertical="center"/>
    </xf>
    <xf numFmtId="165" fontId="6" fillId="0" borderId="132" xfId="0" applyNumberFormat="1" applyFont="1" applyFill="1" applyBorder="1" applyAlignment="1" applyProtection="1">
      <alignment horizontal="right" vertical="center"/>
    </xf>
    <xf numFmtId="165" fontId="8" fillId="0" borderId="131" xfId="0" applyNumberFormat="1" applyFont="1" applyFill="1" applyBorder="1" applyAlignment="1">
      <alignment horizontal="right" vertical="center"/>
    </xf>
    <xf numFmtId="165" fontId="8" fillId="0" borderId="132" xfId="0" applyNumberFormat="1" applyFont="1" applyFill="1" applyBorder="1" applyAlignment="1">
      <alignment horizontal="right" vertical="center"/>
    </xf>
    <xf numFmtId="165" fontId="8" fillId="0" borderId="132" xfId="0" applyNumberFormat="1" applyFont="1" applyFill="1" applyBorder="1" applyAlignment="1">
      <alignment vertical="center"/>
    </xf>
    <xf numFmtId="165" fontId="8" fillId="0" borderId="133" xfId="0" applyNumberFormat="1" applyFont="1" applyFill="1" applyBorder="1" applyAlignment="1">
      <alignment vertical="center"/>
    </xf>
    <xf numFmtId="170" fontId="4" fillId="0" borderId="131" xfId="58" applyNumberFormat="1" applyFont="1" applyFill="1" applyBorder="1" applyAlignment="1">
      <alignment vertical="center"/>
    </xf>
    <xf numFmtId="170" fontId="4" fillId="0" borderId="133" xfId="58" applyNumberFormat="1" applyFont="1" applyFill="1" applyBorder="1" applyAlignment="1">
      <alignment vertical="center"/>
    </xf>
    <xf numFmtId="165" fontId="6" fillId="0" borderId="133" xfId="2" applyNumberFormat="1" applyFont="1" applyFill="1" applyBorder="1" applyAlignment="1" applyProtection="1">
      <alignment horizontal="right" vertical="center"/>
      <protection locked="0"/>
    </xf>
    <xf numFmtId="3" fontId="10" fillId="4" borderId="134" xfId="1" applyNumberFormat="1" applyFont="1" applyFill="1" applyBorder="1" applyAlignment="1" applyProtection="1">
      <alignment horizontal="center" vertical="center" wrapText="1"/>
      <protection locked="0"/>
    </xf>
    <xf numFmtId="170" fontId="10" fillId="0" borderId="35" xfId="58" applyNumberFormat="1" applyFont="1" applyFill="1" applyBorder="1" applyAlignment="1" applyProtection="1">
      <alignment horizontal="right" vertical="center"/>
      <protection locked="0"/>
    </xf>
    <xf numFmtId="165" fontId="8" fillId="0" borderId="133" xfId="0" applyNumberFormat="1" applyFont="1" applyBorder="1" applyAlignment="1">
      <alignment horizontal="right" vertical="center"/>
    </xf>
    <xf numFmtId="165" fontId="8" fillId="0" borderId="133" xfId="0" applyNumberFormat="1" applyFont="1" applyFill="1" applyBorder="1" applyAlignment="1">
      <alignment horizontal="right" vertical="center"/>
    </xf>
    <xf numFmtId="165" fontId="6" fillId="0" borderId="129" xfId="0" applyNumberFormat="1" applyFont="1" applyFill="1" applyBorder="1" applyAlignment="1" applyProtection="1">
      <alignment horizontal="right" vertical="center"/>
    </xf>
    <xf numFmtId="165" fontId="8" fillId="0" borderId="129" xfId="0" applyNumberFormat="1" applyFont="1" applyFill="1" applyBorder="1" applyAlignment="1">
      <alignment horizontal="right" vertical="center"/>
    </xf>
    <xf numFmtId="0" fontId="10" fillId="0" borderId="0" xfId="2" applyFont="1" applyFill="1" applyBorder="1" applyAlignment="1" applyProtection="1">
      <alignment vertical="center"/>
      <protection locked="0"/>
    </xf>
    <xf numFmtId="165" fontId="6" fillId="0" borderId="133" xfId="0" applyNumberFormat="1" applyFont="1" applyFill="1" applyBorder="1" applyAlignment="1" applyProtection="1">
      <alignment horizontal="right" vertical="center"/>
    </xf>
    <xf numFmtId="165" fontId="6" fillId="0" borderId="133" xfId="1" applyNumberFormat="1" applyFont="1" applyFill="1" applyBorder="1" applyAlignment="1" applyProtection="1">
      <alignment horizontal="right" vertical="center"/>
      <protection locked="0"/>
    </xf>
    <xf numFmtId="165" fontId="6" fillId="0" borderId="132" xfId="2" applyNumberFormat="1" applyFont="1" applyFill="1" applyBorder="1" applyAlignment="1" applyProtection="1">
      <alignment horizontal="right" vertical="center"/>
      <protection locked="0"/>
    </xf>
    <xf numFmtId="165" fontId="6" fillId="0" borderId="131" xfId="0" applyNumberFormat="1" applyFont="1" applyFill="1" applyBorder="1" applyAlignment="1" applyProtection="1">
      <alignment horizontal="right" vertical="center"/>
    </xf>
    <xf numFmtId="165" fontId="0" fillId="0" borderId="0" xfId="0" applyNumberFormat="1" applyBorder="1"/>
    <xf numFmtId="0" fontId="0" fillId="0" borderId="0" xfId="0"/>
    <xf numFmtId="170" fontId="6" fillId="4" borderId="135" xfId="58" applyNumberFormat="1" applyFont="1" applyFill="1" applyBorder="1" applyAlignment="1" applyProtection="1">
      <alignment vertical="center"/>
      <protection locked="0"/>
    </xf>
    <xf numFmtId="165" fontId="6" fillId="0" borderId="130" xfId="2" applyNumberFormat="1" applyFont="1" applyFill="1" applyBorder="1" applyAlignment="1" applyProtection="1">
      <alignment horizontal="right" vertical="center"/>
      <protection locked="0"/>
    </xf>
    <xf numFmtId="170" fontId="6" fillId="0" borderId="133" xfId="1" applyNumberFormat="1" applyFon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9" fontId="0" fillId="0" borderId="0" xfId="0" applyNumberFormat="1"/>
    <xf numFmtId="9" fontId="0" fillId="0" borderId="0" xfId="0" applyNumberFormat="1" applyAlignment="1">
      <alignment vertical="center"/>
    </xf>
    <xf numFmtId="1" fontId="33" fillId="0" borderId="0" xfId="0" applyNumberFormat="1" applyFont="1" applyAlignment="1">
      <alignment horizontal="left" vertical="center" indent="5"/>
    </xf>
    <xf numFmtId="3" fontId="6" fillId="0" borderId="0" xfId="1" applyNumberFormat="1" applyFont="1" applyFill="1" applyBorder="1" applyAlignment="1" applyProtection="1">
      <alignment horizontal="center" vertical="center" wrapText="1"/>
      <protection locked="0"/>
    </xf>
    <xf numFmtId="9" fontId="4" fillId="0" borderId="133" xfId="58" applyNumberFormat="1" applyFont="1" applyBorder="1" applyAlignment="1">
      <alignment vertical="center"/>
    </xf>
    <xf numFmtId="170" fontId="4" fillId="0" borderId="133" xfId="58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35" fillId="0" borderId="0" xfId="57" applyFont="1" applyAlignment="1" applyProtection="1"/>
    <xf numFmtId="0" fontId="36" fillId="0" borderId="0" xfId="0" applyFont="1" applyBorder="1" applyAlignment="1">
      <alignment horizontal="right" vertical="center"/>
    </xf>
    <xf numFmtId="0" fontId="37" fillId="0" borderId="0" xfId="0" applyFont="1"/>
    <xf numFmtId="0" fontId="38" fillId="0" borderId="0" xfId="0" applyFont="1"/>
    <xf numFmtId="0" fontId="39" fillId="0" borderId="0" xfId="0" applyFont="1"/>
    <xf numFmtId="0" fontId="4" fillId="0" borderId="0" xfId="0" applyFont="1" applyFill="1" applyAlignment="1">
      <alignment vertical="center"/>
    </xf>
    <xf numFmtId="0" fontId="4" fillId="0" borderId="0" xfId="2" applyFont="1" applyBorder="1" applyAlignment="1" applyProtection="1">
      <alignment vertical="center"/>
      <protection locked="0"/>
    </xf>
    <xf numFmtId="0" fontId="4" fillId="0" borderId="0" xfId="2" applyFont="1" applyAlignment="1">
      <alignment vertical="center"/>
    </xf>
    <xf numFmtId="0" fontId="4" fillId="0" borderId="0" xfId="2" applyFont="1" applyFill="1" applyAlignment="1">
      <alignment vertical="center"/>
    </xf>
    <xf numFmtId="0" fontId="10" fillId="0" borderId="0" xfId="2" applyFont="1" applyFill="1" applyAlignment="1">
      <alignment vertical="center"/>
    </xf>
    <xf numFmtId="0" fontId="11" fillId="0" borderId="0" xfId="2" applyFont="1" applyAlignment="1">
      <alignment vertical="center"/>
    </xf>
    <xf numFmtId="0" fontId="10" fillId="0" borderId="0" xfId="2" applyFont="1" applyBorder="1" applyAlignment="1" applyProtection="1">
      <alignment vertical="center"/>
      <protection locked="0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6" fillId="4" borderId="128" xfId="2" applyFont="1" applyFill="1" applyBorder="1" applyAlignment="1" applyProtection="1">
      <alignment horizontal="center" vertical="center"/>
      <protection locked="0"/>
    </xf>
    <xf numFmtId="0" fontId="10" fillId="4" borderId="127" xfId="2" applyFont="1" applyFill="1" applyBorder="1" applyAlignment="1" applyProtection="1">
      <alignment horizontal="center" vertical="center"/>
      <protection locked="0"/>
    </xf>
    <xf numFmtId="0" fontId="6" fillId="4" borderId="106" xfId="2" applyFont="1" applyFill="1" applyBorder="1" applyAlignment="1" applyProtection="1">
      <alignment horizontal="center" vertical="center"/>
      <protection locked="0"/>
    </xf>
    <xf numFmtId="0" fontId="10" fillId="4" borderId="135" xfId="2" applyFont="1" applyFill="1" applyBorder="1" applyAlignment="1" applyProtection="1">
      <alignment horizontal="center" vertical="center"/>
      <protection locked="0"/>
    </xf>
    <xf numFmtId="165" fontId="8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40" fillId="0" borderId="0" xfId="0" applyFont="1"/>
    <xf numFmtId="0" fontId="41" fillId="0" borderId="0" xfId="0" applyFont="1"/>
    <xf numFmtId="0" fontId="0" fillId="0" borderId="0" xfId="0" applyAlignment="1">
      <alignment horizontal="right" vertical="center" wrapText="1"/>
    </xf>
    <xf numFmtId="165" fontId="6" fillId="0" borderId="133" xfId="1" applyNumberFormat="1" applyFont="1" applyFill="1" applyBorder="1" applyAlignment="1" applyProtection="1">
      <alignment vertical="center"/>
      <protection locked="0"/>
    </xf>
    <xf numFmtId="166" fontId="18" fillId="0" borderId="20" xfId="0" applyNumberFormat="1" applyFont="1" applyFill="1" applyBorder="1" applyAlignment="1" applyProtection="1">
      <alignment horizontal="right" vertical="center"/>
    </xf>
    <xf numFmtId="165" fontId="8" fillId="0" borderId="130" xfId="0" applyNumberFormat="1" applyFont="1" applyFill="1" applyBorder="1" applyAlignment="1">
      <alignment horizontal="center" vertical="center"/>
    </xf>
    <xf numFmtId="165" fontId="8" fillId="0" borderId="131" xfId="0" applyNumberFormat="1" applyFont="1" applyFill="1" applyBorder="1" applyAlignment="1">
      <alignment horizontal="center" vertical="center"/>
    </xf>
    <xf numFmtId="170" fontId="10" fillId="0" borderId="133" xfId="58" applyNumberFormat="1" applyFont="1" applyFill="1" applyBorder="1" applyAlignment="1" applyProtection="1">
      <alignment horizontal="right" vertical="center"/>
      <protection locked="0"/>
    </xf>
    <xf numFmtId="165" fontId="17" fillId="0" borderId="133" xfId="0" applyNumberFormat="1" applyFont="1" applyFill="1" applyBorder="1" applyAlignment="1">
      <alignment vertical="center"/>
    </xf>
    <xf numFmtId="165" fontId="8" fillId="0" borderId="17" xfId="0" applyNumberFormat="1" applyFont="1" applyFill="1" applyBorder="1" applyAlignment="1">
      <alignment horizontal="center" vertical="center"/>
    </xf>
    <xf numFmtId="165" fontId="8" fillId="0" borderId="131" xfId="0" applyNumberFormat="1" applyFont="1" applyBorder="1" applyAlignment="1">
      <alignment horizontal="right" vertical="center"/>
    </xf>
    <xf numFmtId="0" fontId="35" fillId="0" borderId="0" xfId="57" applyFont="1" applyFill="1" applyAlignment="1" applyProtection="1"/>
    <xf numFmtId="9" fontId="6" fillId="4" borderId="77" xfId="58" applyNumberFormat="1" applyFont="1" applyFill="1" applyBorder="1" applyAlignment="1" applyProtection="1">
      <alignment vertical="center"/>
      <protection locked="0"/>
    </xf>
    <xf numFmtId="165" fontId="6" fillId="0" borderId="132" xfId="41" applyNumberFormat="1" applyFont="1" applyFill="1" applyBorder="1" applyAlignment="1" applyProtection="1">
      <alignment horizontal="right" vertical="center"/>
    </xf>
    <xf numFmtId="165" fontId="6" fillId="0" borderId="132" xfId="36" applyNumberFormat="1" applyFont="1" applyFill="1" applyBorder="1" applyAlignment="1" applyProtection="1">
      <alignment horizontal="right" vertical="center"/>
      <protection locked="0"/>
    </xf>
    <xf numFmtId="165" fontId="6" fillId="0" borderId="132" xfId="36" applyNumberFormat="1" applyFont="1" applyFill="1" applyBorder="1" applyAlignment="1" applyProtection="1">
      <alignment horizontal="center" vertical="center"/>
      <protection locked="0"/>
    </xf>
    <xf numFmtId="0" fontId="25" fillId="0" borderId="0" xfId="57" applyAlignment="1" applyProtection="1">
      <alignment horizontal="right"/>
    </xf>
    <xf numFmtId="165" fontId="8" fillId="0" borderId="133" xfId="0" applyNumberFormat="1" applyFont="1" applyBorder="1" applyAlignment="1">
      <alignment vertical="center"/>
    </xf>
    <xf numFmtId="165" fontId="6" fillId="0" borderId="133" xfId="41" applyNumberFormat="1" applyFont="1" applyFill="1" applyBorder="1" applyAlignment="1" applyProtection="1">
      <alignment vertical="center"/>
    </xf>
    <xf numFmtId="170" fontId="4" fillId="0" borderId="130" xfId="58" applyNumberFormat="1" applyFont="1" applyFill="1" applyBorder="1" applyAlignment="1">
      <alignment vertical="center"/>
    </xf>
    <xf numFmtId="170" fontId="4" fillId="0" borderId="130" xfId="58" applyNumberFormat="1" applyFont="1" applyBorder="1" applyAlignment="1">
      <alignment vertical="center"/>
    </xf>
    <xf numFmtId="165" fontId="6" fillId="0" borderId="0" xfId="2" applyNumberFormat="1" applyFont="1" applyFill="1" applyBorder="1" applyAlignment="1" applyProtection="1">
      <alignment horizontal="right" vertical="center"/>
      <protection locked="0"/>
    </xf>
    <xf numFmtId="3" fontId="17" fillId="0" borderId="27" xfId="0" applyNumberFormat="1" applyFont="1" applyFill="1" applyBorder="1" applyAlignment="1">
      <alignment horizontal="left" vertical="center" wrapText="1"/>
    </xf>
    <xf numFmtId="0" fontId="8" fillId="0" borderId="32" xfId="0" applyFont="1" applyFill="1" applyBorder="1" applyAlignment="1">
      <alignment horizontal="left" vertical="center" indent="1"/>
    </xf>
    <xf numFmtId="0" fontId="10" fillId="0" borderId="0" xfId="0" applyFont="1" applyAlignment="1">
      <alignment vertical="center"/>
    </xf>
    <xf numFmtId="3" fontId="6" fillId="4" borderId="22" xfId="1" applyNumberFormat="1" applyFont="1" applyFill="1" applyBorder="1" applyAlignment="1" applyProtection="1">
      <alignment vertical="center" wrapText="1"/>
      <protection locked="0"/>
    </xf>
    <xf numFmtId="9" fontId="4" fillId="0" borderId="104" xfId="58" applyNumberFormat="1" applyFont="1" applyBorder="1" applyAlignment="1">
      <alignment vertical="center"/>
    </xf>
    <xf numFmtId="165" fontId="10" fillId="4" borderId="75" xfId="1" applyNumberFormat="1" applyFont="1" applyFill="1" applyBorder="1" applyAlignment="1" applyProtection="1">
      <alignment horizontal="center" vertical="center"/>
      <protection locked="0"/>
    </xf>
    <xf numFmtId="170" fontId="10" fillId="4" borderId="80" xfId="58" applyNumberFormat="1" applyFont="1" applyFill="1" applyBorder="1" applyAlignment="1" applyProtection="1">
      <alignment horizontal="center" vertical="center"/>
      <protection locked="0"/>
    </xf>
    <xf numFmtId="165" fontId="10" fillId="4" borderId="85" xfId="1" applyNumberFormat="1" applyFont="1" applyFill="1" applyBorder="1" applyAlignment="1" applyProtection="1">
      <alignment horizontal="center" vertical="center"/>
      <protection locked="0"/>
    </xf>
    <xf numFmtId="170" fontId="10" fillId="4" borderId="89" xfId="58" applyNumberFormat="1" applyFont="1" applyFill="1" applyBorder="1" applyAlignment="1" applyProtection="1">
      <alignment horizontal="center" vertical="center"/>
      <protection locked="0"/>
    </xf>
    <xf numFmtId="0" fontId="4" fillId="4" borderId="23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center" vertical="center" wrapText="1"/>
    </xf>
    <xf numFmtId="0" fontId="10" fillId="0" borderId="0" xfId="0" applyFont="1"/>
    <xf numFmtId="0" fontId="34" fillId="0" borderId="0" xfId="0" applyFont="1"/>
    <xf numFmtId="3" fontId="6" fillId="4" borderId="42" xfId="1" applyNumberFormat="1" applyFont="1" applyFill="1" applyBorder="1" applyAlignment="1" applyProtection="1">
      <alignment horizontal="center" vertical="center" wrapText="1"/>
      <protection locked="0"/>
    </xf>
    <xf numFmtId="0" fontId="42" fillId="0" borderId="0" xfId="0" applyFont="1"/>
    <xf numFmtId="0" fontId="8" fillId="4" borderId="42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8" fillId="4" borderId="22" xfId="0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4" fillId="0" borderId="0" xfId="2" applyFont="1" applyFill="1" applyBorder="1" applyAlignment="1" applyProtection="1">
      <alignment horizontal="left" vertical="center"/>
      <protection locked="0"/>
    </xf>
    <xf numFmtId="167" fontId="6" fillId="4" borderId="105" xfId="1" applyNumberFormat="1" applyFont="1" applyFill="1" applyBorder="1" applyAlignment="1" applyProtection="1">
      <alignment vertical="center"/>
      <protection locked="0"/>
    </xf>
    <xf numFmtId="167" fontId="6" fillId="4" borderId="106" xfId="1" applyNumberFormat="1" applyFont="1" applyFill="1" applyBorder="1" applyAlignment="1" applyProtection="1">
      <alignment vertical="center"/>
      <protection locked="0"/>
    </xf>
    <xf numFmtId="167" fontId="6" fillId="4" borderId="107" xfId="1" applyNumberFormat="1" applyFont="1" applyFill="1" applyBorder="1" applyAlignment="1" applyProtection="1">
      <alignment vertical="center"/>
      <protection locked="0"/>
    </xf>
    <xf numFmtId="167" fontId="6" fillId="4" borderId="109" xfId="1" applyNumberFormat="1" applyFont="1" applyFill="1" applyBorder="1" applyAlignment="1" applyProtection="1">
      <alignment vertical="center"/>
      <protection locked="0"/>
    </xf>
    <xf numFmtId="175" fontId="18" fillId="0" borderId="71" xfId="0" applyNumberFormat="1" applyFont="1" applyFill="1" applyBorder="1" applyAlignment="1" applyProtection="1">
      <alignment horizontal="right" vertical="center"/>
    </xf>
    <xf numFmtId="175" fontId="6" fillId="0" borderId="71" xfId="0" applyNumberFormat="1" applyFont="1" applyFill="1" applyBorder="1" applyAlignment="1" applyProtection="1">
      <alignment horizontal="right" vertical="center"/>
    </xf>
    <xf numFmtId="175" fontId="6" fillId="0" borderId="18" xfId="0" applyNumberFormat="1" applyFont="1" applyFill="1" applyBorder="1" applyAlignment="1" applyProtection="1">
      <alignment horizontal="right" vertical="center"/>
    </xf>
    <xf numFmtId="167" fontId="6" fillId="0" borderId="7" xfId="41" applyNumberFormat="1" applyFont="1" applyFill="1" applyBorder="1" applyAlignment="1" applyProtection="1">
      <alignment horizontal="right" vertical="center"/>
    </xf>
    <xf numFmtId="167" fontId="6" fillId="0" borderId="131" xfId="26" applyNumberFormat="1" applyFont="1" applyBorder="1" applyAlignment="1">
      <alignment horizontal="right" vertical="center"/>
    </xf>
    <xf numFmtId="165" fontId="8" fillId="0" borderId="129" xfId="0" applyNumberFormat="1" applyFont="1" applyFill="1" applyBorder="1" applyAlignment="1">
      <alignment horizontal="center" vertical="center"/>
    </xf>
    <xf numFmtId="165" fontId="6" fillId="4" borderId="105" xfId="1" applyNumberFormat="1" applyFont="1" applyFill="1" applyBorder="1" applyAlignment="1" applyProtection="1">
      <alignment horizontal="center" vertical="center"/>
      <protection locked="0"/>
    </xf>
    <xf numFmtId="170" fontId="6" fillId="4" borderId="127" xfId="58" applyNumberFormat="1" applyFont="1" applyFill="1" applyBorder="1" applyAlignment="1" applyProtection="1">
      <alignment horizontal="center" vertical="center"/>
      <protection locked="0"/>
    </xf>
    <xf numFmtId="165" fontId="6" fillId="4" borderId="106" xfId="1" applyNumberFormat="1" applyFont="1" applyFill="1" applyBorder="1" applyAlignment="1" applyProtection="1">
      <alignment horizontal="center" vertical="center"/>
      <protection locked="0"/>
    </xf>
    <xf numFmtId="170" fontId="6" fillId="4" borderId="135" xfId="58" applyNumberFormat="1" applyFont="1" applyFill="1" applyBorder="1" applyAlignment="1" applyProtection="1">
      <alignment horizontal="center" vertical="center"/>
      <protection locked="0"/>
    </xf>
    <xf numFmtId="167" fontId="6" fillId="0" borderId="129" xfId="41" applyNumberFormat="1" applyFont="1" applyFill="1" applyBorder="1" applyAlignment="1" applyProtection="1">
      <alignment horizontal="right" vertical="center"/>
    </xf>
    <xf numFmtId="167" fontId="6" fillId="0" borderId="131" xfId="41" applyNumberFormat="1" applyFont="1" applyFill="1" applyBorder="1" applyAlignment="1" applyProtection="1">
      <alignment horizontal="right" vertical="center"/>
    </xf>
    <xf numFmtId="175" fontId="18" fillId="0" borderId="69" xfId="0" applyNumberFormat="1" applyFont="1" applyFill="1" applyBorder="1" applyAlignment="1" applyProtection="1">
      <alignment horizontal="right" vertical="center"/>
    </xf>
    <xf numFmtId="175" fontId="6" fillId="0" borderId="69" xfId="0" applyNumberFormat="1" applyFont="1" applyFill="1" applyBorder="1" applyAlignment="1" applyProtection="1">
      <alignment horizontal="right" vertical="center"/>
    </xf>
    <xf numFmtId="175" fontId="6" fillId="0" borderId="17" xfId="0" applyNumberFormat="1" applyFont="1" applyFill="1" applyBorder="1" applyAlignment="1" applyProtection="1">
      <alignment horizontal="right" vertical="center"/>
    </xf>
    <xf numFmtId="169" fontId="0" fillId="0" borderId="0" xfId="0" applyNumberFormat="1" applyAlignment="1">
      <alignment vertical="center"/>
    </xf>
    <xf numFmtId="165" fontId="6" fillId="0" borderId="130" xfId="41" applyNumberFormat="1" applyFont="1" applyFill="1" applyBorder="1" applyAlignment="1" applyProtection="1">
      <alignment vertical="center"/>
    </xf>
    <xf numFmtId="165" fontId="6" fillId="0" borderId="18" xfId="41" applyNumberFormat="1" applyFont="1" applyFill="1" applyBorder="1" applyAlignment="1" applyProtection="1">
      <alignment vertical="center"/>
    </xf>
    <xf numFmtId="3" fontId="8" fillId="4" borderId="23" xfId="0" applyNumberFormat="1" applyFont="1" applyFill="1" applyBorder="1" applyAlignment="1">
      <alignment horizontal="center" vertical="center" wrapText="1"/>
    </xf>
    <xf numFmtId="3" fontId="8" fillId="4" borderId="22" xfId="0" applyNumberFormat="1" applyFont="1" applyFill="1" applyBorder="1" applyAlignment="1">
      <alignment horizontal="center" vertical="center" wrapText="1"/>
    </xf>
    <xf numFmtId="165" fontId="19" fillId="0" borderId="0" xfId="0" applyNumberFormat="1" applyFont="1" applyAlignment="1">
      <alignment vertical="center"/>
    </xf>
    <xf numFmtId="167" fontId="8" fillId="0" borderId="0" xfId="0" applyNumberFormat="1" applyFont="1" applyAlignment="1">
      <alignment vertical="center"/>
    </xf>
    <xf numFmtId="0" fontId="34" fillId="0" borderId="0" xfId="0" applyFont="1" applyBorder="1"/>
    <xf numFmtId="170" fontId="27" fillId="0" borderId="20" xfId="58" applyNumberFormat="1" applyFont="1" applyFill="1" applyBorder="1" applyAlignment="1">
      <alignment vertical="center"/>
    </xf>
    <xf numFmtId="170" fontId="27" fillId="0" borderId="21" xfId="58" applyNumberFormat="1" applyFont="1" applyFill="1" applyBorder="1" applyAlignment="1">
      <alignment vertical="center"/>
    </xf>
    <xf numFmtId="165" fontId="17" fillId="0" borderId="130" xfId="0" applyNumberFormat="1" applyFont="1" applyFill="1" applyBorder="1" applyAlignment="1">
      <alignment vertical="center"/>
    </xf>
    <xf numFmtId="165" fontId="17" fillId="0" borderId="20" xfId="0" applyNumberFormat="1" applyFont="1" applyFill="1" applyBorder="1" applyAlignment="1">
      <alignment vertical="center"/>
    </xf>
    <xf numFmtId="165" fontId="17" fillId="0" borderId="137" xfId="0" applyNumberFormat="1" applyFont="1" applyFill="1" applyBorder="1" applyAlignment="1">
      <alignment vertical="center"/>
    </xf>
    <xf numFmtId="165" fontId="17" fillId="0" borderId="132" xfId="0" applyNumberFormat="1" applyFont="1" applyFill="1" applyBorder="1" applyAlignment="1">
      <alignment vertical="center"/>
    </xf>
    <xf numFmtId="165" fontId="18" fillId="0" borderId="64" xfId="1" applyNumberFormat="1" applyFont="1" applyFill="1" applyBorder="1" applyAlignment="1" applyProtection="1">
      <alignment horizontal="right" vertical="center"/>
      <protection locked="0"/>
    </xf>
    <xf numFmtId="165" fontId="8" fillId="0" borderId="71" xfId="0" applyNumberFormat="1" applyFont="1" applyFill="1" applyBorder="1" applyAlignment="1">
      <alignment horizontal="right" vertical="center"/>
    </xf>
    <xf numFmtId="165" fontId="18" fillId="0" borderId="64" xfId="0" applyNumberFormat="1" applyFont="1" applyFill="1" applyBorder="1" applyAlignment="1" applyProtection="1">
      <alignment horizontal="right" vertical="center"/>
    </xf>
    <xf numFmtId="165" fontId="18" fillId="0" borderId="71" xfId="0" applyNumberFormat="1" applyFont="1" applyFill="1" applyBorder="1" applyAlignment="1" applyProtection="1">
      <alignment horizontal="right" vertical="center"/>
    </xf>
    <xf numFmtId="165" fontId="6" fillId="0" borderId="71" xfId="0" applyNumberFormat="1" applyFont="1" applyFill="1" applyBorder="1" applyAlignment="1" applyProtection="1">
      <alignment horizontal="right" vertical="center"/>
    </xf>
    <xf numFmtId="165" fontId="18" fillId="0" borderId="69" xfId="0" applyNumberFormat="1" applyFont="1" applyFill="1" applyBorder="1" applyAlignment="1" applyProtection="1">
      <alignment horizontal="right" vertical="center"/>
    </xf>
    <xf numFmtId="165" fontId="17" fillId="0" borderId="70" xfId="0" applyNumberFormat="1" applyFont="1" applyFill="1" applyBorder="1" applyAlignment="1">
      <alignment horizontal="right" vertical="center"/>
    </xf>
    <xf numFmtId="165" fontId="8" fillId="0" borderId="19" xfId="0" applyNumberFormat="1" applyFont="1" applyFill="1" applyBorder="1" applyAlignment="1">
      <alignment horizontal="right" vertical="center"/>
    </xf>
    <xf numFmtId="165" fontId="17" fillId="0" borderId="64" xfId="0" applyNumberFormat="1" applyFont="1" applyFill="1" applyBorder="1" applyAlignment="1">
      <alignment horizontal="right" vertical="center"/>
    </xf>
    <xf numFmtId="165" fontId="17" fillId="0" borderId="71" xfId="0" applyNumberFormat="1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04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165" fontId="18" fillId="0" borderId="132" xfId="1" applyNumberFormat="1" applyFont="1" applyFill="1" applyBorder="1" applyAlignment="1" applyProtection="1">
      <alignment vertical="center"/>
      <protection locked="0"/>
    </xf>
    <xf numFmtId="165" fontId="18" fillId="0" borderId="133" xfId="1" applyNumberFormat="1" applyFont="1" applyFill="1" applyBorder="1" applyAlignment="1" applyProtection="1">
      <alignment vertical="center"/>
      <protection locked="0"/>
    </xf>
    <xf numFmtId="170" fontId="28" fillId="0" borderId="34" xfId="58" applyNumberFormat="1" applyFont="1" applyFill="1" applyBorder="1" applyAlignment="1" applyProtection="1">
      <alignment vertical="center"/>
      <protection locked="0"/>
    </xf>
    <xf numFmtId="170" fontId="10" fillId="0" borderId="34" xfId="58" applyNumberFormat="1" applyFont="1" applyFill="1" applyBorder="1" applyAlignment="1" applyProtection="1">
      <alignment vertical="center"/>
      <protection locked="0"/>
    </xf>
    <xf numFmtId="170" fontId="10" fillId="0" borderId="36" xfId="58" applyNumberFormat="1" applyFont="1" applyFill="1" applyBorder="1" applyAlignment="1" applyProtection="1">
      <alignment vertical="center"/>
      <protection locked="0"/>
    </xf>
    <xf numFmtId="165" fontId="17" fillId="0" borderId="69" xfId="0" applyNumberFormat="1" applyFont="1" applyFill="1" applyBorder="1" applyAlignment="1">
      <alignment horizontal="right" vertical="center"/>
    </xf>
    <xf numFmtId="0" fontId="8" fillId="4" borderId="42" xfId="0" applyFont="1" applyFill="1" applyBorder="1" applyAlignment="1">
      <alignment horizontal="center" vertical="center" wrapText="1"/>
    </xf>
    <xf numFmtId="3" fontId="6" fillId="4" borderId="23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42" xfId="1" applyNumberFormat="1" applyFont="1" applyFill="1" applyBorder="1" applyAlignment="1" applyProtection="1">
      <alignment horizontal="center" vertical="center" wrapText="1"/>
      <protection locked="0"/>
    </xf>
    <xf numFmtId="165" fontId="6" fillId="0" borderId="16" xfId="2" applyNumberFormat="1" applyFont="1" applyFill="1" applyBorder="1" applyAlignment="1" applyProtection="1">
      <alignment horizontal="right" vertical="center"/>
      <protection locked="0"/>
    </xf>
    <xf numFmtId="165" fontId="6" fillId="0" borderId="18" xfId="2" applyNumberFormat="1" applyFont="1" applyFill="1" applyBorder="1" applyAlignment="1" applyProtection="1">
      <alignment horizontal="right" vertical="center"/>
      <protection locked="0"/>
    </xf>
    <xf numFmtId="165" fontId="6" fillId="0" borderId="129" xfId="2" applyNumberFormat="1" applyFont="1" applyFill="1" applyBorder="1" applyAlignment="1" applyProtection="1">
      <alignment horizontal="right" vertical="center"/>
      <protection locked="0"/>
    </xf>
    <xf numFmtId="165" fontId="6" fillId="0" borderId="19" xfId="2" applyNumberFormat="1" applyFont="1" applyFill="1" applyBorder="1" applyAlignment="1" applyProtection="1">
      <alignment horizontal="right" vertical="center"/>
      <protection locked="0"/>
    </xf>
    <xf numFmtId="167" fontId="18" fillId="0" borderId="53" xfId="26" applyNumberFormat="1" applyFont="1" applyFill="1" applyBorder="1" applyAlignment="1">
      <alignment horizontal="right" vertical="center"/>
    </xf>
    <xf numFmtId="167" fontId="6" fillId="0" borderId="53" xfId="26" applyNumberFormat="1" applyFont="1" applyFill="1" applyBorder="1" applyAlignment="1">
      <alignment horizontal="right" vertical="center"/>
    </xf>
    <xf numFmtId="167" fontId="6" fillId="0" borderId="33" xfId="26" applyNumberFormat="1" applyFont="1" applyFill="1" applyBorder="1" applyAlignment="1">
      <alignment horizontal="right" vertical="center"/>
    </xf>
    <xf numFmtId="167" fontId="18" fillId="0" borderId="69" xfId="26" applyNumberFormat="1" applyFont="1" applyFill="1" applyBorder="1" applyAlignment="1">
      <alignment horizontal="right" vertical="center"/>
    </xf>
    <xf numFmtId="167" fontId="6" fillId="0" borderId="69" xfId="26" applyNumberFormat="1" applyFont="1" applyFill="1" applyBorder="1" applyAlignment="1">
      <alignment horizontal="right" vertical="center"/>
    </xf>
    <xf numFmtId="167" fontId="6" fillId="0" borderId="17" xfId="26" applyNumberFormat="1" applyFont="1" applyFill="1" applyBorder="1" applyAlignment="1">
      <alignment horizontal="right" vertical="center"/>
    </xf>
    <xf numFmtId="3" fontId="17" fillId="0" borderId="132" xfId="0" applyNumberFormat="1" applyFont="1" applyFill="1" applyBorder="1" applyAlignment="1">
      <alignment vertical="center"/>
    </xf>
    <xf numFmtId="3" fontId="17" fillId="0" borderId="0" xfId="0" applyNumberFormat="1" applyFont="1" applyFill="1" applyBorder="1" applyAlignment="1">
      <alignment vertical="center"/>
    </xf>
    <xf numFmtId="3" fontId="17" fillId="0" borderId="69" xfId="0" applyNumberFormat="1" applyFont="1" applyFill="1" applyBorder="1" applyAlignment="1">
      <alignment vertical="center"/>
    </xf>
    <xf numFmtId="3" fontId="17" fillId="0" borderId="104" xfId="0" applyNumberFormat="1" applyFont="1" applyFill="1" applyBorder="1" applyAlignment="1">
      <alignment vertical="center"/>
    </xf>
    <xf numFmtId="3" fontId="17" fillId="0" borderId="136" xfId="0" applyNumberFormat="1" applyFont="1" applyFill="1" applyBorder="1" applyAlignment="1">
      <alignment vertical="center"/>
    </xf>
    <xf numFmtId="3" fontId="17" fillId="0" borderId="6" xfId="0" applyNumberFormat="1" applyFont="1" applyFill="1" applyBorder="1" applyAlignment="1">
      <alignment vertical="center"/>
    </xf>
    <xf numFmtId="3" fontId="17" fillId="0" borderId="21" xfId="0" applyNumberFormat="1" applyFont="1" applyFill="1" applyBorder="1" applyAlignment="1">
      <alignment vertical="center"/>
    </xf>
    <xf numFmtId="0" fontId="8" fillId="4" borderId="42" xfId="0" applyFont="1" applyFill="1" applyBorder="1" applyAlignment="1">
      <alignment horizontal="center" vertical="center" wrapText="1"/>
    </xf>
    <xf numFmtId="168" fontId="6" fillId="0" borderId="18" xfId="1" applyNumberFormat="1" applyFont="1" applyFill="1" applyBorder="1" applyAlignment="1" applyProtection="1">
      <alignment vertical="center"/>
      <protection locked="0"/>
    </xf>
    <xf numFmtId="170" fontId="28" fillId="0" borderId="133" xfId="58" applyNumberFormat="1" applyFont="1" applyFill="1" applyBorder="1" applyAlignment="1" applyProtection="1">
      <alignment vertical="center"/>
      <protection locked="0"/>
    </xf>
    <xf numFmtId="170" fontId="10" fillId="0" borderId="133" xfId="58" applyNumberFormat="1" applyFont="1" applyFill="1" applyBorder="1" applyAlignment="1" applyProtection="1">
      <alignment vertical="center"/>
      <protection locked="0"/>
    </xf>
    <xf numFmtId="170" fontId="10" fillId="0" borderId="33" xfId="58" applyNumberFormat="1" applyFont="1" applyFill="1" applyBorder="1" applyAlignment="1" applyProtection="1">
      <alignment vertical="center"/>
      <protection locked="0"/>
    </xf>
    <xf numFmtId="168" fontId="18" fillId="0" borderId="130" xfId="1" applyNumberFormat="1" applyFont="1" applyFill="1" applyBorder="1" applyAlignment="1" applyProtection="1">
      <alignment vertical="center"/>
      <protection locked="0"/>
    </xf>
    <xf numFmtId="168" fontId="6" fillId="0" borderId="130" xfId="1" applyNumberFormat="1" applyFont="1" applyFill="1" applyBorder="1" applyAlignment="1" applyProtection="1">
      <alignment vertical="center"/>
      <protection locked="0"/>
    </xf>
    <xf numFmtId="165" fontId="18" fillId="0" borderId="45" xfId="1" applyNumberFormat="1" applyFont="1" applyFill="1" applyBorder="1" applyAlignment="1" applyProtection="1">
      <alignment vertical="center"/>
      <protection locked="0"/>
    </xf>
    <xf numFmtId="170" fontId="28" fillId="0" borderId="20" xfId="58" applyNumberFormat="1" applyFont="1" applyFill="1" applyBorder="1" applyAlignment="1" applyProtection="1">
      <alignment vertical="center"/>
      <protection locked="0"/>
    </xf>
    <xf numFmtId="170" fontId="10" fillId="0" borderId="130" xfId="58" applyNumberFormat="1" applyFont="1" applyFill="1" applyBorder="1" applyAlignment="1" applyProtection="1">
      <alignment vertical="center"/>
      <protection locked="0"/>
    </xf>
    <xf numFmtId="170" fontId="10" fillId="0" borderId="18" xfId="58" applyNumberFormat="1" applyFont="1" applyFill="1" applyBorder="1" applyAlignment="1" applyProtection="1">
      <alignment vertical="center"/>
      <protection locked="0"/>
    </xf>
    <xf numFmtId="165" fontId="18" fillId="0" borderId="137" xfId="1" applyNumberFormat="1" applyFont="1" applyFill="1" applyBorder="1" applyAlignment="1" applyProtection="1">
      <alignment vertical="center"/>
      <protection locked="0"/>
    </xf>
    <xf numFmtId="165" fontId="18" fillId="0" borderId="130" xfId="1" applyNumberFormat="1" applyFont="1" applyFill="1" applyBorder="1" applyAlignment="1" applyProtection="1">
      <alignment vertical="center"/>
      <protection locked="0"/>
    </xf>
    <xf numFmtId="165" fontId="18" fillId="0" borderId="53" xfId="1" applyNumberFormat="1" applyFont="1" applyFill="1" applyBorder="1" applyAlignment="1" applyProtection="1">
      <alignment vertical="center"/>
      <protection locked="0"/>
    </xf>
    <xf numFmtId="166" fontId="18" fillId="0" borderId="53" xfId="0" applyNumberFormat="1" applyFont="1" applyFill="1" applyBorder="1" applyAlignment="1" applyProtection="1">
      <alignment horizontal="right" vertical="center"/>
    </xf>
    <xf numFmtId="166" fontId="18" fillId="0" borderId="34" xfId="0" applyNumberFormat="1" applyFont="1" applyFill="1" applyBorder="1" applyAlignment="1" applyProtection="1">
      <alignment horizontal="right" vertical="center"/>
    </xf>
    <xf numFmtId="3" fontId="8" fillId="0" borderId="132" xfId="58" applyNumberFormat="1" applyFont="1" applyFill="1" applyBorder="1" applyAlignment="1">
      <alignment horizontal="right" vertical="center"/>
    </xf>
    <xf numFmtId="3" fontId="8" fillId="0" borderId="16" xfId="58" applyNumberFormat="1" applyFont="1" applyFill="1" applyBorder="1" applyAlignment="1">
      <alignment horizontal="right" vertical="center"/>
    </xf>
    <xf numFmtId="165" fontId="18" fillId="0" borderId="129" xfId="2" applyNumberFormat="1" applyFont="1" applyFill="1" applyBorder="1" applyAlignment="1" applyProtection="1">
      <alignment horizontal="right" vertical="center"/>
      <protection locked="0"/>
    </xf>
    <xf numFmtId="165" fontId="8" fillId="0" borderId="18" xfId="0" applyNumberFormat="1" applyFont="1" applyFill="1" applyBorder="1" applyAlignment="1"/>
    <xf numFmtId="165" fontId="8" fillId="0" borderId="133" xfId="0" applyNumberFormat="1" applyFont="1" applyFill="1" applyBorder="1" applyAlignment="1"/>
    <xf numFmtId="165" fontId="8" fillId="0" borderId="33" xfId="0" applyNumberFormat="1" applyFont="1" applyFill="1" applyBorder="1" applyAlignment="1"/>
    <xf numFmtId="165" fontId="18" fillId="0" borderId="137" xfId="2" applyNumberFormat="1" applyFont="1" applyFill="1" applyBorder="1" applyAlignment="1" applyProtection="1">
      <alignment horizontal="right" vertical="center"/>
      <protection locked="0"/>
    </xf>
    <xf numFmtId="165" fontId="8" fillId="0" borderId="130" xfId="0" applyNumberFormat="1" applyFont="1" applyFill="1" applyBorder="1" applyAlignment="1"/>
    <xf numFmtId="170" fontId="28" fillId="0" borderId="133" xfId="1" applyNumberFormat="1" applyFont="1" applyFill="1" applyBorder="1" applyAlignment="1" applyProtection="1">
      <alignment horizontal="right" vertical="center"/>
      <protection locked="0"/>
    </xf>
    <xf numFmtId="170" fontId="28" fillId="0" borderId="34" xfId="1" applyNumberFormat="1" applyFont="1" applyFill="1" applyBorder="1" applyAlignment="1" applyProtection="1">
      <alignment horizontal="right" vertical="center"/>
      <protection locked="0"/>
    </xf>
    <xf numFmtId="170" fontId="10" fillId="0" borderId="133" xfId="1" applyNumberFormat="1" applyFont="1" applyFill="1" applyBorder="1" applyAlignment="1" applyProtection="1">
      <alignment horizontal="right" vertical="center"/>
      <protection locked="0"/>
    </xf>
    <xf numFmtId="170" fontId="10" fillId="0" borderId="34" xfId="1" applyNumberFormat="1" applyFont="1" applyFill="1" applyBorder="1" applyAlignment="1" applyProtection="1">
      <alignment horizontal="right" vertical="center"/>
      <protection locked="0"/>
    </xf>
    <xf numFmtId="170" fontId="10" fillId="0" borderId="33" xfId="1" applyNumberFormat="1" applyFont="1" applyFill="1" applyBorder="1" applyAlignment="1" applyProtection="1">
      <alignment horizontal="right" vertical="center"/>
      <protection locked="0"/>
    </xf>
    <xf numFmtId="170" fontId="10" fillId="0" borderId="36" xfId="1" applyNumberFormat="1" applyFont="1" applyFill="1" applyBorder="1" applyAlignment="1" applyProtection="1">
      <alignment horizontal="right" vertical="center"/>
      <protection locked="0"/>
    </xf>
    <xf numFmtId="165" fontId="6" fillId="0" borderId="130" xfId="0" applyNumberFormat="1" applyFont="1" applyBorder="1" applyAlignment="1">
      <alignment horizontal="right" vertical="center"/>
    </xf>
    <xf numFmtId="9" fontId="10" fillId="0" borderId="131" xfId="58" applyNumberFormat="1" applyFont="1" applyBorder="1" applyAlignment="1">
      <alignment vertical="center"/>
    </xf>
    <xf numFmtId="170" fontId="4" fillId="0" borderId="133" xfId="58" applyNumberFormat="1" applyFont="1" applyBorder="1" applyAlignment="1">
      <alignment horizontal="center" vertical="center"/>
    </xf>
    <xf numFmtId="165" fontId="6" fillId="0" borderId="130" xfId="0" applyNumberFormat="1" applyFont="1" applyBorder="1" applyAlignment="1">
      <alignment vertical="center"/>
    </xf>
    <xf numFmtId="165" fontId="18" fillId="0" borderId="70" xfId="0" applyNumberFormat="1" applyFont="1" applyFill="1" applyBorder="1" applyAlignment="1" applyProtection="1">
      <alignment horizontal="right" vertical="center"/>
    </xf>
    <xf numFmtId="165" fontId="18" fillId="0" borderId="104" xfId="0" applyNumberFormat="1" applyFont="1" applyFill="1" applyBorder="1" applyAlignment="1" applyProtection="1">
      <alignment horizontal="right" vertical="center"/>
    </xf>
    <xf numFmtId="3" fontId="6" fillId="4" borderId="23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23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23" xfId="1" applyNumberFormat="1" applyFont="1" applyFill="1" applyBorder="1" applyAlignment="1" applyProtection="1">
      <alignment vertical="center" wrapText="1"/>
      <protection locked="0"/>
    </xf>
    <xf numFmtId="0" fontId="8" fillId="4" borderId="42" xfId="0" applyFont="1" applyFill="1" applyBorder="1" applyAlignment="1">
      <alignment horizontal="center" vertical="center" wrapText="1"/>
    </xf>
    <xf numFmtId="3" fontId="8" fillId="0" borderId="132" xfId="0" applyNumberFormat="1" applyFont="1" applyFill="1" applyBorder="1"/>
    <xf numFmtId="3" fontId="8" fillId="0" borderId="16" xfId="0" applyNumberFormat="1" applyFont="1" applyFill="1" applyBorder="1"/>
    <xf numFmtId="3" fontId="8" fillId="0" borderId="0" xfId="0" applyNumberFormat="1" applyFont="1" applyFill="1" applyBorder="1"/>
    <xf numFmtId="3" fontId="8" fillId="0" borderId="35" xfId="0" applyNumberFormat="1" applyFont="1" applyFill="1" applyBorder="1"/>
    <xf numFmtId="0" fontId="3" fillId="0" borderId="0" xfId="0" applyFont="1" applyFill="1" applyAlignment="1">
      <alignment horizontal="center" vertical="center"/>
    </xf>
    <xf numFmtId="3" fontId="8" fillId="0" borderId="69" xfId="0" applyNumberFormat="1" applyFont="1" applyFill="1" applyBorder="1"/>
    <xf numFmtId="3" fontId="8" fillId="0" borderId="17" xfId="0" applyNumberFormat="1" applyFont="1" applyFill="1" applyBorder="1"/>
    <xf numFmtId="3" fontId="8" fillId="0" borderId="104" xfId="0" applyNumberFormat="1" applyFont="1" applyFill="1" applyBorder="1"/>
    <xf numFmtId="3" fontId="8" fillId="0" borderId="18" xfId="0" applyNumberFormat="1" applyFont="1" applyFill="1" applyBorder="1"/>
    <xf numFmtId="3" fontId="6" fillId="4" borderId="43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43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41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4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5" xfId="1" applyNumberFormat="1" applyFont="1" applyFill="1" applyBorder="1" applyAlignment="1" applyProtection="1">
      <alignment horizontal="center" vertical="center" wrapText="1"/>
      <protection locked="0"/>
    </xf>
    <xf numFmtId="3" fontId="8" fillId="4" borderId="13" xfId="0" applyNumberFormat="1" applyFont="1" applyFill="1" applyBorder="1" applyAlignment="1">
      <alignment horizontal="center" vertical="center" wrapText="1"/>
    </xf>
    <xf numFmtId="3" fontId="8" fillId="3" borderId="34" xfId="0" applyNumberFormat="1" applyFont="1" applyFill="1" applyBorder="1" applyAlignment="1">
      <alignment horizontal="center" vertical="center" wrapText="1"/>
    </xf>
    <xf numFmtId="3" fontId="8" fillId="3" borderId="36" xfId="0" applyNumberFormat="1" applyFont="1" applyFill="1" applyBorder="1" applyAlignment="1">
      <alignment horizontal="center" vertical="center" wrapText="1"/>
    </xf>
    <xf numFmtId="3" fontId="6" fillId="4" borderId="58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58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42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3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5" xfId="1" applyNumberFormat="1" applyFont="1" applyFill="1" applyBorder="1" applyAlignment="1" applyProtection="1">
      <alignment horizontal="center" vertical="center" wrapText="1"/>
      <protection locked="0"/>
    </xf>
    <xf numFmtId="3" fontId="8" fillId="4" borderId="12" xfId="0" applyNumberFormat="1" applyFont="1" applyFill="1" applyBorder="1" applyAlignment="1">
      <alignment horizontal="center" vertical="center" wrapText="1"/>
    </xf>
    <xf numFmtId="3" fontId="8" fillId="4" borderId="55" xfId="0" applyNumberFormat="1" applyFont="1" applyFill="1" applyBorder="1" applyAlignment="1">
      <alignment horizontal="center" vertical="center" wrapText="1"/>
    </xf>
    <xf numFmtId="3" fontId="8" fillId="4" borderId="39" xfId="0" applyNumberFormat="1" applyFont="1" applyFill="1" applyBorder="1" applyAlignment="1">
      <alignment horizontal="center" vertical="center" wrapText="1"/>
    </xf>
    <xf numFmtId="3" fontId="6" fillId="4" borderId="61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52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38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38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118" xfId="1" applyNumberFormat="1" applyFont="1" applyFill="1" applyBorder="1" applyAlignment="1" applyProtection="1">
      <alignment horizontal="center" vertical="center" wrapText="1"/>
      <protection locked="0"/>
    </xf>
    <xf numFmtId="3" fontId="8" fillId="4" borderId="9" xfId="0" applyNumberFormat="1" applyFont="1" applyFill="1" applyBorder="1" applyAlignment="1">
      <alignment horizontal="center" vertical="center" wrapText="1"/>
    </xf>
    <xf numFmtId="3" fontId="8" fillId="3" borderId="131" xfId="0" applyNumberFormat="1" applyFont="1" applyFill="1" applyBorder="1" applyAlignment="1">
      <alignment horizontal="center" vertical="center" wrapText="1"/>
    </xf>
    <xf numFmtId="3" fontId="8" fillId="3" borderId="17" xfId="0" applyNumberFormat="1" applyFont="1" applyFill="1" applyBorder="1" applyAlignment="1">
      <alignment horizontal="center" vertical="center" wrapText="1"/>
    </xf>
    <xf numFmtId="0" fontId="6" fillId="4" borderId="8" xfId="2" applyFont="1" applyFill="1" applyBorder="1" applyAlignment="1" applyProtection="1">
      <alignment horizontal="center" vertical="center" wrapText="1"/>
      <protection locked="0"/>
    </xf>
    <xf numFmtId="0" fontId="6" fillId="3" borderId="16" xfId="2" applyFont="1" applyFill="1" applyBorder="1" applyAlignment="1" applyProtection="1">
      <alignment horizontal="center" vertical="center" wrapText="1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34" xfId="2" applyFont="1" applyFill="1" applyBorder="1" applyAlignment="1" applyProtection="1">
      <alignment horizontal="center" vertical="center"/>
      <protection locked="0"/>
    </xf>
    <xf numFmtId="0" fontId="6" fillId="0" borderId="15" xfId="2" applyFont="1" applyFill="1" applyBorder="1" applyAlignment="1" applyProtection="1">
      <alignment horizontal="center" vertical="center"/>
      <protection locked="0"/>
    </xf>
    <xf numFmtId="0" fontId="6" fillId="0" borderId="36" xfId="2" applyFont="1" applyFill="1" applyBorder="1" applyAlignment="1" applyProtection="1">
      <alignment horizontal="center" vertical="center"/>
      <protection locked="0"/>
    </xf>
    <xf numFmtId="3" fontId="6" fillId="4" borderId="1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2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7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34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6" fillId="4" borderId="132" xfId="2" applyFont="1" applyFill="1" applyBorder="1" applyAlignment="1" applyProtection="1">
      <alignment horizontal="center" vertical="center" wrapText="1"/>
      <protection locked="0"/>
    </xf>
    <xf numFmtId="0" fontId="6" fillId="3" borderId="56" xfId="2" applyFont="1" applyFill="1" applyBorder="1" applyAlignment="1" applyProtection="1">
      <alignment horizontal="center" vertical="center" wrapText="1"/>
      <protection locked="0"/>
    </xf>
    <xf numFmtId="3" fontId="6" fillId="3" borderId="15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36" xfId="1" applyNumberFormat="1" applyFont="1" applyFill="1" applyBorder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62" xfId="0" applyFont="1" applyFill="1" applyBorder="1" applyAlignment="1">
      <alignment horizontal="center" vertical="center" wrapText="1"/>
    </xf>
    <xf numFmtId="0" fontId="8" fillId="3" borderId="37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9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4" borderId="28" xfId="0" applyFont="1" applyFill="1" applyBorder="1" applyAlignment="1">
      <alignment horizontal="center" vertical="center" wrapText="1"/>
    </xf>
    <xf numFmtId="0" fontId="8" fillId="3" borderId="63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4" borderId="26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center" wrapText="1"/>
    </xf>
    <xf numFmtId="3" fontId="8" fillId="3" borderId="69" xfId="0" applyNumberFormat="1" applyFont="1" applyFill="1" applyBorder="1" applyAlignment="1">
      <alignment horizontal="center" vertical="center" wrapText="1"/>
    </xf>
    <xf numFmtId="0" fontId="8" fillId="4" borderId="46" xfId="0" applyFont="1" applyFill="1" applyBorder="1" applyAlignment="1">
      <alignment horizontal="center" vertical="center"/>
    </xf>
    <xf numFmtId="0" fontId="8" fillId="4" borderId="51" xfId="0" applyFont="1" applyFill="1" applyBorder="1" applyAlignment="1">
      <alignment horizontal="center" vertical="center"/>
    </xf>
    <xf numFmtId="0" fontId="8" fillId="4" borderId="47" xfId="0" applyFont="1" applyFill="1" applyBorder="1" applyAlignment="1">
      <alignment horizontal="center" vertical="center"/>
    </xf>
    <xf numFmtId="0" fontId="8" fillId="4" borderId="61" xfId="0" applyFont="1" applyFill="1" applyBorder="1" applyAlignment="1">
      <alignment horizontal="center" vertical="center"/>
    </xf>
    <xf numFmtId="0" fontId="8" fillId="4" borderId="52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 vertical="center"/>
    </xf>
    <xf numFmtId="0" fontId="8" fillId="4" borderId="61" xfId="0" applyFont="1" applyFill="1" applyBorder="1" applyAlignment="1">
      <alignment horizontal="center" vertical="center" wrapText="1"/>
    </xf>
    <xf numFmtId="0" fontId="8" fillId="4" borderId="51" xfId="0" applyFont="1" applyFill="1" applyBorder="1" applyAlignment="1">
      <alignment horizontal="center" vertical="center" wrapText="1"/>
    </xf>
    <xf numFmtId="0" fontId="8" fillId="4" borderId="52" xfId="0" applyFont="1" applyFill="1" applyBorder="1" applyAlignment="1">
      <alignment horizontal="center" vertical="center" wrapText="1"/>
    </xf>
    <xf numFmtId="0" fontId="6" fillId="4" borderId="46" xfId="2" applyFont="1" applyFill="1" applyBorder="1" applyAlignment="1" applyProtection="1">
      <alignment horizontal="center" vertical="center" wrapText="1"/>
      <protection locked="0"/>
    </xf>
    <xf numFmtId="0" fontId="6" fillId="3" borderId="47" xfId="2" applyFont="1" applyFill="1" applyBorder="1" applyAlignment="1" applyProtection="1">
      <alignment horizontal="center" vertical="center" wrapText="1"/>
      <protection locked="0"/>
    </xf>
    <xf numFmtId="0" fontId="6" fillId="4" borderId="91" xfId="2" applyFont="1" applyFill="1" applyBorder="1" applyAlignment="1" applyProtection="1">
      <alignment horizontal="center" vertical="center" wrapText="1"/>
      <protection locked="0"/>
    </xf>
    <xf numFmtId="0" fontId="6" fillId="3" borderId="111" xfId="2" applyFont="1" applyFill="1" applyBorder="1" applyAlignment="1" applyProtection="1">
      <alignment horizontal="center" vertical="center" wrapText="1"/>
      <protection locked="0"/>
    </xf>
    <xf numFmtId="0" fontId="6" fillId="4" borderId="51" xfId="2" applyFont="1" applyFill="1" applyBorder="1" applyAlignment="1" applyProtection="1">
      <alignment horizontal="center" vertical="center" wrapText="1"/>
      <protection locked="0"/>
    </xf>
    <xf numFmtId="0" fontId="6" fillId="3" borderId="52" xfId="2" applyFont="1" applyFill="1" applyBorder="1" applyAlignment="1" applyProtection="1">
      <alignment horizontal="center" vertical="center" wrapText="1"/>
      <protection locked="0"/>
    </xf>
    <xf numFmtId="0" fontId="6" fillId="4" borderId="26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6" fillId="4" borderId="3" xfId="2" applyFont="1" applyFill="1" applyBorder="1" applyAlignment="1" applyProtection="1">
      <alignment horizontal="center" vertical="center" wrapText="1"/>
      <protection locked="0"/>
    </xf>
    <xf numFmtId="0" fontId="6" fillId="4" borderId="47" xfId="2" applyFont="1" applyFill="1" applyBorder="1" applyAlignment="1" applyProtection="1">
      <alignment horizontal="center" vertical="center" wrapText="1"/>
      <protection locked="0"/>
    </xf>
    <xf numFmtId="0" fontId="6" fillId="4" borderId="5" xfId="2" applyFont="1" applyFill="1" applyBorder="1" applyAlignment="1" applyProtection="1">
      <alignment horizontal="center" vertical="center" wrapText="1"/>
      <protection locked="0"/>
    </xf>
    <xf numFmtId="3" fontId="6" fillId="4" borderId="14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9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54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57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8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14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56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31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49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6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6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26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27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48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27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48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2" applyFont="1" applyFill="1" applyBorder="1" applyAlignment="1" applyProtection="1">
      <alignment horizontal="center" vertical="center"/>
      <protection locked="0"/>
    </xf>
    <xf numFmtId="3" fontId="6" fillId="4" borderId="7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62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2" applyFont="1" applyFill="1" applyBorder="1" applyAlignment="1" applyProtection="1">
      <alignment horizontal="center" vertical="center" wrapText="1"/>
      <protection locked="0"/>
    </xf>
    <xf numFmtId="0" fontId="8" fillId="4" borderId="31" xfId="0" applyFont="1" applyFill="1" applyBorder="1" applyAlignment="1">
      <alignment horizontal="center" vertical="center" wrapText="1"/>
    </xf>
    <xf numFmtId="0" fontId="8" fillId="3" borderId="33" xfId="0" applyFont="1" applyFill="1" applyBorder="1" applyAlignment="1">
      <alignment horizontal="center" vertical="center" wrapText="1"/>
    </xf>
    <xf numFmtId="0" fontId="8" fillId="4" borderId="44" xfId="0" applyFont="1" applyFill="1" applyBorder="1" applyAlignment="1">
      <alignment horizontal="center" vertical="center" wrapText="1"/>
    </xf>
    <xf numFmtId="0" fontId="8" fillId="3" borderId="64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3" fontId="6" fillId="3" borderId="37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39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51" xfId="0" applyFont="1" applyFill="1" applyBorder="1" applyAlignment="1">
      <alignment horizontal="center" vertical="center" wrapText="1"/>
    </xf>
    <xf numFmtId="0" fontId="8" fillId="3" borderId="52" xfId="0" applyFont="1" applyFill="1" applyBorder="1" applyAlignment="1">
      <alignment horizontal="center" vertical="center" wrapText="1"/>
    </xf>
    <xf numFmtId="0" fontId="8" fillId="4" borderId="58" xfId="0" applyFont="1" applyFill="1" applyBorder="1" applyAlignment="1">
      <alignment horizontal="center" vertical="center" wrapText="1"/>
    </xf>
    <xf numFmtId="0" fontId="8" fillId="3" borderId="58" xfId="0" applyFont="1" applyFill="1" applyBorder="1" applyAlignment="1">
      <alignment horizontal="center" vertical="center" wrapText="1"/>
    </xf>
    <xf numFmtId="0" fontId="8" fillId="4" borderId="40" xfId="0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8" fillId="3" borderId="49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55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34" xfId="0" applyFont="1" applyFill="1" applyBorder="1" applyAlignment="1">
      <alignment horizontal="center" vertical="center" wrapText="1"/>
    </xf>
    <xf numFmtId="0" fontId="8" fillId="4" borderId="62" xfId="0" applyFont="1" applyFill="1" applyBorder="1" applyAlignment="1">
      <alignment horizontal="center" vertical="center" wrapText="1"/>
    </xf>
    <xf numFmtId="0" fontId="8" fillId="4" borderId="39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56" xfId="0" applyFont="1" applyFill="1" applyBorder="1" applyAlignment="1">
      <alignment horizontal="center" vertical="center" wrapText="1"/>
    </xf>
    <xf numFmtId="0" fontId="8" fillId="3" borderId="54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57" xfId="0" applyFont="1" applyFill="1" applyBorder="1" applyAlignment="1">
      <alignment horizontal="center" vertical="center" wrapText="1"/>
    </xf>
    <xf numFmtId="0" fontId="8" fillId="4" borderId="55" xfId="0" applyFont="1" applyFill="1" applyBorder="1" applyAlignment="1">
      <alignment horizontal="center" vertical="center" wrapText="1"/>
    </xf>
    <xf numFmtId="0" fontId="8" fillId="4" borderId="49" xfId="0" applyFont="1" applyFill="1" applyBorder="1" applyAlignment="1">
      <alignment horizontal="center" vertical="center" wrapText="1"/>
    </xf>
    <xf numFmtId="0" fontId="8" fillId="4" borderId="37" xfId="0" applyFont="1" applyFill="1" applyBorder="1" applyAlignment="1">
      <alignment horizontal="center" vertical="center" wrapText="1"/>
    </xf>
    <xf numFmtId="3" fontId="6" fillId="4" borderId="137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132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16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2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42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10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23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55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49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0" xfId="0" applyFont="1" applyFill="1" applyBorder="1" applyAlignment="1">
      <alignment horizontal="center" vertical="center"/>
    </xf>
    <xf numFmtId="3" fontId="6" fillId="4" borderId="46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5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35" xfId="2" applyFont="1" applyFill="1" applyBorder="1" applyAlignment="1" applyProtection="1">
      <alignment horizontal="center" vertical="center"/>
      <protection locked="0"/>
    </xf>
    <xf numFmtId="0" fontId="8" fillId="4" borderId="59" xfId="0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8" fillId="4" borderId="133" xfId="0" applyFont="1" applyFill="1" applyBorder="1" applyAlignment="1">
      <alignment horizontal="center" vertical="center"/>
    </xf>
    <xf numFmtId="3" fontId="6" fillId="4" borderId="39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28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29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30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32" xfId="1" applyNumberFormat="1" applyFont="1" applyFill="1" applyBorder="1" applyAlignment="1" applyProtection="1">
      <alignment horizontal="center" vertical="center" wrapText="1"/>
      <protection locked="0"/>
    </xf>
    <xf numFmtId="0" fontId="8" fillId="4" borderId="137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132" xfId="0" applyFont="1" applyFill="1" applyBorder="1" applyAlignment="1">
      <alignment horizontal="center" vertical="center" wrapText="1"/>
    </xf>
    <xf numFmtId="0" fontId="8" fillId="3" borderId="130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4" borderId="59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55" xfId="0" applyFont="1" applyFill="1" applyBorder="1" applyAlignment="1">
      <alignment horizontal="center" vertical="center" wrapText="1"/>
    </xf>
    <xf numFmtId="0" fontId="6" fillId="3" borderId="49" xfId="0" applyFont="1" applyFill="1" applyBorder="1" applyAlignment="1">
      <alignment horizontal="center" vertical="center" wrapText="1"/>
    </xf>
    <xf numFmtId="0" fontId="6" fillId="4" borderId="50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129" xfId="0" applyFont="1" applyFill="1" applyBorder="1" applyAlignment="1">
      <alignment horizontal="center" vertical="center" wrapText="1"/>
    </xf>
    <xf numFmtId="0" fontId="6" fillId="4" borderId="34" xfId="0" applyFont="1" applyFill="1" applyBorder="1" applyAlignment="1">
      <alignment horizontal="center" vertical="center" wrapText="1"/>
    </xf>
    <xf numFmtId="0" fontId="6" fillId="4" borderId="55" xfId="0" applyFont="1" applyFill="1" applyBorder="1" applyAlignment="1">
      <alignment horizontal="center" vertical="center" wrapText="1"/>
    </xf>
    <xf numFmtId="0" fontId="6" fillId="4" borderId="39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104" xfId="0" applyFont="1" applyFill="1" applyBorder="1" applyAlignment="1">
      <alignment horizontal="center" vertical="center" wrapText="1"/>
    </xf>
    <xf numFmtId="0" fontId="8" fillId="3" borderId="69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53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/>
    <xf numFmtId="0" fontId="0" fillId="3" borderId="5" xfId="0" applyFont="1" applyFill="1" applyBorder="1" applyAlignment="1"/>
    <xf numFmtId="0" fontId="6" fillId="4" borderId="14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54" xfId="0" applyFont="1" applyFill="1" applyBorder="1" applyAlignment="1">
      <alignment horizontal="center" vertical="center" wrapText="1"/>
    </xf>
    <xf numFmtId="0" fontId="8" fillId="3" borderId="13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34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 wrapText="1"/>
    </xf>
    <xf numFmtId="0" fontId="10" fillId="0" borderId="0" xfId="2" applyFont="1" applyFill="1" applyBorder="1" applyAlignment="1" applyProtection="1">
      <alignment horizontal="left" vertical="center" wrapText="1"/>
      <protection locked="0"/>
    </xf>
    <xf numFmtId="3" fontId="6" fillId="3" borderId="10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3" fontId="8" fillId="4" borderId="10" xfId="0" applyNumberFormat="1" applyFont="1" applyFill="1" applyBorder="1" applyAlignment="1">
      <alignment horizontal="center" vertical="center" wrapText="1"/>
    </xf>
    <xf numFmtId="3" fontId="8" fillId="3" borderId="11" xfId="0" applyNumberFormat="1" applyFont="1" applyFill="1" applyBorder="1" applyAlignment="1">
      <alignment horizontal="center" vertical="center" wrapText="1"/>
    </xf>
    <xf numFmtId="3" fontId="8" fillId="3" borderId="10" xfId="0" applyNumberFormat="1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10" fillId="0" borderId="0" xfId="2" applyFont="1" applyFill="1" applyAlignment="1">
      <alignment horizontal="left" vertical="center" wrapText="1"/>
    </xf>
  </cellXfs>
  <cellStyles count="88">
    <cellStyle name="% procenta" xfId="3"/>
    <cellStyle name="Celkem 2" xfId="4"/>
    <cellStyle name="Comma0" xfId="5"/>
    <cellStyle name="Currency0" xfId="6"/>
    <cellStyle name="Currency0 2" xfId="7"/>
    <cellStyle name="Currency0 2 2" xfId="60"/>
    <cellStyle name="Currency0 2 2 2" xfId="74"/>
    <cellStyle name="Currency0 2 3" xfId="69"/>
    <cellStyle name="Čárka 2" xfId="8"/>
    <cellStyle name="Čárka 2 2" xfId="9"/>
    <cellStyle name="Čárka 2 2 2" xfId="61"/>
    <cellStyle name="Čárka 2 2 2 2" xfId="75"/>
    <cellStyle name="Čárka 2 2 3" xfId="70"/>
    <cellStyle name="Date" xfId="10"/>
    <cellStyle name="Datum" xfId="11"/>
    <cellStyle name="Datum 2" xfId="12"/>
    <cellStyle name="Finanční" xfId="13"/>
    <cellStyle name="Finanční0" xfId="14"/>
    <cellStyle name="Finanční0 2" xfId="15"/>
    <cellStyle name="Fixed" xfId="16"/>
    <cellStyle name="Heading 1" xfId="17"/>
    <cellStyle name="Heading 2" xfId="18"/>
    <cellStyle name="Hypertextový odkaz" xfId="57" builtinId="8"/>
    <cellStyle name="Hypertextový odkaz 2" xfId="81"/>
    <cellStyle name="Hypertextový odkaz 3" xfId="79"/>
    <cellStyle name="Měna" xfId="19"/>
    <cellStyle name="Měna 2" xfId="20"/>
    <cellStyle name="Měna 2 2" xfId="62"/>
    <cellStyle name="Měna 2 2 2" xfId="76"/>
    <cellStyle name="Měna 2 3" xfId="71"/>
    <cellStyle name="Měna 3" xfId="80"/>
    <cellStyle name="Měna 4" xfId="82"/>
    <cellStyle name="Měna 5" xfId="83"/>
    <cellStyle name="Měna 6" xfId="86"/>
    <cellStyle name="Měna 7" xfId="87"/>
    <cellStyle name="Měna0" xfId="21"/>
    <cellStyle name="Měna0 2" xfId="22"/>
    <cellStyle name="Měna0 2 2" xfId="23"/>
    <cellStyle name="Měna0 2 2 2" xfId="63"/>
    <cellStyle name="Měna0 2 2 2 2" xfId="77"/>
    <cellStyle name="Měna0 2 2 3" xfId="72"/>
    <cellStyle name="Měna0 3" xfId="24"/>
    <cellStyle name="Měna0 3 2" xfId="64"/>
    <cellStyle name="Měna0 3 2 2" xfId="78"/>
    <cellStyle name="Měna0 3 3" xfId="73"/>
    <cellStyle name="Normální" xfId="0" builtinId="0"/>
    <cellStyle name="normální 10" xfId="25"/>
    <cellStyle name="normální 11" xfId="26"/>
    <cellStyle name="normální 12" xfId="27"/>
    <cellStyle name="normální 12 2" xfId="28"/>
    <cellStyle name="normální 13" xfId="29"/>
    <cellStyle name="normální 14" xfId="30"/>
    <cellStyle name="normální 15" xfId="31"/>
    <cellStyle name="normální 16" xfId="32"/>
    <cellStyle name="normální 16 2" xfId="33"/>
    <cellStyle name="normální 17" xfId="34"/>
    <cellStyle name="normální 17 2" xfId="35"/>
    <cellStyle name="normální 18" xfId="66"/>
    <cellStyle name="Normální 19" xfId="84"/>
    <cellStyle name="normální 2" xfId="1"/>
    <cellStyle name="Normální 2 2" xfId="36"/>
    <cellStyle name="Normální 2 3" xfId="37"/>
    <cellStyle name="Normální 2 4" xfId="38"/>
    <cellStyle name="Normální 2 5" xfId="39"/>
    <cellStyle name="Normální 2 6" xfId="68"/>
    <cellStyle name="Normální 20" xfId="85"/>
    <cellStyle name="normální 3" xfId="40"/>
    <cellStyle name="normální 3 2" xfId="65"/>
    <cellStyle name="normální 3 3" xfId="59"/>
    <cellStyle name="normální 4" xfId="41"/>
    <cellStyle name="normální 5" xfId="42"/>
    <cellStyle name="normální 6" xfId="43"/>
    <cellStyle name="normální 6 2" xfId="44"/>
    <cellStyle name="normální 7" xfId="2"/>
    <cellStyle name="normální 7 2" xfId="45"/>
    <cellStyle name="normální 8" xfId="46"/>
    <cellStyle name="normální 8 2" xfId="47"/>
    <cellStyle name="normální 9" xfId="48"/>
    <cellStyle name="Pevný" xfId="49"/>
    <cellStyle name="Pevný 2" xfId="50"/>
    <cellStyle name="procent 2" xfId="67"/>
    <cellStyle name="Procenta" xfId="58" builtinId="5"/>
    <cellStyle name="Procenta 2" xfId="51"/>
    <cellStyle name="Total" xfId="52"/>
    <cellStyle name="Záhlaví 1" xfId="53"/>
    <cellStyle name="Záhlaví 1 2" xfId="54"/>
    <cellStyle name="Záhlaví 2" xfId="55"/>
    <cellStyle name="Záhlaví 2 2" xfId="56"/>
  </cellStyles>
  <dxfs count="0"/>
  <tableStyles count="0" defaultTableStyle="TableStyleMedium9" defaultPivotStyle="PivotStyleLight16"/>
  <colors>
    <mruColors>
      <color rgb="FFF2DCDB"/>
      <color rgb="FFD0CECE"/>
      <color rgb="FFFF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tatis.msmt.cz/rocenka/rocenka.asp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P41"/>
  <sheetViews>
    <sheetView tabSelected="1" zoomScaleNormal="100" workbookViewId="0"/>
  </sheetViews>
  <sheetFormatPr defaultRowHeight="15" x14ac:dyDescent="0.25"/>
  <cols>
    <col min="1" max="1" width="143.7109375" style="6" customWidth="1"/>
  </cols>
  <sheetData>
    <row r="1" spans="1:16" s="80" customFormat="1" ht="19.5" customHeight="1" x14ac:dyDescent="0.25">
      <c r="A1" s="339" t="s">
        <v>300</v>
      </c>
    </row>
    <row r="2" spans="1:16" s="80" customFormat="1" ht="15" customHeight="1" x14ac:dyDescent="0.25">
      <c r="A2" s="372" t="s">
        <v>195</v>
      </c>
      <c r="B2" s="117"/>
      <c r="C2" s="117"/>
      <c r="D2" s="117"/>
      <c r="E2" s="117"/>
      <c r="F2" s="117"/>
      <c r="G2" s="117"/>
      <c r="H2" s="117"/>
      <c r="I2" s="117"/>
    </row>
    <row r="3" spans="1:16" s="80" customFormat="1" ht="15" customHeight="1" x14ac:dyDescent="0.25">
      <c r="A3" s="338" t="s">
        <v>165</v>
      </c>
    </row>
    <row r="4" spans="1:16" s="80" customFormat="1" ht="15" customHeight="1" x14ac:dyDescent="0.2">
      <c r="A4" s="110" t="s">
        <v>164</v>
      </c>
    </row>
    <row r="5" spans="1:16" s="190" customFormat="1" ht="15" customHeight="1" x14ac:dyDescent="0.25">
      <c r="A5" s="336" t="s">
        <v>270</v>
      </c>
      <c r="B5" s="336"/>
      <c r="C5" s="324"/>
      <c r="D5" s="324"/>
      <c r="E5" s="324"/>
      <c r="F5" s="324"/>
      <c r="G5" s="324"/>
      <c r="H5" s="324"/>
      <c r="I5" s="324"/>
      <c r="J5" s="324"/>
    </row>
    <row r="6" spans="1:16" s="190" customFormat="1" ht="15" customHeight="1" x14ac:dyDescent="0.25">
      <c r="A6" s="336" t="s">
        <v>271</v>
      </c>
      <c r="B6" s="336"/>
      <c r="C6" s="324"/>
      <c r="D6" s="324"/>
      <c r="E6" s="324"/>
      <c r="F6" s="324"/>
      <c r="G6" s="324"/>
      <c r="H6" s="324"/>
      <c r="I6" s="324"/>
      <c r="J6" s="324"/>
      <c r="K6" s="324"/>
    </row>
    <row r="7" spans="1:16" s="190" customFormat="1" ht="15" customHeight="1" x14ac:dyDescent="0.25">
      <c r="A7" s="336" t="s">
        <v>272</v>
      </c>
      <c r="B7" s="336"/>
      <c r="C7" s="324"/>
      <c r="D7" s="324"/>
      <c r="E7" s="324"/>
      <c r="F7" s="324"/>
      <c r="G7" s="324"/>
      <c r="H7" s="324"/>
      <c r="I7" s="324"/>
      <c r="J7" s="324"/>
      <c r="K7" s="324"/>
      <c r="P7" s="190" t="s">
        <v>0</v>
      </c>
    </row>
    <row r="8" spans="1:16" s="190" customFormat="1" ht="15" customHeight="1" x14ac:dyDescent="0.2">
      <c r="A8" s="367" t="s">
        <v>273</v>
      </c>
      <c r="B8" s="336"/>
    </row>
    <row r="9" spans="1:16" s="190" customFormat="1" ht="15" customHeight="1" x14ac:dyDescent="0.2">
      <c r="A9" s="336"/>
      <c r="B9" s="336"/>
    </row>
    <row r="10" spans="1:16" s="190" customFormat="1" ht="15" customHeight="1" x14ac:dyDescent="0.25">
      <c r="A10" s="336" t="s">
        <v>274</v>
      </c>
      <c r="C10" s="324"/>
      <c r="D10" s="324"/>
      <c r="E10" s="324"/>
      <c r="F10" s="324"/>
      <c r="G10" s="324"/>
      <c r="H10" s="324"/>
    </row>
    <row r="11" spans="1:16" s="190" customFormat="1" ht="15" customHeight="1" x14ac:dyDescent="0.25">
      <c r="A11" s="336" t="s">
        <v>275</v>
      </c>
      <c r="B11" s="336"/>
      <c r="C11" s="324"/>
      <c r="D11" s="324"/>
      <c r="E11" s="324"/>
      <c r="F11" s="324"/>
      <c r="G11" s="324"/>
      <c r="H11" s="324"/>
    </row>
    <row r="12" spans="1:16" s="190" customFormat="1" ht="15" customHeight="1" x14ac:dyDescent="0.25">
      <c r="A12" s="336" t="s">
        <v>276</v>
      </c>
      <c r="B12" s="336"/>
      <c r="C12" s="324"/>
      <c r="D12" s="324"/>
      <c r="E12" s="324"/>
      <c r="F12" s="324"/>
      <c r="G12" s="324"/>
      <c r="H12" s="324"/>
      <c r="I12" s="324"/>
      <c r="J12" s="324"/>
    </row>
    <row r="13" spans="1:16" s="190" customFormat="1" ht="15" customHeight="1" x14ac:dyDescent="0.25">
      <c r="A13" s="336" t="s">
        <v>298</v>
      </c>
      <c r="B13" s="336"/>
      <c r="C13" s="324"/>
      <c r="D13" s="324"/>
      <c r="E13" s="324"/>
      <c r="F13" s="324"/>
      <c r="G13" s="324"/>
      <c r="H13" s="324"/>
    </row>
    <row r="14" spans="1:16" s="190" customFormat="1" ht="15" customHeight="1" x14ac:dyDescent="0.25">
      <c r="A14" s="336" t="s">
        <v>277</v>
      </c>
      <c r="B14" s="336"/>
      <c r="C14" s="324"/>
      <c r="D14" s="324"/>
      <c r="E14" s="324"/>
      <c r="F14" s="324"/>
      <c r="G14" s="324"/>
      <c r="H14" s="324"/>
    </row>
    <row r="15" spans="1:16" s="190" customFormat="1" ht="15" customHeight="1" x14ac:dyDescent="0.2">
      <c r="B15" s="356"/>
    </row>
    <row r="16" spans="1:16" s="190" customFormat="1" ht="15" customHeight="1" x14ac:dyDescent="0.25">
      <c r="A16" s="336" t="s">
        <v>278</v>
      </c>
      <c r="B16" s="189"/>
      <c r="C16" s="324"/>
      <c r="D16" s="324"/>
      <c r="E16" s="324"/>
      <c r="F16" s="324"/>
      <c r="G16" s="324"/>
      <c r="H16" s="324"/>
      <c r="I16" s="324"/>
      <c r="J16" s="324"/>
      <c r="K16" s="324"/>
    </row>
    <row r="17" spans="1:14" s="190" customFormat="1" ht="15" customHeight="1" x14ac:dyDescent="0.25">
      <c r="A17" s="336" t="s">
        <v>279</v>
      </c>
      <c r="B17" s="189"/>
      <c r="C17" s="324"/>
      <c r="D17" s="324"/>
      <c r="E17" s="324"/>
      <c r="F17" s="324"/>
      <c r="G17" s="324"/>
      <c r="H17" s="324"/>
      <c r="I17" s="324"/>
      <c r="J17" s="324"/>
      <c r="K17" s="324"/>
    </row>
    <row r="18" spans="1:14" s="190" customFormat="1" ht="15" customHeight="1" x14ac:dyDescent="0.25">
      <c r="A18" s="336" t="s">
        <v>280</v>
      </c>
      <c r="B18" s="189"/>
      <c r="C18" s="324"/>
      <c r="D18" s="324"/>
      <c r="E18" s="324"/>
      <c r="F18" s="324"/>
      <c r="G18" s="324"/>
      <c r="H18" s="324"/>
      <c r="I18" s="324"/>
    </row>
    <row r="19" spans="1:14" s="190" customFormat="1" ht="15" customHeight="1" x14ac:dyDescent="0.25">
      <c r="A19" s="336" t="s">
        <v>281</v>
      </c>
      <c r="B19" s="189"/>
      <c r="C19" s="324"/>
      <c r="D19" s="324"/>
      <c r="E19" s="324"/>
      <c r="F19" s="324"/>
      <c r="G19" s="324"/>
      <c r="H19" s="324"/>
      <c r="I19" s="324"/>
      <c r="J19" s="324"/>
      <c r="K19" s="324"/>
      <c r="L19" s="324"/>
      <c r="M19" s="324"/>
      <c r="N19" s="324"/>
    </row>
    <row r="20" spans="1:14" s="190" customFormat="1" ht="15" customHeight="1" x14ac:dyDescent="0.25">
      <c r="A20" s="336" t="s">
        <v>282</v>
      </c>
      <c r="B20" s="189"/>
      <c r="C20" s="324"/>
      <c r="D20" s="324"/>
      <c r="E20" s="324"/>
      <c r="F20" s="324"/>
      <c r="G20" s="324"/>
      <c r="H20" s="324"/>
      <c r="I20" s="324"/>
      <c r="J20" s="324"/>
      <c r="K20" s="324"/>
    </row>
    <row r="21" spans="1:14" s="190" customFormat="1" ht="15" customHeight="1" x14ac:dyDescent="0.25">
      <c r="A21" s="336" t="s">
        <v>283</v>
      </c>
      <c r="B21" s="357"/>
      <c r="C21" s="324"/>
      <c r="D21" s="324"/>
      <c r="E21" s="324"/>
      <c r="F21" s="324"/>
      <c r="G21" s="324"/>
      <c r="H21" s="324"/>
      <c r="I21" s="324"/>
      <c r="J21" s="324"/>
      <c r="K21" s="324"/>
    </row>
    <row r="22" spans="1:14" s="190" customFormat="1" ht="15" customHeight="1" x14ac:dyDescent="0.25">
      <c r="A22" s="340" t="s">
        <v>163</v>
      </c>
      <c r="B22" s="357"/>
    </row>
    <row r="23" spans="1:14" s="190" customFormat="1" ht="15" customHeight="1" x14ac:dyDescent="0.25">
      <c r="A23" s="336" t="s">
        <v>284</v>
      </c>
      <c r="B23" s="324"/>
      <c r="C23" s="324"/>
      <c r="D23" s="324"/>
      <c r="E23" s="324"/>
      <c r="F23" s="324"/>
      <c r="G23" s="324"/>
      <c r="H23" s="324"/>
      <c r="I23" s="324"/>
      <c r="J23" s="324"/>
    </row>
    <row r="24" spans="1:14" s="190" customFormat="1" ht="15" customHeight="1" x14ac:dyDescent="0.25">
      <c r="A24" s="336" t="s">
        <v>285</v>
      </c>
      <c r="B24" s="324"/>
      <c r="C24" s="324"/>
      <c r="D24" s="324"/>
      <c r="E24" s="324"/>
      <c r="F24" s="324"/>
      <c r="G24" s="324"/>
      <c r="H24" s="324"/>
      <c r="I24" s="324"/>
      <c r="J24" s="324"/>
    </row>
    <row r="25" spans="1:14" s="190" customFormat="1" ht="15" customHeight="1" x14ac:dyDescent="0.25">
      <c r="A25" s="336" t="s">
        <v>286</v>
      </c>
      <c r="B25" s="324"/>
      <c r="C25" s="324"/>
      <c r="D25" s="324"/>
      <c r="E25" s="324"/>
      <c r="F25" s="324"/>
      <c r="G25" s="324"/>
      <c r="H25" s="324"/>
      <c r="I25" s="324"/>
      <c r="J25" s="324"/>
      <c r="K25" s="324"/>
      <c r="L25" s="324"/>
    </row>
    <row r="26" spans="1:14" s="190" customFormat="1" ht="15" customHeight="1" x14ac:dyDescent="0.25">
      <c r="A26" s="340" t="s">
        <v>166</v>
      </c>
      <c r="B26" s="324"/>
      <c r="C26" s="189"/>
      <c r="D26" s="189"/>
      <c r="E26" s="189"/>
      <c r="F26" s="189"/>
      <c r="G26" s="189"/>
      <c r="H26" s="189"/>
      <c r="I26" s="189"/>
    </row>
    <row r="27" spans="1:14" s="190" customFormat="1" ht="15" customHeight="1" x14ac:dyDescent="0.25">
      <c r="A27" s="336" t="s">
        <v>287</v>
      </c>
      <c r="B27" s="189"/>
      <c r="C27" s="324"/>
      <c r="D27" s="324"/>
      <c r="E27" s="324"/>
      <c r="F27" s="324"/>
      <c r="G27" s="324"/>
      <c r="H27" s="324"/>
      <c r="I27" s="324"/>
      <c r="J27" s="324"/>
    </row>
    <row r="28" spans="1:14" s="190" customFormat="1" ht="15" customHeight="1" x14ac:dyDescent="0.25">
      <c r="A28" s="336" t="s">
        <v>288</v>
      </c>
      <c r="B28" s="324"/>
      <c r="C28" s="324"/>
      <c r="D28" s="324"/>
      <c r="E28" s="324"/>
      <c r="F28" s="324"/>
      <c r="G28" s="324"/>
      <c r="H28" s="324"/>
      <c r="I28" s="324"/>
      <c r="J28" s="324"/>
    </row>
    <row r="29" spans="1:14" s="190" customFormat="1" ht="15" customHeight="1" x14ac:dyDescent="0.2">
      <c r="A29" s="340" t="s">
        <v>152</v>
      </c>
      <c r="B29" s="189"/>
      <c r="C29" s="189"/>
      <c r="D29" s="189"/>
      <c r="E29" s="189"/>
      <c r="F29" s="189"/>
      <c r="G29" s="189"/>
      <c r="H29" s="189"/>
      <c r="I29" s="189"/>
    </row>
    <row r="30" spans="1:14" s="190" customFormat="1" ht="15" customHeight="1" x14ac:dyDescent="0.25">
      <c r="A30" s="336" t="s">
        <v>289</v>
      </c>
      <c r="B30" s="324"/>
      <c r="C30" s="324"/>
      <c r="D30" s="324"/>
      <c r="E30" s="324"/>
      <c r="F30" s="324"/>
      <c r="G30" s="324"/>
      <c r="H30" s="324"/>
      <c r="I30" s="324"/>
      <c r="J30" s="324"/>
      <c r="K30" s="324"/>
      <c r="L30" s="324"/>
    </row>
    <row r="31" spans="1:14" s="190" customFormat="1" ht="15" customHeight="1" x14ac:dyDescent="0.25">
      <c r="A31" s="336" t="s">
        <v>290</v>
      </c>
      <c r="B31" s="324"/>
      <c r="C31" s="324"/>
      <c r="D31" s="324"/>
      <c r="E31" s="324"/>
      <c r="F31" s="324"/>
      <c r="G31" s="324"/>
      <c r="H31" s="324"/>
      <c r="I31" s="324"/>
      <c r="J31" s="324"/>
      <c r="K31" s="324"/>
      <c r="L31" s="324"/>
    </row>
    <row r="32" spans="1:14" s="190" customFormat="1" ht="15" customHeight="1" x14ac:dyDescent="0.25">
      <c r="A32" s="336" t="s">
        <v>291</v>
      </c>
      <c r="B32" s="324"/>
      <c r="C32" s="324"/>
      <c r="D32" s="324"/>
      <c r="E32" s="324"/>
      <c r="F32" s="324"/>
      <c r="G32" s="324"/>
      <c r="H32" s="324"/>
      <c r="I32" s="324"/>
      <c r="J32" s="324"/>
      <c r="K32" s="324"/>
      <c r="L32" s="324"/>
    </row>
    <row r="33" spans="1:13" s="190" customFormat="1" ht="15" customHeight="1" x14ac:dyDescent="0.25">
      <c r="A33" s="336" t="s">
        <v>292</v>
      </c>
      <c r="B33" s="324"/>
      <c r="C33" s="324"/>
      <c r="D33" s="324"/>
      <c r="E33" s="324"/>
      <c r="F33" s="324"/>
      <c r="G33" s="324"/>
      <c r="H33" s="324"/>
      <c r="I33" s="324"/>
      <c r="J33" s="324"/>
      <c r="K33" s="324"/>
      <c r="L33" s="324"/>
    </row>
    <row r="34" spans="1:13" s="190" customFormat="1" ht="15" customHeight="1" x14ac:dyDescent="0.25">
      <c r="A34" s="336" t="s">
        <v>293</v>
      </c>
      <c r="B34" s="324"/>
      <c r="C34" s="324"/>
      <c r="D34" s="324"/>
      <c r="E34" s="324"/>
      <c r="F34" s="324"/>
      <c r="G34" s="324"/>
      <c r="H34" s="324"/>
      <c r="I34" s="324"/>
      <c r="J34" s="324"/>
      <c r="K34" s="324"/>
    </row>
    <row r="35" spans="1:13" s="190" customFormat="1" ht="15" customHeight="1" x14ac:dyDescent="0.2">
      <c r="A35" s="189"/>
      <c r="B35" s="189"/>
      <c r="C35" s="189"/>
      <c r="D35" s="189"/>
      <c r="E35" s="189"/>
      <c r="F35" s="189"/>
      <c r="G35" s="189"/>
      <c r="H35" s="189"/>
      <c r="I35" s="189"/>
    </row>
    <row r="36" spans="1:13" s="190" customFormat="1" ht="15" customHeight="1" x14ac:dyDescent="0.25">
      <c r="A36" s="336" t="s">
        <v>294</v>
      </c>
      <c r="B36" s="324"/>
      <c r="C36" s="324"/>
      <c r="D36" s="324"/>
      <c r="E36" s="324"/>
      <c r="F36" s="324"/>
      <c r="G36" s="324"/>
      <c r="H36" s="324"/>
      <c r="I36" s="324"/>
      <c r="J36" s="324"/>
      <c r="K36" s="324"/>
      <c r="L36" s="324"/>
    </row>
    <row r="37" spans="1:13" s="190" customFormat="1" ht="15" customHeight="1" x14ac:dyDescent="0.25">
      <c r="A37" s="336" t="s">
        <v>295</v>
      </c>
      <c r="B37" s="324"/>
      <c r="C37" s="324"/>
      <c r="D37" s="324"/>
      <c r="E37" s="324"/>
      <c r="F37" s="324"/>
      <c r="G37" s="324"/>
      <c r="H37" s="324"/>
      <c r="I37" s="324"/>
      <c r="J37" s="324"/>
      <c r="K37" s="324"/>
      <c r="L37" s="324"/>
    </row>
    <row r="38" spans="1:13" s="190" customFormat="1" ht="15" customHeight="1" x14ac:dyDescent="0.25">
      <c r="A38" s="336" t="s">
        <v>296</v>
      </c>
      <c r="B38" s="324"/>
      <c r="C38" s="324"/>
      <c r="D38" s="324"/>
      <c r="E38" s="324"/>
      <c r="F38" s="324"/>
      <c r="G38" s="324"/>
      <c r="H38" s="324"/>
      <c r="I38" s="324"/>
      <c r="J38" s="324"/>
      <c r="K38" s="324"/>
      <c r="L38" s="324"/>
      <c r="M38" s="324"/>
    </row>
    <row r="39" spans="1:13" s="190" customFormat="1" ht="15" customHeight="1" x14ac:dyDescent="0.25">
      <c r="A39" s="336" t="s">
        <v>299</v>
      </c>
      <c r="B39" s="324"/>
      <c r="C39" s="324"/>
      <c r="D39" s="324"/>
      <c r="E39" s="324"/>
      <c r="F39" s="324"/>
      <c r="G39" s="324"/>
      <c r="H39" s="324"/>
      <c r="I39" s="324"/>
      <c r="J39" s="324"/>
      <c r="K39" s="324"/>
      <c r="L39" s="324"/>
    </row>
    <row r="40" spans="1:13" s="190" customFormat="1" ht="15" customHeight="1" x14ac:dyDescent="0.25">
      <c r="A40" s="336" t="s">
        <v>297</v>
      </c>
      <c r="B40" s="324"/>
      <c r="C40" s="324"/>
      <c r="D40" s="324"/>
      <c r="E40" s="324"/>
      <c r="F40" s="324"/>
      <c r="G40" s="324"/>
      <c r="H40" s="324"/>
      <c r="I40" s="324"/>
      <c r="J40" s="324"/>
    </row>
    <row r="41" spans="1:13" s="80" customFormat="1" ht="15" customHeight="1" x14ac:dyDescent="0.2">
      <c r="A41" s="117"/>
      <c r="B41" s="117"/>
      <c r="C41" s="117"/>
      <c r="D41" s="117"/>
      <c r="E41" s="117"/>
      <c r="F41" s="117"/>
      <c r="G41" s="117"/>
      <c r="H41" s="117"/>
      <c r="I41" s="117"/>
    </row>
  </sheetData>
  <hyperlinks>
    <hyperlink ref="A5" location="'3.1.1'!A1" tooltip="T61" display="Tab. 3.1.1: Střední školy celkem – školy, třídy, žáci, nově přijatí, absolventi a učitelé, v časové řadě 2009/10–2019/20"/>
    <hyperlink ref="A6" location="'3.1.2'!A1" tooltip="T62" display="Tab. 3.1.2: Střední školy podle zřizovatele – školy, třídy, žáci, nově přijatí, absolventi a učitelé, v časové řadě 2009/10–2019/20"/>
    <hyperlink ref="A7" location="'3.1.3'!A1" tooltip="T63" display="Tab. 3.1.3: Střední školy v krajském srovnání – školy, třídy, žáci, nově přijatí, absolventi a učitelé, ve školním roce 2019/20"/>
    <hyperlink ref="A10" location="'3.1.5'!A1" tooltip="T64" display="Tab. 3.1.5: Střední školy v krajském srovnání – počet tříd, v časové řadě 2011/12–2021/22"/>
    <hyperlink ref="A11" location="'3.1.6'!A1" tooltip="T65" display="Tab. 3.1.6: Střední školy v krajském srovnání – počet žáků, v časové řadě 2011/12–2021/22"/>
    <hyperlink ref="A12" location="'3.1.7'!A1" tooltip="T66" display="Tab. 3.1.7: Střední školy v krajském srovnání – počet žáků přijatých do 1. ročníku, v časové řadě 2011/12–2021/22"/>
    <hyperlink ref="A13" location="'3.1.8'!A1" tooltip="T67" display="Tab. 3.1.8: Střední školy v krajském srovnání – počet absolventů, v časové řadě 2010/11–2020/21"/>
    <hyperlink ref="A14" location="'3.1.9'!A1" tooltip="T68" display="Tab. 3.1.9: Střední školy v krajském srovnání – počet učitelů, v časové řadě 2011/12–2021/22"/>
    <hyperlink ref="A16" location="'3.1.10'!A1" tooltip="T69" display="Tab. 3.1.10: Střední školy celkem – žáci podle typu navštěvovaných škol a formy vzdělávání, v časové řadě 2011/12–2021/22"/>
    <hyperlink ref="A18" location="'3.1.12'!A1" tooltip="T70" display="Tab. 3.1.12: Střední školy celkem – žáci podle pohlaví, občanství a údaje, zda jsou zdravotně postižení, v časové řadě 2011/12–2021/22"/>
    <hyperlink ref="A19" location="'3.1.13'!A1" tooltip="T72" display="Tab. 3.1.13: Střední školy v krajském srovnání – žáci podle pohlaví, občanství a údaje, zda jsou zdravotně postižení, ve školním roce 2021/22"/>
    <hyperlink ref="A20" location="'3.1.14'!A1" tooltip="T73" display="Tab. 3.1.14: Střední školy v krajském srovnání – denní forma vzdělávání – věková struktura žáků, ve školním roce 2021/22"/>
    <hyperlink ref="A21" location="'3.1.15'!A1" tooltip="T74" display="Tab. 3.1.15: Střední školy v krajském srovnání – ostatní formy vzdělávání – věková struktura žáků, ve školním roce 2021/22"/>
    <hyperlink ref="A23" location="'3.1.16'!A1" tooltip="T75" display="Tab. 3.1.16: Střední školy celkem – žáci s jiným než českým státním občanstvím, v časové řadě 2011/12–2021/22"/>
    <hyperlink ref="A24" location="'3.1.17'!A1" tooltip="T76" display="Tab. 3.1.17: Střední školy v krajském srovnání – žáci s jiným než českým státním občanstvím, ve školním roce 2021/22"/>
    <hyperlink ref="A25" location="'3.1.18'!A1" tooltip="T77" display="Tab. 3.1.18: Střední školy v krajském srovnání – počet žáků s jiným než českým státním občanstvím, v časové řadě 2011/12–2021/22"/>
    <hyperlink ref="A27" location="'3.1.19'!A1" tooltip="T78" display="Tab. 3.1.19: Střední školy celkem – speciální vzdělávání – školy, třídy a žáci, v časové řadě 2011/12–2021/22"/>
    <hyperlink ref="A28" location="'3.1.20'!A1" tooltip="T79" display="Tab. 3.1.20: Střední školy v krajském srovnání – speciální vzdělávání – školy, třídy a žáci, ve školním roce 2021/22"/>
    <hyperlink ref="A30" location="'3.1.21'!A1" tooltip="T80" display="Tab. 3.1.21: Střední školy celkem – žáci se zdravotním postižením podle druhu postižení, v časové řadě 2011/12–2021/22"/>
    <hyperlink ref="A31" location="'3.1.22'!A1" tooltip="T81" display="Tab. 3.1.22: Střední školy celkem – dívky se zdravotním postižením podle druhu postižení, v časové řadě 2011/12–2021/22"/>
    <hyperlink ref="A32" location="'3.3.23'!A1" tooltip="T82" display="Tab. 3.1.23: Střední školy celkem – chlapci se zdravotním postižením podle druhu postižení, v časové řadě 2011/12–2021/22"/>
    <hyperlink ref="A33" location="'3.1.24'!A1" tooltip="T83" display="Tab. 3.1.24: Střední školy v krajském srovnání – žáci se zdravotním postižením podle druhu postižení, ve školním roce 2021/22"/>
    <hyperlink ref="A34" location="'3.1.25'!A1" tooltip="T84" display="Tab. 3.1.25: Střední školy v krajském srovnání – počet žáků se zdravotním postižením, v časové řadě 2011/12–2021/22"/>
    <hyperlink ref="A36" location="'3.1.26'!A1" tooltip="T85" display="Tab. 3.1.26: Střední školy podle druhu středního vzdělávání – školy, třídy, žáci, nově přijatí a absolventi, v časové řadě 2011/12–2021/22"/>
    <hyperlink ref="A37" location="'3.1.27'!A1" tooltip="T86" display="Tab. 3.1.27: Střední školy podle druhu středního vzdělávání – žáci podle pohlaví a formy vzdělávání, v časové řadě 2011/12–2021/22"/>
    <hyperlink ref="A38" location="'3.1.28'!A1" tooltip="T87" display="Tab. 3.1.28: Střední školy podle druhu středního vzdělávání – nově přijatí žáci do 1. ročníku podle pohlaví a formy vzdělávání, v časové řadě 2011/12–2021/22"/>
    <hyperlink ref="A39" location="'3.1.29'!A1" tooltip="T88" display="Tab. 3.1.29: Střední školy podle druhu středního vzdělávání – absolventi podle pohlaví a formy vzdělávání, v časové řadě 2010/11–2020/21"/>
    <hyperlink ref="A40" location="'3.1.30'!A1" tooltip="T89" display="Tab. 3.1.30: Střední školy podle druhu středního vzdělávání v krajském srovnání – školy a žáci, ve školním roce 2021/22"/>
    <hyperlink ref="A17" location="'3.1.11'!A1" tooltip="T71" display="Tab. 3.1.11: Střední školy v krajském srovnání – žáci podle typu navštěvovaných škol a formy vzdělávání, ve školním roce 2021/22"/>
    <hyperlink ref="A8" location="'3.1.4'!A1" tooltip="T29" display="Tab. 3.1.4: Střední školy podle zřizovatele v krajském srovnání – školy, třídy a žáci, ve školním roce 2021/22"/>
    <hyperlink ref="A2" r:id="rId1"/>
  </hyperlinks>
  <pageMargins left="0.70866141732283472" right="0.70866141732283472" top="0.78740157480314965" bottom="0.78740157480314965" header="0.31496062992125984" footer="0.31496062992125984"/>
  <pageSetup paperSize="9" scale="85" orientation="landscape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zoomScaleNormal="100" workbookViewId="0"/>
  </sheetViews>
  <sheetFormatPr defaultColWidth="9.140625" defaultRowHeight="15" x14ac:dyDescent="0.25"/>
  <cols>
    <col min="1" max="1" width="18" style="82" customWidth="1"/>
    <col min="2" max="12" width="6.7109375" style="82" customWidth="1"/>
    <col min="13" max="13" width="6.42578125" style="82" customWidth="1"/>
    <col min="14" max="14" width="6" style="82" customWidth="1"/>
    <col min="15" max="15" width="6.42578125" style="82" customWidth="1"/>
    <col min="16" max="16" width="6" style="82" customWidth="1"/>
    <col min="17" max="17" width="7.7109375" style="82" customWidth="1"/>
    <col min="18" max="18" width="6.140625" style="82" customWidth="1"/>
    <col min="19" max="16384" width="9.140625" style="82"/>
  </cols>
  <sheetData>
    <row r="1" spans="1:24" s="19" customFormat="1" ht="17.25" customHeight="1" x14ac:dyDescent="0.2">
      <c r="A1" s="188" t="s">
        <v>244</v>
      </c>
      <c r="B1" s="54"/>
      <c r="C1" s="54"/>
      <c r="D1" s="54"/>
      <c r="E1" s="23"/>
      <c r="F1" s="23"/>
      <c r="G1" s="23"/>
      <c r="H1" s="23"/>
      <c r="I1" s="23"/>
      <c r="K1" s="191"/>
    </row>
    <row r="2" spans="1:24" ht="17.25" customHeight="1" thickBot="1" x14ac:dyDescent="0.3">
      <c r="A2" s="122" t="s">
        <v>75</v>
      </c>
      <c r="B2" s="81"/>
      <c r="C2" s="81"/>
    </row>
    <row r="3" spans="1:24" ht="24" customHeight="1" x14ac:dyDescent="0.25">
      <c r="A3" s="599" t="s">
        <v>72</v>
      </c>
      <c r="B3" s="601" t="s">
        <v>80</v>
      </c>
      <c r="C3" s="602"/>
      <c r="D3" s="602"/>
      <c r="E3" s="602"/>
      <c r="F3" s="602"/>
      <c r="G3" s="602"/>
      <c r="H3" s="602"/>
      <c r="I3" s="602"/>
      <c r="J3" s="602"/>
      <c r="K3" s="602"/>
      <c r="L3" s="603"/>
      <c r="M3" s="605" t="s">
        <v>197</v>
      </c>
      <c r="N3" s="593"/>
      <c r="O3" s="606" t="s">
        <v>198</v>
      </c>
      <c r="P3" s="593"/>
      <c r="Q3" s="606" t="s">
        <v>199</v>
      </c>
      <c r="R3" s="607"/>
    </row>
    <row r="4" spans="1:24" ht="17.25" customHeight="1" thickBot="1" x14ac:dyDescent="0.3">
      <c r="A4" s="600"/>
      <c r="B4" s="225" t="s">
        <v>5</v>
      </c>
      <c r="C4" s="225" t="s">
        <v>6</v>
      </c>
      <c r="D4" s="225" t="s">
        <v>7</v>
      </c>
      <c r="E4" s="225" t="s">
        <v>8</v>
      </c>
      <c r="F4" s="225" t="s">
        <v>9</v>
      </c>
      <c r="G4" s="226" t="s">
        <v>10</v>
      </c>
      <c r="H4" s="226" t="s">
        <v>46</v>
      </c>
      <c r="I4" s="226" t="s">
        <v>71</v>
      </c>
      <c r="J4" s="226" t="s">
        <v>148</v>
      </c>
      <c r="K4" s="226" t="s">
        <v>174</v>
      </c>
      <c r="L4" s="227" t="s">
        <v>196</v>
      </c>
      <c r="M4" s="228" t="s">
        <v>73</v>
      </c>
      <c r="N4" s="229" t="s">
        <v>74</v>
      </c>
      <c r="O4" s="230" t="s">
        <v>73</v>
      </c>
      <c r="P4" s="229" t="s">
        <v>74</v>
      </c>
      <c r="Q4" s="230" t="s">
        <v>73</v>
      </c>
      <c r="R4" s="253" t="s">
        <v>74</v>
      </c>
      <c r="T4"/>
      <c r="U4"/>
      <c r="V4"/>
    </row>
    <row r="5" spans="1:24" ht="17.25" customHeight="1" x14ac:dyDescent="0.25">
      <c r="A5" s="75" t="s">
        <v>12</v>
      </c>
      <c r="B5" s="123">
        <v>106816</v>
      </c>
      <c r="C5" s="123">
        <v>101055</v>
      </c>
      <c r="D5" s="123">
        <v>90076</v>
      </c>
      <c r="E5" s="123">
        <v>83822</v>
      </c>
      <c r="F5" s="123">
        <v>78385</v>
      </c>
      <c r="G5" s="123">
        <v>78602</v>
      </c>
      <c r="H5" s="123">
        <v>78056</v>
      </c>
      <c r="I5" s="123">
        <v>79477</v>
      </c>
      <c r="J5" s="123">
        <v>84462</v>
      </c>
      <c r="K5" s="123">
        <v>90012</v>
      </c>
      <c r="L5" s="124">
        <v>85492</v>
      </c>
      <c r="M5" s="159">
        <f>L5-K5</f>
        <v>-4520</v>
      </c>
      <c r="N5" s="160">
        <f>L5/K5-1</f>
        <v>-5.0215526818646383E-2</v>
      </c>
      <c r="O5" s="161">
        <f>L5-G5</f>
        <v>6890</v>
      </c>
      <c r="P5" s="162">
        <f>L5/G5-1</f>
        <v>8.7656802625887487E-2</v>
      </c>
      <c r="Q5" s="163">
        <f>L5-B5</f>
        <v>-21324</v>
      </c>
      <c r="R5" s="164">
        <f>L5/B5-1</f>
        <v>-0.19963301378070697</v>
      </c>
      <c r="S5" s="328"/>
      <c r="T5" s="116"/>
      <c r="U5" s="328"/>
      <c r="V5" s="116"/>
      <c r="W5" s="328"/>
      <c r="X5" s="116"/>
    </row>
    <row r="6" spans="1:24" ht="17.25" customHeight="1" x14ac:dyDescent="0.25">
      <c r="A6" s="77" t="s">
        <v>13</v>
      </c>
      <c r="B6" s="84">
        <v>13100</v>
      </c>
      <c r="C6" s="84">
        <v>12336</v>
      </c>
      <c r="D6" s="84">
        <v>11350</v>
      </c>
      <c r="E6" s="84">
        <v>10778</v>
      </c>
      <c r="F6" s="84">
        <v>10155</v>
      </c>
      <c r="G6" s="84">
        <v>10481</v>
      </c>
      <c r="H6" s="84">
        <v>10697</v>
      </c>
      <c r="I6" s="84">
        <v>11433</v>
      </c>
      <c r="J6" s="84">
        <v>12589</v>
      </c>
      <c r="K6" s="84">
        <v>13376</v>
      </c>
      <c r="L6" s="125">
        <v>12859</v>
      </c>
      <c r="M6" s="165">
        <f t="shared" ref="M6:M19" si="0">L6-K6</f>
        <v>-517</v>
      </c>
      <c r="N6" s="166">
        <f t="shared" ref="N6:N19" si="1">L6/K6-1</f>
        <v>-3.8651315789473673E-2</v>
      </c>
      <c r="O6" s="167">
        <f t="shared" ref="O6:O19" si="2">L6-G6</f>
        <v>2378</v>
      </c>
      <c r="P6" s="168">
        <f t="shared" ref="P6:P19" si="3">L6/G6-1</f>
        <v>0.22688674744776272</v>
      </c>
      <c r="Q6" s="169">
        <f t="shared" ref="Q6:Q19" si="4">L6-B6</f>
        <v>-241</v>
      </c>
      <c r="R6" s="170">
        <f t="shared" ref="R6:R19" si="5">L6/B6-1</f>
        <v>-1.8396946564885441E-2</v>
      </c>
      <c r="S6" s="328"/>
      <c r="T6" s="116"/>
      <c r="U6" s="328"/>
      <c r="V6" s="116"/>
      <c r="W6" s="328"/>
      <c r="X6" s="116"/>
    </row>
    <row r="7" spans="1:24" ht="17.25" customHeight="1" x14ac:dyDescent="0.25">
      <c r="A7" s="77" t="s">
        <v>14</v>
      </c>
      <c r="B7" s="84">
        <v>9573</v>
      </c>
      <c r="C7" s="84">
        <v>9261</v>
      </c>
      <c r="D7" s="84">
        <v>8419</v>
      </c>
      <c r="E7" s="84">
        <v>8014</v>
      </c>
      <c r="F7" s="84">
        <v>7372</v>
      </c>
      <c r="G7" s="84">
        <v>7675</v>
      </c>
      <c r="H7" s="84">
        <v>7251</v>
      </c>
      <c r="I7" s="84">
        <v>7268</v>
      </c>
      <c r="J7" s="84">
        <v>7901</v>
      </c>
      <c r="K7" s="84">
        <v>8385</v>
      </c>
      <c r="L7" s="125">
        <v>8059</v>
      </c>
      <c r="M7" s="165">
        <f t="shared" si="0"/>
        <v>-326</v>
      </c>
      <c r="N7" s="166">
        <f t="shared" si="1"/>
        <v>-3.8878950506857524E-2</v>
      </c>
      <c r="O7" s="167">
        <f t="shared" si="2"/>
        <v>384</v>
      </c>
      <c r="P7" s="168">
        <f t="shared" si="3"/>
        <v>5.0032573289902293E-2</v>
      </c>
      <c r="Q7" s="169">
        <f t="shared" si="4"/>
        <v>-1514</v>
      </c>
      <c r="R7" s="170">
        <f t="shared" si="5"/>
        <v>-0.15815313903687456</v>
      </c>
      <c r="S7" s="328"/>
      <c r="T7" s="116"/>
      <c r="U7" s="328"/>
      <c r="V7" s="116"/>
      <c r="W7" s="328"/>
      <c r="X7" s="116"/>
    </row>
    <row r="8" spans="1:24" ht="17.25" customHeight="1" x14ac:dyDescent="0.25">
      <c r="A8" s="77" t="s">
        <v>15</v>
      </c>
      <c r="B8" s="84">
        <v>7109</v>
      </c>
      <c r="C8" s="84">
        <v>6759</v>
      </c>
      <c r="D8" s="84">
        <v>5960</v>
      </c>
      <c r="E8" s="84">
        <v>5400</v>
      </c>
      <c r="F8" s="84">
        <v>5114</v>
      </c>
      <c r="G8" s="84">
        <v>5077</v>
      </c>
      <c r="H8" s="84">
        <v>4959</v>
      </c>
      <c r="I8" s="84">
        <v>5112</v>
      </c>
      <c r="J8" s="84">
        <v>5516</v>
      </c>
      <c r="K8" s="84">
        <v>5695</v>
      </c>
      <c r="L8" s="125">
        <v>5610</v>
      </c>
      <c r="M8" s="165">
        <f t="shared" si="0"/>
        <v>-85</v>
      </c>
      <c r="N8" s="166">
        <f t="shared" si="1"/>
        <v>-1.4925373134328401E-2</v>
      </c>
      <c r="O8" s="167">
        <f t="shared" si="2"/>
        <v>533</v>
      </c>
      <c r="P8" s="168">
        <f t="shared" si="3"/>
        <v>0.10498325782942675</v>
      </c>
      <c r="Q8" s="169">
        <f t="shared" si="4"/>
        <v>-1499</v>
      </c>
      <c r="R8" s="170">
        <f t="shared" si="5"/>
        <v>-0.21085947390631599</v>
      </c>
      <c r="S8" s="328"/>
      <c r="T8" s="116"/>
      <c r="U8" s="328"/>
      <c r="V8" s="116"/>
      <c r="W8" s="328"/>
      <c r="X8" s="116"/>
    </row>
    <row r="9" spans="1:24" ht="17.25" customHeight="1" x14ac:dyDescent="0.25">
      <c r="A9" s="77" t="s">
        <v>16</v>
      </c>
      <c r="B9" s="84">
        <v>5313</v>
      </c>
      <c r="C9" s="84">
        <v>5002</v>
      </c>
      <c r="D9" s="84">
        <v>4639</v>
      </c>
      <c r="E9" s="84">
        <v>4050</v>
      </c>
      <c r="F9" s="84">
        <v>3881</v>
      </c>
      <c r="G9" s="84">
        <v>3844</v>
      </c>
      <c r="H9" s="84">
        <v>3988</v>
      </c>
      <c r="I9" s="84">
        <v>4089</v>
      </c>
      <c r="J9" s="84">
        <v>4447</v>
      </c>
      <c r="K9" s="84">
        <v>4796</v>
      </c>
      <c r="L9" s="125">
        <v>4584</v>
      </c>
      <c r="M9" s="165">
        <f t="shared" si="0"/>
        <v>-212</v>
      </c>
      <c r="N9" s="166">
        <f t="shared" si="1"/>
        <v>-4.4203502919099247E-2</v>
      </c>
      <c r="O9" s="167">
        <f t="shared" si="2"/>
        <v>740</v>
      </c>
      <c r="P9" s="168">
        <f t="shared" si="3"/>
        <v>0.19250780437044734</v>
      </c>
      <c r="Q9" s="169">
        <f t="shared" si="4"/>
        <v>-729</v>
      </c>
      <c r="R9" s="170">
        <f t="shared" si="5"/>
        <v>-0.13721061547148505</v>
      </c>
      <c r="S9" s="328"/>
      <c r="T9" s="116"/>
      <c r="U9" s="328"/>
      <c r="V9" s="116"/>
      <c r="W9" s="328"/>
      <c r="X9" s="116"/>
    </row>
    <row r="10" spans="1:24" ht="17.25" customHeight="1" x14ac:dyDescent="0.25">
      <c r="A10" s="77" t="s">
        <v>17</v>
      </c>
      <c r="B10" s="84">
        <v>2581</v>
      </c>
      <c r="C10" s="84">
        <v>2469</v>
      </c>
      <c r="D10" s="84">
        <v>2218</v>
      </c>
      <c r="E10" s="84">
        <v>1881</v>
      </c>
      <c r="F10" s="84">
        <v>1713</v>
      </c>
      <c r="G10" s="84">
        <v>1801</v>
      </c>
      <c r="H10" s="84">
        <v>1685</v>
      </c>
      <c r="I10" s="84">
        <v>1782</v>
      </c>
      <c r="J10" s="84">
        <v>1856</v>
      </c>
      <c r="K10" s="84">
        <v>2075</v>
      </c>
      <c r="L10" s="125">
        <v>1856</v>
      </c>
      <c r="M10" s="165">
        <f t="shared" si="0"/>
        <v>-219</v>
      </c>
      <c r="N10" s="166">
        <f t="shared" si="1"/>
        <v>-0.10554216867469879</v>
      </c>
      <c r="O10" s="167">
        <f t="shared" si="2"/>
        <v>55</v>
      </c>
      <c r="P10" s="168">
        <f t="shared" si="3"/>
        <v>3.0538589672404193E-2</v>
      </c>
      <c r="Q10" s="169">
        <f t="shared" si="4"/>
        <v>-725</v>
      </c>
      <c r="R10" s="170">
        <f t="shared" si="5"/>
        <v>-0.2808988764044944</v>
      </c>
      <c r="S10" s="328"/>
      <c r="T10" s="116"/>
      <c r="U10" s="328"/>
      <c r="V10" s="116"/>
      <c r="W10" s="328"/>
      <c r="X10" s="116"/>
    </row>
    <row r="11" spans="1:24" ht="17.25" customHeight="1" x14ac:dyDescent="0.25">
      <c r="A11" s="77" t="s">
        <v>18</v>
      </c>
      <c r="B11" s="84">
        <v>7576</v>
      </c>
      <c r="C11" s="84">
        <v>7155</v>
      </c>
      <c r="D11" s="84">
        <v>6305</v>
      </c>
      <c r="E11" s="84">
        <v>5713</v>
      </c>
      <c r="F11" s="84">
        <v>5379</v>
      </c>
      <c r="G11" s="84">
        <v>5381</v>
      </c>
      <c r="H11" s="84">
        <v>5341</v>
      </c>
      <c r="I11" s="84">
        <v>5604</v>
      </c>
      <c r="J11" s="84">
        <v>5911</v>
      </c>
      <c r="K11" s="84">
        <v>6482</v>
      </c>
      <c r="L11" s="125">
        <v>6106</v>
      </c>
      <c r="M11" s="165">
        <f t="shared" si="0"/>
        <v>-376</v>
      </c>
      <c r="N11" s="166">
        <f t="shared" si="1"/>
        <v>-5.8006788028386325E-2</v>
      </c>
      <c r="O11" s="167">
        <f t="shared" si="2"/>
        <v>725</v>
      </c>
      <c r="P11" s="168">
        <f t="shared" si="3"/>
        <v>0.13473332094406243</v>
      </c>
      <c r="Q11" s="169">
        <f t="shared" si="4"/>
        <v>-1470</v>
      </c>
      <c r="R11" s="170">
        <f t="shared" si="5"/>
        <v>-0.19403379091869055</v>
      </c>
      <c r="S11" s="328"/>
      <c r="T11" s="116"/>
      <c r="U11" s="328"/>
      <c r="V11" s="116"/>
      <c r="W11" s="328"/>
      <c r="X11" s="116"/>
    </row>
    <row r="12" spans="1:24" ht="17.25" customHeight="1" x14ac:dyDescent="0.25">
      <c r="A12" s="77" t="s">
        <v>19</v>
      </c>
      <c r="B12" s="84">
        <v>3601</v>
      </c>
      <c r="C12" s="84">
        <v>3416</v>
      </c>
      <c r="D12" s="84">
        <v>3229</v>
      </c>
      <c r="E12" s="84">
        <v>2958</v>
      </c>
      <c r="F12" s="84">
        <v>2818</v>
      </c>
      <c r="G12" s="84">
        <v>2727</v>
      </c>
      <c r="H12" s="84">
        <v>2852</v>
      </c>
      <c r="I12" s="84">
        <v>2819</v>
      </c>
      <c r="J12" s="84">
        <v>3026</v>
      </c>
      <c r="K12" s="84">
        <v>3207</v>
      </c>
      <c r="L12" s="125">
        <v>3030</v>
      </c>
      <c r="M12" s="165">
        <f t="shared" si="0"/>
        <v>-177</v>
      </c>
      <c r="N12" s="166">
        <f t="shared" si="1"/>
        <v>-5.5191768007483599E-2</v>
      </c>
      <c r="O12" s="167">
        <f t="shared" si="2"/>
        <v>303</v>
      </c>
      <c r="P12" s="168">
        <f t="shared" si="3"/>
        <v>0.11111111111111116</v>
      </c>
      <c r="Q12" s="169">
        <f t="shared" si="4"/>
        <v>-571</v>
      </c>
      <c r="R12" s="170">
        <f t="shared" si="5"/>
        <v>-0.15856706470424886</v>
      </c>
      <c r="S12" s="328"/>
      <c r="T12" s="116"/>
      <c r="U12" s="328"/>
      <c r="V12" s="116"/>
      <c r="W12" s="328"/>
      <c r="X12" s="116"/>
    </row>
    <row r="13" spans="1:24" ht="17.25" customHeight="1" x14ac:dyDescent="0.25">
      <c r="A13" s="77" t="s">
        <v>20</v>
      </c>
      <c r="B13" s="84">
        <v>6328</v>
      </c>
      <c r="C13" s="84">
        <v>6063</v>
      </c>
      <c r="D13" s="84">
        <v>5069</v>
      </c>
      <c r="E13" s="84">
        <v>5138</v>
      </c>
      <c r="F13" s="84">
        <v>4548</v>
      </c>
      <c r="G13" s="84">
        <v>4536</v>
      </c>
      <c r="H13" s="84">
        <v>4600</v>
      </c>
      <c r="I13" s="84">
        <v>4429</v>
      </c>
      <c r="J13" s="84">
        <v>4592</v>
      </c>
      <c r="K13" s="84">
        <v>4712</v>
      </c>
      <c r="L13" s="125">
        <v>4448</v>
      </c>
      <c r="M13" s="165">
        <f t="shared" si="0"/>
        <v>-264</v>
      </c>
      <c r="N13" s="166">
        <f t="shared" si="1"/>
        <v>-5.6027164685908293E-2</v>
      </c>
      <c r="O13" s="167">
        <f t="shared" si="2"/>
        <v>-88</v>
      </c>
      <c r="P13" s="168">
        <f t="shared" si="3"/>
        <v>-1.9400352733686121E-2</v>
      </c>
      <c r="Q13" s="169">
        <f t="shared" si="4"/>
        <v>-1880</v>
      </c>
      <c r="R13" s="170">
        <f t="shared" si="5"/>
        <v>-0.29709228824273071</v>
      </c>
      <c r="S13" s="328"/>
      <c r="T13" s="116"/>
      <c r="U13" s="328"/>
      <c r="V13" s="116"/>
      <c r="W13" s="328"/>
      <c r="X13" s="116"/>
    </row>
    <row r="14" spans="1:24" ht="17.25" customHeight="1" x14ac:dyDescent="0.25">
      <c r="A14" s="77" t="s">
        <v>21</v>
      </c>
      <c r="B14" s="84">
        <v>5459</v>
      </c>
      <c r="C14" s="84">
        <v>5211</v>
      </c>
      <c r="D14" s="84">
        <v>4677</v>
      </c>
      <c r="E14" s="84">
        <v>4173</v>
      </c>
      <c r="F14" s="84">
        <v>3972</v>
      </c>
      <c r="G14" s="84">
        <v>4132</v>
      </c>
      <c r="H14" s="84">
        <v>4072</v>
      </c>
      <c r="I14" s="84">
        <v>4179</v>
      </c>
      <c r="J14" s="84">
        <v>4359</v>
      </c>
      <c r="K14" s="84">
        <v>4740</v>
      </c>
      <c r="L14" s="125">
        <v>4369</v>
      </c>
      <c r="M14" s="165">
        <f t="shared" si="0"/>
        <v>-371</v>
      </c>
      <c r="N14" s="166">
        <f t="shared" si="1"/>
        <v>-7.8270042194092837E-2</v>
      </c>
      <c r="O14" s="167">
        <f t="shared" si="2"/>
        <v>237</v>
      </c>
      <c r="P14" s="168">
        <f t="shared" si="3"/>
        <v>5.7357212003872116E-2</v>
      </c>
      <c r="Q14" s="169">
        <f t="shared" si="4"/>
        <v>-1090</v>
      </c>
      <c r="R14" s="170">
        <f t="shared" si="5"/>
        <v>-0.19967026928008791</v>
      </c>
      <c r="S14" s="328"/>
      <c r="T14" s="116"/>
      <c r="U14" s="328"/>
      <c r="V14" s="116"/>
      <c r="W14" s="328"/>
      <c r="X14" s="116"/>
    </row>
    <row r="15" spans="1:24" ht="17.25" customHeight="1" x14ac:dyDescent="0.25">
      <c r="A15" s="77" t="s">
        <v>22</v>
      </c>
      <c r="B15" s="84">
        <v>5903</v>
      </c>
      <c r="C15" s="84">
        <v>5643</v>
      </c>
      <c r="D15" s="84">
        <v>4988</v>
      </c>
      <c r="E15" s="84">
        <v>4843</v>
      </c>
      <c r="F15" s="84">
        <v>4846</v>
      </c>
      <c r="G15" s="84">
        <v>4675</v>
      </c>
      <c r="H15" s="84">
        <v>4631</v>
      </c>
      <c r="I15" s="84">
        <v>4569</v>
      </c>
      <c r="J15" s="84">
        <v>4755</v>
      </c>
      <c r="K15" s="84">
        <v>5081</v>
      </c>
      <c r="L15" s="125">
        <v>4767</v>
      </c>
      <c r="M15" s="165">
        <f t="shared" si="0"/>
        <v>-314</v>
      </c>
      <c r="N15" s="166">
        <f t="shared" si="1"/>
        <v>-6.1798858492422726E-2</v>
      </c>
      <c r="O15" s="167">
        <f t="shared" si="2"/>
        <v>92</v>
      </c>
      <c r="P15" s="168">
        <f t="shared" si="3"/>
        <v>1.9679144385026826E-2</v>
      </c>
      <c r="Q15" s="169">
        <f t="shared" si="4"/>
        <v>-1136</v>
      </c>
      <c r="R15" s="170">
        <f t="shared" si="5"/>
        <v>-0.19244451973572763</v>
      </c>
      <c r="S15" s="328"/>
      <c r="T15" s="116"/>
      <c r="U15" s="328"/>
      <c r="V15" s="116"/>
      <c r="W15" s="328"/>
      <c r="X15" s="116"/>
    </row>
    <row r="16" spans="1:24" ht="17.25" customHeight="1" x14ac:dyDescent="0.25">
      <c r="A16" s="77" t="s">
        <v>23</v>
      </c>
      <c r="B16" s="84">
        <v>12467</v>
      </c>
      <c r="C16" s="84">
        <v>11687</v>
      </c>
      <c r="D16" s="84">
        <v>10352</v>
      </c>
      <c r="E16" s="84">
        <v>9538</v>
      </c>
      <c r="F16" s="84">
        <v>8824</v>
      </c>
      <c r="G16" s="84">
        <v>8865</v>
      </c>
      <c r="H16" s="84">
        <v>8784</v>
      </c>
      <c r="I16" s="84">
        <v>8914</v>
      </c>
      <c r="J16" s="84">
        <v>9105</v>
      </c>
      <c r="K16" s="84">
        <v>9976</v>
      </c>
      <c r="L16" s="125">
        <v>9463</v>
      </c>
      <c r="M16" s="165">
        <f t="shared" si="0"/>
        <v>-513</v>
      </c>
      <c r="N16" s="166">
        <f t="shared" si="1"/>
        <v>-5.1423416198877359E-2</v>
      </c>
      <c r="O16" s="167">
        <f t="shared" si="2"/>
        <v>598</v>
      </c>
      <c r="P16" s="168">
        <f t="shared" si="3"/>
        <v>6.7456288776085671E-2</v>
      </c>
      <c r="Q16" s="169">
        <f t="shared" si="4"/>
        <v>-3004</v>
      </c>
      <c r="R16" s="170">
        <f t="shared" si="5"/>
        <v>-0.24095612416780299</v>
      </c>
      <c r="S16" s="328"/>
      <c r="T16" s="116"/>
      <c r="U16" s="328"/>
      <c r="V16" s="116"/>
      <c r="W16" s="328"/>
      <c r="X16" s="116"/>
    </row>
    <row r="17" spans="1:24" ht="17.25" customHeight="1" x14ac:dyDescent="0.25">
      <c r="A17" s="77" t="s">
        <v>24</v>
      </c>
      <c r="B17" s="84">
        <v>6973</v>
      </c>
      <c r="C17" s="84">
        <v>6624</v>
      </c>
      <c r="D17" s="84">
        <v>6029</v>
      </c>
      <c r="E17" s="84">
        <v>5535</v>
      </c>
      <c r="F17" s="84">
        <v>5315</v>
      </c>
      <c r="G17" s="84">
        <v>5255</v>
      </c>
      <c r="H17" s="84">
        <v>5200</v>
      </c>
      <c r="I17" s="84">
        <v>5198</v>
      </c>
      <c r="J17" s="84">
        <v>5507</v>
      </c>
      <c r="K17" s="84">
        <v>5929</v>
      </c>
      <c r="L17" s="125">
        <v>5588</v>
      </c>
      <c r="M17" s="165">
        <f t="shared" si="0"/>
        <v>-341</v>
      </c>
      <c r="N17" s="166">
        <f t="shared" si="1"/>
        <v>-5.7513914656771803E-2</v>
      </c>
      <c r="O17" s="167">
        <f t="shared" si="2"/>
        <v>333</v>
      </c>
      <c r="P17" s="168">
        <f t="shared" si="3"/>
        <v>6.3368220742150427E-2</v>
      </c>
      <c r="Q17" s="169">
        <f t="shared" si="4"/>
        <v>-1385</v>
      </c>
      <c r="R17" s="170">
        <f t="shared" si="5"/>
        <v>-0.19862326115015061</v>
      </c>
      <c r="S17" s="328"/>
      <c r="T17" s="116"/>
      <c r="U17" s="328"/>
      <c r="V17" s="116"/>
      <c r="W17" s="328"/>
      <c r="X17" s="116"/>
    </row>
    <row r="18" spans="1:24" ht="17.25" customHeight="1" x14ac:dyDescent="0.25">
      <c r="A18" s="77" t="s">
        <v>25</v>
      </c>
      <c r="B18" s="84">
        <v>7111</v>
      </c>
      <c r="C18" s="84">
        <v>6692</v>
      </c>
      <c r="D18" s="84">
        <v>5702</v>
      </c>
      <c r="E18" s="84">
        <v>5311</v>
      </c>
      <c r="F18" s="84">
        <v>4959</v>
      </c>
      <c r="G18" s="84">
        <v>4935</v>
      </c>
      <c r="H18" s="84">
        <v>4933</v>
      </c>
      <c r="I18" s="84">
        <v>5002</v>
      </c>
      <c r="J18" s="84">
        <v>5364</v>
      </c>
      <c r="K18" s="84">
        <v>5480</v>
      </c>
      <c r="L18" s="125">
        <v>5439</v>
      </c>
      <c r="M18" s="165">
        <f t="shared" si="0"/>
        <v>-41</v>
      </c>
      <c r="N18" s="166">
        <f t="shared" si="1"/>
        <v>-7.481751824817473E-3</v>
      </c>
      <c r="O18" s="167">
        <f t="shared" si="2"/>
        <v>504</v>
      </c>
      <c r="P18" s="168">
        <f t="shared" si="3"/>
        <v>0.10212765957446801</v>
      </c>
      <c r="Q18" s="169">
        <f t="shared" si="4"/>
        <v>-1672</v>
      </c>
      <c r="R18" s="170">
        <f t="shared" si="5"/>
        <v>-0.23512867388552949</v>
      </c>
      <c r="S18" s="328"/>
      <c r="T18" s="116"/>
      <c r="U18" s="328"/>
      <c r="V18" s="116"/>
      <c r="W18" s="328"/>
      <c r="X18" s="116"/>
    </row>
    <row r="19" spans="1:24" ht="17.25" customHeight="1" thickBot="1" x14ac:dyDescent="0.3">
      <c r="A19" s="76" t="s">
        <v>26</v>
      </c>
      <c r="B19" s="91">
        <v>13722</v>
      </c>
      <c r="C19" s="91">
        <v>12737</v>
      </c>
      <c r="D19" s="91">
        <v>11139</v>
      </c>
      <c r="E19" s="91">
        <v>10490</v>
      </c>
      <c r="F19" s="91">
        <v>9489</v>
      </c>
      <c r="G19" s="91">
        <v>9218</v>
      </c>
      <c r="H19" s="91">
        <v>9063</v>
      </c>
      <c r="I19" s="91">
        <v>9079</v>
      </c>
      <c r="J19" s="91">
        <v>9534</v>
      </c>
      <c r="K19" s="91">
        <v>10078</v>
      </c>
      <c r="L19" s="126">
        <v>9314</v>
      </c>
      <c r="M19" s="171">
        <f t="shared" si="0"/>
        <v>-764</v>
      </c>
      <c r="N19" s="172">
        <f t="shared" si="1"/>
        <v>-7.5808692200833527E-2</v>
      </c>
      <c r="O19" s="173">
        <f t="shared" si="2"/>
        <v>96</v>
      </c>
      <c r="P19" s="174">
        <f t="shared" si="3"/>
        <v>1.0414406595790737E-2</v>
      </c>
      <c r="Q19" s="175">
        <f t="shared" si="4"/>
        <v>-4408</v>
      </c>
      <c r="R19" s="176">
        <f t="shared" si="5"/>
        <v>-0.32123597143273575</v>
      </c>
      <c r="S19" s="328"/>
      <c r="T19" s="116"/>
      <c r="U19" s="328"/>
      <c r="V19" s="116"/>
      <c r="W19" s="328"/>
      <c r="X19" s="116"/>
    </row>
    <row r="20" spans="1:24" s="10" customFormat="1" ht="17.25" customHeight="1" x14ac:dyDescent="0.25">
      <c r="A20" s="347" t="s">
        <v>160</v>
      </c>
      <c r="B20" s="82"/>
      <c r="C20" s="82"/>
      <c r="D20" s="82"/>
      <c r="E20" s="82"/>
      <c r="F20" s="82"/>
      <c r="G20" s="82"/>
      <c r="H20" s="82"/>
      <c r="I20" s="82"/>
      <c r="J20" s="186"/>
      <c r="K20" s="82"/>
      <c r="L20" s="82"/>
      <c r="M20" s="82"/>
      <c r="N20" s="82"/>
      <c r="O20" s="82"/>
      <c r="P20" s="82"/>
      <c r="T20"/>
      <c r="U20"/>
      <c r="V20"/>
    </row>
    <row r="21" spans="1:24" x14ac:dyDescent="0.25">
      <c r="B21"/>
      <c r="C21"/>
      <c r="D21"/>
      <c r="E21"/>
      <c r="F21"/>
      <c r="G21"/>
      <c r="H21"/>
      <c r="I21"/>
      <c r="J21"/>
      <c r="K21"/>
      <c r="L21" s="186"/>
      <c r="M21"/>
      <c r="N21"/>
      <c r="O21"/>
      <c r="P21"/>
      <c r="Q21"/>
      <c r="R21"/>
      <c r="T21"/>
      <c r="U21"/>
      <c r="V21"/>
    </row>
    <row r="22" spans="1:24" x14ac:dyDescent="0.25">
      <c r="B22" s="186"/>
      <c r="C22" s="186"/>
      <c r="D22" s="186"/>
      <c r="E22" s="186"/>
      <c r="F22" s="186"/>
      <c r="G22" s="186"/>
      <c r="H22" s="186"/>
      <c r="I22" s="186"/>
      <c r="J22" s="186"/>
      <c r="K22" s="186"/>
      <c r="L22" s="186"/>
      <c r="M22"/>
      <c r="N22"/>
      <c r="O22"/>
      <c r="P22"/>
      <c r="Q22"/>
      <c r="R22"/>
    </row>
    <row r="23" spans="1:24" x14ac:dyDescent="0.25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spans="1:24" x14ac:dyDescent="0.25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</row>
  </sheetData>
  <mergeCells count="5">
    <mergeCell ref="A3:A4"/>
    <mergeCell ref="B3:L3"/>
    <mergeCell ref="M3:N3"/>
    <mergeCell ref="O3:P3"/>
    <mergeCell ref="Q3:R3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8"/>
  <dimension ref="A1:X25"/>
  <sheetViews>
    <sheetView zoomScaleNormal="100" workbookViewId="0"/>
  </sheetViews>
  <sheetFormatPr defaultColWidth="9.140625" defaultRowHeight="15" x14ac:dyDescent="0.25"/>
  <cols>
    <col min="1" max="1" width="18" style="82" customWidth="1"/>
    <col min="2" max="12" width="7.140625" style="82" customWidth="1"/>
    <col min="13" max="13" width="5.28515625" style="82" bestFit="1" customWidth="1"/>
    <col min="14" max="14" width="5.28515625" style="82" customWidth="1"/>
    <col min="15" max="15" width="5.28515625" style="82" bestFit="1" customWidth="1"/>
    <col min="16" max="16" width="5.42578125" style="82" bestFit="1" customWidth="1"/>
    <col min="17" max="17" width="5.85546875" style="82" bestFit="1" customWidth="1"/>
    <col min="18" max="18" width="6" style="82" bestFit="1" customWidth="1"/>
    <col min="19" max="16384" width="9.140625" style="82"/>
  </cols>
  <sheetData>
    <row r="1" spans="1:24" s="19" customFormat="1" ht="17.25" customHeight="1" x14ac:dyDescent="0.2">
      <c r="A1" s="51" t="s">
        <v>245</v>
      </c>
      <c r="B1" s="54"/>
      <c r="C1" s="54"/>
      <c r="D1" s="54"/>
      <c r="E1" s="23"/>
      <c r="F1" s="23"/>
      <c r="G1" s="23"/>
      <c r="H1" s="23"/>
      <c r="I1" s="23"/>
      <c r="L1" s="191"/>
    </row>
    <row r="2" spans="1:24" ht="17.25" customHeight="1" thickBot="1" x14ac:dyDescent="0.3">
      <c r="A2" s="122" t="s">
        <v>75</v>
      </c>
      <c r="B2" s="81"/>
      <c r="C2" s="81"/>
    </row>
    <row r="3" spans="1:24" ht="33.75" customHeight="1" x14ac:dyDescent="0.25">
      <c r="A3" s="599" t="s">
        <v>72</v>
      </c>
      <c r="B3" s="601" t="s">
        <v>80</v>
      </c>
      <c r="C3" s="602"/>
      <c r="D3" s="602"/>
      <c r="E3" s="602"/>
      <c r="F3" s="602"/>
      <c r="G3" s="602"/>
      <c r="H3" s="602"/>
      <c r="I3" s="602"/>
      <c r="J3" s="602"/>
      <c r="K3" s="602"/>
      <c r="L3" s="603"/>
      <c r="M3" s="605" t="s">
        <v>233</v>
      </c>
      <c r="N3" s="593"/>
      <c r="O3" s="606" t="s">
        <v>237</v>
      </c>
      <c r="P3" s="593"/>
      <c r="Q3" s="606" t="s">
        <v>235</v>
      </c>
      <c r="R3" s="607"/>
    </row>
    <row r="4" spans="1:24" ht="17.25" customHeight="1" thickBot="1" x14ac:dyDescent="0.3">
      <c r="A4" s="600"/>
      <c r="B4" s="225" t="s">
        <v>6</v>
      </c>
      <c r="C4" s="225" t="s">
        <v>7</v>
      </c>
      <c r="D4" s="225" t="s">
        <v>8</v>
      </c>
      <c r="E4" s="225" t="s">
        <v>9</v>
      </c>
      <c r="F4" s="225" t="s">
        <v>10</v>
      </c>
      <c r="G4" s="226" t="s">
        <v>46</v>
      </c>
      <c r="H4" s="226" t="s">
        <v>71</v>
      </c>
      <c r="I4" s="226" t="s">
        <v>148</v>
      </c>
      <c r="J4" s="226" t="s">
        <v>174</v>
      </c>
      <c r="K4" s="226" t="s">
        <v>196</v>
      </c>
      <c r="L4" s="227" t="s">
        <v>236</v>
      </c>
      <c r="M4" s="228" t="s">
        <v>73</v>
      </c>
      <c r="N4" s="229" t="s">
        <v>74</v>
      </c>
      <c r="O4" s="230" t="s">
        <v>73</v>
      </c>
      <c r="P4" s="229" t="s">
        <v>74</v>
      </c>
      <c r="Q4" s="230" t="s">
        <v>73</v>
      </c>
      <c r="R4" s="253" t="s">
        <v>74</v>
      </c>
      <c r="T4"/>
    </row>
    <row r="5" spans="1:24" ht="17.25" customHeight="1" x14ac:dyDescent="0.25">
      <c r="A5" s="75" t="s">
        <v>12</v>
      </c>
      <c r="B5" s="402">
        <v>41788.800000000003</v>
      </c>
      <c r="C5" s="402">
        <v>40214.1</v>
      </c>
      <c r="D5" s="402">
        <v>39070.1</v>
      </c>
      <c r="E5" s="402">
        <v>38385.9</v>
      </c>
      <c r="F5" s="402">
        <v>38069.599999999999</v>
      </c>
      <c r="G5" s="402">
        <v>38114.9</v>
      </c>
      <c r="H5" s="402">
        <v>38223.4</v>
      </c>
      <c r="I5" s="402">
        <v>39133.300000000003</v>
      </c>
      <c r="J5" s="402">
        <v>40193.300000000003</v>
      </c>
      <c r="K5" s="402">
        <v>41305.800000000003</v>
      </c>
      <c r="L5" s="414">
        <v>42488.4</v>
      </c>
      <c r="M5" s="159">
        <f>L5-K5</f>
        <v>1182.5999999999985</v>
      </c>
      <c r="N5" s="160">
        <f>L5/K5-1</f>
        <v>2.8630361837804763E-2</v>
      </c>
      <c r="O5" s="161">
        <f>L5-G5</f>
        <v>4373.5</v>
      </c>
      <c r="P5" s="162">
        <f>L5/G5-1</f>
        <v>0.11474515215834225</v>
      </c>
      <c r="Q5" s="163">
        <f>L5-B5</f>
        <v>699.59999999999854</v>
      </c>
      <c r="R5" s="164">
        <f>L5/B5-1</f>
        <v>1.6741327819894236E-2</v>
      </c>
      <c r="S5"/>
      <c r="T5"/>
      <c r="U5"/>
      <c r="V5"/>
      <c r="W5"/>
      <c r="X5"/>
    </row>
    <row r="6" spans="1:24" ht="17.25" customHeight="1" x14ac:dyDescent="0.25">
      <c r="A6" s="77" t="s">
        <v>13</v>
      </c>
      <c r="B6" s="403">
        <v>5775.9</v>
      </c>
      <c r="C6" s="403">
        <v>5654.1</v>
      </c>
      <c r="D6" s="403">
        <v>5583.9</v>
      </c>
      <c r="E6" s="403">
        <v>5638.4</v>
      </c>
      <c r="F6" s="403">
        <v>5652.3</v>
      </c>
      <c r="G6" s="403">
        <v>5719.5</v>
      </c>
      <c r="H6" s="403">
        <v>5892.1</v>
      </c>
      <c r="I6" s="403">
        <v>6027.7</v>
      </c>
      <c r="J6" s="403">
        <v>6142.3</v>
      </c>
      <c r="K6" s="403">
        <v>6365.6</v>
      </c>
      <c r="L6" s="415">
        <v>6500.4</v>
      </c>
      <c r="M6" s="165">
        <f t="shared" ref="M6:M19" si="0">L6-K6</f>
        <v>134.79999999999927</v>
      </c>
      <c r="N6" s="166">
        <f t="shared" ref="N6:N19" si="1">L6/K6-1</f>
        <v>2.1176322734698827E-2</v>
      </c>
      <c r="O6" s="167">
        <f t="shared" ref="O6:O19" si="2">L6-G6</f>
        <v>780.89999999999964</v>
      </c>
      <c r="P6" s="168">
        <f t="shared" ref="P6:P19" si="3">L6/G6-1</f>
        <v>0.13653291371623388</v>
      </c>
      <c r="Q6" s="169">
        <f t="shared" ref="Q6:Q19" si="4">L6-B6</f>
        <v>724.5</v>
      </c>
      <c r="R6" s="170">
        <f t="shared" ref="R6:R19" si="5">L6/B6-1</f>
        <v>0.12543499714330242</v>
      </c>
      <c r="S6"/>
      <c r="T6"/>
      <c r="U6"/>
      <c r="V6"/>
      <c r="W6"/>
      <c r="X6"/>
    </row>
    <row r="7" spans="1:24" ht="17.25" customHeight="1" x14ac:dyDescent="0.25">
      <c r="A7" s="77" t="s">
        <v>14</v>
      </c>
      <c r="B7" s="403">
        <v>3890.3</v>
      </c>
      <c r="C7" s="403">
        <v>3735</v>
      </c>
      <c r="D7" s="403">
        <v>3640.3</v>
      </c>
      <c r="E7" s="403">
        <v>3602.1</v>
      </c>
      <c r="F7" s="403">
        <v>3614.7</v>
      </c>
      <c r="G7" s="403">
        <v>3581.2</v>
      </c>
      <c r="H7" s="403">
        <v>3586.8</v>
      </c>
      <c r="I7" s="403">
        <v>3649.5</v>
      </c>
      <c r="J7" s="403">
        <v>3773.6</v>
      </c>
      <c r="K7" s="403">
        <v>3877.6</v>
      </c>
      <c r="L7" s="415">
        <v>4026.9</v>
      </c>
      <c r="M7" s="165">
        <f t="shared" si="0"/>
        <v>149.30000000000018</v>
      </c>
      <c r="N7" s="166">
        <f t="shared" si="1"/>
        <v>3.8503197854342863E-2</v>
      </c>
      <c r="O7" s="167">
        <f t="shared" si="2"/>
        <v>445.70000000000027</v>
      </c>
      <c r="P7" s="168">
        <f t="shared" si="3"/>
        <v>0.12445548977996213</v>
      </c>
      <c r="Q7" s="169">
        <f t="shared" si="4"/>
        <v>136.59999999999991</v>
      </c>
      <c r="R7" s="170">
        <f t="shared" si="5"/>
        <v>3.5112973292548144E-2</v>
      </c>
      <c r="S7"/>
      <c r="T7"/>
      <c r="U7"/>
      <c r="V7"/>
      <c r="W7"/>
      <c r="X7"/>
    </row>
    <row r="8" spans="1:24" ht="17.25" customHeight="1" x14ac:dyDescent="0.25">
      <c r="A8" s="77" t="s">
        <v>15</v>
      </c>
      <c r="B8" s="403">
        <v>2729.1</v>
      </c>
      <c r="C8" s="403">
        <v>2618.1</v>
      </c>
      <c r="D8" s="403">
        <v>2570.6</v>
      </c>
      <c r="E8" s="403">
        <v>2527.1</v>
      </c>
      <c r="F8" s="403">
        <v>2485.8000000000002</v>
      </c>
      <c r="G8" s="403">
        <v>2466.4</v>
      </c>
      <c r="H8" s="403">
        <v>2484.9</v>
      </c>
      <c r="I8" s="403">
        <v>2550.3000000000002</v>
      </c>
      <c r="J8" s="403">
        <v>2593.3000000000002</v>
      </c>
      <c r="K8" s="403">
        <v>2689.6</v>
      </c>
      <c r="L8" s="415">
        <v>2740.3</v>
      </c>
      <c r="M8" s="165">
        <f t="shared" si="0"/>
        <v>50.700000000000273</v>
      </c>
      <c r="N8" s="166">
        <f t="shared" si="1"/>
        <v>1.8850386674598596E-2</v>
      </c>
      <c r="O8" s="167">
        <f t="shared" si="2"/>
        <v>273.90000000000009</v>
      </c>
      <c r="P8" s="168">
        <f t="shared" si="3"/>
        <v>0.11105254622121308</v>
      </c>
      <c r="Q8" s="169">
        <f t="shared" si="4"/>
        <v>11.200000000000273</v>
      </c>
      <c r="R8" s="170">
        <f t="shared" si="5"/>
        <v>4.1039170422485505E-3</v>
      </c>
      <c r="S8"/>
      <c r="T8"/>
      <c r="U8"/>
      <c r="V8"/>
      <c r="W8"/>
      <c r="X8"/>
    </row>
    <row r="9" spans="1:24" ht="17.25" customHeight="1" x14ac:dyDescent="0.25">
      <c r="A9" s="77" t="s">
        <v>16</v>
      </c>
      <c r="B9" s="403">
        <v>2047.5</v>
      </c>
      <c r="C9" s="403">
        <v>1984.2</v>
      </c>
      <c r="D9" s="403">
        <v>1922.5</v>
      </c>
      <c r="E9" s="403">
        <v>1907.9</v>
      </c>
      <c r="F9" s="403">
        <v>1908</v>
      </c>
      <c r="G9" s="403">
        <v>1918</v>
      </c>
      <c r="H9" s="403">
        <v>1920.6</v>
      </c>
      <c r="I9" s="403">
        <v>1966</v>
      </c>
      <c r="J9" s="403">
        <v>2014.8</v>
      </c>
      <c r="K9" s="403">
        <v>2086.6</v>
      </c>
      <c r="L9" s="415">
        <v>2202.1999999999998</v>
      </c>
      <c r="M9" s="165">
        <f t="shared" si="0"/>
        <v>115.59999999999991</v>
      </c>
      <c r="N9" s="166">
        <f t="shared" si="1"/>
        <v>5.540113102655031E-2</v>
      </c>
      <c r="O9" s="167">
        <f t="shared" si="2"/>
        <v>284.19999999999982</v>
      </c>
      <c r="P9" s="168">
        <f t="shared" si="3"/>
        <v>0.14817518248175165</v>
      </c>
      <c r="Q9" s="169">
        <f t="shared" si="4"/>
        <v>154.69999999999982</v>
      </c>
      <c r="R9" s="170">
        <f t="shared" si="5"/>
        <v>7.5555555555555376E-2</v>
      </c>
      <c r="S9"/>
      <c r="T9"/>
      <c r="U9"/>
      <c r="V9"/>
      <c r="W9"/>
      <c r="X9"/>
    </row>
    <row r="10" spans="1:24" ht="17.25" customHeight="1" x14ac:dyDescent="0.25">
      <c r="A10" s="77" t="s">
        <v>17</v>
      </c>
      <c r="B10" s="403">
        <v>1099.7</v>
      </c>
      <c r="C10" s="403">
        <v>1035.5</v>
      </c>
      <c r="D10" s="403">
        <v>1006.3</v>
      </c>
      <c r="E10" s="403">
        <v>967.3</v>
      </c>
      <c r="F10" s="403">
        <v>981.7</v>
      </c>
      <c r="G10" s="403">
        <v>988.2</v>
      </c>
      <c r="H10" s="403">
        <v>961.1</v>
      </c>
      <c r="I10" s="403">
        <v>942.5</v>
      </c>
      <c r="J10" s="403">
        <v>932.5</v>
      </c>
      <c r="K10" s="403">
        <v>946.4</v>
      </c>
      <c r="L10" s="415">
        <v>953</v>
      </c>
      <c r="M10" s="165">
        <f t="shared" si="0"/>
        <v>6.6000000000000227</v>
      </c>
      <c r="N10" s="166">
        <f t="shared" si="1"/>
        <v>6.9737954353339404E-3</v>
      </c>
      <c r="O10" s="167">
        <f t="shared" si="2"/>
        <v>-35.200000000000045</v>
      </c>
      <c r="P10" s="168">
        <f t="shared" si="3"/>
        <v>-3.5620319773325249E-2</v>
      </c>
      <c r="Q10" s="169">
        <f t="shared" si="4"/>
        <v>-146.70000000000005</v>
      </c>
      <c r="R10" s="170">
        <f t="shared" si="5"/>
        <v>-0.13340001818677827</v>
      </c>
      <c r="S10"/>
      <c r="T10"/>
      <c r="U10"/>
      <c r="V10"/>
      <c r="W10"/>
      <c r="X10"/>
    </row>
    <row r="11" spans="1:24" ht="17.25" customHeight="1" x14ac:dyDescent="0.25">
      <c r="A11" s="77" t="s">
        <v>18</v>
      </c>
      <c r="B11" s="403">
        <v>3306.4</v>
      </c>
      <c r="C11" s="403">
        <v>3147.2</v>
      </c>
      <c r="D11" s="403">
        <v>3031.9</v>
      </c>
      <c r="E11" s="403">
        <v>2939.6</v>
      </c>
      <c r="F11" s="403">
        <v>2895.1</v>
      </c>
      <c r="G11" s="403">
        <v>2872.5</v>
      </c>
      <c r="H11" s="403">
        <v>2872.2</v>
      </c>
      <c r="I11" s="403">
        <v>2951.7</v>
      </c>
      <c r="J11" s="403">
        <v>3024.7</v>
      </c>
      <c r="K11" s="403">
        <v>3087</v>
      </c>
      <c r="L11" s="415">
        <v>3194.9</v>
      </c>
      <c r="M11" s="165">
        <f t="shared" si="0"/>
        <v>107.90000000000009</v>
      </c>
      <c r="N11" s="166">
        <f t="shared" si="1"/>
        <v>3.4953028830579935E-2</v>
      </c>
      <c r="O11" s="167">
        <f t="shared" si="2"/>
        <v>322.40000000000009</v>
      </c>
      <c r="P11" s="168">
        <f t="shared" si="3"/>
        <v>0.112236727589208</v>
      </c>
      <c r="Q11" s="169">
        <f t="shared" si="4"/>
        <v>-111.5</v>
      </c>
      <c r="R11" s="170">
        <f t="shared" si="5"/>
        <v>-3.3722477619162805E-2</v>
      </c>
      <c r="S11"/>
      <c r="T11"/>
      <c r="U11"/>
      <c r="V11"/>
      <c r="W11"/>
      <c r="X11"/>
    </row>
    <row r="12" spans="1:24" ht="17.25" customHeight="1" x14ac:dyDescent="0.25">
      <c r="A12" s="77" t="s">
        <v>19</v>
      </c>
      <c r="B12" s="403">
        <v>1560.6</v>
      </c>
      <c r="C12" s="403">
        <v>1528.8</v>
      </c>
      <c r="D12" s="403">
        <v>1483.4</v>
      </c>
      <c r="E12" s="403">
        <v>1444.1</v>
      </c>
      <c r="F12" s="403">
        <v>1417.8</v>
      </c>
      <c r="G12" s="403">
        <v>1422.2</v>
      </c>
      <c r="H12" s="403">
        <v>1422.7</v>
      </c>
      <c r="I12" s="403">
        <v>1485.6</v>
      </c>
      <c r="J12" s="403">
        <v>1529.9</v>
      </c>
      <c r="K12" s="403">
        <v>1579.7</v>
      </c>
      <c r="L12" s="415">
        <v>1621.1</v>
      </c>
      <c r="M12" s="165">
        <f t="shared" si="0"/>
        <v>41.399999999999864</v>
      </c>
      <c r="N12" s="166">
        <f t="shared" si="1"/>
        <v>2.6207507754636872E-2</v>
      </c>
      <c r="O12" s="167">
        <f t="shared" si="2"/>
        <v>198.89999999999986</v>
      </c>
      <c r="P12" s="168">
        <f t="shared" si="3"/>
        <v>0.13985374771480785</v>
      </c>
      <c r="Q12" s="169">
        <f t="shared" si="4"/>
        <v>60.5</v>
      </c>
      <c r="R12" s="170">
        <f t="shared" si="5"/>
        <v>3.8767140843265491E-2</v>
      </c>
      <c r="S12"/>
      <c r="T12"/>
      <c r="U12"/>
      <c r="V12"/>
      <c r="W12"/>
      <c r="X12"/>
    </row>
    <row r="13" spans="1:24" ht="17.25" customHeight="1" x14ac:dyDescent="0.25">
      <c r="A13" s="77" t="s">
        <v>20</v>
      </c>
      <c r="B13" s="403">
        <v>2407.1999999999998</v>
      </c>
      <c r="C13" s="403">
        <v>2329.9</v>
      </c>
      <c r="D13" s="403">
        <v>2267.9</v>
      </c>
      <c r="E13" s="403">
        <v>2218</v>
      </c>
      <c r="F13" s="403">
        <v>2170.5</v>
      </c>
      <c r="G13" s="403">
        <v>2153.5</v>
      </c>
      <c r="H13" s="403">
        <v>2124.6</v>
      </c>
      <c r="I13" s="403">
        <v>2152.9</v>
      </c>
      <c r="J13" s="403">
        <v>2243.5</v>
      </c>
      <c r="K13" s="403">
        <v>2327.8000000000002</v>
      </c>
      <c r="L13" s="415">
        <v>2394.8000000000002</v>
      </c>
      <c r="M13" s="165">
        <f t="shared" si="0"/>
        <v>67</v>
      </c>
      <c r="N13" s="166">
        <f t="shared" si="1"/>
        <v>2.8782541455451449E-2</v>
      </c>
      <c r="O13" s="167">
        <f t="shared" si="2"/>
        <v>241.30000000000018</v>
      </c>
      <c r="P13" s="168">
        <f t="shared" si="3"/>
        <v>0.11205015091711168</v>
      </c>
      <c r="Q13" s="169">
        <f t="shared" si="4"/>
        <v>-12.399999999999636</v>
      </c>
      <c r="R13" s="170">
        <f t="shared" si="5"/>
        <v>-5.1512130275838119E-3</v>
      </c>
      <c r="S13"/>
      <c r="T13"/>
      <c r="U13"/>
      <c r="V13"/>
      <c r="W13"/>
      <c r="X13"/>
    </row>
    <row r="14" spans="1:24" ht="17.25" customHeight="1" x14ac:dyDescent="0.25">
      <c r="A14" s="77" t="s">
        <v>21</v>
      </c>
      <c r="B14" s="403">
        <v>2108.5</v>
      </c>
      <c r="C14" s="403">
        <v>2038</v>
      </c>
      <c r="D14" s="403">
        <v>2000.2</v>
      </c>
      <c r="E14" s="403">
        <v>1974.9</v>
      </c>
      <c r="F14" s="403">
        <v>1989.5</v>
      </c>
      <c r="G14" s="403">
        <v>2005.8</v>
      </c>
      <c r="H14" s="403">
        <v>1989.9</v>
      </c>
      <c r="I14" s="403">
        <v>2053.6999999999998</v>
      </c>
      <c r="J14" s="403">
        <v>2131.3000000000002</v>
      </c>
      <c r="K14" s="403">
        <v>2204.6</v>
      </c>
      <c r="L14" s="415">
        <v>2278.1</v>
      </c>
      <c r="M14" s="165">
        <f t="shared" si="0"/>
        <v>73.5</v>
      </c>
      <c r="N14" s="166">
        <f t="shared" si="1"/>
        <v>3.3339381293658654E-2</v>
      </c>
      <c r="O14" s="167">
        <f t="shared" si="2"/>
        <v>272.29999999999995</v>
      </c>
      <c r="P14" s="168">
        <f t="shared" si="3"/>
        <v>0.1357563067105394</v>
      </c>
      <c r="Q14" s="169">
        <f t="shared" si="4"/>
        <v>169.59999999999991</v>
      </c>
      <c r="R14" s="170">
        <f t="shared" si="5"/>
        <v>8.0436329143941165E-2</v>
      </c>
      <c r="S14"/>
      <c r="T14"/>
      <c r="U14"/>
      <c r="V14"/>
      <c r="W14"/>
      <c r="X14"/>
    </row>
    <row r="15" spans="1:24" ht="17.25" customHeight="1" x14ac:dyDescent="0.25">
      <c r="A15" s="77" t="s">
        <v>22</v>
      </c>
      <c r="B15" s="403">
        <v>2148.6</v>
      </c>
      <c r="C15" s="403">
        <v>2041.4</v>
      </c>
      <c r="D15" s="403">
        <v>1979.1</v>
      </c>
      <c r="E15" s="403">
        <v>1920.4</v>
      </c>
      <c r="F15" s="403">
        <v>1896.9</v>
      </c>
      <c r="G15" s="403">
        <v>1896</v>
      </c>
      <c r="H15" s="403">
        <v>1924</v>
      </c>
      <c r="I15" s="403">
        <v>1962.2</v>
      </c>
      <c r="J15" s="403">
        <v>1993.9</v>
      </c>
      <c r="K15" s="403">
        <v>2060.4</v>
      </c>
      <c r="L15" s="415">
        <v>2113.8000000000002</v>
      </c>
      <c r="M15" s="165">
        <f t="shared" si="0"/>
        <v>53.400000000000091</v>
      </c>
      <c r="N15" s="166">
        <f t="shared" si="1"/>
        <v>2.5917297612114254E-2</v>
      </c>
      <c r="O15" s="167">
        <f t="shared" si="2"/>
        <v>217.80000000000018</v>
      </c>
      <c r="P15" s="168">
        <f t="shared" si="3"/>
        <v>0.11487341772151916</v>
      </c>
      <c r="Q15" s="169">
        <f t="shared" si="4"/>
        <v>-34.799999999999727</v>
      </c>
      <c r="R15" s="170">
        <f t="shared" si="5"/>
        <v>-1.6196593130410331E-2</v>
      </c>
      <c r="S15"/>
      <c r="T15"/>
      <c r="U15"/>
      <c r="V15"/>
      <c r="W15"/>
      <c r="X15"/>
    </row>
    <row r="16" spans="1:24" ht="17.25" customHeight="1" x14ac:dyDescent="0.25">
      <c r="A16" s="77" t="s">
        <v>23</v>
      </c>
      <c r="B16" s="403">
        <v>4657.3</v>
      </c>
      <c r="C16" s="403">
        <v>4481.7</v>
      </c>
      <c r="D16" s="403">
        <v>4296.3</v>
      </c>
      <c r="E16" s="403">
        <v>4187.7</v>
      </c>
      <c r="F16" s="403">
        <v>4152.3999999999996</v>
      </c>
      <c r="G16" s="403">
        <v>4181.1000000000004</v>
      </c>
      <c r="H16" s="403">
        <v>4167.6000000000004</v>
      </c>
      <c r="I16" s="403">
        <v>4270.5</v>
      </c>
      <c r="J16" s="403">
        <v>4385.3999999999996</v>
      </c>
      <c r="K16" s="403">
        <v>4483.3999999999996</v>
      </c>
      <c r="L16" s="415">
        <v>4643.8999999999996</v>
      </c>
      <c r="M16" s="165">
        <f t="shared" si="0"/>
        <v>160.5</v>
      </c>
      <c r="N16" s="166">
        <f t="shared" si="1"/>
        <v>3.5798724182539932E-2</v>
      </c>
      <c r="O16" s="167">
        <f t="shared" si="2"/>
        <v>462.79999999999927</v>
      </c>
      <c r="P16" s="168">
        <f t="shared" si="3"/>
        <v>0.11068857477697236</v>
      </c>
      <c r="Q16" s="169">
        <f t="shared" si="4"/>
        <v>-13.400000000000546</v>
      </c>
      <c r="R16" s="170">
        <f t="shared" si="5"/>
        <v>-2.8772035299423626E-3</v>
      </c>
      <c r="S16"/>
      <c r="T16"/>
      <c r="U16"/>
      <c r="V16"/>
      <c r="W16"/>
      <c r="X16"/>
    </row>
    <row r="17" spans="1:24" ht="17.25" customHeight="1" x14ac:dyDescent="0.25">
      <c r="A17" s="77" t="s">
        <v>24</v>
      </c>
      <c r="B17" s="403">
        <v>2744.7</v>
      </c>
      <c r="C17" s="403">
        <v>2646.7</v>
      </c>
      <c r="D17" s="403">
        <v>2578.6999999999998</v>
      </c>
      <c r="E17" s="403">
        <v>2538.4</v>
      </c>
      <c r="F17" s="403">
        <v>2516.9</v>
      </c>
      <c r="G17" s="403">
        <v>2520.3000000000002</v>
      </c>
      <c r="H17" s="403">
        <v>2533.3000000000002</v>
      </c>
      <c r="I17" s="403">
        <v>2575.5</v>
      </c>
      <c r="J17" s="403">
        <v>2645.5</v>
      </c>
      <c r="K17" s="403">
        <v>2710.5</v>
      </c>
      <c r="L17" s="415">
        <v>2782.9</v>
      </c>
      <c r="M17" s="165">
        <f t="shared" si="0"/>
        <v>72.400000000000091</v>
      </c>
      <c r="N17" s="166">
        <f t="shared" si="1"/>
        <v>2.6710938941154838E-2</v>
      </c>
      <c r="O17" s="167">
        <f t="shared" si="2"/>
        <v>262.59999999999991</v>
      </c>
      <c r="P17" s="168">
        <f t="shared" si="3"/>
        <v>0.10419394516525804</v>
      </c>
      <c r="Q17" s="169">
        <f t="shared" si="4"/>
        <v>38.200000000000273</v>
      </c>
      <c r="R17" s="170">
        <f t="shared" si="5"/>
        <v>1.3917732356906187E-2</v>
      </c>
      <c r="S17"/>
      <c r="T17"/>
      <c r="U17"/>
      <c r="V17"/>
      <c r="W17"/>
      <c r="X17"/>
    </row>
    <row r="18" spans="1:24" ht="17.25" customHeight="1" x14ac:dyDescent="0.25">
      <c r="A18" s="77" t="s">
        <v>25</v>
      </c>
      <c r="B18" s="403">
        <v>2415.5</v>
      </c>
      <c r="C18" s="403">
        <v>2292.5</v>
      </c>
      <c r="D18" s="403">
        <v>2222.6999999999998</v>
      </c>
      <c r="E18" s="403">
        <v>2217.1999999999998</v>
      </c>
      <c r="F18" s="403">
        <v>2200.6999999999998</v>
      </c>
      <c r="G18" s="403">
        <v>2223.6999999999998</v>
      </c>
      <c r="H18" s="403">
        <v>2225.1999999999998</v>
      </c>
      <c r="I18" s="403">
        <v>2268.1</v>
      </c>
      <c r="J18" s="403">
        <v>2359</v>
      </c>
      <c r="K18" s="403">
        <v>2380.6999999999998</v>
      </c>
      <c r="L18" s="415">
        <v>2407.5</v>
      </c>
      <c r="M18" s="165">
        <f t="shared" si="0"/>
        <v>26.800000000000182</v>
      </c>
      <c r="N18" s="166">
        <f t="shared" si="1"/>
        <v>1.1257193262485865E-2</v>
      </c>
      <c r="O18" s="167">
        <f t="shared" si="2"/>
        <v>183.80000000000018</v>
      </c>
      <c r="P18" s="168">
        <f t="shared" si="3"/>
        <v>8.2655034402122629E-2</v>
      </c>
      <c r="Q18" s="169">
        <f t="shared" si="4"/>
        <v>-8</v>
      </c>
      <c r="R18" s="170">
        <f t="shared" si="5"/>
        <v>-3.311943696957198E-3</v>
      </c>
      <c r="S18"/>
      <c r="T18"/>
      <c r="U18"/>
      <c r="V18"/>
      <c r="W18"/>
      <c r="X18"/>
    </row>
    <row r="19" spans="1:24" ht="17.25" customHeight="1" thickBot="1" x14ac:dyDescent="0.3">
      <c r="A19" s="76" t="s">
        <v>26</v>
      </c>
      <c r="B19" s="404">
        <v>4897.5</v>
      </c>
      <c r="C19" s="404">
        <v>4681</v>
      </c>
      <c r="D19" s="404">
        <v>4486.3</v>
      </c>
      <c r="E19" s="404">
        <v>4302.8</v>
      </c>
      <c r="F19" s="404">
        <v>4187.3</v>
      </c>
      <c r="G19" s="404">
        <v>4166.5</v>
      </c>
      <c r="H19" s="404">
        <v>4118.3999999999996</v>
      </c>
      <c r="I19" s="404">
        <v>4277.1000000000004</v>
      </c>
      <c r="J19" s="404">
        <v>4423.6000000000004</v>
      </c>
      <c r="K19" s="404">
        <v>4505.8999999999996</v>
      </c>
      <c r="L19" s="416">
        <v>4628.6000000000004</v>
      </c>
      <c r="M19" s="171">
        <f t="shared" si="0"/>
        <v>122.70000000000073</v>
      </c>
      <c r="N19" s="172">
        <f t="shared" si="1"/>
        <v>2.7230963847400202E-2</v>
      </c>
      <c r="O19" s="173">
        <f t="shared" si="2"/>
        <v>462.10000000000036</v>
      </c>
      <c r="P19" s="174">
        <f t="shared" si="3"/>
        <v>0.11090843633745351</v>
      </c>
      <c r="Q19" s="175">
        <f t="shared" si="4"/>
        <v>-268.89999999999964</v>
      </c>
      <c r="R19" s="176">
        <f t="shared" si="5"/>
        <v>-5.4905564063297496E-2</v>
      </c>
      <c r="S19"/>
      <c r="T19"/>
      <c r="U19"/>
      <c r="V19"/>
      <c r="W19"/>
      <c r="X19"/>
    </row>
    <row r="20" spans="1:24" s="10" customFormat="1" ht="17.25" customHeight="1" x14ac:dyDescent="0.25">
      <c r="A20" s="397" t="s">
        <v>228</v>
      </c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T20"/>
    </row>
    <row r="21" spans="1:24" ht="15" customHeight="1" x14ac:dyDescent="0.25"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186"/>
      <c r="M21" s="324"/>
      <c r="N21" s="324"/>
      <c r="O21" s="324"/>
      <c r="P21" s="324"/>
      <c r="Q21" s="324"/>
      <c r="R21" s="324"/>
      <c r="S21" s="324"/>
      <c r="T21"/>
    </row>
    <row r="22" spans="1:24" x14ac:dyDescent="0.25">
      <c r="B22" s="186"/>
      <c r="C22" s="186"/>
      <c r="D22" s="186"/>
      <c r="E22" s="186"/>
      <c r="F22" s="186"/>
      <c r="G22" s="186"/>
      <c r="H22" s="186"/>
      <c r="I22" s="186"/>
      <c r="J22" s="186"/>
      <c r="K22" s="186"/>
      <c r="L22" s="186"/>
      <c r="M22" s="324"/>
      <c r="N22" s="324"/>
      <c r="O22" s="324"/>
      <c r="P22" s="324"/>
      <c r="Q22" s="324"/>
      <c r="R22" s="324"/>
      <c r="S22" s="324"/>
    </row>
    <row r="23" spans="1:24" x14ac:dyDescent="0.25">
      <c r="B23"/>
      <c r="C23"/>
      <c r="D23"/>
      <c r="E23"/>
      <c r="F23"/>
      <c r="G23"/>
      <c r="H23"/>
      <c r="I23"/>
      <c r="J23"/>
      <c r="K23"/>
      <c r="L23"/>
      <c r="M23" s="324"/>
      <c r="N23" s="324"/>
      <c r="O23" s="324"/>
      <c r="P23" s="324"/>
      <c r="Q23" s="324"/>
      <c r="R23" s="324"/>
      <c r="S23" s="324"/>
    </row>
    <row r="24" spans="1:24" x14ac:dyDescent="0.25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</row>
    <row r="25" spans="1:24" x14ac:dyDescent="0.25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</sheetData>
  <mergeCells count="5">
    <mergeCell ref="A3:A4"/>
    <mergeCell ref="B3:L3"/>
    <mergeCell ref="M3:N3"/>
    <mergeCell ref="O3:P3"/>
    <mergeCell ref="Q3:R3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3"/>
  <dimension ref="A1:S27"/>
  <sheetViews>
    <sheetView zoomScaleNormal="100" workbookViewId="0"/>
  </sheetViews>
  <sheetFormatPr defaultRowHeight="15" x14ac:dyDescent="0.25"/>
  <cols>
    <col min="1" max="1" width="12.85546875" customWidth="1"/>
    <col min="2" max="2" width="5.140625" customWidth="1"/>
    <col min="3" max="3" width="7.85546875" customWidth="1"/>
    <col min="4" max="11" width="7.85546875" style="82" customWidth="1"/>
    <col min="12" max="15" width="7.85546875" customWidth="1"/>
  </cols>
  <sheetData>
    <row r="1" spans="1:19" ht="17.25" customHeight="1" x14ac:dyDescent="0.25">
      <c r="A1" s="94" t="s">
        <v>246</v>
      </c>
      <c r="B1" s="42"/>
      <c r="C1" s="41"/>
      <c r="D1" s="80"/>
      <c r="E1" s="80"/>
      <c r="F1" s="80"/>
      <c r="G1" s="80"/>
      <c r="H1" s="80"/>
      <c r="I1" s="80"/>
      <c r="J1" s="80"/>
      <c r="K1" s="80"/>
      <c r="L1" s="41"/>
      <c r="M1" s="41"/>
      <c r="N1" s="191"/>
      <c r="O1" s="80"/>
    </row>
    <row r="2" spans="1:19" ht="17.25" customHeight="1" thickBot="1" x14ac:dyDescent="0.3">
      <c r="A2" s="122" t="s">
        <v>75</v>
      </c>
      <c r="B2" s="39"/>
      <c r="C2" s="39"/>
      <c r="D2" s="81"/>
      <c r="E2" s="81"/>
      <c r="F2" s="81"/>
      <c r="G2" s="81"/>
      <c r="H2" s="81"/>
      <c r="I2" s="81"/>
      <c r="J2" s="81"/>
      <c r="K2" s="81"/>
      <c r="L2" s="39"/>
      <c r="M2" s="39"/>
      <c r="N2" s="39"/>
      <c r="O2" s="39"/>
    </row>
    <row r="3" spans="1:19" ht="17.25" customHeight="1" x14ac:dyDescent="0.25">
      <c r="A3" s="549" t="s">
        <v>79</v>
      </c>
      <c r="B3" s="550"/>
      <c r="C3" s="619" t="s">
        <v>45</v>
      </c>
      <c r="D3" s="618" t="s">
        <v>147</v>
      </c>
      <c r="E3" s="617"/>
      <c r="F3" s="617"/>
      <c r="G3" s="550"/>
      <c r="H3" s="549" t="s">
        <v>145</v>
      </c>
      <c r="I3" s="617"/>
      <c r="J3" s="617"/>
      <c r="K3" s="550"/>
      <c r="L3" s="549" t="s">
        <v>144</v>
      </c>
      <c r="M3" s="617"/>
      <c r="N3" s="617"/>
      <c r="O3" s="550"/>
    </row>
    <row r="4" spans="1:19" ht="17.25" customHeight="1" x14ac:dyDescent="0.25">
      <c r="A4" s="551"/>
      <c r="B4" s="552"/>
      <c r="C4" s="620"/>
      <c r="D4" s="615" t="s">
        <v>64</v>
      </c>
      <c r="E4" s="613"/>
      <c r="F4" s="608" t="s">
        <v>32</v>
      </c>
      <c r="G4" s="609"/>
      <c r="H4" s="615" t="s">
        <v>128</v>
      </c>
      <c r="I4" s="613"/>
      <c r="J4" s="608" t="s">
        <v>129</v>
      </c>
      <c r="K4" s="609"/>
      <c r="L4" s="612" t="s">
        <v>119</v>
      </c>
      <c r="M4" s="613"/>
      <c r="N4" s="608" t="s">
        <v>121</v>
      </c>
      <c r="O4" s="609"/>
    </row>
    <row r="5" spans="1:19" ht="17.25" customHeight="1" x14ac:dyDescent="0.25">
      <c r="A5" s="551"/>
      <c r="B5" s="552"/>
      <c r="C5" s="621"/>
      <c r="D5" s="616"/>
      <c r="E5" s="610"/>
      <c r="F5" s="610"/>
      <c r="G5" s="611"/>
      <c r="H5" s="616"/>
      <c r="I5" s="610"/>
      <c r="J5" s="610"/>
      <c r="K5" s="611"/>
      <c r="L5" s="614"/>
      <c r="M5" s="610"/>
      <c r="N5" s="610"/>
      <c r="O5" s="611"/>
    </row>
    <row r="6" spans="1:19" ht="17.25" customHeight="1" thickBot="1" x14ac:dyDescent="0.3">
      <c r="A6" s="557"/>
      <c r="B6" s="558"/>
      <c r="C6" s="391" t="s">
        <v>50</v>
      </c>
      <c r="D6" s="281" t="s">
        <v>50</v>
      </c>
      <c r="E6" s="282" t="s">
        <v>97</v>
      </c>
      <c r="F6" s="283" t="s">
        <v>50</v>
      </c>
      <c r="G6" s="255" t="s">
        <v>97</v>
      </c>
      <c r="H6" s="281" t="s">
        <v>50</v>
      </c>
      <c r="I6" s="282" t="s">
        <v>97</v>
      </c>
      <c r="J6" s="283" t="s">
        <v>50</v>
      </c>
      <c r="K6" s="255" t="s">
        <v>97</v>
      </c>
      <c r="L6" s="281" t="s">
        <v>50</v>
      </c>
      <c r="M6" s="282" t="s">
        <v>97</v>
      </c>
      <c r="N6" s="283" t="s">
        <v>50</v>
      </c>
      <c r="O6" s="255" t="s">
        <v>97</v>
      </c>
    </row>
    <row r="7" spans="1:19" ht="17.25" customHeight="1" x14ac:dyDescent="0.25">
      <c r="A7" s="545" t="s">
        <v>6</v>
      </c>
      <c r="B7" s="546"/>
      <c r="C7" s="314">
        <v>470754</v>
      </c>
      <c r="D7" s="304">
        <v>443719</v>
      </c>
      <c r="E7" s="363">
        <v>0.94257085441653177</v>
      </c>
      <c r="F7" s="319">
        <v>27035</v>
      </c>
      <c r="G7" s="103">
        <v>5.7429145583468226E-2</v>
      </c>
      <c r="H7" s="304">
        <v>402765</v>
      </c>
      <c r="I7" s="363">
        <v>0.85557424897080003</v>
      </c>
      <c r="J7" s="319">
        <v>67989</v>
      </c>
      <c r="K7" s="103">
        <v>0.14442575102919997</v>
      </c>
      <c r="L7" s="296">
        <v>463301</v>
      </c>
      <c r="M7" s="363">
        <v>0.98416795183896477</v>
      </c>
      <c r="N7" s="295">
        <v>7453</v>
      </c>
      <c r="O7" s="103">
        <v>1.5832048161035277E-2</v>
      </c>
      <c r="Q7" s="70"/>
      <c r="R7" s="70"/>
      <c r="S7" s="70"/>
    </row>
    <row r="8" spans="1:19" ht="17.25" customHeight="1" x14ac:dyDescent="0.25">
      <c r="A8" s="545" t="s">
        <v>7</v>
      </c>
      <c r="B8" s="546"/>
      <c r="C8" s="314">
        <v>448792</v>
      </c>
      <c r="D8" s="306">
        <v>423863</v>
      </c>
      <c r="E8" s="363">
        <v>0.94445310968109952</v>
      </c>
      <c r="F8" s="319">
        <v>24929</v>
      </c>
      <c r="G8" s="103">
        <v>5.5546890318900512E-2</v>
      </c>
      <c r="H8" s="306">
        <v>383898</v>
      </c>
      <c r="I8" s="363">
        <v>0.85540294835915076</v>
      </c>
      <c r="J8" s="315">
        <v>64894</v>
      </c>
      <c r="K8" s="103">
        <v>0.14459705164084921</v>
      </c>
      <c r="L8" s="296">
        <v>441346</v>
      </c>
      <c r="M8" s="363">
        <v>0.98340879516568924</v>
      </c>
      <c r="N8" s="295">
        <v>7446</v>
      </c>
      <c r="O8" s="103">
        <v>1.6591204834310772E-2</v>
      </c>
      <c r="Q8" s="70"/>
      <c r="R8" s="70"/>
      <c r="S8" s="70"/>
    </row>
    <row r="9" spans="1:19" ht="17.25" customHeight="1" x14ac:dyDescent="0.25">
      <c r="A9" s="545" t="s">
        <v>8</v>
      </c>
      <c r="B9" s="546"/>
      <c r="C9" s="314">
        <v>435542</v>
      </c>
      <c r="D9" s="306">
        <v>412532</v>
      </c>
      <c r="E9" s="363">
        <v>0.94716927414577701</v>
      </c>
      <c r="F9" s="319">
        <v>23010</v>
      </c>
      <c r="G9" s="103">
        <v>5.2830725854223014E-2</v>
      </c>
      <c r="H9" s="306">
        <v>370935</v>
      </c>
      <c r="I9" s="363">
        <v>0.85166298542964858</v>
      </c>
      <c r="J9" s="315">
        <v>64607</v>
      </c>
      <c r="K9" s="103">
        <v>0.14833701457035142</v>
      </c>
      <c r="L9" s="296">
        <v>427987</v>
      </c>
      <c r="M9" s="363">
        <v>0.98265379687837229</v>
      </c>
      <c r="N9" s="295">
        <v>7555</v>
      </c>
      <c r="O9" s="103">
        <v>1.7346203121627764E-2</v>
      </c>
      <c r="Q9" s="70"/>
      <c r="R9" s="70"/>
      <c r="S9" s="70"/>
    </row>
    <row r="10" spans="1:19" ht="17.25" customHeight="1" x14ac:dyDescent="0.25">
      <c r="A10" s="545" t="s">
        <v>9</v>
      </c>
      <c r="B10" s="546"/>
      <c r="C10" s="314">
        <v>427107</v>
      </c>
      <c r="D10" s="306">
        <v>405631</v>
      </c>
      <c r="E10" s="363">
        <v>0.94971751809265592</v>
      </c>
      <c r="F10" s="319">
        <v>21476</v>
      </c>
      <c r="G10" s="103">
        <v>5.0282481907344058E-2</v>
      </c>
      <c r="H10" s="306">
        <v>362298</v>
      </c>
      <c r="I10" s="363">
        <v>0.84826050614951287</v>
      </c>
      <c r="J10" s="315">
        <v>64809</v>
      </c>
      <c r="K10" s="103">
        <v>0.15173949385048713</v>
      </c>
      <c r="L10" s="296">
        <v>420110</v>
      </c>
      <c r="M10" s="363">
        <v>0.98361768830761376</v>
      </c>
      <c r="N10" s="295">
        <v>6997</v>
      </c>
      <c r="O10" s="103">
        <v>1.6382311692386218E-2</v>
      </c>
      <c r="Q10" s="70"/>
      <c r="R10" s="70"/>
      <c r="S10" s="70"/>
    </row>
    <row r="11" spans="1:19" ht="17.25" customHeight="1" x14ac:dyDescent="0.25">
      <c r="A11" s="545" t="s">
        <v>10</v>
      </c>
      <c r="B11" s="546"/>
      <c r="C11" s="314">
        <v>424849</v>
      </c>
      <c r="D11" s="306">
        <v>404087</v>
      </c>
      <c r="E11" s="363">
        <v>0.95113087238053995</v>
      </c>
      <c r="F11" s="319">
        <v>20762</v>
      </c>
      <c r="G11" s="103">
        <v>4.8869127619460093E-2</v>
      </c>
      <c r="H11" s="306">
        <v>358169</v>
      </c>
      <c r="I11" s="363">
        <v>0.84305011898345061</v>
      </c>
      <c r="J11" s="315">
        <v>66680</v>
      </c>
      <c r="K11" s="103">
        <v>0.15694988101654941</v>
      </c>
      <c r="L11" s="296">
        <v>418949</v>
      </c>
      <c r="M11" s="363">
        <v>0.98611271298743786</v>
      </c>
      <c r="N11" s="295">
        <v>5900</v>
      </c>
      <c r="O11" s="103">
        <v>1.3887287012562111E-2</v>
      </c>
      <c r="Q11" s="70"/>
      <c r="R11" s="70"/>
      <c r="S11" s="70"/>
    </row>
    <row r="12" spans="1:19" ht="17.25" customHeight="1" x14ac:dyDescent="0.25">
      <c r="A12" s="545" t="s">
        <v>46</v>
      </c>
      <c r="B12" s="546"/>
      <c r="C12" s="314">
        <v>421535</v>
      </c>
      <c r="D12" s="306">
        <v>403018</v>
      </c>
      <c r="E12" s="363">
        <v>0.95607244950004155</v>
      </c>
      <c r="F12" s="319">
        <v>18517</v>
      </c>
      <c r="G12" s="103">
        <v>4.3927550499958487E-2</v>
      </c>
      <c r="H12" s="306">
        <v>353759</v>
      </c>
      <c r="I12" s="363">
        <v>0.83921619794323132</v>
      </c>
      <c r="J12" s="315">
        <v>67776</v>
      </c>
      <c r="K12" s="103">
        <v>0.1607838020567687</v>
      </c>
      <c r="L12" s="298">
        <v>415697</v>
      </c>
      <c r="M12" s="363">
        <v>0.98615061620031552</v>
      </c>
      <c r="N12" s="320">
        <v>5838</v>
      </c>
      <c r="O12" s="103">
        <v>1.3849383799684487E-2</v>
      </c>
      <c r="Q12" s="70"/>
      <c r="R12" s="70"/>
      <c r="S12" s="70"/>
    </row>
    <row r="13" spans="1:19" ht="17.25" customHeight="1" x14ac:dyDescent="0.25">
      <c r="A13" s="545" t="s">
        <v>71</v>
      </c>
      <c r="B13" s="546"/>
      <c r="C13" s="314">
        <v>420814</v>
      </c>
      <c r="D13" s="306">
        <v>403957</v>
      </c>
      <c r="E13" s="363">
        <v>0.95994192208434126</v>
      </c>
      <c r="F13" s="319">
        <v>16857</v>
      </c>
      <c r="G13" s="103">
        <v>4.0058077915658699E-2</v>
      </c>
      <c r="H13" s="306">
        <v>352861</v>
      </c>
      <c r="I13" s="363">
        <v>0.83852010627022866</v>
      </c>
      <c r="J13" s="315">
        <v>67953</v>
      </c>
      <c r="K13" s="103">
        <v>0.16147989372977134</v>
      </c>
      <c r="L13" s="296">
        <v>415280</v>
      </c>
      <c r="M13" s="363">
        <v>0.98684929683898348</v>
      </c>
      <c r="N13" s="295">
        <v>5534</v>
      </c>
      <c r="O13" s="103">
        <v>1.3150703161016505E-2</v>
      </c>
      <c r="Q13" s="70"/>
      <c r="R13" s="70"/>
      <c r="S13" s="70"/>
    </row>
    <row r="14" spans="1:19" ht="17.25" customHeight="1" x14ac:dyDescent="0.25">
      <c r="A14" s="545" t="s">
        <v>148</v>
      </c>
      <c r="B14" s="546"/>
      <c r="C14" s="314">
        <v>423838</v>
      </c>
      <c r="D14" s="306">
        <v>408088</v>
      </c>
      <c r="E14" s="363">
        <v>0.96283957549818566</v>
      </c>
      <c r="F14" s="319">
        <v>15750</v>
      </c>
      <c r="G14" s="103">
        <v>3.7160424501814372E-2</v>
      </c>
      <c r="H14" s="306">
        <v>354338</v>
      </c>
      <c r="I14" s="363">
        <v>0.83602225378564454</v>
      </c>
      <c r="J14" s="315">
        <v>69500</v>
      </c>
      <c r="K14" s="103">
        <v>0.16397774621435549</v>
      </c>
      <c r="L14" s="298">
        <v>418490</v>
      </c>
      <c r="M14" s="363">
        <v>0.98738197141360617</v>
      </c>
      <c r="N14" s="320">
        <v>5348</v>
      </c>
      <c r="O14" s="103">
        <v>1.2618028586393859E-2</v>
      </c>
      <c r="Q14" s="70"/>
      <c r="R14" s="70"/>
      <c r="S14" s="70"/>
    </row>
    <row r="15" spans="1:19" ht="17.25" customHeight="1" x14ac:dyDescent="0.25">
      <c r="A15" s="545" t="s">
        <v>174</v>
      </c>
      <c r="B15" s="546"/>
      <c r="C15" s="314">
        <v>432906</v>
      </c>
      <c r="D15" s="306">
        <v>417302</v>
      </c>
      <c r="E15" s="363">
        <v>0.9639552235358253</v>
      </c>
      <c r="F15" s="319">
        <v>15604</v>
      </c>
      <c r="G15" s="103">
        <v>3.6044776464174672E-2</v>
      </c>
      <c r="H15" s="306">
        <v>360759</v>
      </c>
      <c r="I15" s="363">
        <v>0.83334257321450844</v>
      </c>
      <c r="J15" s="315">
        <v>72147</v>
      </c>
      <c r="K15" s="103">
        <v>0.16665742678549153</v>
      </c>
      <c r="L15" s="298">
        <v>427610</v>
      </c>
      <c r="M15" s="363">
        <v>0.98776639732413041</v>
      </c>
      <c r="N15" s="320">
        <v>5296</v>
      </c>
      <c r="O15" s="103">
        <v>1.2233602675869589E-2</v>
      </c>
      <c r="Q15" s="70"/>
      <c r="R15" s="70"/>
      <c r="S15" s="70"/>
    </row>
    <row r="16" spans="1:19" ht="17.25" customHeight="1" x14ac:dyDescent="0.25">
      <c r="A16" s="545" t="s">
        <v>196</v>
      </c>
      <c r="B16" s="546"/>
      <c r="C16" s="314">
        <v>446254</v>
      </c>
      <c r="D16" s="306">
        <v>430216</v>
      </c>
      <c r="E16" s="363">
        <v>0.96406082634553414</v>
      </c>
      <c r="F16" s="319">
        <v>16038</v>
      </c>
      <c r="G16" s="363">
        <v>3.5939173654465841E-2</v>
      </c>
      <c r="H16" s="306">
        <v>369823</v>
      </c>
      <c r="I16" s="363">
        <v>0.82872758563508675</v>
      </c>
      <c r="J16" s="315">
        <v>76431</v>
      </c>
      <c r="K16" s="363">
        <v>0.17127241436491325</v>
      </c>
      <c r="L16" s="298">
        <v>440812</v>
      </c>
      <c r="M16" s="363">
        <v>0.9878051513263747</v>
      </c>
      <c r="N16" s="320">
        <v>5442</v>
      </c>
      <c r="O16" s="103">
        <v>1.2194848673625334E-2</v>
      </c>
      <c r="Q16" s="70"/>
      <c r="R16" s="70"/>
      <c r="S16" s="70"/>
    </row>
    <row r="17" spans="1:19" s="82" customFormat="1" ht="17.25" customHeight="1" thickBot="1" x14ac:dyDescent="0.3">
      <c r="A17" s="547" t="s">
        <v>236</v>
      </c>
      <c r="B17" s="548"/>
      <c r="C17" s="314">
        <v>463200</v>
      </c>
      <c r="D17" s="306">
        <v>447796</v>
      </c>
      <c r="E17" s="363">
        <v>0.9667443868739205</v>
      </c>
      <c r="F17" s="319">
        <v>15404</v>
      </c>
      <c r="G17" s="363">
        <v>3.3255613126079449E-2</v>
      </c>
      <c r="H17" s="306">
        <v>381860</v>
      </c>
      <c r="I17" s="363">
        <v>0.82439550949913643</v>
      </c>
      <c r="J17" s="315">
        <v>81340</v>
      </c>
      <c r="K17" s="363">
        <v>0.17560449050086355</v>
      </c>
      <c r="L17" s="298">
        <v>457700</v>
      </c>
      <c r="M17" s="363">
        <v>0.988126079447323</v>
      </c>
      <c r="N17" s="320">
        <v>5500</v>
      </c>
      <c r="O17" s="103">
        <v>1.1873920552677029E-2</v>
      </c>
      <c r="Q17" s="70"/>
      <c r="R17" s="70"/>
      <c r="S17" s="70"/>
    </row>
    <row r="18" spans="1:19" ht="17.25" customHeight="1" x14ac:dyDescent="0.25">
      <c r="A18" s="555" t="s">
        <v>233</v>
      </c>
      <c r="B18" s="211" t="s">
        <v>73</v>
      </c>
      <c r="C18" s="202">
        <f>C17-C16</f>
        <v>16946</v>
      </c>
      <c r="D18" s="202">
        <f>D17-D16</f>
        <v>17580</v>
      </c>
      <c r="E18" s="232" t="s">
        <v>41</v>
      </c>
      <c r="F18" s="203">
        <f>F17-F16</f>
        <v>-634</v>
      </c>
      <c r="G18" s="233" t="s">
        <v>41</v>
      </c>
      <c r="H18" s="202">
        <f>H17-H16</f>
        <v>12037</v>
      </c>
      <c r="I18" s="232" t="s">
        <v>41</v>
      </c>
      <c r="J18" s="203">
        <f>J17-J16</f>
        <v>4909</v>
      </c>
      <c r="K18" s="233" t="s">
        <v>41</v>
      </c>
      <c r="L18" s="202">
        <f>L17-L16</f>
        <v>16888</v>
      </c>
      <c r="M18" s="232" t="s">
        <v>41</v>
      </c>
      <c r="N18" s="203">
        <f>N17-N16</f>
        <v>58</v>
      </c>
      <c r="O18" s="233" t="s">
        <v>41</v>
      </c>
    </row>
    <row r="19" spans="1:19" ht="17.25" customHeight="1" x14ac:dyDescent="0.25">
      <c r="A19" s="556"/>
      <c r="B19" s="206" t="s">
        <v>74</v>
      </c>
      <c r="C19" s="208">
        <f>C17/C16-1</f>
        <v>3.7973889309675712E-2</v>
      </c>
      <c r="D19" s="208">
        <f>D17/D16-1</f>
        <v>4.0863194302396932E-2</v>
      </c>
      <c r="E19" s="238" t="s">
        <v>41</v>
      </c>
      <c r="F19" s="209">
        <f>F17/F16-1</f>
        <v>-3.9531113605187684E-2</v>
      </c>
      <c r="G19" s="239" t="s">
        <v>41</v>
      </c>
      <c r="H19" s="208">
        <f>H17/H16-1</f>
        <v>3.2548002693180145E-2</v>
      </c>
      <c r="I19" s="238" t="s">
        <v>41</v>
      </c>
      <c r="J19" s="209">
        <f>J17/J16-1</f>
        <v>6.4227865656605321E-2</v>
      </c>
      <c r="K19" s="239" t="s">
        <v>41</v>
      </c>
      <c r="L19" s="208">
        <f>L17/L16-1</f>
        <v>3.8311116757256958E-2</v>
      </c>
      <c r="M19" s="238" t="s">
        <v>41</v>
      </c>
      <c r="N19" s="209">
        <f>N17/N16-1</f>
        <v>1.065784638000733E-2</v>
      </c>
      <c r="O19" s="239" t="s">
        <v>41</v>
      </c>
    </row>
    <row r="20" spans="1:19" ht="16.5" customHeight="1" x14ac:dyDescent="0.25">
      <c r="A20" s="543" t="s">
        <v>234</v>
      </c>
      <c r="B20" s="214" t="s">
        <v>73</v>
      </c>
      <c r="C20" s="216">
        <f>C17-C12</f>
        <v>41665</v>
      </c>
      <c r="D20" s="216">
        <f>D17-D12</f>
        <v>44778</v>
      </c>
      <c r="E20" s="235" t="s">
        <v>41</v>
      </c>
      <c r="F20" s="217">
        <f>F17-F12</f>
        <v>-3113</v>
      </c>
      <c r="G20" s="236" t="s">
        <v>41</v>
      </c>
      <c r="H20" s="216">
        <f>H17-H12</f>
        <v>28101</v>
      </c>
      <c r="I20" s="235" t="s">
        <v>41</v>
      </c>
      <c r="J20" s="217">
        <f>J17-J12</f>
        <v>13564</v>
      </c>
      <c r="K20" s="236" t="s">
        <v>41</v>
      </c>
      <c r="L20" s="216">
        <f>L17-L12</f>
        <v>42003</v>
      </c>
      <c r="M20" s="235" t="s">
        <v>41</v>
      </c>
      <c r="N20" s="217">
        <f>N17-N12</f>
        <v>-338</v>
      </c>
      <c r="O20" s="236" t="s">
        <v>41</v>
      </c>
    </row>
    <row r="21" spans="1:19" ht="16.5" customHeight="1" x14ac:dyDescent="0.25">
      <c r="A21" s="556"/>
      <c r="B21" s="206" t="s">
        <v>74</v>
      </c>
      <c r="C21" s="208">
        <f>C17/C12-1</f>
        <v>9.8841140118851367E-2</v>
      </c>
      <c r="D21" s="208">
        <f>D17/D12-1</f>
        <v>0.11110669994888567</v>
      </c>
      <c r="E21" s="238" t="s">
        <v>41</v>
      </c>
      <c r="F21" s="209">
        <f>F17/F12-1</f>
        <v>-0.16811578549441053</v>
      </c>
      <c r="G21" s="239" t="s">
        <v>41</v>
      </c>
      <c r="H21" s="208">
        <f>H17/H12-1</f>
        <v>7.9435434858194487E-2</v>
      </c>
      <c r="I21" s="238" t="s">
        <v>41</v>
      </c>
      <c r="J21" s="209">
        <f>J17/J12-1</f>
        <v>0.20012983947119922</v>
      </c>
      <c r="K21" s="239" t="s">
        <v>41</v>
      </c>
      <c r="L21" s="208">
        <f>L17/L12-1</f>
        <v>0.10104234574702242</v>
      </c>
      <c r="M21" s="238" t="s">
        <v>41</v>
      </c>
      <c r="N21" s="209">
        <f>N17/N12-1</f>
        <v>-5.7896539910928357E-2</v>
      </c>
      <c r="O21" s="239" t="s">
        <v>41</v>
      </c>
    </row>
    <row r="22" spans="1:19" ht="17.25" customHeight="1" x14ac:dyDescent="0.25">
      <c r="A22" s="543" t="s">
        <v>235</v>
      </c>
      <c r="B22" s="214" t="s">
        <v>73</v>
      </c>
      <c r="C22" s="216">
        <f>C17-C7</f>
        <v>-7554</v>
      </c>
      <c r="D22" s="216">
        <f>D17-D7</f>
        <v>4077</v>
      </c>
      <c r="E22" s="235" t="s">
        <v>41</v>
      </c>
      <c r="F22" s="217">
        <f>F17-F7</f>
        <v>-11631</v>
      </c>
      <c r="G22" s="236" t="s">
        <v>41</v>
      </c>
      <c r="H22" s="216">
        <f>H17-H7</f>
        <v>-20905</v>
      </c>
      <c r="I22" s="235" t="s">
        <v>41</v>
      </c>
      <c r="J22" s="217">
        <f>J17-J7</f>
        <v>13351</v>
      </c>
      <c r="K22" s="236" t="s">
        <v>41</v>
      </c>
      <c r="L22" s="216">
        <f>L17-L7</f>
        <v>-5601</v>
      </c>
      <c r="M22" s="235" t="s">
        <v>41</v>
      </c>
      <c r="N22" s="217">
        <f>N17-N7</f>
        <v>-1953</v>
      </c>
      <c r="O22" s="236" t="s">
        <v>41</v>
      </c>
    </row>
    <row r="23" spans="1:19" ht="17.25" customHeight="1" thickBot="1" x14ac:dyDescent="0.3">
      <c r="A23" s="544"/>
      <c r="B23" s="221" t="s">
        <v>74</v>
      </c>
      <c r="C23" s="222">
        <f>C17/C7-1</f>
        <v>-1.6046597586000355E-2</v>
      </c>
      <c r="D23" s="222">
        <f>D17/D7-1</f>
        <v>9.188247517009529E-3</v>
      </c>
      <c r="E23" s="256" t="s">
        <v>41</v>
      </c>
      <c r="F23" s="223">
        <f>F17/F7-1</f>
        <v>-0.43022008507490295</v>
      </c>
      <c r="G23" s="257" t="s">
        <v>41</v>
      </c>
      <c r="H23" s="222">
        <f>H17/H7-1</f>
        <v>-5.1903715566149033E-2</v>
      </c>
      <c r="I23" s="256" t="s">
        <v>41</v>
      </c>
      <c r="J23" s="223">
        <f>J17/J7-1</f>
        <v>0.19637000102957836</v>
      </c>
      <c r="K23" s="257" t="s">
        <v>41</v>
      </c>
      <c r="L23" s="222">
        <f>L17/L7-1</f>
        <v>-1.2089332852724288E-2</v>
      </c>
      <c r="M23" s="256" t="s">
        <v>41</v>
      </c>
      <c r="N23" s="223">
        <f>N17/N7-1</f>
        <v>-0.26204213068562998</v>
      </c>
      <c r="O23" s="257" t="s">
        <v>41</v>
      </c>
    </row>
    <row r="24" spans="1:19" ht="17.25" customHeight="1" x14ac:dyDescent="0.25">
      <c r="A24" s="347" t="s">
        <v>122</v>
      </c>
      <c r="H24" s="70"/>
      <c r="L24" s="93"/>
    </row>
    <row r="25" spans="1:19" ht="17.25" customHeight="1" x14ac:dyDescent="0.25">
      <c r="A25" s="347" t="s">
        <v>167</v>
      </c>
      <c r="F25" s="293"/>
      <c r="H25" s="70"/>
      <c r="L25" s="93"/>
    </row>
    <row r="26" spans="1:19" ht="17.25" customHeight="1" x14ac:dyDescent="0.25">
      <c r="A26" s="347" t="s">
        <v>168</v>
      </c>
    </row>
    <row r="27" spans="1:19" x14ac:dyDescent="0.25">
      <c r="D27" s="324"/>
      <c r="E27" s="324"/>
    </row>
  </sheetData>
  <mergeCells count="25">
    <mergeCell ref="L3:O3"/>
    <mergeCell ref="A16:B16"/>
    <mergeCell ref="A17:B17"/>
    <mergeCell ref="H3:K3"/>
    <mergeCell ref="A7:B7"/>
    <mergeCell ref="A8:B8"/>
    <mergeCell ref="A13:B13"/>
    <mergeCell ref="A14:B14"/>
    <mergeCell ref="A15:B15"/>
    <mergeCell ref="D3:G3"/>
    <mergeCell ref="D4:E5"/>
    <mergeCell ref="F4:G5"/>
    <mergeCell ref="A9:B9"/>
    <mergeCell ref="A12:B12"/>
    <mergeCell ref="C3:C5"/>
    <mergeCell ref="A3:B6"/>
    <mergeCell ref="A22:A23"/>
    <mergeCell ref="A18:A19"/>
    <mergeCell ref="A20:A21"/>
    <mergeCell ref="N4:O5"/>
    <mergeCell ref="L4:M5"/>
    <mergeCell ref="H4:I5"/>
    <mergeCell ref="J4:K5"/>
    <mergeCell ref="A10:B10"/>
    <mergeCell ref="A11:B11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scale="97" orientation="landscape" r:id="rId1"/>
  <ignoredErrors>
    <ignoredError sqref="C18:C23 D18:O23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4"/>
  <dimension ref="A1:Q25"/>
  <sheetViews>
    <sheetView zoomScaleNormal="100" workbookViewId="0"/>
  </sheetViews>
  <sheetFormatPr defaultRowHeight="15" x14ac:dyDescent="0.25"/>
  <cols>
    <col min="1" max="1" width="17.5703125" customWidth="1"/>
    <col min="2" max="2" width="7.140625" customWidth="1"/>
    <col min="3" max="6" width="7.140625" style="82" customWidth="1"/>
    <col min="7" max="10" width="7.140625" customWidth="1"/>
  </cols>
  <sheetData>
    <row r="1" spans="1:17" s="12" customFormat="1" ht="17.25" customHeight="1" x14ac:dyDescent="0.25">
      <c r="A1" s="94" t="s">
        <v>247</v>
      </c>
      <c r="B1" s="80"/>
      <c r="C1" s="80"/>
      <c r="D1" s="80"/>
      <c r="E1" s="80"/>
      <c r="F1" s="80"/>
      <c r="G1" s="80"/>
      <c r="H1" s="80"/>
      <c r="I1" s="80"/>
      <c r="J1" s="80"/>
    </row>
    <row r="2" spans="1:17" ht="17.25" customHeight="1" thickBot="1" x14ac:dyDescent="0.3">
      <c r="A2" s="122" t="s">
        <v>75</v>
      </c>
      <c r="B2" s="47"/>
      <c r="C2" s="81"/>
      <c r="D2" s="81"/>
      <c r="E2" s="81"/>
      <c r="F2" s="81"/>
      <c r="G2" s="47"/>
      <c r="H2" s="47"/>
      <c r="I2" s="47"/>
      <c r="J2" s="47"/>
    </row>
    <row r="3" spans="1:17" ht="17.25" customHeight="1" x14ac:dyDescent="0.25">
      <c r="A3" s="578" t="s">
        <v>72</v>
      </c>
      <c r="B3" s="619" t="s">
        <v>45</v>
      </c>
      <c r="C3" s="618" t="s">
        <v>147</v>
      </c>
      <c r="D3" s="617"/>
      <c r="E3" s="617"/>
      <c r="F3" s="550"/>
      <c r="G3" s="549" t="s">
        <v>144</v>
      </c>
      <c r="H3" s="617"/>
      <c r="I3" s="617"/>
      <c r="J3" s="550"/>
    </row>
    <row r="4" spans="1:17" ht="17.25" customHeight="1" x14ac:dyDescent="0.25">
      <c r="A4" s="579"/>
      <c r="B4" s="622"/>
      <c r="C4" s="615" t="s">
        <v>64</v>
      </c>
      <c r="D4" s="613"/>
      <c r="E4" s="608" t="s">
        <v>32</v>
      </c>
      <c r="F4" s="609"/>
      <c r="G4" s="612" t="s">
        <v>119</v>
      </c>
      <c r="H4" s="613"/>
      <c r="I4" s="608" t="s">
        <v>121</v>
      </c>
      <c r="J4" s="609"/>
    </row>
    <row r="5" spans="1:17" ht="17.25" customHeight="1" x14ac:dyDescent="0.25">
      <c r="A5" s="579"/>
      <c r="B5" s="623"/>
      <c r="C5" s="616"/>
      <c r="D5" s="610"/>
      <c r="E5" s="610"/>
      <c r="F5" s="611"/>
      <c r="G5" s="614"/>
      <c r="H5" s="610"/>
      <c r="I5" s="610"/>
      <c r="J5" s="611"/>
    </row>
    <row r="6" spans="1:17" ht="17.25" customHeight="1" thickBot="1" x14ac:dyDescent="0.3">
      <c r="A6" s="580"/>
      <c r="B6" s="452" t="s">
        <v>50</v>
      </c>
      <c r="C6" s="281" t="s">
        <v>50</v>
      </c>
      <c r="D6" s="282" t="s">
        <v>97</v>
      </c>
      <c r="E6" s="283" t="s">
        <v>50</v>
      </c>
      <c r="F6" s="255" t="s">
        <v>97</v>
      </c>
      <c r="G6" s="281" t="s">
        <v>50</v>
      </c>
      <c r="H6" s="282" t="s">
        <v>97</v>
      </c>
      <c r="I6" s="283" t="s">
        <v>50</v>
      </c>
      <c r="J6" s="255" t="s">
        <v>97</v>
      </c>
    </row>
    <row r="7" spans="1:17" ht="17.25" customHeight="1" x14ac:dyDescent="0.25">
      <c r="A7" s="75" t="s">
        <v>12</v>
      </c>
      <c r="B7" s="444">
        <v>463200</v>
      </c>
      <c r="C7" s="444">
        <v>447796</v>
      </c>
      <c r="D7" s="472">
        <v>0.9667443868739205</v>
      </c>
      <c r="E7" s="475">
        <v>15404</v>
      </c>
      <c r="F7" s="472">
        <v>3.3255613126079449E-2</v>
      </c>
      <c r="G7" s="444">
        <v>457700</v>
      </c>
      <c r="H7" s="472">
        <v>0.988126079447323</v>
      </c>
      <c r="I7" s="475">
        <v>5500</v>
      </c>
      <c r="J7" s="446">
        <v>1.1873920552677029E-2</v>
      </c>
      <c r="K7" s="70"/>
      <c r="O7" s="70"/>
      <c r="P7" s="70"/>
      <c r="Q7" s="70"/>
    </row>
    <row r="8" spans="1:17" ht="17.25" customHeight="1" x14ac:dyDescent="0.25">
      <c r="A8" s="48" t="s">
        <v>13</v>
      </c>
      <c r="B8" s="298">
        <v>73984</v>
      </c>
      <c r="C8" s="296">
        <v>69687</v>
      </c>
      <c r="D8" s="473">
        <v>0.94191987456747406</v>
      </c>
      <c r="E8" s="476">
        <v>4297</v>
      </c>
      <c r="F8" s="473">
        <v>5.8080125432525949E-2</v>
      </c>
      <c r="G8" s="296">
        <v>72760</v>
      </c>
      <c r="H8" s="473">
        <v>0.98345588235294112</v>
      </c>
      <c r="I8" s="476">
        <v>1224</v>
      </c>
      <c r="J8" s="447">
        <v>1.6544117647058824E-2</v>
      </c>
      <c r="K8" s="70"/>
      <c r="O8" s="70"/>
      <c r="P8" s="70"/>
      <c r="Q8" s="70"/>
    </row>
    <row r="9" spans="1:17" ht="17.25" customHeight="1" x14ac:dyDescent="0.25">
      <c r="A9" s="48" t="s">
        <v>14</v>
      </c>
      <c r="B9" s="298">
        <v>45157</v>
      </c>
      <c r="C9" s="296">
        <v>43224</v>
      </c>
      <c r="D9" s="473">
        <v>0.95719379055295972</v>
      </c>
      <c r="E9" s="476">
        <v>1933</v>
      </c>
      <c r="F9" s="473">
        <v>4.2806209447040326E-2</v>
      </c>
      <c r="G9" s="296">
        <v>44721</v>
      </c>
      <c r="H9" s="473">
        <v>0.99034479704143319</v>
      </c>
      <c r="I9" s="476">
        <v>436</v>
      </c>
      <c r="J9" s="447">
        <v>9.6552029585667779E-3</v>
      </c>
      <c r="K9" s="70"/>
      <c r="O9" s="70"/>
      <c r="P9" s="70"/>
      <c r="Q9" s="70"/>
    </row>
    <row r="10" spans="1:17" ht="17.25" customHeight="1" x14ac:dyDescent="0.25">
      <c r="A10" s="48" t="s">
        <v>15</v>
      </c>
      <c r="B10" s="298">
        <v>29356</v>
      </c>
      <c r="C10" s="296">
        <v>28758</v>
      </c>
      <c r="D10" s="473">
        <v>0.97962937729935962</v>
      </c>
      <c r="E10" s="476">
        <v>598</v>
      </c>
      <c r="F10" s="473">
        <v>2.0370622700640415E-2</v>
      </c>
      <c r="G10" s="296">
        <v>29266</v>
      </c>
      <c r="H10" s="473">
        <v>0.9969341872189672</v>
      </c>
      <c r="I10" s="476">
        <v>90</v>
      </c>
      <c r="J10" s="447">
        <v>3.0658127810328385E-3</v>
      </c>
      <c r="K10" s="70"/>
      <c r="O10" s="70"/>
      <c r="P10" s="70"/>
      <c r="Q10" s="70"/>
    </row>
    <row r="11" spans="1:17" ht="17.25" customHeight="1" x14ac:dyDescent="0.25">
      <c r="A11" s="48" t="s">
        <v>16</v>
      </c>
      <c r="B11" s="298">
        <v>24965</v>
      </c>
      <c r="C11" s="296">
        <v>24190</v>
      </c>
      <c r="D11" s="473">
        <v>0.96895653915481672</v>
      </c>
      <c r="E11" s="476">
        <v>775</v>
      </c>
      <c r="F11" s="473">
        <v>3.1043460845183255E-2</v>
      </c>
      <c r="G11" s="296">
        <v>24837</v>
      </c>
      <c r="H11" s="473">
        <v>0.99487282195073101</v>
      </c>
      <c r="I11" s="476">
        <v>128</v>
      </c>
      <c r="J11" s="447">
        <v>5.1271780492689765E-3</v>
      </c>
      <c r="K11" s="70"/>
      <c r="O11" s="70"/>
      <c r="P11" s="70"/>
      <c r="Q11" s="70"/>
    </row>
    <row r="12" spans="1:17" ht="17.25" customHeight="1" x14ac:dyDescent="0.25">
      <c r="A12" s="48" t="s">
        <v>17</v>
      </c>
      <c r="B12" s="298">
        <v>10987</v>
      </c>
      <c r="C12" s="296">
        <v>10783</v>
      </c>
      <c r="D12" s="473">
        <v>0.98143260216619643</v>
      </c>
      <c r="E12" s="476">
        <v>204</v>
      </c>
      <c r="F12" s="473">
        <v>1.8567397833803585E-2</v>
      </c>
      <c r="G12" s="296">
        <v>10830</v>
      </c>
      <c r="H12" s="473">
        <v>0.98571038500045505</v>
      </c>
      <c r="I12" s="476">
        <v>157</v>
      </c>
      <c r="J12" s="447">
        <v>1.4289614999544916E-2</v>
      </c>
      <c r="K12" s="70"/>
      <c r="O12" s="70"/>
      <c r="P12" s="70"/>
      <c r="Q12" s="70"/>
    </row>
    <row r="13" spans="1:17" ht="17.25" customHeight="1" x14ac:dyDescent="0.25">
      <c r="A13" s="48" t="s">
        <v>18</v>
      </c>
      <c r="B13" s="298">
        <v>34888</v>
      </c>
      <c r="C13" s="296">
        <v>33717</v>
      </c>
      <c r="D13" s="473">
        <v>0.96643545058472824</v>
      </c>
      <c r="E13" s="476">
        <v>1171</v>
      </c>
      <c r="F13" s="473">
        <v>3.3564549415271726E-2</v>
      </c>
      <c r="G13" s="296">
        <v>34564</v>
      </c>
      <c r="H13" s="473">
        <v>0.99071313918825954</v>
      </c>
      <c r="I13" s="476">
        <v>324</v>
      </c>
      <c r="J13" s="447">
        <v>9.2868608117404258E-3</v>
      </c>
      <c r="K13" s="70"/>
      <c r="O13" s="70"/>
      <c r="P13" s="70"/>
      <c r="Q13" s="70"/>
    </row>
    <row r="14" spans="1:17" ht="17.25" customHeight="1" x14ac:dyDescent="0.25">
      <c r="A14" s="48" t="s">
        <v>19</v>
      </c>
      <c r="B14" s="298">
        <v>17328</v>
      </c>
      <c r="C14" s="296">
        <v>17046</v>
      </c>
      <c r="D14" s="473">
        <v>0.9837257617728532</v>
      </c>
      <c r="E14" s="476">
        <v>282</v>
      </c>
      <c r="F14" s="473">
        <v>1.6274238227146815E-2</v>
      </c>
      <c r="G14" s="296">
        <v>17052</v>
      </c>
      <c r="H14" s="473">
        <v>0.98407202216066481</v>
      </c>
      <c r="I14" s="476">
        <v>276</v>
      </c>
      <c r="J14" s="447">
        <v>1.5927977839335181E-2</v>
      </c>
      <c r="K14" s="70"/>
      <c r="O14" s="70"/>
      <c r="P14" s="70"/>
      <c r="Q14" s="70"/>
    </row>
    <row r="15" spans="1:17" ht="17.25" customHeight="1" x14ac:dyDescent="0.25">
      <c r="A15" s="48" t="s">
        <v>20</v>
      </c>
      <c r="B15" s="298">
        <v>24609</v>
      </c>
      <c r="C15" s="296">
        <v>24314</v>
      </c>
      <c r="D15" s="473">
        <v>0.98801251574627169</v>
      </c>
      <c r="E15" s="476">
        <v>295</v>
      </c>
      <c r="F15" s="473">
        <v>1.1987484253728311E-2</v>
      </c>
      <c r="G15" s="296">
        <v>24225</v>
      </c>
      <c r="H15" s="473">
        <v>0.98439595270023161</v>
      </c>
      <c r="I15" s="476">
        <v>384</v>
      </c>
      <c r="J15" s="447">
        <v>1.5604047299768378E-2</v>
      </c>
      <c r="K15" s="70"/>
      <c r="O15" s="70"/>
      <c r="P15" s="70"/>
      <c r="Q15" s="70"/>
    </row>
    <row r="16" spans="1:17" ht="17.25" customHeight="1" x14ac:dyDescent="0.25">
      <c r="A16" s="48" t="s">
        <v>21</v>
      </c>
      <c r="B16" s="298">
        <v>24057</v>
      </c>
      <c r="C16" s="296">
        <v>23119</v>
      </c>
      <c r="D16" s="473">
        <v>0.961009269651245</v>
      </c>
      <c r="E16" s="476">
        <v>938</v>
      </c>
      <c r="F16" s="473">
        <v>3.899073034875504E-2</v>
      </c>
      <c r="G16" s="296">
        <v>23939</v>
      </c>
      <c r="H16" s="473">
        <v>0.99509498274930375</v>
      </c>
      <c r="I16" s="476">
        <v>118</v>
      </c>
      <c r="J16" s="447">
        <v>4.9050172506962635E-3</v>
      </c>
      <c r="K16" s="70"/>
      <c r="O16" s="70"/>
      <c r="P16" s="70"/>
      <c r="Q16" s="70"/>
    </row>
    <row r="17" spans="1:17" ht="17.25" customHeight="1" x14ac:dyDescent="0.25">
      <c r="A17" s="48" t="s">
        <v>22</v>
      </c>
      <c r="B17" s="298">
        <v>22978</v>
      </c>
      <c r="C17" s="296">
        <v>21484</v>
      </c>
      <c r="D17" s="473">
        <v>0.93498128644790668</v>
      </c>
      <c r="E17" s="476">
        <v>1494</v>
      </c>
      <c r="F17" s="473">
        <v>6.5018713552093307E-2</v>
      </c>
      <c r="G17" s="296">
        <v>22857</v>
      </c>
      <c r="H17" s="473">
        <v>0.99473409348072073</v>
      </c>
      <c r="I17" s="476">
        <v>121</v>
      </c>
      <c r="J17" s="447">
        <v>5.2659065192793104E-3</v>
      </c>
      <c r="K17" s="70"/>
      <c r="O17" s="70"/>
      <c r="P17" s="70"/>
      <c r="Q17" s="70"/>
    </row>
    <row r="18" spans="1:17" ht="17.25" customHeight="1" x14ac:dyDescent="0.25">
      <c r="A18" s="48" t="s">
        <v>23</v>
      </c>
      <c r="B18" s="298">
        <v>49863</v>
      </c>
      <c r="C18" s="296">
        <v>49172</v>
      </c>
      <c r="D18" s="473">
        <v>0.98614202915989813</v>
      </c>
      <c r="E18" s="476">
        <v>691</v>
      </c>
      <c r="F18" s="473">
        <v>1.3857970840101879E-2</v>
      </c>
      <c r="G18" s="296">
        <v>49160</v>
      </c>
      <c r="H18" s="473">
        <v>0.98590136975312359</v>
      </c>
      <c r="I18" s="476">
        <v>703</v>
      </c>
      <c r="J18" s="447">
        <v>1.4098630246876442E-2</v>
      </c>
      <c r="K18" s="70"/>
    </row>
    <row r="19" spans="1:17" ht="17.25" customHeight="1" x14ac:dyDescent="0.25">
      <c r="A19" s="48" t="s">
        <v>24</v>
      </c>
      <c r="B19" s="298">
        <v>28853</v>
      </c>
      <c r="C19" s="296">
        <v>28210</v>
      </c>
      <c r="D19" s="473">
        <v>0.97771462239628459</v>
      </c>
      <c r="E19" s="476">
        <v>643</v>
      </c>
      <c r="F19" s="473">
        <v>2.2285377603715385E-2</v>
      </c>
      <c r="G19" s="296">
        <v>28225</v>
      </c>
      <c r="H19" s="473">
        <v>0.97823449901223447</v>
      </c>
      <c r="I19" s="476">
        <v>628</v>
      </c>
      <c r="J19" s="447">
        <v>2.1765500987765571E-2</v>
      </c>
      <c r="K19" s="70"/>
    </row>
    <row r="20" spans="1:17" ht="17.25" customHeight="1" x14ac:dyDescent="0.25">
      <c r="A20" s="48" t="s">
        <v>25</v>
      </c>
      <c r="B20" s="298">
        <v>25826</v>
      </c>
      <c r="C20" s="296">
        <v>25119</v>
      </c>
      <c r="D20" s="473">
        <v>0.97262448695113457</v>
      </c>
      <c r="E20" s="476">
        <v>707</v>
      </c>
      <c r="F20" s="473">
        <v>2.7375513048865485E-2</v>
      </c>
      <c r="G20" s="296">
        <v>25559</v>
      </c>
      <c r="H20" s="473">
        <v>0.98966158135212579</v>
      </c>
      <c r="I20" s="476">
        <v>267</v>
      </c>
      <c r="J20" s="447">
        <v>1.0338418647874235E-2</v>
      </c>
      <c r="K20" s="70"/>
    </row>
    <row r="21" spans="1:17" ht="17.25" customHeight="1" thickBot="1" x14ac:dyDescent="0.3">
      <c r="A21" s="49" t="s">
        <v>26</v>
      </c>
      <c r="B21" s="58">
        <v>50349</v>
      </c>
      <c r="C21" s="32">
        <v>48973</v>
      </c>
      <c r="D21" s="474">
        <v>0.97267075810840331</v>
      </c>
      <c r="E21" s="471">
        <v>1376</v>
      </c>
      <c r="F21" s="474">
        <v>2.7329241891596655E-2</v>
      </c>
      <c r="G21" s="32">
        <v>49705</v>
      </c>
      <c r="H21" s="474">
        <v>0.9872092792309678</v>
      </c>
      <c r="I21" s="471">
        <v>644</v>
      </c>
      <c r="J21" s="448">
        <v>1.2790720769032156E-2</v>
      </c>
      <c r="K21" s="70"/>
    </row>
    <row r="22" spans="1:17" s="52" customFormat="1" ht="17.25" customHeight="1" x14ac:dyDescent="0.25">
      <c r="A22" s="347" t="s">
        <v>123</v>
      </c>
      <c r="C22" s="82"/>
      <c r="D22" s="82"/>
      <c r="E22" s="82"/>
      <c r="F22" s="82"/>
    </row>
    <row r="23" spans="1:17" s="52" customFormat="1" ht="17.25" customHeight="1" x14ac:dyDescent="0.25">
      <c r="A23" s="347" t="s">
        <v>168</v>
      </c>
      <c r="B23" s="40"/>
      <c r="C23" s="95"/>
      <c r="D23" s="95"/>
      <c r="E23" s="95"/>
      <c r="F23" s="95"/>
      <c r="G23" s="50"/>
      <c r="H23" s="50"/>
      <c r="I23" s="50"/>
      <c r="J23" s="50"/>
      <c r="K23" s="50"/>
    </row>
    <row r="24" spans="1:17" ht="17.25" customHeight="1" x14ac:dyDescent="0.25">
      <c r="B24" s="70"/>
      <c r="C24" s="70"/>
      <c r="D24" s="70"/>
      <c r="E24" s="70"/>
      <c r="F24" s="70"/>
      <c r="G24" s="70"/>
      <c r="H24" s="70"/>
      <c r="I24" s="70"/>
      <c r="J24" s="70"/>
    </row>
    <row r="25" spans="1:17" x14ac:dyDescent="0.25">
      <c r="B25" s="70"/>
      <c r="C25" s="70"/>
      <c r="D25" s="70"/>
      <c r="E25" s="70"/>
      <c r="F25" s="70"/>
      <c r="G25" s="70"/>
      <c r="H25" s="70"/>
      <c r="I25" s="70"/>
      <c r="J25" s="70"/>
    </row>
  </sheetData>
  <mergeCells count="8">
    <mergeCell ref="E4:F5"/>
    <mergeCell ref="A3:A6"/>
    <mergeCell ref="G3:J3"/>
    <mergeCell ref="G4:H5"/>
    <mergeCell ref="I4:J5"/>
    <mergeCell ref="C3:F3"/>
    <mergeCell ref="C4:D5"/>
    <mergeCell ref="B3:B5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25"/>
  <sheetViews>
    <sheetView zoomScaleNormal="100" workbookViewId="0"/>
  </sheetViews>
  <sheetFormatPr defaultColWidth="9.140625" defaultRowHeight="15" x14ac:dyDescent="0.25"/>
  <cols>
    <col min="1" max="1" width="12.85546875" style="82" customWidth="1"/>
    <col min="2" max="2" width="5.140625" style="82" customWidth="1"/>
    <col min="3" max="15" width="7.85546875" style="82" customWidth="1"/>
    <col min="16" max="24" width="6.42578125" style="82" customWidth="1"/>
    <col min="25" max="25" width="5.7109375" style="82" customWidth="1"/>
    <col min="26" max="29" width="6.42578125" style="82" customWidth="1"/>
    <col min="30" max="30" width="7" style="82" customWidth="1"/>
    <col min="31" max="31" width="6.42578125" style="82" customWidth="1"/>
    <col min="32" max="32" width="7" style="82" customWidth="1"/>
    <col min="33" max="33" width="5.7109375" style="82" customWidth="1"/>
    <col min="34" max="34" width="12.85546875" style="82" customWidth="1"/>
    <col min="35" max="35" width="5.7109375" style="82" customWidth="1"/>
    <col min="36" max="49" width="8.5703125" style="82" customWidth="1"/>
    <col min="50" max="16384" width="9.140625" style="82"/>
  </cols>
  <sheetData>
    <row r="1" spans="1:93" s="194" customFormat="1" ht="17.25" customHeight="1" x14ac:dyDescent="0.25">
      <c r="A1" s="192" t="s">
        <v>248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1"/>
      <c r="M1" s="192"/>
      <c r="N1" s="192"/>
      <c r="O1" s="192"/>
      <c r="P1" s="336"/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193"/>
      <c r="AB1" s="193"/>
      <c r="AC1" s="193"/>
      <c r="AD1" s="193"/>
      <c r="AE1" s="193"/>
      <c r="AF1" s="193"/>
      <c r="AG1" s="193"/>
      <c r="AH1" s="195"/>
      <c r="AI1" s="195"/>
      <c r="AJ1" s="196"/>
      <c r="AK1" s="196"/>
      <c r="AL1" s="196"/>
      <c r="AM1" s="196"/>
      <c r="AN1" s="196"/>
      <c r="AO1" s="196"/>
      <c r="AP1" s="196"/>
      <c r="AQ1" s="196"/>
      <c r="AR1" s="196"/>
      <c r="AS1" s="196"/>
      <c r="AT1" s="196"/>
      <c r="AU1" s="196"/>
      <c r="AV1" s="196"/>
      <c r="AW1" s="196"/>
      <c r="AX1" s="197"/>
      <c r="AY1" s="197"/>
    </row>
    <row r="2" spans="1:93" ht="17.25" customHeight="1" thickBot="1" x14ac:dyDescent="0.3">
      <c r="A2" s="122" t="s">
        <v>75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</row>
    <row r="3" spans="1:93" ht="17.25" customHeight="1" x14ac:dyDescent="0.25">
      <c r="A3" s="549" t="s">
        <v>79</v>
      </c>
      <c r="B3" s="550"/>
      <c r="C3" s="549" t="s">
        <v>45</v>
      </c>
      <c r="D3" s="549" t="s">
        <v>142</v>
      </c>
      <c r="E3" s="617"/>
      <c r="F3" s="617"/>
      <c r="G3" s="550"/>
      <c r="H3" s="549" t="s">
        <v>146</v>
      </c>
      <c r="I3" s="617"/>
      <c r="J3" s="617"/>
      <c r="K3" s="550"/>
      <c r="L3" s="549" t="s">
        <v>151</v>
      </c>
      <c r="M3" s="617"/>
      <c r="N3" s="617"/>
      <c r="O3" s="550"/>
      <c r="P3" s="24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624"/>
      <c r="AE3" s="624"/>
      <c r="AF3" s="624"/>
      <c r="AG3" s="624"/>
      <c r="AH3" s="31"/>
      <c r="AI3" s="31"/>
      <c r="AJ3" s="624"/>
      <c r="AK3" s="179"/>
      <c r="AL3" s="624"/>
      <c r="AM3" s="624"/>
      <c r="AN3" s="624"/>
      <c r="AO3" s="624"/>
      <c r="AP3" s="624"/>
      <c r="AQ3" s="624"/>
      <c r="AR3" s="624"/>
      <c r="AS3" s="624"/>
      <c r="AT3" s="624"/>
      <c r="AU3" s="624"/>
      <c r="AV3" s="624"/>
      <c r="AW3" s="6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</row>
    <row r="4" spans="1:93" ht="10.5" customHeight="1" x14ac:dyDescent="0.25">
      <c r="A4" s="551"/>
      <c r="B4" s="552"/>
      <c r="C4" s="626"/>
      <c r="D4" s="612" t="s">
        <v>4</v>
      </c>
      <c r="E4" s="613"/>
      <c r="F4" s="608" t="s">
        <v>47</v>
      </c>
      <c r="G4" s="609"/>
      <c r="H4" s="612" t="s">
        <v>48</v>
      </c>
      <c r="I4" s="613"/>
      <c r="J4" s="608" t="s">
        <v>49</v>
      </c>
      <c r="K4" s="609"/>
      <c r="L4" s="612" t="s">
        <v>149</v>
      </c>
      <c r="M4" s="613"/>
      <c r="N4" s="608" t="s">
        <v>150</v>
      </c>
      <c r="O4" s="609"/>
      <c r="P4" s="24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624"/>
      <c r="AE4" s="624"/>
      <c r="AF4" s="624"/>
      <c r="AG4" s="624"/>
      <c r="AH4" s="31"/>
      <c r="AI4" s="31"/>
      <c r="AJ4" s="624"/>
      <c r="AK4" s="179"/>
      <c r="AL4" s="624"/>
      <c r="AM4" s="624"/>
      <c r="AN4" s="624"/>
      <c r="AO4" s="624"/>
      <c r="AP4" s="624"/>
      <c r="AQ4" s="624"/>
      <c r="AR4" s="624"/>
      <c r="AS4" s="624"/>
      <c r="AT4" s="624"/>
      <c r="AU4" s="624"/>
      <c r="AV4" s="624"/>
      <c r="AW4" s="6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</row>
    <row r="5" spans="1:93" ht="9.75" customHeight="1" x14ac:dyDescent="0.25">
      <c r="A5" s="551"/>
      <c r="B5" s="552"/>
      <c r="C5" s="627"/>
      <c r="D5" s="614"/>
      <c r="E5" s="610"/>
      <c r="F5" s="610"/>
      <c r="G5" s="611"/>
      <c r="H5" s="614"/>
      <c r="I5" s="610"/>
      <c r="J5" s="610"/>
      <c r="K5" s="611"/>
      <c r="L5" s="614"/>
      <c r="M5" s="610"/>
      <c r="N5" s="610"/>
      <c r="O5" s="611"/>
      <c r="P5" s="24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624"/>
      <c r="AE5" s="624"/>
      <c r="AF5" s="624"/>
      <c r="AG5" s="624"/>
      <c r="AH5" s="31"/>
      <c r="AI5" s="31"/>
      <c r="AJ5" s="624"/>
      <c r="AK5" s="179"/>
      <c r="AL5" s="624"/>
      <c r="AM5" s="624"/>
      <c r="AN5" s="624"/>
      <c r="AO5" s="624"/>
      <c r="AP5" s="624"/>
      <c r="AQ5" s="624"/>
      <c r="AR5" s="624"/>
      <c r="AS5" s="624"/>
      <c r="AT5" s="624"/>
      <c r="AU5" s="624"/>
      <c r="AV5" s="624"/>
      <c r="AW5" s="6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</row>
    <row r="6" spans="1:93" ht="17.25" customHeight="1" thickBot="1" x14ac:dyDescent="0.3">
      <c r="A6" s="557"/>
      <c r="B6" s="558"/>
      <c r="C6" s="254" t="s">
        <v>50</v>
      </c>
      <c r="D6" s="281" t="s">
        <v>50</v>
      </c>
      <c r="E6" s="282" t="s">
        <v>97</v>
      </c>
      <c r="F6" s="283" t="s">
        <v>50</v>
      </c>
      <c r="G6" s="255" t="s">
        <v>97</v>
      </c>
      <c r="H6" s="281" t="s">
        <v>50</v>
      </c>
      <c r="I6" s="312" t="s">
        <v>97</v>
      </c>
      <c r="J6" s="251" t="s">
        <v>50</v>
      </c>
      <c r="K6" s="255" t="s">
        <v>97</v>
      </c>
      <c r="L6" s="281" t="s">
        <v>50</v>
      </c>
      <c r="M6" s="312" t="s">
        <v>97</v>
      </c>
      <c r="N6" s="507" t="s">
        <v>50</v>
      </c>
      <c r="O6" s="255" t="s">
        <v>97</v>
      </c>
      <c r="P6" s="24"/>
      <c r="Q6" s="332"/>
      <c r="R6" s="332"/>
      <c r="S6" s="180"/>
      <c r="T6" s="332"/>
      <c r="U6" s="180"/>
      <c r="V6" s="332"/>
      <c r="W6" s="180"/>
      <c r="X6" s="332"/>
      <c r="Y6" s="180"/>
      <c r="Z6" s="332"/>
      <c r="AA6" s="180"/>
      <c r="AB6" s="332"/>
      <c r="AC6" s="180"/>
      <c r="AD6" s="179"/>
      <c r="AE6" s="180"/>
      <c r="AF6" s="179"/>
      <c r="AG6" s="180"/>
      <c r="AH6" s="31"/>
      <c r="AI6" s="31"/>
      <c r="AJ6" s="179"/>
      <c r="AK6" s="179"/>
      <c r="AL6" s="179"/>
      <c r="AM6" s="180"/>
      <c r="AN6" s="179"/>
      <c r="AO6" s="180"/>
      <c r="AP6" s="179"/>
      <c r="AQ6" s="180"/>
      <c r="AR6" s="179"/>
      <c r="AS6" s="180"/>
      <c r="AT6" s="179"/>
      <c r="AU6" s="180"/>
      <c r="AV6" s="179"/>
      <c r="AW6" s="180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</row>
    <row r="7" spans="1:93" ht="17.25" customHeight="1" x14ac:dyDescent="0.25">
      <c r="A7" s="545" t="s">
        <v>6</v>
      </c>
      <c r="B7" s="546"/>
      <c r="C7" s="314">
        <v>470754</v>
      </c>
      <c r="D7" s="297">
        <v>232209</v>
      </c>
      <c r="E7" s="107">
        <v>0.49327037051198713</v>
      </c>
      <c r="F7" s="134">
        <v>238545</v>
      </c>
      <c r="G7" s="103">
        <v>0.50672962948801281</v>
      </c>
      <c r="H7" s="298">
        <v>461701</v>
      </c>
      <c r="I7" s="112">
        <v>0.98076914906724111</v>
      </c>
      <c r="J7" s="133">
        <v>9024</v>
      </c>
      <c r="K7" s="103">
        <v>1.9169247632521445E-2</v>
      </c>
      <c r="L7" s="298">
        <v>451594</v>
      </c>
      <c r="M7" s="112">
        <v>0.95929933680860913</v>
      </c>
      <c r="N7" s="295">
        <v>19160</v>
      </c>
      <c r="O7" s="103">
        <v>4.0700663191390832E-2</v>
      </c>
      <c r="P7" s="181"/>
      <c r="Q7" s="44"/>
      <c r="R7" s="44"/>
      <c r="S7" s="112"/>
      <c r="T7" s="44"/>
      <c r="U7" s="112"/>
      <c r="V7" s="44"/>
      <c r="W7" s="112"/>
      <c r="X7" s="44"/>
      <c r="Y7" s="112"/>
      <c r="Z7" s="44"/>
      <c r="AA7" s="112"/>
      <c r="AB7" s="44"/>
      <c r="AC7" s="112"/>
      <c r="AD7" s="44"/>
      <c r="AE7" s="112"/>
      <c r="AF7" s="44"/>
      <c r="AG7" s="112"/>
      <c r="AH7" s="625"/>
      <c r="AI7" s="625"/>
      <c r="AJ7" s="44"/>
      <c r="AK7" s="44"/>
      <c r="AL7" s="44"/>
      <c r="AM7" s="112"/>
      <c r="AN7" s="44"/>
      <c r="AO7" s="112"/>
      <c r="AP7" s="44"/>
      <c r="AQ7" s="112"/>
      <c r="AR7" s="44"/>
      <c r="AS7" s="112"/>
      <c r="AT7" s="44"/>
      <c r="AU7" s="112"/>
      <c r="AV7" s="44"/>
      <c r="AW7" s="112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</row>
    <row r="8" spans="1:93" ht="17.25" customHeight="1" x14ac:dyDescent="0.25">
      <c r="A8" s="545" t="s">
        <v>7</v>
      </c>
      <c r="B8" s="546"/>
      <c r="C8" s="314">
        <v>448792</v>
      </c>
      <c r="D8" s="297">
        <v>220830</v>
      </c>
      <c r="E8" s="107">
        <v>0.49205422556551809</v>
      </c>
      <c r="F8" s="134">
        <v>227962</v>
      </c>
      <c r="G8" s="103">
        <v>0.50794577443448186</v>
      </c>
      <c r="H8" s="298">
        <v>439598</v>
      </c>
      <c r="I8" s="112">
        <v>0.97951389507834363</v>
      </c>
      <c r="J8" s="133">
        <v>9147</v>
      </c>
      <c r="K8" s="103">
        <v>2.0381379347225441E-2</v>
      </c>
      <c r="L8" s="298">
        <v>428916</v>
      </c>
      <c r="M8" s="112">
        <v>0.95571222303427872</v>
      </c>
      <c r="N8" s="295">
        <v>19876</v>
      </c>
      <c r="O8" s="103">
        <v>4.4287776965721316E-2</v>
      </c>
      <c r="P8" s="181"/>
      <c r="Q8" s="44"/>
      <c r="R8" s="44"/>
      <c r="S8" s="112"/>
      <c r="T8" s="44"/>
      <c r="U8" s="112"/>
      <c r="V8" s="44"/>
      <c r="W8" s="112"/>
      <c r="X8" s="44"/>
      <c r="Y8" s="112"/>
      <c r="Z8" s="44"/>
      <c r="AA8" s="112"/>
      <c r="AB8" s="44"/>
      <c r="AC8" s="112"/>
      <c r="AD8" s="44"/>
      <c r="AE8" s="112"/>
      <c r="AF8" s="44"/>
      <c r="AG8" s="112"/>
      <c r="AH8" s="625"/>
      <c r="AI8" s="625"/>
      <c r="AJ8" s="44"/>
      <c r="AK8" s="44"/>
      <c r="AL8" s="44"/>
      <c r="AM8" s="112"/>
      <c r="AN8" s="44"/>
      <c r="AO8" s="112"/>
      <c r="AP8" s="44"/>
      <c r="AQ8" s="112"/>
      <c r="AR8" s="44"/>
      <c r="AS8" s="112"/>
      <c r="AT8" s="44"/>
      <c r="AU8" s="112"/>
      <c r="AV8" s="44"/>
      <c r="AW8" s="112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</row>
    <row r="9" spans="1:93" ht="17.25" customHeight="1" x14ac:dyDescent="0.25">
      <c r="A9" s="545" t="s">
        <v>8</v>
      </c>
      <c r="B9" s="546"/>
      <c r="C9" s="314">
        <v>435542</v>
      </c>
      <c r="D9" s="297">
        <v>214988</v>
      </c>
      <c r="E9" s="107">
        <v>0.49361026031932626</v>
      </c>
      <c r="F9" s="134">
        <v>220554</v>
      </c>
      <c r="G9" s="103">
        <v>0.50638973968067369</v>
      </c>
      <c r="H9" s="298">
        <v>426655</v>
      </c>
      <c r="I9" s="112">
        <v>0.97959553843257363</v>
      </c>
      <c r="J9" s="133">
        <v>8837</v>
      </c>
      <c r="K9" s="103">
        <v>2.0289662076217678E-2</v>
      </c>
      <c r="L9" s="298">
        <v>415707</v>
      </c>
      <c r="M9" s="112">
        <v>0.95445904183752661</v>
      </c>
      <c r="N9" s="295">
        <v>19835</v>
      </c>
      <c r="O9" s="103">
        <v>4.5540958162473423E-2</v>
      </c>
      <c r="P9" s="181"/>
      <c r="Q9" s="55"/>
      <c r="R9" s="55"/>
      <c r="S9" s="112"/>
      <c r="T9" s="55"/>
      <c r="U9" s="112"/>
      <c r="V9" s="55"/>
      <c r="W9" s="112"/>
      <c r="X9" s="55"/>
      <c r="Y9" s="112"/>
      <c r="Z9" s="55"/>
      <c r="AA9" s="112"/>
      <c r="AB9" s="55"/>
      <c r="AC9" s="112"/>
      <c r="AD9" s="55"/>
      <c r="AE9" s="112"/>
      <c r="AF9" s="55"/>
      <c r="AG9" s="112"/>
      <c r="AH9" s="625"/>
      <c r="AI9" s="625"/>
      <c r="AJ9" s="55"/>
      <c r="AK9" s="55"/>
      <c r="AL9" s="55"/>
      <c r="AM9" s="112"/>
      <c r="AN9" s="55"/>
      <c r="AO9" s="112"/>
      <c r="AP9" s="55"/>
      <c r="AQ9" s="112"/>
      <c r="AR9" s="55"/>
      <c r="AS9" s="112"/>
      <c r="AT9" s="55"/>
      <c r="AU9" s="112"/>
      <c r="AV9" s="55"/>
      <c r="AW9" s="112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</row>
    <row r="10" spans="1:93" ht="17.25" customHeight="1" x14ac:dyDescent="0.25">
      <c r="A10" s="545" t="s">
        <v>9</v>
      </c>
      <c r="B10" s="546"/>
      <c r="C10" s="314">
        <v>427107</v>
      </c>
      <c r="D10" s="297">
        <v>210875</v>
      </c>
      <c r="E10" s="107">
        <v>0.49372873776360493</v>
      </c>
      <c r="F10" s="134">
        <v>216232</v>
      </c>
      <c r="G10" s="103">
        <v>0.50627126223639507</v>
      </c>
      <c r="H10" s="298">
        <v>418302</v>
      </c>
      <c r="I10" s="112">
        <v>0.97938455703137617</v>
      </c>
      <c r="J10" s="133">
        <v>8763</v>
      </c>
      <c r="K10" s="103">
        <v>2.0517106954463401E-2</v>
      </c>
      <c r="L10" s="298">
        <v>407061</v>
      </c>
      <c r="M10" s="112">
        <v>0.95306562524145</v>
      </c>
      <c r="N10" s="295">
        <v>20046</v>
      </c>
      <c r="O10" s="103">
        <v>4.6934374758549967E-2</v>
      </c>
      <c r="P10" s="181"/>
      <c r="Q10" s="55"/>
      <c r="R10" s="55"/>
      <c r="S10" s="112"/>
      <c r="T10" s="55"/>
      <c r="U10" s="112"/>
      <c r="V10" s="55"/>
      <c r="W10" s="112"/>
      <c r="X10" s="55"/>
      <c r="Y10" s="112"/>
      <c r="Z10" s="55"/>
      <c r="AA10" s="112"/>
      <c r="AB10" s="55"/>
      <c r="AC10" s="112"/>
      <c r="AD10" s="55"/>
      <c r="AE10" s="112"/>
      <c r="AF10" s="55"/>
      <c r="AG10" s="112"/>
      <c r="AH10" s="625"/>
      <c r="AI10" s="625"/>
      <c r="AJ10" s="55"/>
      <c r="AK10" s="55"/>
      <c r="AL10" s="55"/>
      <c r="AM10" s="112"/>
      <c r="AN10" s="55"/>
      <c r="AO10" s="112"/>
      <c r="AP10" s="55"/>
      <c r="AQ10" s="112"/>
      <c r="AR10" s="55"/>
      <c r="AS10" s="112"/>
      <c r="AT10" s="55"/>
      <c r="AU10" s="112"/>
      <c r="AV10" s="55"/>
      <c r="AW10" s="112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</row>
    <row r="11" spans="1:93" ht="17.25" customHeight="1" x14ac:dyDescent="0.25">
      <c r="A11" s="545" t="s">
        <v>10</v>
      </c>
      <c r="B11" s="546"/>
      <c r="C11" s="314">
        <v>424849</v>
      </c>
      <c r="D11" s="297">
        <v>209632</v>
      </c>
      <c r="E11" s="107">
        <v>0.49342707644363054</v>
      </c>
      <c r="F11" s="134">
        <v>215217</v>
      </c>
      <c r="G11" s="103">
        <v>0.5065729235563694</v>
      </c>
      <c r="H11" s="298">
        <v>415742</v>
      </c>
      <c r="I11" s="112">
        <v>0.97856414867399943</v>
      </c>
      <c r="J11" s="133">
        <v>9063</v>
      </c>
      <c r="K11" s="103">
        <v>2.1332285117771254E-2</v>
      </c>
      <c r="L11" s="298">
        <v>404514</v>
      </c>
      <c r="M11" s="112">
        <v>0.95213593535585583</v>
      </c>
      <c r="N11" s="295">
        <v>20335</v>
      </c>
      <c r="O11" s="103">
        <v>4.7864064644144153E-2</v>
      </c>
      <c r="P11" s="181"/>
      <c r="Q11" s="55"/>
      <c r="R11" s="55"/>
      <c r="S11" s="112"/>
      <c r="T11" s="55"/>
      <c r="U11" s="112"/>
      <c r="V11" s="55"/>
      <c r="W11" s="112"/>
      <c r="X11" s="55"/>
      <c r="Y11" s="112"/>
      <c r="Z11" s="55"/>
      <c r="AA11" s="112"/>
      <c r="AB11" s="55"/>
      <c r="AC11" s="112"/>
      <c r="AD11" s="55"/>
      <c r="AE11" s="112"/>
      <c r="AF11" s="55"/>
      <c r="AG11" s="112"/>
      <c r="AH11" s="625"/>
      <c r="AI11" s="625"/>
      <c r="AJ11" s="55"/>
      <c r="AK11" s="55"/>
      <c r="AL11" s="55"/>
      <c r="AM11" s="112"/>
      <c r="AN11" s="55"/>
      <c r="AO11" s="112"/>
      <c r="AP11" s="55"/>
      <c r="AQ11" s="112"/>
      <c r="AR11" s="55"/>
      <c r="AS11" s="112"/>
      <c r="AT11" s="55"/>
      <c r="AU11" s="112"/>
      <c r="AV11" s="55"/>
      <c r="AW11" s="112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</row>
    <row r="12" spans="1:93" ht="17.25" customHeight="1" x14ac:dyDescent="0.25">
      <c r="A12" s="545" t="s">
        <v>46</v>
      </c>
      <c r="B12" s="546"/>
      <c r="C12" s="314">
        <v>421535</v>
      </c>
      <c r="D12" s="297">
        <v>208057</v>
      </c>
      <c r="E12" s="363">
        <v>0.49356992895014651</v>
      </c>
      <c r="F12" s="320">
        <v>213478</v>
      </c>
      <c r="G12" s="103">
        <v>0.50643007104985349</v>
      </c>
      <c r="H12" s="298">
        <v>412304</v>
      </c>
      <c r="I12" s="112">
        <v>0.97810146251200969</v>
      </c>
      <c r="J12" s="133">
        <v>9195</v>
      </c>
      <c r="K12" s="103">
        <v>2.1813135326841187E-2</v>
      </c>
      <c r="L12" s="298">
        <v>399219</v>
      </c>
      <c r="M12" s="112">
        <v>0.94706014921655379</v>
      </c>
      <c r="N12" s="295">
        <v>22316</v>
      </c>
      <c r="O12" s="103">
        <v>5.2939850783446214E-2</v>
      </c>
      <c r="P12" s="181"/>
      <c r="Q12" s="55"/>
      <c r="R12" s="55"/>
      <c r="S12" s="112"/>
      <c r="T12" s="55"/>
      <c r="U12" s="112"/>
      <c r="V12" s="55"/>
      <c r="W12" s="112"/>
      <c r="X12" s="55"/>
      <c r="Y12" s="112"/>
      <c r="Z12" s="55"/>
      <c r="AA12" s="112"/>
      <c r="AB12" s="55"/>
      <c r="AC12" s="112"/>
      <c r="AD12" s="55"/>
      <c r="AE12" s="112"/>
      <c r="AF12" s="55"/>
      <c r="AG12" s="112"/>
      <c r="AH12" s="625"/>
      <c r="AI12" s="625"/>
      <c r="AJ12" s="55"/>
      <c r="AK12" s="55"/>
      <c r="AL12" s="55"/>
      <c r="AM12" s="112"/>
      <c r="AN12" s="55"/>
      <c r="AO12" s="112"/>
      <c r="AP12" s="55"/>
      <c r="AQ12" s="112"/>
      <c r="AR12" s="55"/>
      <c r="AS12" s="112"/>
      <c r="AT12" s="55"/>
      <c r="AU12" s="112"/>
      <c r="AV12" s="55"/>
      <c r="AW12" s="112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</row>
    <row r="13" spans="1:93" ht="17.25" customHeight="1" x14ac:dyDescent="0.25">
      <c r="A13" s="545" t="s">
        <v>71</v>
      </c>
      <c r="B13" s="546"/>
      <c r="C13" s="314">
        <v>420814</v>
      </c>
      <c r="D13" s="297">
        <v>208308</v>
      </c>
      <c r="E13" s="363">
        <v>0.49501204807824833</v>
      </c>
      <c r="F13" s="320">
        <v>212506</v>
      </c>
      <c r="G13" s="103">
        <v>0.50498795192175161</v>
      </c>
      <c r="H13" s="298">
        <v>411477</v>
      </c>
      <c r="I13" s="112">
        <v>0.9778120499793258</v>
      </c>
      <c r="J13" s="133">
        <v>9305</v>
      </c>
      <c r="K13" s="103">
        <v>2.2111906923248752E-2</v>
      </c>
      <c r="L13" s="298">
        <v>398747</v>
      </c>
      <c r="M13" s="112">
        <v>0.94756115528475759</v>
      </c>
      <c r="N13" s="295">
        <v>22067</v>
      </c>
      <c r="O13" s="103">
        <v>5.2438844715242364E-2</v>
      </c>
      <c r="P13" s="181"/>
      <c r="Q13" s="55"/>
      <c r="R13" s="55"/>
      <c r="S13" s="112"/>
      <c r="T13" s="55"/>
      <c r="U13" s="112"/>
      <c r="V13" s="55"/>
      <c r="W13" s="112"/>
      <c r="X13" s="55"/>
      <c r="Y13" s="112"/>
      <c r="Z13" s="55"/>
      <c r="AA13" s="112"/>
      <c r="AB13" s="55"/>
      <c r="AC13" s="112"/>
      <c r="AD13" s="55"/>
      <c r="AE13" s="112"/>
      <c r="AF13" s="55"/>
      <c r="AG13" s="112"/>
      <c r="AH13" s="625"/>
      <c r="AI13" s="625"/>
      <c r="AJ13" s="55"/>
      <c r="AK13" s="55"/>
      <c r="AL13" s="55"/>
      <c r="AM13" s="112"/>
      <c r="AN13" s="55"/>
      <c r="AO13" s="112"/>
      <c r="AP13" s="55"/>
      <c r="AQ13" s="112"/>
      <c r="AR13" s="55"/>
      <c r="AS13" s="112"/>
      <c r="AT13" s="55"/>
      <c r="AU13" s="112"/>
      <c r="AV13" s="55"/>
      <c r="AW13" s="112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</row>
    <row r="14" spans="1:93" ht="17.25" customHeight="1" x14ac:dyDescent="0.25">
      <c r="A14" s="545" t="s">
        <v>148</v>
      </c>
      <c r="B14" s="546"/>
      <c r="C14" s="314">
        <v>423838</v>
      </c>
      <c r="D14" s="297">
        <v>209807</v>
      </c>
      <c r="E14" s="363">
        <v>0.49501696402870909</v>
      </c>
      <c r="F14" s="320">
        <v>214031</v>
      </c>
      <c r="G14" s="103">
        <v>0.50498303597129091</v>
      </c>
      <c r="H14" s="298">
        <v>414325</v>
      </c>
      <c r="I14" s="112">
        <v>0.97755510360090414</v>
      </c>
      <c r="J14" s="133">
        <v>9496</v>
      </c>
      <c r="K14" s="103">
        <v>2.244489639909588E-2</v>
      </c>
      <c r="L14" s="298">
        <v>398786</v>
      </c>
      <c r="M14" s="112">
        <v>0.94089251081781244</v>
      </c>
      <c r="N14" s="295">
        <v>25052</v>
      </c>
      <c r="O14" s="103">
        <v>5.9107489182187535E-2</v>
      </c>
      <c r="P14" s="181"/>
      <c r="Q14" s="55"/>
      <c r="R14" s="55"/>
      <c r="S14" s="112"/>
      <c r="T14" s="55"/>
      <c r="U14" s="112"/>
      <c r="V14" s="55"/>
      <c r="W14" s="112"/>
      <c r="X14" s="55"/>
      <c r="Y14" s="112"/>
      <c r="Z14" s="55"/>
      <c r="AA14" s="112"/>
      <c r="AB14" s="55"/>
      <c r="AC14" s="112"/>
      <c r="AD14" s="55"/>
      <c r="AE14" s="112"/>
      <c r="AF14" s="55"/>
      <c r="AG14" s="112"/>
      <c r="AH14" s="625"/>
      <c r="AI14" s="625"/>
      <c r="AJ14" s="55"/>
      <c r="AK14" s="55"/>
      <c r="AL14" s="55"/>
      <c r="AM14" s="112"/>
      <c r="AN14" s="55"/>
      <c r="AO14" s="112"/>
      <c r="AP14" s="55"/>
      <c r="AQ14" s="112"/>
      <c r="AR14" s="55"/>
      <c r="AS14" s="112"/>
      <c r="AT14" s="55"/>
      <c r="AU14" s="112"/>
      <c r="AV14" s="55"/>
      <c r="AW14" s="112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</row>
    <row r="15" spans="1:93" ht="17.25" customHeight="1" x14ac:dyDescent="0.25">
      <c r="A15" s="545" t="s">
        <v>174</v>
      </c>
      <c r="B15" s="546"/>
      <c r="C15" s="314">
        <v>432906</v>
      </c>
      <c r="D15" s="297">
        <v>214514</v>
      </c>
      <c r="E15" s="363">
        <v>0.49552096760035663</v>
      </c>
      <c r="F15" s="320">
        <v>218392</v>
      </c>
      <c r="G15" s="103">
        <v>0.50447903239964331</v>
      </c>
      <c r="H15" s="298">
        <v>423145</v>
      </c>
      <c r="I15" s="112">
        <v>0.97745237996239365</v>
      </c>
      <c r="J15" s="133">
        <v>9751</v>
      </c>
      <c r="K15" s="103">
        <v>2.2524520334668497E-2</v>
      </c>
      <c r="L15" s="298">
        <v>407697</v>
      </c>
      <c r="M15" s="112">
        <v>0.94176795886404896</v>
      </c>
      <c r="N15" s="295">
        <v>25209</v>
      </c>
      <c r="O15" s="103">
        <v>5.8232041135950992E-2</v>
      </c>
      <c r="P15" s="181"/>
      <c r="Q15" s="55"/>
      <c r="R15" s="55"/>
      <c r="S15" s="112"/>
      <c r="T15" s="55"/>
      <c r="U15" s="112"/>
      <c r="V15" s="55"/>
      <c r="W15" s="112"/>
      <c r="X15" s="55"/>
      <c r="Y15" s="112"/>
      <c r="Z15" s="55"/>
      <c r="AA15" s="112"/>
      <c r="AB15" s="55"/>
      <c r="AC15" s="112"/>
      <c r="AD15" s="55"/>
      <c r="AE15" s="112"/>
      <c r="AF15" s="55"/>
      <c r="AG15" s="112"/>
      <c r="AH15" s="625"/>
      <c r="AI15" s="625"/>
      <c r="AJ15" s="55"/>
      <c r="AK15" s="55"/>
      <c r="AL15" s="55"/>
      <c r="AM15" s="112"/>
      <c r="AN15" s="55"/>
      <c r="AO15" s="112"/>
      <c r="AP15" s="55"/>
      <c r="AQ15" s="112"/>
      <c r="AR15" s="55"/>
      <c r="AS15" s="112"/>
      <c r="AT15" s="55"/>
      <c r="AU15" s="112"/>
      <c r="AV15" s="55"/>
      <c r="AW15" s="112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</row>
    <row r="16" spans="1:93" ht="17.25" customHeight="1" x14ac:dyDescent="0.25">
      <c r="A16" s="545" t="s">
        <v>196</v>
      </c>
      <c r="B16" s="546"/>
      <c r="C16" s="314">
        <v>446254</v>
      </c>
      <c r="D16" s="297">
        <v>220877</v>
      </c>
      <c r="E16" s="363">
        <v>0.49495802838742059</v>
      </c>
      <c r="F16" s="320">
        <v>225377</v>
      </c>
      <c r="G16" s="103">
        <v>0.50504197161257935</v>
      </c>
      <c r="H16" s="298">
        <v>436192</v>
      </c>
      <c r="I16" s="112">
        <v>0.97745230294854502</v>
      </c>
      <c r="J16" s="133">
        <v>10053</v>
      </c>
      <c r="K16" s="103">
        <v>2.2527529165004685E-2</v>
      </c>
      <c r="L16" s="298">
        <v>421983</v>
      </c>
      <c r="M16" s="112">
        <v>0.94561169199603812</v>
      </c>
      <c r="N16" s="295">
        <v>24271</v>
      </c>
      <c r="O16" s="103">
        <v>5.4388308003961869E-2</v>
      </c>
      <c r="P16" s="181"/>
      <c r="Q16" s="55"/>
      <c r="R16" s="55"/>
      <c r="S16" s="112"/>
      <c r="T16" s="55"/>
      <c r="U16" s="112"/>
      <c r="V16" s="55"/>
      <c r="W16" s="112"/>
      <c r="X16" s="55"/>
      <c r="Y16" s="112"/>
      <c r="Z16" s="55"/>
      <c r="AA16" s="112"/>
      <c r="AB16" s="55"/>
      <c r="AC16" s="112"/>
      <c r="AD16" s="55"/>
      <c r="AE16" s="112"/>
      <c r="AF16" s="55"/>
      <c r="AG16" s="112"/>
      <c r="AH16" s="625"/>
      <c r="AI16" s="625"/>
      <c r="AJ16" s="55"/>
      <c r="AK16" s="55"/>
      <c r="AL16" s="55"/>
      <c r="AM16" s="112"/>
      <c r="AN16" s="55"/>
      <c r="AO16" s="112"/>
      <c r="AP16" s="55"/>
      <c r="AQ16" s="112"/>
      <c r="AR16" s="55"/>
      <c r="AS16" s="112"/>
      <c r="AT16" s="55"/>
      <c r="AU16" s="112"/>
      <c r="AV16" s="55"/>
      <c r="AW16" s="112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</row>
    <row r="17" spans="1:93" ht="17.25" customHeight="1" thickBot="1" x14ac:dyDescent="0.3">
      <c r="A17" s="547" t="s">
        <v>236</v>
      </c>
      <c r="B17" s="548"/>
      <c r="C17" s="69">
        <v>463200</v>
      </c>
      <c r="D17" s="71">
        <v>229116</v>
      </c>
      <c r="E17" s="104">
        <v>0.49463730569948189</v>
      </c>
      <c r="F17" s="89">
        <v>234084</v>
      </c>
      <c r="G17" s="104">
        <v>0.50536269430051817</v>
      </c>
      <c r="H17" s="58">
        <v>449053</v>
      </c>
      <c r="I17" s="313">
        <v>0.96945811744386878</v>
      </c>
      <c r="J17" s="29">
        <v>14128</v>
      </c>
      <c r="K17" s="105">
        <v>3.0500863557858377E-2</v>
      </c>
      <c r="L17" s="58">
        <v>436290</v>
      </c>
      <c r="M17" s="104">
        <v>0.94190414507772025</v>
      </c>
      <c r="N17" s="29">
        <v>26910</v>
      </c>
      <c r="O17" s="105">
        <v>5.809585492227979E-2</v>
      </c>
      <c r="P17" s="24"/>
      <c r="Q17" s="55"/>
      <c r="R17" s="55"/>
      <c r="S17" s="112"/>
      <c r="T17" s="55"/>
      <c r="U17" s="112"/>
      <c r="V17" s="55"/>
      <c r="W17" s="112"/>
      <c r="X17" s="55"/>
      <c r="Y17" s="112"/>
      <c r="Z17" s="55"/>
      <c r="AA17" s="112"/>
      <c r="AB17" s="55"/>
      <c r="AC17" s="112"/>
      <c r="AD17" s="55"/>
      <c r="AE17" s="112"/>
      <c r="AF17" s="55"/>
      <c r="AG17" s="112"/>
      <c r="AH17" s="625"/>
      <c r="AI17" s="625"/>
      <c r="AJ17" s="55"/>
      <c r="AK17" s="55"/>
      <c r="AL17" s="55"/>
      <c r="AM17" s="112"/>
      <c r="AN17" s="55"/>
      <c r="AO17" s="112"/>
      <c r="AP17" s="55"/>
      <c r="AQ17" s="112"/>
      <c r="AR17" s="55"/>
      <c r="AS17" s="112"/>
      <c r="AT17" s="55"/>
      <c r="AU17" s="112"/>
      <c r="AV17" s="55"/>
      <c r="AW17" s="112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</row>
    <row r="18" spans="1:93" ht="17.25" customHeight="1" x14ac:dyDescent="0.25">
      <c r="A18" s="555" t="s">
        <v>233</v>
      </c>
      <c r="B18" s="211" t="s">
        <v>73</v>
      </c>
      <c r="C18" s="212">
        <f>C17-C16</f>
        <v>16946</v>
      </c>
      <c r="D18" s="212">
        <f>D17-D16</f>
        <v>8239</v>
      </c>
      <c r="E18" s="240" t="s">
        <v>41</v>
      </c>
      <c r="F18" s="213">
        <f>F17-F16</f>
        <v>8707</v>
      </c>
      <c r="G18" s="241" t="s">
        <v>41</v>
      </c>
      <c r="H18" s="212">
        <f>H17-H16</f>
        <v>12861</v>
      </c>
      <c r="I18" s="240" t="s">
        <v>41</v>
      </c>
      <c r="J18" s="213">
        <f>J17-J16</f>
        <v>4075</v>
      </c>
      <c r="K18" s="241" t="s">
        <v>41</v>
      </c>
      <c r="L18" s="212">
        <f>L17-L16</f>
        <v>14307</v>
      </c>
      <c r="M18" s="240" t="s">
        <v>41</v>
      </c>
      <c r="N18" s="213">
        <f>N17-N16</f>
        <v>2639</v>
      </c>
      <c r="O18" s="241" t="s">
        <v>41</v>
      </c>
      <c r="P18" s="24"/>
      <c r="Q18" s="55"/>
      <c r="R18" s="55"/>
      <c r="S18" s="182"/>
      <c r="T18" s="55"/>
      <c r="U18" s="182"/>
      <c r="V18" s="55"/>
      <c r="W18" s="182"/>
      <c r="X18" s="55"/>
      <c r="Y18" s="182"/>
      <c r="Z18" s="55"/>
      <c r="AA18" s="182"/>
      <c r="AB18" s="55"/>
      <c r="AC18" s="182"/>
      <c r="AD18" s="55"/>
      <c r="AE18" s="182"/>
      <c r="AF18" s="55"/>
      <c r="AG18" s="182"/>
      <c r="AH18" s="628"/>
      <c r="AI18" s="177"/>
      <c r="AJ18" s="55"/>
      <c r="AK18" s="182"/>
      <c r="AL18" s="55"/>
      <c r="AM18" s="182"/>
      <c r="AN18" s="55"/>
      <c r="AO18" s="182"/>
      <c r="AP18" s="55"/>
      <c r="AQ18" s="182"/>
      <c r="AR18" s="55"/>
      <c r="AS18" s="182"/>
      <c r="AT18" s="55"/>
      <c r="AU18" s="182"/>
      <c r="AV18" s="55"/>
      <c r="AW18" s="182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</row>
    <row r="19" spans="1:93" ht="17.25" customHeight="1" x14ac:dyDescent="0.25">
      <c r="A19" s="556"/>
      <c r="B19" s="206" t="s">
        <v>74</v>
      </c>
      <c r="C19" s="208">
        <f>C17/C16-1</f>
        <v>3.7973889309675712E-2</v>
      </c>
      <c r="D19" s="208">
        <f>D17/D16-1</f>
        <v>3.730130344037641E-2</v>
      </c>
      <c r="E19" s="238" t="s">
        <v>41</v>
      </c>
      <c r="F19" s="209">
        <f>F17/F16-1</f>
        <v>3.8633045962986445E-2</v>
      </c>
      <c r="G19" s="239" t="s">
        <v>41</v>
      </c>
      <c r="H19" s="208">
        <f>H17/H16-1</f>
        <v>2.9484722324114143E-2</v>
      </c>
      <c r="I19" s="238" t="s">
        <v>41</v>
      </c>
      <c r="J19" s="209">
        <f>J17/J16-1</f>
        <v>0.40535163632746452</v>
      </c>
      <c r="K19" s="239" t="s">
        <v>41</v>
      </c>
      <c r="L19" s="208">
        <f>L17/L16-1</f>
        <v>3.3904209411279584E-2</v>
      </c>
      <c r="M19" s="238" t="s">
        <v>41</v>
      </c>
      <c r="N19" s="209">
        <f>N17/N16-1</f>
        <v>0.10873058382431711</v>
      </c>
      <c r="O19" s="239" t="s">
        <v>41</v>
      </c>
      <c r="P19" s="24"/>
      <c r="Q19" s="183"/>
      <c r="R19" s="183"/>
      <c r="S19" s="184"/>
      <c r="T19" s="183"/>
      <c r="U19" s="184"/>
      <c r="V19" s="183"/>
      <c r="W19" s="184"/>
      <c r="X19" s="183"/>
      <c r="Y19" s="184"/>
      <c r="Z19" s="183"/>
      <c r="AA19" s="184"/>
      <c r="AB19" s="183"/>
      <c r="AC19" s="184"/>
      <c r="AD19" s="183"/>
      <c r="AE19" s="184"/>
      <c r="AF19" s="183"/>
      <c r="AG19" s="184"/>
      <c r="AH19" s="628"/>
      <c r="AI19" s="185"/>
      <c r="AJ19" s="183"/>
      <c r="AK19" s="184"/>
      <c r="AL19" s="183"/>
      <c r="AM19" s="184"/>
      <c r="AN19" s="183"/>
      <c r="AO19" s="184"/>
      <c r="AP19" s="183"/>
      <c r="AQ19" s="184"/>
      <c r="AR19" s="183"/>
      <c r="AS19" s="184"/>
      <c r="AT19" s="183"/>
      <c r="AU19" s="184"/>
      <c r="AV19" s="183"/>
      <c r="AW19" s="18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</row>
    <row r="20" spans="1:93" ht="17.25" customHeight="1" x14ac:dyDescent="0.25">
      <c r="A20" s="543" t="s">
        <v>234</v>
      </c>
      <c r="B20" s="214" t="s">
        <v>73</v>
      </c>
      <c r="C20" s="216">
        <f>C17-C12</f>
        <v>41665</v>
      </c>
      <c r="D20" s="216">
        <f>D17-D12</f>
        <v>21059</v>
      </c>
      <c r="E20" s="235" t="s">
        <v>41</v>
      </c>
      <c r="F20" s="217">
        <f>F17-F12</f>
        <v>20606</v>
      </c>
      <c r="G20" s="236" t="s">
        <v>41</v>
      </c>
      <c r="H20" s="216">
        <f>H17-H12</f>
        <v>36749</v>
      </c>
      <c r="I20" s="235" t="s">
        <v>41</v>
      </c>
      <c r="J20" s="217">
        <f>J17-J12</f>
        <v>4933</v>
      </c>
      <c r="K20" s="236" t="s">
        <v>41</v>
      </c>
      <c r="L20" s="216">
        <f>L17-L12</f>
        <v>37071</v>
      </c>
      <c r="M20" s="235" t="s">
        <v>41</v>
      </c>
      <c r="N20" s="217">
        <f>N17-N12</f>
        <v>4594</v>
      </c>
      <c r="O20" s="236" t="s">
        <v>41</v>
      </c>
      <c r="P20" s="24"/>
      <c r="Q20" s="55"/>
      <c r="R20" s="55"/>
      <c r="S20" s="182"/>
      <c r="T20" s="55"/>
      <c r="U20" s="182"/>
      <c r="V20" s="55"/>
      <c r="W20" s="182"/>
      <c r="X20" s="55"/>
      <c r="Y20" s="182"/>
      <c r="Z20" s="55"/>
      <c r="AA20" s="182"/>
      <c r="AB20" s="55"/>
      <c r="AC20" s="182"/>
      <c r="AD20" s="55"/>
      <c r="AE20" s="182"/>
      <c r="AF20" s="55"/>
      <c r="AG20" s="182"/>
      <c r="AH20" s="628"/>
      <c r="AI20" s="177"/>
      <c r="AJ20" s="55"/>
      <c r="AK20" s="182"/>
      <c r="AL20" s="55"/>
      <c r="AM20" s="182"/>
      <c r="AN20" s="55"/>
      <c r="AO20" s="182"/>
      <c r="AP20" s="55"/>
      <c r="AQ20" s="182"/>
      <c r="AR20" s="55"/>
      <c r="AS20" s="182"/>
      <c r="AT20" s="55"/>
      <c r="AU20" s="182"/>
      <c r="AV20" s="55"/>
      <c r="AW20" s="182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</row>
    <row r="21" spans="1:93" ht="17.25" customHeight="1" x14ac:dyDescent="0.25">
      <c r="A21" s="556"/>
      <c r="B21" s="206" t="s">
        <v>74</v>
      </c>
      <c r="C21" s="208">
        <f>C17/C12-1</f>
        <v>9.8841140118851367E-2</v>
      </c>
      <c r="D21" s="208">
        <f>D17/D12-1</f>
        <v>0.10121745483208922</v>
      </c>
      <c r="E21" s="238" t="s">
        <v>41</v>
      </c>
      <c r="F21" s="209">
        <f>F17/F12-1</f>
        <v>9.6525168869860067E-2</v>
      </c>
      <c r="G21" s="239" t="s">
        <v>41</v>
      </c>
      <c r="H21" s="208">
        <f>H17/H12-1</f>
        <v>8.9130835500019323E-2</v>
      </c>
      <c r="I21" s="238" t="s">
        <v>41</v>
      </c>
      <c r="J21" s="209">
        <f>J17/J12-1</f>
        <v>0.53648722131593263</v>
      </c>
      <c r="K21" s="239" t="s">
        <v>41</v>
      </c>
      <c r="L21" s="208">
        <f>L17/L12-1</f>
        <v>9.2858806820316664E-2</v>
      </c>
      <c r="M21" s="238" t="s">
        <v>41</v>
      </c>
      <c r="N21" s="209">
        <f>N17/N12-1</f>
        <v>0.2058612654597598</v>
      </c>
      <c r="O21" s="239" t="s">
        <v>41</v>
      </c>
      <c r="P21" s="24"/>
      <c r="Q21" s="183"/>
      <c r="R21" s="183"/>
      <c r="S21" s="184"/>
      <c r="T21" s="183"/>
      <c r="U21" s="184"/>
      <c r="V21" s="183"/>
      <c r="W21" s="184"/>
      <c r="X21" s="183"/>
      <c r="Y21" s="184"/>
      <c r="Z21" s="183"/>
      <c r="AA21" s="184"/>
      <c r="AB21" s="183"/>
      <c r="AC21" s="184"/>
      <c r="AD21" s="183"/>
      <c r="AE21" s="184"/>
      <c r="AF21" s="183"/>
      <c r="AG21" s="184"/>
      <c r="AH21" s="628"/>
      <c r="AI21" s="185"/>
      <c r="AJ21" s="183"/>
      <c r="AK21" s="184"/>
      <c r="AL21" s="183"/>
      <c r="AM21" s="184"/>
      <c r="AN21" s="183"/>
      <c r="AO21" s="184"/>
      <c r="AP21" s="183"/>
      <c r="AQ21" s="184"/>
      <c r="AR21" s="183"/>
      <c r="AS21" s="184"/>
      <c r="AT21" s="183"/>
      <c r="AU21" s="184"/>
      <c r="AV21" s="183"/>
      <c r="AW21" s="18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</row>
    <row r="22" spans="1:93" ht="17.25" customHeight="1" x14ac:dyDescent="0.25">
      <c r="A22" s="543" t="s">
        <v>235</v>
      </c>
      <c r="B22" s="214" t="s">
        <v>73</v>
      </c>
      <c r="C22" s="216">
        <f>C17-C7</f>
        <v>-7554</v>
      </c>
      <c r="D22" s="216">
        <f>D17-D7</f>
        <v>-3093</v>
      </c>
      <c r="E22" s="235" t="s">
        <v>41</v>
      </c>
      <c r="F22" s="217">
        <f>F17-F7</f>
        <v>-4461</v>
      </c>
      <c r="G22" s="236" t="s">
        <v>41</v>
      </c>
      <c r="H22" s="216">
        <f>H17-H7</f>
        <v>-12648</v>
      </c>
      <c r="I22" s="235" t="s">
        <v>41</v>
      </c>
      <c r="J22" s="217">
        <f>J17-J7</f>
        <v>5104</v>
      </c>
      <c r="K22" s="236" t="s">
        <v>41</v>
      </c>
      <c r="L22" s="216">
        <f>L17-L7</f>
        <v>-15304</v>
      </c>
      <c r="M22" s="235" t="s">
        <v>41</v>
      </c>
      <c r="N22" s="217">
        <f>N17-N7</f>
        <v>7750</v>
      </c>
      <c r="O22" s="236" t="s">
        <v>41</v>
      </c>
      <c r="P22" s="24"/>
      <c r="Q22" s="55"/>
      <c r="R22" s="55"/>
      <c r="S22" s="182"/>
      <c r="T22" s="55"/>
      <c r="U22" s="182"/>
      <c r="V22" s="55"/>
      <c r="W22" s="182"/>
      <c r="X22" s="55"/>
      <c r="Y22" s="182"/>
      <c r="Z22" s="55"/>
      <c r="AA22" s="182"/>
      <c r="AB22" s="55"/>
      <c r="AC22" s="182"/>
      <c r="AD22" s="55"/>
      <c r="AE22" s="182"/>
      <c r="AF22" s="55"/>
      <c r="AG22" s="182"/>
      <c r="AH22" s="628"/>
      <c r="AI22" s="177"/>
      <c r="AJ22" s="55"/>
      <c r="AK22" s="182"/>
      <c r="AL22" s="55"/>
      <c r="AM22" s="182"/>
      <c r="AN22" s="55"/>
      <c r="AO22" s="182"/>
      <c r="AP22" s="55"/>
      <c r="AQ22" s="182"/>
      <c r="AR22" s="55"/>
      <c r="AS22" s="182"/>
      <c r="AT22" s="55"/>
      <c r="AU22" s="182"/>
      <c r="AV22" s="55"/>
      <c r="AW22" s="182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</row>
    <row r="23" spans="1:93" ht="17.25" customHeight="1" thickBot="1" x14ac:dyDescent="0.3">
      <c r="A23" s="544"/>
      <c r="B23" s="221" t="s">
        <v>74</v>
      </c>
      <c r="C23" s="222">
        <f>C17/C7-1</f>
        <v>-1.6046597586000355E-2</v>
      </c>
      <c r="D23" s="222">
        <f>D17/D7-1</f>
        <v>-1.3319897161608751E-2</v>
      </c>
      <c r="E23" s="256" t="s">
        <v>41</v>
      </c>
      <c r="F23" s="223">
        <f>F17/F7-1</f>
        <v>-1.8700874048921623E-2</v>
      </c>
      <c r="G23" s="257" t="s">
        <v>41</v>
      </c>
      <c r="H23" s="222">
        <f>H17/H7-1</f>
        <v>-2.7394352622151619E-2</v>
      </c>
      <c r="I23" s="256" t="s">
        <v>41</v>
      </c>
      <c r="J23" s="223">
        <f>J17/J7-1</f>
        <v>0.56560283687943258</v>
      </c>
      <c r="K23" s="257" t="s">
        <v>41</v>
      </c>
      <c r="L23" s="222">
        <f>L17/L7-1</f>
        <v>-3.3888847061741334E-2</v>
      </c>
      <c r="M23" s="256" t="s">
        <v>41</v>
      </c>
      <c r="N23" s="223">
        <f>N17/N7-1</f>
        <v>0.40448851774530281</v>
      </c>
      <c r="O23" s="257" t="s">
        <v>41</v>
      </c>
      <c r="P23" s="24"/>
      <c r="Q23" s="183"/>
      <c r="R23" s="183"/>
      <c r="S23" s="184"/>
      <c r="T23" s="183"/>
      <c r="U23" s="184"/>
      <c r="V23" s="183"/>
      <c r="W23" s="184"/>
      <c r="X23" s="183"/>
      <c r="Y23" s="184"/>
      <c r="Z23" s="183"/>
      <c r="AA23" s="184"/>
      <c r="AB23" s="183"/>
      <c r="AC23" s="184"/>
      <c r="AD23" s="183"/>
      <c r="AE23" s="184"/>
      <c r="AF23" s="183"/>
      <c r="AG23" s="184"/>
      <c r="AH23" s="628"/>
      <c r="AI23" s="185"/>
      <c r="AJ23" s="183"/>
      <c r="AK23" s="184"/>
      <c r="AL23" s="183"/>
      <c r="AM23" s="184"/>
      <c r="AN23" s="183"/>
      <c r="AO23" s="184"/>
      <c r="AP23" s="183"/>
      <c r="AQ23" s="184"/>
      <c r="AR23" s="183"/>
      <c r="AS23" s="184"/>
      <c r="AT23" s="183"/>
      <c r="AU23" s="184"/>
      <c r="AV23" s="183"/>
      <c r="AW23" s="18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</row>
    <row r="24" spans="1:93" ht="17.25" customHeight="1" x14ac:dyDescent="0.25">
      <c r="A24" s="347" t="s">
        <v>122</v>
      </c>
      <c r="D24" s="70"/>
      <c r="H24" s="70"/>
      <c r="J24" s="13"/>
      <c r="K24" s="13"/>
      <c r="L24" s="93"/>
      <c r="P24" s="24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6"/>
      <c r="AI24" s="26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</row>
    <row r="25" spans="1:93" x14ac:dyDescent="0.25">
      <c r="H25" s="70"/>
    </row>
  </sheetData>
  <mergeCells count="52">
    <mergeCell ref="A20:A21"/>
    <mergeCell ref="AH20:AH21"/>
    <mergeCell ref="A22:A23"/>
    <mergeCell ref="AH22:AH23"/>
    <mergeCell ref="A17:B17"/>
    <mergeCell ref="AH17:AI17"/>
    <mergeCell ref="A18:A19"/>
    <mergeCell ref="AH18:AH19"/>
    <mergeCell ref="A15:B15"/>
    <mergeCell ref="AH15:AI15"/>
    <mergeCell ref="A16:B16"/>
    <mergeCell ref="AH16:AI16"/>
    <mergeCell ref="A13:B13"/>
    <mergeCell ref="AH13:AI13"/>
    <mergeCell ref="A14:B14"/>
    <mergeCell ref="AH14:AI14"/>
    <mergeCell ref="A11:B11"/>
    <mergeCell ref="AH11:AI11"/>
    <mergeCell ref="A12:B12"/>
    <mergeCell ref="AH12:AI12"/>
    <mergeCell ref="AL3:AO3"/>
    <mergeCell ref="A9:B9"/>
    <mergeCell ref="AH9:AI9"/>
    <mergeCell ref="A10:B10"/>
    <mergeCell ref="AH10:AI10"/>
    <mergeCell ref="H4:I5"/>
    <mergeCell ref="J4:K5"/>
    <mergeCell ref="L4:M5"/>
    <mergeCell ref="N4:O5"/>
    <mergeCell ref="A8:B8"/>
    <mergeCell ref="AH8:AI8"/>
    <mergeCell ref="A3:B6"/>
    <mergeCell ref="D3:G3"/>
    <mergeCell ref="A7:B7"/>
    <mergeCell ref="AH7:AI7"/>
    <mergeCell ref="AD3:AG3"/>
    <mergeCell ref="C3:C5"/>
    <mergeCell ref="H3:K3"/>
    <mergeCell ref="L3:O3"/>
    <mergeCell ref="D4:E5"/>
    <mergeCell ref="F4:G5"/>
    <mergeCell ref="AT3:AW3"/>
    <mergeCell ref="AP4:AQ5"/>
    <mergeCell ref="AR4:AS5"/>
    <mergeCell ref="AT4:AU5"/>
    <mergeCell ref="AV4:AW5"/>
    <mergeCell ref="AP3:AS3"/>
    <mergeCell ref="AL4:AM5"/>
    <mergeCell ref="AN4:AO5"/>
    <mergeCell ref="AD4:AE5"/>
    <mergeCell ref="AF4:AG5"/>
    <mergeCell ref="AJ3:AJ5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C19 C18 C21:C23 C20 K20:O20 K18:O18 K19:O19 D19:G19 D18:G18 D21:O23 D20:G20 H19:I19 I20:J20 I18 J19 H18 J18 H20" unlocked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zoomScaleNormal="100" workbookViewId="0"/>
  </sheetViews>
  <sheetFormatPr defaultColWidth="9.140625" defaultRowHeight="15" x14ac:dyDescent="0.25"/>
  <cols>
    <col min="1" max="1" width="17.5703125" style="82" customWidth="1"/>
    <col min="2" max="14" width="7.85546875" style="82" customWidth="1"/>
    <col min="15" max="16384" width="9.140625" style="82"/>
  </cols>
  <sheetData>
    <row r="1" spans="1:15" s="12" customFormat="1" ht="17.25" customHeight="1" x14ac:dyDescent="0.25">
      <c r="A1" s="94" t="s">
        <v>249</v>
      </c>
      <c r="B1" s="80"/>
      <c r="C1" s="54"/>
      <c r="D1" s="80"/>
      <c r="E1" s="80"/>
      <c r="F1" s="80"/>
      <c r="G1" s="80"/>
      <c r="H1" s="80"/>
      <c r="I1" s="80"/>
      <c r="J1" s="80"/>
      <c r="K1" s="191"/>
      <c r="L1" s="80"/>
      <c r="M1" s="80"/>
      <c r="N1" s="80"/>
    </row>
    <row r="2" spans="1:15" ht="17.25" customHeight="1" thickBot="1" x14ac:dyDescent="0.3">
      <c r="A2" s="122" t="s">
        <v>75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 t="s">
        <v>0</v>
      </c>
      <c r="N2" s="81"/>
    </row>
    <row r="3" spans="1:15" ht="17.25" customHeight="1" x14ac:dyDescent="0.25">
      <c r="A3" s="578" t="s">
        <v>72</v>
      </c>
      <c r="B3" s="549" t="s">
        <v>45</v>
      </c>
      <c r="C3" s="549" t="s">
        <v>142</v>
      </c>
      <c r="D3" s="617"/>
      <c r="E3" s="617"/>
      <c r="F3" s="550"/>
      <c r="G3" s="549" t="s">
        <v>146</v>
      </c>
      <c r="H3" s="617"/>
      <c r="I3" s="617"/>
      <c r="J3" s="550"/>
      <c r="K3" s="618" t="s">
        <v>151</v>
      </c>
      <c r="L3" s="617"/>
      <c r="M3" s="617"/>
      <c r="N3" s="550"/>
    </row>
    <row r="4" spans="1:15" ht="17.25" customHeight="1" x14ac:dyDescent="0.25">
      <c r="A4" s="579"/>
      <c r="B4" s="626"/>
      <c r="C4" s="612" t="s">
        <v>4</v>
      </c>
      <c r="D4" s="613"/>
      <c r="E4" s="608" t="s">
        <v>47</v>
      </c>
      <c r="F4" s="609"/>
      <c r="G4" s="612" t="s">
        <v>48</v>
      </c>
      <c r="H4" s="613"/>
      <c r="I4" s="608" t="s">
        <v>202</v>
      </c>
      <c r="J4" s="609"/>
      <c r="K4" s="615" t="s">
        <v>149</v>
      </c>
      <c r="L4" s="613"/>
      <c r="M4" s="608" t="s">
        <v>150</v>
      </c>
      <c r="N4" s="609"/>
    </row>
    <row r="5" spans="1:15" ht="15" customHeight="1" x14ac:dyDescent="0.25">
      <c r="A5" s="579"/>
      <c r="B5" s="627"/>
      <c r="C5" s="614"/>
      <c r="D5" s="610"/>
      <c r="E5" s="610"/>
      <c r="F5" s="611"/>
      <c r="G5" s="614"/>
      <c r="H5" s="610"/>
      <c r="I5" s="610"/>
      <c r="J5" s="611"/>
      <c r="K5" s="616"/>
      <c r="L5" s="610"/>
      <c r="M5" s="610"/>
      <c r="N5" s="611"/>
    </row>
    <row r="6" spans="1:15" ht="17.25" customHeight="1" thickBot="1" x14ac:dyDescent="0.3">
      <c r="A6" s="580"/>
      <c r="B6" s="452" t="s">
        <v>50</v>
      </c>
      <c r="C6" s="281" t="s">
        <v>50</v>
      </c>
      <c r="D6" s="282" t="s">
        <v>97</v>
      </c>
      <c r="E6" s="283" t="s">
        <v>50</v>
      </c>
      <c r="F6" s="255" t="s">
        <v>97</v>
      </c>
      <c r="G6" s="281" t="s">
        <v>50</v>
      </c>
      <c r="H6" s="282" t="s">
        <v>97</v>
      </c>
      <c r="I6" s="283" t="s">
        <v>50</v>
      </c>
      <c r="J6" s="255" t="s">
        <v>97</v>
      </c>
      <c r="K6" s="283" t="s">
        <v>50</v>
      </c>
      <c r="L6" s="282" t="s">
        <v>97</v>
      </c>
      <c r="M6" s="283" t="s">
        <v>50</v>
      </c>
      <c r="N6" s="255" t="s">
        <v>97</v>
      </c>
    </row>
    <row r="7" spans="1:15" ht="17.25" customHeight="1" x14ac:dyDescent="0.25">
      <c r="A7" s="198" t="s">
        <v>12</v>
      </c>
      <c r="B7" s="444">
        <v>463200</v>
      </c>
      <c r="C7" s="481">
        <v>229116</v>
      </c>
      <c r="D7" s="478">
        <v>0.49463730569948189</v>
      </c>
      <c r="E7" s="477">
        <v>234084</v>
      </c>
      <c r="F7" s="472">
        <v>0.50536269430051817</v>
      </c>
      <c r="G7" s="444">
        <v>449053</v>
      </c>
      <c r="H7" s="478">
        <v>0.96945811744386878</v>
      </c>
      <c r="I7" s="445">
        <v>14128</v>
      </c>
      <c r="J7" s="472">
        <v>3.0500863557858377E-2</v>
      </c>
      <c r="K7" s="445">
        <v>436290</v>
      </c>
      <c r="L7" s="472">
        <v>0.94190414507772025</v>
      </c>
      <c r="M7" s="482">
        <v>26910</v>
      </c>
      <c r="N7" s="446">
        <v>5.809585492227979E-2</v>
      </c>
      <c r="O7"/>
    </row>
    <row r="8" spans="1:15" ht="17.25" customHeight="1" x14ac:dyDescent="0.25">
      <c r="A8" s="300" t="s">
        <v>13</v>
      </c>
      <c r="B8" s="298">
        <v>73984</v>
      </c>
      <c r="C8" s="298">
        <v>36816</v>
      </c>
      <c r="D8" s="479">
        <v>0.49762110726643599</v>
      </c>
      <c r="E8" s="320">
        <v>37168</v>
      </c>
      <c r="F8" s="473">
        <v>0.50237889273356406</v>
      </c>
      <c r="G8" s="298">
        <v>69292</v>
      </c>
      <c r="H8" s="479">
        <v>0.93658088235294112</v>
      </c>
      <c r="I8" s="320">
        <v>4679</v>
      </c>
      <c r="J8" s="473">
        <v>6.3243403979238749E-2</v>
      </c>
      <c r="K8" s="359">
        <v>70279</v>
      </c>
      <c r="L8" s="473">
        <v>0.94992160467128028</v>
      </c>
      <c r="M8" s="295">
        <v>3705</v>
      </c>
      <c r="N8" s="447">
        <v>5.0078395328719723E-2</v>
      </c>
      <c r="O8"/>
    </row>
    <row r="9" spans="1:15" ht="17.25" customHeight="1" x14ac:dyDescent="0.25">
      <c r="A9" s="300" t="s">
        <v>14</v>
      </c>
      <c r="B9" s="298">
        <v>45157</v>
      </c>
      <c r="C9" s="298">
        <v>22408</v>
      </c>
      <c r="D9" s="479">
        <v>0.49622428416413844</v>
      </c>
      <c r="E9" s="320">
        <v>22749</v>
      </c>
      <c r="F9" s="473">
        <v>0.50377571583586156</v>
      </c>
      <c r="G9" s="298">
        <v>43741</v>
      </c>
      <c r="H9" s="479">
        <v>0.9686427353455721</v>
      </c>
      <c r="I9" s="320">
        <v>1416</v>
      </c>
      <c r="J9" s="473">
        <v>3.1357264654427883E-2</v>
      </c>
      <c r="K9" s="359">
        <v>42394</v>
      </c>
      <c r="L9" s="473">
        <v>0.93881347299422013</v>
      </c>
      <c r="M9" s="295">
        <v>2763</v>
      </c>
      <c r="N9" s="447">
        <v>6.1186527005779832E-2</v>
      </c>
      <c r="O9"/>
    </row>
    <row r="10" spans="1:15" ht="17.25" customHeight="1" x14ac:dyDescent="0.25">
      <c r="A10" s="300" t="s">
        <v>15</v>
      </c>
      <c r="B10" s="298">
        <v>29356</v>
      </c>
      <c r="C10" s="298">
        <v>14132</v>
      </c>
      <c r="D10" s="479">
        <v>0.48140073579506742</v>
      </c>
      <c r="E10" s="320">
        <v>15224</v>
      </c>
      <c r="F10" s="473">
        <v>0.51859926420493252</v>
      </c>
      <c r="G10" s="298">
        <v>28682</v>
      </c>
      <c r="H10" s="479">
        <v>0.97704046872870964</v>
      </c>
      <c r="I10" s="320">
        <v>674</v>
      </c>
      <c r="J10" s="473">
        <v>2.2959531271290367E-2</v>
      </c>
      <c r="K10" s="359">
        <v>28406</v>
      </c>
      <c r="L10" s="473">
        <v>0.96763864286687562</v>
      </c>
      <c r="M10" s="295">
        <v>950</v>
      </c>
      <c r="N10" s="447">
        <v>3.2361357133124401E-2</v>
      </c>
      <c r="O10"/>
    </row>
    <row r="11" spans="1:15" ht="17.25" customHeight="1" x14ac:dyDescent="0.25">
      <c r="A11" s="300" t="s">
        <v>16</v>
      </c>
      <c r="B11" s="298">
        <v>24965</v>
      </c>
      <c r="C11" s="298">
        <v>12274</v>
      </c>
      <c r="D11" s="479">
        <v>0.49164830763068296</v>
      </c>
      <c r="E11" s="320">
        <v>12691</v>
      </c>
      <c r="F11" s="473">
        <v>0.5083516923693171</v>
      </c>
      <c r="G11" s="298">
        <v>23901</v>
      </c>
      <c r="H11" s="479">
        <v>0.95738033246545162</v>
      </c>
      <c r="I11" s="320">
        <v>1064</v>
      </c>
      <c r="J11" s="473">
        <v>4.2619667534548371E-2</v>
      </c>
      <c r="K11" s="359">
        <v>23893</v>
      </c>
      <c r="L11" s="473">
        <v>0.95705988383737228</v>
      </c>
      <c r="M11" s="295">
        <v>1072</v>
      </c>
      <c r="N11" s="447">
        <v>4.2940116162627676E-2</v>
      </c>
      <c r="O11"/>
    </row>
    <row r="12" spans="1:15" ht="17.25" customHeight="1" x14ac:dyDescent="0.25">
      <c r="A12" s="300" t="s">
        <v>17</v>
      </c>
      <c r="B12" s="298">
        <v>10987</v>
      </c>
      <c r="C12" s="298">
        <v>5558</v>
      </c>
      <c r="D12" s="479">
        <v>0.50587057431509963</v>
      </c>
      <c r="E12" s="320">
        <v>5429</v>
      </c>
      <c r="F12" s="473">
        <v>0.49412942568490031</v>
      </c>
      <c r="G12" s="298">
        <v>10421</v>
      </c>
      <c r="H12" s="479">
        <v>0.94848457267679986</v>
      </c>
      <c r="I12" s="320">
        <v>566</v>
      </c>
      <c r="J12" s="473">
        <v>5.1515427323200143E-2</v>
      </c>
      <c r="K12" s="359">
        <v>10184</v>
      </c>
      <c r="L12" s="473">
        <v>0.92691362519341036</v>
      </c>
      <c r="M12" s="295">
        <v>803</v>
      </c>
      <c r="N12" s="447">
        <v>7.308637480658961E-2</v>
      </c>
      <c r="O12"/>
    </row>
    <row r="13" spans="1:15" ht="17.25" customHeight="1" x14ac:dyDescent="0.25">
      <c r="A13" s="300" t="s">
        <v>18</v>
      </c>
      <c r="B13" s="298">
        <v>34888</v>
      </c>
      <c r="C13" s="298">
        <v>17461</v>
      </c>
      <c r="D13" s="479">
        <v>0.50048727356110989</v>
      </c>
      <c r="E13" s="320">
        <v>17427</v>
      </c>
      <c r="F13" s="473">
        <v>0.49951272643889016</v>
      </c>
      <c r="G13" s="298">
        <v>33925</v>
      </c>
      <c r="H13" s="479">
        <v>0.97239738592066038</v>
      </c>
      <c r="I13" s="320">
        <v>962</v>
      </c>
      <c r="J13" s="473">
        <v>2.7573950928686083E-2</v>
      </c>
      <c r="K13" s="359">
        <v>32753</v>
      </c>
      <c r="L13" s="473">
        <v>0.93880417335473521</v>
      </c>
      <c r="M13" s="295">
        <v>2135</v>
      </c>
      <c r="N13" s="447">
        <v>6.119582664526485E-2</v>
      </c>
      <c r="O13"/>
    </row>
    <row r="14" spans="1:15" ht="17.25" customHeight="1" x14ac:dyDescent="0.25">
      <c r="A14" s="300" t="s">
        <v>19</v>
      </c>
      <c r="B14" s="298">
        <v>17328</v>
      </c>
      <c r="C14" s="298">
        <v>8645</v>
      </c>
      <c r="D14" s="479">
        <v>0.49890350877192985</v>
      </c>
      <c r="E14" s="320">
        <v>8683</v>
      </c>
      <c r="F14" s="473">
        <v>0.50109649122807021</v>
      </c>
      <c r="G14" s="298">
        <v>16785</v>
      </c>
      <c r="H14" s="479">
        <v>0.96866343490304707</v>
      </c>
      <c r="I14" s="320">
        <v>543</v>
      </c>
      <c r="J14" s="473">
        <v>3.1336565096952908E-2</v>
      </c>
      <c r="K14" s="359">
        <v>16609</v>
      </c>
      <c r="L14" s="473">
        <v>0.95850646352723912</v>
      </c>
      <c r="M14" s="295">
        <v>719</v>
      </c>
      <c r="N14" s="447">
        <v>4.1493536472760849E-2</v>
      </c>
      <c r="O14"/>
    </row>
    <row r="15" spans="1:15" ht="17.25" customHeight="1" x14ac:dyDescent="0.25">
      <c r="A15" s="300" t="s">
        <v>20</v>
      </c>
      <c r="B15" s="298">
        <v>24609</v>
      </c>
      <c r="C15" s="298">
        <v>11860</v>
      </c>
      <c r="D15" s="479">
        <v>0.48193750253972123</v>
      </c>
      <c r="E15" s="320">
        <v>12749</v>
      </c>
      <c r="F15" s="473">
        <v>0.51806249746027877</v>
      </c>
      <c r="G15" s="298">
        <v>24078</v>
      </c>
      <c r="H15" s="479">
        <v>0.97842252834328902</v>
      </c>
      <c r="I15" s="320">
        <v>531</v>
      </c>
      <c r="J15" s="473">
        <v>2.1577471656710961E-2</v>
      </c>
      <c r="K15" s="359">
        <v>23090</v>
      </c>
      <c r="L15" s="473">
        <v>0.93827461497826004</v>
      </c>
      <c r="M15" s="295">
        <v>1519</v>
      </c>
      <c r="N15" s="447">
        <v>6.1725385021740013E-2</v>
      </c>
      <c r="O15"/>
    </row>
    <row r="16" spans="1:15" ht="17.25" customHeight="1" x14ac:dyDescent="0.25">
      <c r="A16" s="300" t="s">
        <v>21</v>
      </c>
      <c r="B16" s="298">
        <v>24057</v>
      </c>
      <c r="C16" s="298">
        <v>11753</v>
      </c>
      <c r="D16" s="479">
        <v>0.48854803175790829</v>
      </c>
      <c r="E16" s="320">
        <v>12304</v>
      </c>
      <c r="F16" s="473">
        <v>0.51145196824209171</v>
      </c>
      <c r="G16" s="298">
        <v>23528</v>
      </c>
      <c r="H16" s="479">
        <v>0.97801055825747185</v>
      </c>
      <c r="I16" s="320">
        <v>527</v>
      </c>
      <c r="J16" s="473">
        <v>2.1906305856923141E-2</v>
      </c>
      <c r="K16" s="359">
        <v>22561</v>
      </c>
      <c r="L16" s="473">
        <v>0.93781435756744402</v>
      </c>
      <c r="M16" s="295">
        <v>1496</v>
      </c>
      <c r="N16" s="447">
        <v>6.2185642432556011E-2</v>
      </c>
      <c r="O16"/>
    </row>
    <row r="17" spans="1:15" ht="17.25" customHeight="1" x14ac:dyDescent="0.25">
      <c r="A17" s="300" t="s">
        <v>22</v>
      </c>
      <c r="B17" s="298">
        <v>22978</v>
      </c>
      <c r="C17" s="298">
        <v>11780</v>
      </c>
      <c r="D17" s="479">
        <v>0.51266428757942384</v>
      </c>
      <c r="E17" s="320">
        <v>11198</v>
      </c>
      <c r="F17" s="473">
        <v>0.48733571242057622</v>
      </c>
      <c r="G17" s="298">
        <v>22608</v>
      </c>
      <c r="H17" s="479">
        <v>0.98389764122203849</v>
      </c>
      <c r="I17" s="320">
        <v>370</v>
      </c>
      <c r="J17" s="473">
        <v>1.6102358777961529E-2</v>
      </c>
      <c r="K17" s="359">
        <v>21630</v>
      </c>
      <c r="L17" s="473">
        <v>0.94133519018191314</v>
      </c>
      <c r="M17" s="295">
        <v>1348</v>
      </c>
      <c r="N17" s="447">
        <v>5.8664809818086867E-2</v>
      </c>
      <c r="O17"/>
    </row>
    <row r="18" spans="1:15" ht="17.25" customHeight="1" x14ac:dyDescent="0.25">
      <c r="A18" s="300" t="s">
        <v>23</v>
      </c>
      <c r="B18" s="298">
        <v>49863</v>
      </c>
      <c r="C18" s="298">
        <v>24448</v>
      </c>
      <c r="D18" s="479">
        <v>0.49030343140204158</v>
      </c>
      <c r="E18" s="320">
        <v>25415</v>
      </c>
      <c r="F18" s="473">
        <v>0.50969656859795842</v>
      </c>
      <c r="G18" s="298">
        <v>48560</v>
      </c>
      <c r="H18" s="479">
        <v>0.9738683994143954</v>
      </c>
      <c r="I18" s="320">
        <v>1303</v>
      </c>
      <c r="J18" s="473">
        <v>2.6131600585604556E-2</v>
      </c>
      <c r="K18" s="359">
        <v>46426</v>
      </c>
      <c r="L18" s="473">
        <v>0.93107113490965243</v>
      </c>
      <c r="M18" s="295">
        <v>3437</v>
      </c>
      <c r="N18" s="447">
        <v>6.8928865090347555E-2</v>
      </c>
      <c r="O18"/>
    </row>
    <row r="19" spans="1:15" ht="17.25" customHeight="1" x14ac:dyDescent="0.25">
      <c r="A19" s="300" t="s">
        <v>24</v>
      </c>
      <c r="B19" s="298">
        <v>28853</v>
      </c>
      <c r="C19" s="298">
        <v>14336</v>
      </c>
      <c r="D19" s="479">
        <v>0.49686341108376947</v>
      </c>
      <c r="E19" s="320">
        <v>14517</v>
      </c>
      <c r="F19" s="473">
        <v>0.50313658891623059</v>
      </c>
      <c r="G19" s="298">
        <v>28457</v>
      </c>
      <c r="H19" s="479">
        <v>0.98627525733892485</v>
      </c>
      <c r="I19" s="320">
        <v>393</v>
      </c>
      <c r="J19" s="473">
        <v>1.3620767337885142E-2</v>
      </c>
      <c r="K19" s="359">
        <v>26649</v>
      </c>
      <c r="L19" s="473">
        <v>0.92361279589644063</v>
      </c>
      <c r="M19" s="295">
        <v>2204</v>
      </c>
      <c r="N19" s="447">
        <v>7.6387204103559425E-2</v>
      </c>
      <c r="O19"/>
    </row>
    <row r="20" spans="1:15" ht="17.25" customHeight="1" x14ac:dyDescent="0.25">
      <c r="A20" s="300" t="s">
        <v>25</v>
      </c>
      <c r="B20" s="298">
        <v>25826</v>
      </c>
      <c r="C20" s="298">
        <v>12760</v>
      </c>
      <c r="D20" s="479">
        <v>0.49407573762874624</v>
      </c>
      <c r="E20" s="320">
        <v>13066</v>
      </c>
      <c r="F20" s="473">
        <v>0.50592426237125376</v>
      </c>
      <c r="G20" s="298">
        <v>25422</v>
      </c>
      <c r="H20" s="479">
        <v>0.98435684968636261</v>
      </c>
      <c r="I20" s="320">
        <v>404</v>
      </c>
      <c r="J20" s="473">
        <v>1.564315031363742E-2</v>
      </c>
      <c r="K20" s="359">
        <v>24118</v>
      </c>
      <c r="L20" s="473">
        <v>0.93386509718887944</v>
      </c>
      <c r="M20" s="295">
        <v>1708</v>
      </c>
      <c r="N20" s="447">
        <v>6.6134902811120583E-2</v>
      </c>
      <c r="O20"/>
    </row>
    <row r="21" spans="1:15" ht="17.25" customHeight="1" thickBot="1" x14ac:dyDescent="0.3">
      <c r="A21" s="301" t="s">
        <v>26</v>
      </c>
      <c r="B21" s="58">
        <v>50349</v>
      </c>
      <c r="C21" s="58">
        <v>24885</v>
      </c>
      <c r="D21" s="480">
        <v>0.49425013406423168</v>
      </c>
      <c r="E21" s="89">
        <v>25464</v>
      </c>
      <c r="F21" s="474">
        <v>0.50574986593576832</v>
      </c>
      <c r="G21" s="58">
        <v>49653</v>
      </c>
      <c r="H21" s="480">
        <v>0.98617648811297143</v>
      </c>
      <c r="I21" s="89">
        <v>696</v>
      </c>
      <c r="J21" s="474">
        <v>1.3823511887028541E-2</v>
      </c>
      <c r="K21" s="33">
        <v>47298</v>
      </c>
      <c r="L21" s="474">
        <v>0.93940296728832751</v>
      </c>
      <c r="M21" s="29">
        <v>3051</v>
      </c>
      <c r="N21" s="448">
        <v>6.0597032711672529E-2</v>
      </c>
      <c r="O21"/>
    </row>
    <row r="22" spans="1:15" ht="17.25" customHeight="1" x14ac:dyDescent="0.25">
      <c r="A22" s="347" t="s">
        <v>123</v>
      </c>
      <c r="M22" s="53"/>
    </row>
    <row r="23" spans="1:15" x14ac:dyDescent="0.25">
      <c r="B23"/>
      <c r="C23"/>
      <c r="D23"/>
      <c r="E23"/>
      <c r="F23"/>
      <c r="G23"/>
      <c r="H23"/>
      <c r="I23"/>
      <c r="J23"/>
      <c r="K23"/>
      <c r="L23"/>
      <c r="M23"/>
      <c r="N23"/>
      <c r="O23"/>
    </row>
    <row r="24" spans="1:15" ht="15" customHeight="1" x14ac:dyDescent="0.25">
      <c r="B24"/>
      <c r="C24" s="70"/>
      <c r="D24"/>
      <c r="E24"/>
      <c r="F24"/>
      <c r="G24"/>
      <c r="H24"/>
      <c r="I24"/>
      <c r="J24"/>
      <c r="K24"/>
      <c r="L24"/>
      <c r="M24"/>
      <c r="N24"/>
      <c r="O24"/>
    </row>
    <row r="25" spans="1:15" ht="15" customHeight="1" x14ac:dyDescent="0.25">
      <c r="B25"/>
      <c r="C25"/>
      <c r="D25"/>
      <c r="E25"/>
      <c r="F25"/>
      <c r="G25"/>
      <c r="H25"/>
      <c r="I25"/>
      <c r="J25"/>
      <c r="K25"/>
      <c r="L25"/>
      <c r="M25"/>
      <c r="N25"/>
      <c r="O25"/>
    </row>
    <row r="26" spans="1:15" ht="15" customHeight="1" x14ac:dyDescent="0.25">
      <c r="B26"/>
      <c r="C26"/>
      <c r="D26"/>
      <c r="E26"/>
      <c r="F26"/>
      <c r="G26"/>
      <c r="H26"/>
      <c r="I26"/>
      <c r="J26"/>
      <c r="K26"/>
      <c r="L26"/>
      <c r="M26"/>
      <c r="N26"/>
      <c r="O26"/>
    </row>
    <row r="27" spans="1:15" x14ac:dyDescent="0.25">
      <c r="B27"/>
      <c r="C27"/>
      <c r="D27"/>
      <c r="E27"/>
      <c r="F27"/>
      <c r="G27"/>
      <c r="H27"/>
      <c r="I27"/>
      <c r="J27"/>
      <c r="K27"/>
      <c r="L27"/>
      <c r="M27"/>
      <c r="N27"/>
      <c r="O27"/>
    </row>
    <row r="29" spans="1:15" ht="15" customHeight="1" x14ac:dyDescent="0.25"/>
  </sheetData>
  <mergeCells count="11">
    <mergeCell ref="G4:H5"/>
    <mergeCell ref="I4:J5"/>
    <mergeCell ref="K4:L5"/>
    <mergeCell ref="M4:N5"/>
    <mergeCell ref="A3:A6"/>
    <mergeCell ref="C3:F3"/>
    <mergeCell ref="G3:J3"/>
    <mergeCell ref="K3:N3"/>
    <mergeCell ref="C4:D5"/>
    <mergeCell ref="E4:F5"/>
    <mergeCell ref="B3:B5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zoomScaleNormal="100" workbookViewId="0"/>
  </sheetViews>
  <sheetFormatPr defaultColWidth="9.140625" defaultRowHeight="15" x14ac:dyDescent="0.25"/>
  <cols>
    <col min="1" max="1" width="19.28515625" style="82" customWidth="1"/>
    <col min="2" max="2" width="10" style="82" customWidth="1"/>
    <col min="3" max="12" width="6.85546875" style="82" customWidth="1"/>
    <col min="13" max="16" width="6.42578125" style="82" customWidth="1"/>
    <col min="17" max="17" width="6.85546875" style="82" customWidth="1"/>
    <col min="18" max="16384" width="9.140625" style="82"/>
  </cols>
  <sheetData>
    <row r="1" spans="1:18" ht="17.25" customHeight="1" x14ac:dyDescent="0.25">
      <c r="A1" s="51" t="s">
        <v>250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191"/>
    </row>
    <row r="2" spans="1:18" ht="17.25" customHeight="1" thickBot="1" x14ac:dyDescent="0.3">
      <c r="A2" s="122" t="s">
        <v>75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</row>
    <row r="3" spans="1:18" ht="15" customHeight="1" x14ac:dyDescent="0.25">
      <c r="A3" s="578" t="s">
        <v>72</v>
      </c>
      <c r="B3" s="631" t="s">
        <v>137</v>
      </c>
      <c r="C3" s="618" t="s">
        <v>120</v>
      </c>
      <c r="D3" s="617"/>
      <c r="E3" s="617"/>
      <c r="F3" s="617"/>
      <c r="G3" s="617"/>
      <c r="H3" s="617"/>
      <c r="I3" s="617"/>
      <c r="J3" s="617"/>
      <c r="K3" s="617"/>
      <c r="L3" s="617"/>
      <c r="M3" s="617"/>
      <c r="N3" s="617"/>
      <c r="O3" s="617"/>
      <c r="P3" s="617"/>
      <c r="Q3" s="550"/>
    </row>
    <row r="4" spans="1:18" ht="15" customHeight="1" x14ac:dyDescent="0.25">
      <c r="A4" s="579"/>
      <c r="B4" s="632"/>
      <c r="C4" s="635"/>
      <c r="D4" s="635"/>
      <c r="E4" s="635"/>
      <c r="F4" s="635"/>
      <c r="G4" s="635"/>
      <c r="H4" s="635"/>
      <c r="I4" s="635"/>
      <c r="J4" s="635"/>
      <c r="K4" s="635"/>
      <c r="L4" s="635"/>
      <c r="M4" s="635"/>
      <c r="N4" s="635"/>
      <c r="O4" s="635"/>
      <c r="P4" s="635"/>
      <c r="Q4" s="636"/>
    </row>
    <row r="5" spans="1:18" ht="17.25" customHeight="1" x14ac:dyDescent="0.25">
      <c r="A5" s="579"/>
      <c r="B5" s="632"/>
      <c r="C5" s="629" t="s">
        <v>104</v>
      </c>
      <c r="D5" s="567" t="s">
        <v>105</v>
      </c>
      <c r="E5" s="567" t="s">
        <v>106</v>
      </c>
      <c r="F5" s="567" t="s">
        <v>107</v>
      </c>
      <c r="G5" s="567" t="s">
        <v>108</v>
      </c>
      <c r="H5" s="567" t="s">
        <v>109</v>
      </c>
      <c r="I5" s="567" t="s">
        <v>110</v>
      </c>
      <c r="J5" s="567" t="s">
        <v>111</v>
      </c>
      <c r="K5" s="567" t="s">
        <v>112</v>
      </c>
      <c r="L5" s="567" t="s">
        <v>113</v>
      </c>
      <c r="M5" s="567" t="s">
        <v>114</v>
      </c>
      <c r="N5" s="567" t="s">
        <v>115</v>
      </c>
      <c r="O5" s="567" t="s">
        <v>116</v>
      </c>
      <c r="P5" s="567" t="s">
        <v>117</v>
      </c>
      <c r="Q5" s="633" t="s">
        <v>127</v>
      </c>
    </row>
    <row r="6" spans="1:18" ht="17.25" customHeight="1" thickBot="1" x14ac:dyDescent="0.3">
      <c r="A6" s="580"/>
      <c r="B6" s="572"/>
      <c r="C6" s="630"/>
      <c r="D6" s="568"/>
      <c r="E6" s="568"/>
      <c r="F6" s="568"/>
      <c r="G6" s="568"/>
      <c r="H6" s="568"/>
      <c r="I6" s="568"/>
      <c r="J6" s="568"/>
      <c r="K6" s="568"/>
      <c r="L6" s="568"/>
      <c r="M6" s="568"/>
      <c r="N6" s="568"/>
      <c r="O6" s="568"/>
      <c r="P6" s="568"/>
      <c r="Q6" s="634"/>
      <c r="R6" s="53"/>
    </row>
    <row r="7" spans="1:18" ht="21" customHeight="1" x14ac:dyDescent="0.25">
      <c r="A7" s="198" t="s">
        <v>12</v>
      </c>
      <c r="B7" s="431">
        <v>447796</v>
      </c>
      <c r="C7" s="483">
        <v>5018</v>
      </c>
      <c r="D7" s="484">
        <v>9347</v>
      </c>
      <c r="E7" s="484">
        <v>10448</v>
      </c>
      <c r="F7" s="484">
        <v>11821</v>
      </c>
      <c r="G7" s="484">
        <v>60977</v>
      </c>
      <c r="H7" s="484">
        <v>100997</v>
      </c>
      <c r="I7" s="484">
        <v>97926</v>
      </c>
      <c r="J7" s="484">
        <v>87105</v>
      </c>
      <c r="K7" s="484">
        <v>43607</v>
      </c>
      <c r="L7" s="484">
        <v>10086</v>
      </c>
      <c r="M7" s="484">
        <v>4062</v>
      </c>
      <c r="N7" s="484">
        <v>2014</v>
      </c>
      <c r="O7" s="484">
        <v>1112</v>
      </c>
      <c r="P7" s="484">
        <v>725</v>
      </c>
      <c r="Q7" s="485">
        <v>2551</v>
      </c>
      <c r="R7"/>
    </row>
    <row r="8" spans="1:18" ht="18" customHeight="1" x14ac:dyDescent="0.25">
      <c r="A8" s="300" t="s">
        <v>13</v>
      </c>
      <c r="B8" s="43">
        <v>69687</v>
      </c>
      <c r="C8" s="57">
        <v>1012</v>
      </c>
      <c r="D8" s="56">
        <v>1919</v>
      </c>
      <c r="E8" s="56">
        <v>2223</v>
      </c>
      <c r="F8" s="56">
        <v>2614</v>
      </c>
      <c r="G8" s="56">
        <v>9296</v>
      </c>
      <c r="H8" s="56">
        <v>15191</v>
      </c>
      <c r="I8" s="56">
        <v>14828</v>
      </c>
      <c r="J8" s="56">
        <v>13519</v>
      </c>
      <c r="K8" s="56">
        <v>6681</v>
      </c>
      <c r="L8" s="56">
        <v>1198</v>
      </c>
      <c r="M8" s="56">
        <v>393</v>
      </c>
      <c r="N8" s="56">
        <v>200</v>
      </c>
      <c r="O8" s="56">
        <v>114</v>
      </c>
      <c r="P8" s="56">
        <v>89</v>
      </c>
      <c r="Q8" s="138">
        <v>410</v>
      </c>
      <c r="R8"/>
    </row>
    <row r="9" spans="1:18" ht="17.25" customHeight="1" x14ac:dyDescent="0.25">
      <c r="A9" s="300" t="s">
        <v>14</v>
      </c>
      <c r="B9" s="43">
        <v>43224</v>
      </c>
      <c r="C9" s="57">
        <v>606</v>
      </c>
      <c r="D9" s="56">
        <v>1077</v>
      </c>
      <c r="E9" s="56">
        <v>1061</v>
      </c>
      <c r="F9" s="56">
        <v>1129</v>
      </c>
      <c r="G9" s="56">
        <v>5971</v>
      </c>
      <c r="H9" s="56">
        <v>10091</v>
      </c>
      <c r="I9" s="56">
        <v>9409</v>
      </c>
      <c r="J9" s="56">
        <v>7969</v>
      </c>
      <c r="K9" s="56">
        <v>3867</v>
      </c>
      <c r="L9" s="56">
        <v>878</v>
      </c>
      <c r="M9" s="56">
        <v>351</v>
      </c>
      <c r="N9" s="56">
        <v>155</v>
      </c>
      <c r="O9" s="56">
        <v>81</v>
      </c>
      <c r="P9" s="56">
        <v>61</v>
      </c>
      <c r="Q9" s="138">
        <v>518</v>
      </c>
      <c r="R9"/>
    </row>
    <row r="10" spans="1:18" ht="17.25" customHeight="1" x14ac:dyDescent="0.25">
      <c r="A10" s="300" t="s">
        <v>15</v>
      </c>
      <c r="B10" s="43">
        <v>28758</v>
      </c>
      <c r="C10" s="57">
        <v>280</v>
      </c>
      <c r="D10" s="56">
        <v>558</v>
      </c>
      <c r="E10" s="56">
        <v>647</v>
      </c>
      <c r="F10" s="56">
        <v>724</v>
      </c>
      <c r="G10" s="56">
        <v>3893</v>
      </c>
      <c r="H10" s="56">
        <v>6492</v>
      </c>
      <c r="I10" s="56">
        <v>6302</v>
      </c>
      <c r="J10" s="56">
        <v>5654</v>
      </c>
      <c r="K10" s="56">
        <v>2906</v>
      </c>
      <c r="L10" s="56">
        <v>724</v>
      </c>
      <c r="M10" s="56">
        <v>273</v>
      </c>
      <c r="N10" s="56">
        <v>112</v>
      </c>
      <c r="O10" s="56">
        <v>68</v>
      </c>
      <c r="P10" s="56">
        <v>38</v>
      </c>
      <c r="Q10" s="138">
        <v>87</v>
      </c>
      <c r="R10"/>
    </row>
    <row r="11" spans="1:18" ht="17.25" customHeight="1" x14ac:dyDescent="0.25">
      <c r="A11" s="300" t="s">
        <v>16</v>
      </c>
      <c r="B11" s="43">
        <v>24190</v>
      </c>
      <c r="C11" s="57">
        <v>293</v>
      </c>
      <c r="D11" s="56">
        <v>499</v>
      </c>
      <c r="E11" s="56">
        <v>598</v>
      </c>
      <c r="F11" s="56">
        <v>677</v>
      </c>
      <c r="G11" s="56">
        <v>3384</v>
      </c>
      <c r="H11" s="56">
        <v>5664</v>
      </c>
      <c r="I11" s="56">
        <v>5425</v>
      </c>
      <c r="J11" s="56">
        <v>4580</v>
      </c>
      <c r="K11" s="56">
        <v>2219</v>
      </c>
      <c r="L11" s="56">
        <v>498</v>
      </c>
      <c r="M11" s="56">
        <v>182</v>
      </c>
      <c r="N11" s="56">
        <v>66</v>
      </c>
      <c r="O11" s="56">
        <v>36</v>
      </c>
      <c r="P11" s="56">
        <v>19</v>
      </c>
      <c r="Q11" s="138">
        <v>50</v>
      </c>
      <c r="R11"/>
    </row>
    <row r="12" spans="1:18" ht="17.25" customHeight="1" x14ac:dyDescent="0.25">
      <c r="A12" s="300" t="s">
        <v>17</v>
      </c>
      <c r="B12" s="43">
        <v>10783</v>
      </c>
      <c r="C12" s="57">
        <v>170</v>
      </c>
      <c r="D12" s="56">
        <v>259</v>
      </c>
      <c r="E12" s="56">
        <v>300</v>
      </c>
      <c r="F12" s="56">
        <v>309</v>
      </c>
      <c r="G12" s="56">
        <v>1586</v>
      </c>
      <c r="H12" s="56">
        <v>2514</v>
      </c>
      <c r="I12" s="56">
        <v>2305</v>
      </c>
      <c r="J12" s="56">
        <v>1920</v>
      </c>
      <c r="K12" s="56">
        <v>954</v>
      </c>
      <c r="L12" s="56">
        <v>204</v>
      </c>
      <c r="M12" s="56">
        <v>81</v>
      </c>
      <c r="N12" s="56">
        <v>30</v>
      </c>
      <c r="O12" s="56">
        <v>16</v>
      </c>
      <c r="P12" s="56">
        <v>8</v>
      </c>
      <c r="Q12" s="138">
        <v>127</v>
      </c>
      <c r="R12"/>
    </row>
    <row r="13" spans="1:18" ht="17.25" customHeight="1" x14ac:dyDescent="0.25">
      <c r="A13" s="300" t="s">
        <v>18</v>
      </c>
      <c r="B13" s="46">
        <v>33717</v>
      </c>
      <c r="C13" s="57">
        <v>310</v>
      </c>
      <c r="D13" s="56">
        <v>601</v>
      </c>
      <c r="E13" s="56">
        <v>610</v>
      </c>
      <c r="F13" s="56">
        <v>633</v>
      </c>
      <c r="G13" s="56">
        <v>4664</v>
      </c>
      <c r="H13" s="56">
        <v>7716</v>
      </c>
      <c r="I13" s="56">
        <v>7499</v>
      </c>
      <c r="J13" s="56">
        <v>6581</v>
      </c>
      <c r="K13" s="56">
        <v>3344</v>
      </c>
      <c r="L13" s="56">
        <v>832</v>
      </c>
      <c r="M13" s="56">
        <v>346</v>
      </c>
      <c r="N13" s="56">
        <v>174</v>
      </c>
      <c r="O13" s="56">
        <v>92</v>
      </c>
      <c r="P13" s="56">
        <v>54</v>
      </c>
      <c r="Q13" s="138">
        <v>261</v>
      </c>
      <c r="R13"/>
    </row>
    <row r="14" spans="1:18" ht="17.25" customHeight="1" x14ac:dyDescent="0.25">
      <c r="A14" s="300" t="s">
        <v>19</v>
      </c>
      <c r="B14" s="46">
        <v>17046</v>
      </c>
      <c r="C14" s="57">
        <v>166</v>
      </c>
      <c r="D14" s="56">
        <v>323</v>
      </c>
      <c r="E14" s="56">
        <v>317</v>
      </c>
      <c r="F14" s="56">
        <v>354</v>
      </c>
      <c r="G14" s="56">
        <v>2407</v>
      </c>
      <c r="H14" s="56">
        <v>3940</v>
      </c>
      <c r="I14" s="56">
        <v>3701</v>
      </c>
      <c r="J14" s="56">
        <v>3368</v>
      </c>
      <c r="K14" s="56">
        <v>1645</v>
      </c>
      <c r="L14" s="56">
        <v>442</v>
      </c>
      <c r="M14" s="56">
        <v>172</v>
      </c>
      <c r="N14" s="56">
        <v>88</v>
      </c>
      <c r="O14" s="56">
        <v>37</v>
      </c>
      <c r="P14" s="56">
        <v>30</v>
      </c>
      <c r="Q14" s="138">
        <v>56</v>
      </c>
      <c r="R14"/>
    </row>
    <row r="15" spans="1:18" ht="17.25" customHeight="1" x14ac:dyDescent="0.25">
      <c r="A15" s="300" t="s">
        <v>20</v>
      </c>
      <c r="B15" s="46">
        <v>24314</v>
      </c>
      <c r="C15" s="57">
        <v>189</v>
      </c>
      <c r="D15" s="56">
        <v>386</v>
      </c>
      <c r="E15" s="56">
        <v>525</v>
      </c>
      <c r="F15" s="56">
        <v>627</v>
      </c>
      <c r="G15" s="56">
        <v>3352</v>
      </c>
      <c r="H15" s="56">
        <v>5430</v>
      </c>
      <c r="I15" s="56">
        <v>5333</v>
      </c>
      <c r="J15" s="56">
        <v>4835</v>
      </c>
      <c r="K15" s="56">
        <v>2399</v>
      </c>
      <c r="L15" s="56">
        <v>579</v>
      </c>
      <c r="M15" s="56">
        <v>272</v>
      </c>
      <c r="N15" s="56">
        <v>153</v>
      </c>
      <c r="O15" s="56">
        <v>69</v>
      </c>
      <c r="P15" s="56">
        <v>49</v>
      </c>
      <c r="Q15" s="138">
        <v>116</v>
      </c>
      <c r="R15"/>
    </row>
    <row r="16" spans="1:18" ht="17.25" customHeight="1" x14ac:dyDescent="0.25">
      <c r="A16" s="300" t="s">
        <v>21</v>
      </c>
      <c r="B16" s="46">
        <v>23119</v>
      </c>
      <c r="C16" s="57">
        <v>251</v>
      </c>
      <c r="D16" s="56">
        <v>483</v>
      </c>
      <c r="E16" s="56">
        <v>455</v>
      </c>
      <c r="F16" s="56">
        <v>465</v>
      </c>
      <c r="G16" s="56">
        <v>3336</v>
      </c>
      <c r="H16" s="56">
        <v>5272</v>
      </c>
      <c r="I16" s="56">
        <v>4966</v>
      </c>
      <c r="J16" s="56">
        <v>4574</v>
      </c>
      <c r="K16" s="56">
        <v>2248</v>
      </c>
      <c r="L16" s="56">
        <v>555</v>
      </c>
      <c r="M16" s="56">
        <v>204</v>
      </c>
      <c r="N16" s="56">
        <v>133</v>
      </c>
      <c r="O16" s="56">
        <v>74</v>
      </c>
      <c r="P16" s="56">
        <v>32</v>
      </c>
      <c r="Q16" s="138">
        <v>71</v>
      </c>
      <c r="R16"/>
    </row>
    <row r="17" spans="1:18" ht="17.25" customHeight="1" x14ac:dyDescent="0.25">
      <c r="A17" s="300" t="s">
        <v>22</v>
      </c>
      <c r="B17" s="46">
        <v>21484</v>
      </c>
      <c r="C17" s="57">
        <v>270</v>
      </c>
      <c r="D17" s="56">
        <v>426</v>
      </c>
      <c r="E17" s="56">
        <v>462</v>
      </c>
      <c r="F17" s="56">
        <v>519</v>
      </c>
      <c r="G17" s="56">
        <v>2853</v>
      </c>
      <c r="H17" s="56">
        <v>4816</v>
      </c>
      <c r="I17" s="56">
        <v>4847</v>
      </c>
      <c r="J17" s="56">
        <v>4212</v>
      </c>
      <c r="K17" s="56">
        <v>2053</v>
      </c>
      <c r="L17" s="56">
        <v>516</v>
      </c>
      <c r="M17" s="56">
        <v>214</v>
      </c>
      <c r="N17" s="56">
        <v>109</v>
      </c>
      <c r="O17" s="56">
        <v>58</v>
      </c>
      <c r="P17" s="56">
        <v>43</v>
      </c>
      <c r="Q17" s="138">
        <v>86</v>
      </c>
      <c r="R17"/>
    </row>
    <row r="18" spans="1:18" ht="17.25" customHeight="1" x14ac:dyDescent="0.25">
      <c r="A18" s="300" t="s">
        <v>23</v>
      </c>
      <c r="B18" s="46">
        <v>49172</v>
      </c>
      <c r="C18" s="57">
        <v>556</v>
      </c>
      <c r="D18" s="57">
        <v>972</v>
      </c>
      <c r="E18" s="57">
        <v>1172</v>
      </c>
      <c r="F18" s="57">
        <v>1444</v>
      </c>
      <c r="G18" s="57">
        <v>6564</v>
      </c>
      <c r="H18" s="57">
        <v>10913</v>
      </c>
      <c r="I18" s="57">
        <v>10686</v>
      </c>
      <c r="J18" s="57">
        <v>9670</v>
      </c>
      <c r="K18" s="57">
        <v>4873</v>
      </c>
      <c r="L18" s="57">
        <v>1228</v>
      </c>
      <c r="M18" s="57">
        <v>512</v>
      </c>
      <c r="N18" s="57">
        <v>213</v>
      </c>
      <c r="O18" s="57">
        <v>128</v>
      </c>
      <c r="P18" s="57">
        <v>85</v>
      </c>
      <c r="Q18" s="83">
        <v>156</v>
      </c>
      <c r="R18"/>
    </row>
    <row r="19" spans="1:18" ht="17.25" customHeight="1" x14ac:dyDescent="0.25">
      <c r="A19" s="300" t="s">
        <v>24</v>
      </c>
      <c r="B19" s="46">
        <v>28210</v>
      </c>
      <c r="C19" s="57">
        <v>287</v>
      </c>
      <c r="D19" s="57">
        <v>588</v>
      </c>
      <c r="E19" s="57">
        <v>703</v>
      </c>
      <c r="F19" s="57">
        <v>743</v>
      </c>
      <c r="G19" s="57">
        <v>3677</v>
      </c>
      <c r="H19" s="57">
        <v>6229</v>
      </c>
      <c r="I19" s="57">
        <v>6023</v>
      </c>
      <c r="J19" s="57">
        <v>5373</v>
      </c>
      <c r="K19" s="57">
        <v>2835</v>
      </c>
      <c r="L19" s="57">
        <v>738</v>
      </c>
      <c r="M19" s="57">
        <v>309</v>
      </c>
      <c r="N19" s="57">
        <v>182</v>
      </c>
      <c r="O19" s="57">
        <v>90</v>
      </c>
      <c r="P19" s="57">
        <v>62</v>
      </c>
      <c r="Q19" s="83">
        <v>371</v>
      </c>
      <c r="R19"/>
    </row>
    <row r="20" spans="1:18" ht="17.25" customHeight="1" x14ac:dyDescent="0.25">
      <c r="A20" s="300" t="s">
        <v>25</v>
      </c>
      <c r="B20" s="46">
        <v>25119</v>
      </c>
      <c r="C20" s="57">
        <v>190</v>
      </c>
      <c r="D20" s="57">
        <v>374</v>
      </c>
      <c r="E20" s="57">
        <v>397</v>
      </c>
      <c r="F20" s="57">
        <v>447</v>
      </c>
      <c r="G20" s="57">
        <v>3223</v>
      </c>
      <c r="H20" s="57">
        <v>5649</v>
      </c>
      <c r="I20" s="57">
        <v>5852</v>
      </c>
      <c r="J20" s="57">
        <v>5180</v>
      </c>
      <c r="K20" s="57">
        <v>2762</v>
      </c>
      <c r="L20" s="57">
        <v>541</v>
      </c>
      <c r="M20" s="57">
        <v>224</v>
      </c>
      <c r="N20" s="57">
        <v>87</v>
      </c>
      <c r="O20" s="57">
        <v>65</v>
      </c>
      <c r="P20" s="57">
        <v>51</v>
      </c>
      <c r="Q20" s="83">
        <v>77</v>
      </c>
      <c r="R20"/>
    </row>
    <row r="21" spans="1:18" ht="17.25" customHeight="1" thickBot="1" x14ac:dyDescent="0.3">
      <c r="A21" s="301" t="s">
        <v>26</v>
      </c>
      <c r="B21" s="32">
        <v>48973</v>
      </c>
      <c r="C21" s="33">
        <v>438</v>
      </c>
      <c r="D21" s="33">
        <v>882</v>
      </c>
      <c r="E21" s="33">
        <v>978</v>
      </c>
      <c r="F21" s="33">
        <v>1136</v>
      </c>
      <c r="G21" s="33">
        <v>6771</v>
      </c>
      <c r="H21" s="33">
        <v>11080</v>
      </c>
      <c r="I21" s="33">
        <v>10750</v>
      </c>
      <c r="J21" s="33">
        <v>9670</v>
      </c>
      <c r="K21" s="33">
        <v>4821</v>
      </c>
      <c r="L21" s="33">
        <v>1153</v>
      </c>
      <c r="M21" s="33">
        <v>529</v>
      </c>
      <c r="N21" s="33">
        <v>312</v>
      </c>
      <c r="O21" s="33">
        <v>184</v>
      </c>
      <c r="P21" s="33">
        <v>104</v>
      </c>
      <c r="Q21" s="92">
        <v>165</v>
      </c>
      <c r="R21"/>
    </row>
    <row r="22" spans="1:18" x14ac:dyDescent="0.25">
      <c r="C22" s="70"/>
      <c r="R22"/>
    </row>
    <row r="23" spans="1:18" x14ac:dyDescent="0.25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8" x14ac:dyDescent="0.25">
      <c r="C24" s="70"/>
    </row>
  </sheetData>
  <mergeCells count="18">
    <mergeCell ref="Q5:Q6"/>
    <mergeCell ref="C3:Q4"/>
    <mergeCell ref="A3:A6"/>
    <mergeCell ref="M5:M6"/>
    <mergeCell ref="N5:N6"/>
    <mergeCell ref="O5:O6"/>
    <mergeCell ref="P5:P6"/>
    <mergeCell ref="C5:C6"/>
    <mergeCell ref="G5:G6"/>
    <mergeCell ref="H5:H6"/>
    <mergeCell ref="I5:I6"/>
    <mergeCell ref="D5:D6"/>
    <mergeCell ref="E5:E6"/>
    <mergeCell ref="F5:F6"/>
    <mergeCell ref="J5:J6"/>
    <mergeCell ref="K5:K6"/>
    <mergeCell ref="L5:L6"/>
    <mergeCell ref="B3:B6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workbookViewId="0"/>
  </sheetViews>
  <sheetFormatPr defaultColWidth="9.140625" defaultRowHeight="15" x14ac:dyDescent="0.25"/>
  <cols>
    <col min="1" max="1" width="19.28515625" style="82" customWidth="1"/>
    <col min="2" max="11" width="8.7109375" style="82" customWidth="1"/>
    <col min="12" max="16384" width="9.140625" style="82"/>
  </cols>
  <sheetData>
    <row r="1" spans="1:12" ht="17.25" customHeight="1" x14ac:dyDescent="0.25">
      <c r="A1" s="188" t="s">
        <v>251</v>
      </c>
      <c r="B1" s="80"/>
      <c r="C1" s="80"/>
      <c r="D1" s="80"/>
      <c r="E1" s="80"/>
      <c r="F1" s="80"/>
      <c r="G1" s="80"/>
      <c r="H1" s="80"/>
      <c r="I1" s="80"/>
      <c r="K1" s="191"/>
    </row>
    <row r="2" spans="1:12" ht="17.25" customHeight="1" thickBot="1" x14ac:dyDescent="0.3">
      <c r="A2" s="122" t="s">
        <v>75</v>
      </c>
      <c r="B2" s="81"/>
      <c r="C2" s="81"/>
      <c r="D2" s="81"/>
      <c r="E2" s="81"/>
      <c r="F2" s="81"/>
      <c r="G2" s="81"/>
      <c r="H2" s="81"/>
      <c r="I2" s="81"/>
    </row>
    <row r="3" spans="1:12" ht="12.75" customHeight="1" x14ac:dyDescent="0.25">
      <c r="A3" s="578" t="s">
        <v>72</v>
      </c>
      <c r="B3" s="631" t="s">
        <v>206</v>
      </c>
      <c r="C3" s="618" t="s">
        <v>120</v>
      </c>
      <c r="D3" s="617"/>
      <c r="E3" s="617"/>
      <c r="F3" s="617"/>
      <c r="G3" s="617"/>
      <c r="H3" s="617"/>
      <c r="I3" s="617"/>
      <c r="J3" s="617"/>
      <c r="K3" s="550"/>
    </row>
    <row r="4" spans="1:12" ht="12.75" customHeight="1" x14ac:dyDescent="0.25">
      <c r="A4" s="579"/>
      <c r="B4" s="632"/>
      <c r="C4" s="635"/>
      <c r="D4" s="635"/>
      <c r="E4" s="635"/>
      <c r="F4" s="635"/>
      <c r="G4" s="635"/>
      <c r="H4" s="635"/>
      <c r="I4" s="635"/>
      <c r="J4" s="635"/>
      <c r="K4" s="636"/>
    </row>
    <row r="5" spans="1:12" ht="12.75" customHeight="1" x14ac:dyDescent="0.25">
      <c r="A5" s="579"/>
      <c r="B5" s="632"/>
      <c r="C5" s="629" t="s">
        <v>126</v>
      </c>
      <c r="D5" s="567" t="s">
        <v>111</v>
      </c>
      <c r="E5" s="567" t="s">
        <v>112</v>
      </c>
      <c r="F5" s="567" t="s">
        <v>113</v>
      </c>
      <c r="G5" s="567" t="s">
        <v>114</v>
      </c>
      <c r="H5" s="567" t="s">
        <v>115</v>
      </c>
      <c r="I5" s="567" t="s">
        <v>116</v>
      </c>
      <c r="J5" s="567" t="s">
        <v>117</v>
      </c>
      <c r="K5" s="633" t="s">
        <v>127</v>
      </c>
    </row>
    <row r="6" spans="1:12" ht="21" customHeight="1" thickBot="1" x14ac:dyDescent="0.3">
      <c r="A6" s="580"/>
      <c r="B6" s="572"/>
      <c r="C6" s="630"/>
      <c r="D6" s="568"/>
      <c r="E6" s="568"/>
      <c r="F6" s="568"/>
      <c r="G6" s="568"/>
      <c r="H6" s="568"/>
      <c r="I6" s="568"/>
      <c r="J6" s="568"/>
      <c r="K6" s="634"/>
    </row>
    <row r="7" spans="1:12" ht="17.25" customHeight="1" x14ac:dyDescent="0.25">
      <c r="A7" s="198" t="s">
        <v>12</v>
      </c>
      <c r="B7" s="431">
        <v>15401</v>
      </c>
      <c r="C7" s="484">
        <v>524</v>
      </c>
      <c r="D7" s="484">
        <v>489</v>
      </c>
      <c r="E7" s="484">
        <v>661</v>
      </c>
      <c r="F7" s="484">
        <v>672</v>
      </c>
      <c r="G7" s="484">
        <v>648</v>
      </c>
      <c r="H7" s="484">
        <v>651</v>
      </c>
      <c r="I7" s="484">
        <v>619</v>
      </c>
      <c r="J7" s="484">
        <v>653</v>
      </c>
      <c r="K7" s="485">
        <v>10484</v>
      </c>
      <c r="L7"/>
    </row>
    <row r="8" spans="1:12" ht="17.25" customHeight="1" x14ac:dyDescent="0.25">
      <c r="A8" s="300" t="s">
        <v>13</v>
      </c>
      <c r="B8" s="43">
        <v>4294</v>
      </c>
      <c r="C8" s="56">
        <v>248</v>
      </c>
      <c r="D8" s="56">
        <v>210</v>
      </c>
      <c r="E8" s="56">
        <v>277</v>
      </c>
      <c r="F8" s="56">
        <v>256</v>
      </c>
      <c r="G8" s="56">
        <v>220</v>
      </c>
      <c r="H8" s="56">
        <v>195</v>
      </c>
      <c r="I8" s="56">
        <v>172</v>
      </c>
      <c r="J8" s="56">
        <v>187</v>
      </c>
      <c r="K8" s="138">
        <v>2529</v>
      </c>
      <c r="L8"/>
    </row>
    <row r="9" spans="1:12" ht="17.25" customHeight="1" x14ac:dyDescent="0.25">
      <c r="A9" s="300" t="s">
        <v>14</v>
      </c>
      <c r="B9" s="43">
        <v>1933</v>
      </c>
      <c r="C9" s="56">
        <v>99</v>
      </c>
      <c r="D9" s="56">
        <v>80</v>
      </c>
      <c r="E9" s="56">
        <v>92</v>
      </c>
      <c r="F9" s="56">
        <v>77</v>
      </c>
      <c r="G9" s="56">
        <v>64</v>
      </c>
      <c r="H9" s="56">
        <v>70</v>
      </c>
      <c r="I9" s="56">
        <v>66</v>
      </c>
      <c r="J9" s="56">
        <v>63</v>
      </c>
      <c r="K9" s="138">
        <v>1322</v>
      </c>
      <c r="L9"/>
    </row>
    <row r="10" spans="1:12" ht="17.25" customHeight="1" x14ac:dyDescent="0.25">
      <c r="A10" s="300" t="s">
        <v>15</v>
      </c>
      <c r="B10" s="43">
        <v>598</v>
      </c>
      <c r="C10" s="56">
        <v>2</v>
      </c>
      <c r="D10" s="56">
        <v>6</v>
      </c>
      <c r="E10" s="56">
        <v>11</v>
      </c>
      <c r="F10" s="56">
        <v>17</v>
      </c>
      <c r="G10" s="56">
        <v>34</v>
      </c>
      <c r="H10" s="56">
        <v>24</v>
      </c>
      <c r="I10" s="56">
        <v>24</v>
      </c>
      <c r="J10" s="56">
        <v>31</v>
      </c>
      <c r="K10" s="138">
        <v>449</v>
      </c>
      <c r="L10"/>
    </row>
    <row r="11" spans="1:12" ht="17.25" customHeight="1" x14ac:dyDescent="0.25">
      <c r="A11" s="300" t="s">
        <v>16</v>
      </c>
      <c r="B11" s="43">
        <v>775</v>
      </c>
      <c r="C11" s="56">
        <v>5</v>
      </c>
      <c r="D11" s="56">
        <v>9</v>
      </c>
      <c r="E11" s="56">
        <v>24</v>
      </c>
      <c r="F11" s="56">
        <v>35</v>
      </c>
      <c r="G11" s="56">
        <v>28</v>
      </c>
      <c r="H11" s="56">
        <v>35</v>
      </c>
      <c r="I11" s="56">
        <v>23</v>
      </c>
      <c r="J11" s="56">
        <v>20</v>
      </c>
      <c r="K11" s="138">
        <v>596</v>
      </c>
      <c r="L11"/>
    </row>
    <row r="12" spans="1:12" ht="17.25" customHeight="1" x14ac:dyDescent="0.25">
      <c r="A12" s="300" t="s">
        <v>17</v>
      </c>
      <c r="B12" s="43">
        <v>204</v>
      </c>
      <c r="C12" s="56">
        <v>4</v>
      </c>
      <c r="D12" s="56">
        <v>4</v>
      </c>
      <c r="E12" s="56">
        <v>12</v>
      </c>
      <c r="F12" s="56">
        <v>11</v>
      </c>
      <c r="G12" s="56">
        <v>13</v>
      </c>
      <c r="H12" s="56">
        <v>9</v>
      </c>
      <c r="I12" s="56">
        <v>11</v>
      </c>
      <c r="J12" s="56">
        <v>10</v>
      </c>
      <c r="K12" s="138">
        <v>130</v>
      </c>
      <c r="L12"/>
    </row>
    <row r="13" spans="1:12" ht="17.25" customHeight="1" x14ac:dyDescent="0.25">
      <c r="A13" s="300" t="s">
        <v>18</v>
      </c>
      <c r="B13" s="46">
        <v>1171</v>
      </c>
      <c r="C13" s="56">
        <v>24</v>
      </c>
      <c r="D13" s="56">
        <v>32</v>
      </c>
      <c r="E13" s="56">
        <v>56</v>
      </c>
      <c r="F13" s="56">
        <v>44</v>
      </c>
      <c r="G13" s="56">
        <v>48</v>
      </c>
      <c r="H13" s="56">
        <v>45</v>
      </c>
      <c r="I13" s="56">
        <v>48</v>
      </c>
      <c r="J13" s="56">
        <v>55</v>
      </c>
      <c r="K13" s="138">
        <v>819</v>
      </c>
      <c r="L13"/>
    </row>
    <row r="14" spans="1:12" ht="17.25" customHeight="1" x14ac:dyDescent="0.25">
      <c r="A14" s="300" t="s">
        <v>19</v>
      </c>
      <c r="B14" s="46">
        <v>282</v>
      </c>
      <c r="C14" s="56">
        <v>33</v>
      </c>
      <c r="D14" s="56">
        <v>34</v>
      </c>
      <c r="E14" s="56">
        <v>23</v>
      </c>
      <c r="F14" s="56">
        <v>12</v>
      </c>
      <c r="G14" s="56">
        <v>10</v>
      </c>
      <c r="H14" s="56">
        <v>12</v>
      </c>
      <c r="I14" s="56">
        <v>11</v>
      </c>
      <c r="J14" s="56">
        <v>11</v>
      </c>
      <c r="K14" s="138">
        <v>136</v>
      </c>
      <c r="L14"/>
    </row>
    <row r="15" spans="1:12" ht="17.25" customHeight="1" x14ac:dyDescent="0.25">
      <c r="A15" s="300" t="s">
        <v>20</v>
      </c>
      <c r="B15" s="46">
        <v>295</v>
      </c>
      <c r="C15" s="56">
        <v>1</v>
      </c>
      <c r="D15" s="56">
        <v>4</v>
      </c>
      <c r="E15" s="56">
        <v>12</v>
      </c>
      <c r="F15" s="56">
        <v>11</v>
      </c>
      <c r="G15" s="56">
        <v>18</v>
      </c>
      <c r="H15" s="56">
        <v>14</v>
      </c>
      <c r="I15" s="56">
        <v>12</v>
      </c>
      <c r="J15" s="56">
        <v>15</v>
      </c>
      <c r="K15" s="138">
        <v>208</v>
      </c>
      <c r="L15"/>
    </row>
    <row r="16" spans="1:12" ht="17.25" customHeight="1" x14ac:dyDescent="0.25">
      <c r="A16" s="300" t="s">
        <v>21</v>
      </c>
      <c r="B16" s="46">
        <v>938</v>
      </c>
      <c r="C16" s="56">
        <v>19</v>
      </c>
      <c r="D16" s="56">
        <v>26</v>
      </c>
      <c r="E16" s="56">
        <v>27</v>
      </c>
      <c r="F16" s="56">
        <v>38</v>
      </c>
      <c r="G16" s="56">
        <v>38</v>
      </c>
      <c r="H16" s="56">
        <v>40</v>
      </c>
      <c r="I16" s="56">
        <v>48</v>
      </c>
      <c r="J16" s="56">
        <v>51</v>
      </c>
      <c r="K16" s="138">
        <v>651</v>
      </c>
      <c r="L16"/>
    </row>
    <row r="17" spans="1:12" ht="17.25" customHeight="1" x14ac:dyDescent="0.25">
      <c r="A17" s="300" t="s">
        <v>22</v>
      </c>
      <c r="B17" s="46">
        <v>1494</v>
      </c>
      <c r="C17" s="56">
        <v>10</v>
      </c>
      <c r="D17" s="56">
        <v>8</v>
      </c>
      <c r="E17" s="56">
        <v>25</v>
      </c>
      <c r="F17" s="56">
        <v>29</v>
      </c>
      <c r="G17" s="56">
        <v>36</v>
      </c>
      <c r="H17" s="56">
        <v>45</v>
      </c>
      <c r="I17" s="56">
        <v>41</v>
      </c>
      <c r="J17" s="56">
        <v>48</v>
      </c>
      <c r="K17" s="138">
        <v>1252</v>
      </c>
      <c r="L17"/>
    </row>
    <row r="18" spans="1:12" ht="17.25" customHeight="1" x14ac:dyDescent="0.25">
      <c r="A18" s="300" t="s">
        <v>23</v>
      </c>
      <c r="B18" s="46">
        <v>691</v>
      </c>
      <c r="C18" s="57">
        <v>7</v>
      </c>
      <c r="D18" s="57">
        <v>10</v>
      </c>
      <c r="E18" s="57">
        <v>21</v>
      </c>
      <c r="F18" s="57">
        <v>31</v>
      </c>
      <c r="G18" s="57">
        <v>27</v>
      </c>
      <c r="H18" s="57">
        <v>41</v>
      </c>
      <c r="I18" s="57">
        <v>23</v>
      </c>
      <c r="J18" s="57">
        <v>36</v>
      </c>
      <c r="K18" s="83">
        <v>495</v>
      </c>
      <c r="L18"/>
    </row>
    <row r="19" spans="1:12" ht="17.25" customHeight="1" x14ac:dyDescent="0.25">
      <c r="A19" s="300" t="s">
        <v>24</v>
      </c>
      <c r="B19" s="46">
        <v>643</v>
      </c>
      <c r="C19" s="57">
        <v>3</v>
      </c>
      <c r="D19" s="57">
        <v>15</v>
      </c>
      <c r="E19" s="57">
        <v>15</v>
      </c>
      <c r="F19" s="57">
        <v>22</v>
      </c>
      <c r="G19" s="57">
        <v>30</v>
      </c>
      <c r="H19" s="57">
        <v>29</v>
      </c>
      <c r="I19" s="57">
        <v>47</v>
      </c>
      <c r="J19" s="57">
        <v>30</v>
      </c>
      <c r="K19" s="83">
        <v>452</v>
      </c>
      <c r="L19"/>
    </row>
    <row r="20" spans="1:12" ht="17.25" customHeight="1" x14ac:dyDescent="0.25">
      <c r="A20" s="300" t="s">
        <v>25</v>
      </c>
      <c r="B20" s="46">
        <v>707</v>
      </c>
      <c r="C20" s="57">
        <v>62</v>
      </c>
      <c r="D20" s="57">
        <v>30</v>
      </c>
      <c r="E20" s="57">
        <v>37</v>
      </c>
      <c r="F20" s="57">
        <v>29</v>
      </c>
      <c r="G20" s="57">
        <v>27</v>
      </c>
      <c r="H20" s="57">
        <v>28</v>
      </c>
      <c r="I20" s="57">
        <v>25</v>
      </c>
      <c r="J20" s="57">
        <v>15</v>
      </c>
      <c r="K20" s="83">
        <v>454</v>
      </c>
      <c r="L20"/>
    </row>
    <row r="21" spans="1:12" ht="17.25" customHeight="1" thickBot="1" x14ac:dyDescent="0.3">
      <c r="A21" s="301" t="s">
        <v>26</v>
      </c>
      <c r="B21" s="32">
        <v>1376</v>
      </c>
      <c r="C21" s="33">
        <v>7</v>
      </c>
      <c r="D21" s="33">
        <v>21</v>
      </c>
      <c r="E21" s="33">
        <v>29</v>
      </c>
      <c r="F21" s="33">
        <v>60</v>
      </c>
      <c r="G21" s="33">
        <v>55</v>
      </c>
      <c r="H21" s="33">
        <v>64</v>
      </c>
      <c r="I21" s="33">
        <v>68</v>
      </c>
      <c r="J21" s="33">
        <v>81</v>
      </c>
      <c r="K21" s="92">
        <v>991</v>
      </c>
      <c r="L21"/>
    </row>
    <row r="22" spans="1:12" ht="17.25" customHeight="1" x14ac:dyDescent="0.25">
      <c r="A22" s="347" t="s">
        <v>130</v>
      </c>
      <c r="C22" s="70"/>
      <c r="L22"/>
    </row>
    <row r="24" spans="1:12" x14ac:dyDescent="0.25">
      <c r="B24" s="70"/>
      <c r="C24" s="70"/>
      <c r="D24" s="70"/>
      <c r="E24" s="70"/>
      <c r="F24" s="70"/>
      <c r="G24" s="70"/>
      <c r="H24" s="70"/>
      <c r="I24" s="70"/>
      <c r="J24" s="70"/>
      <c r="K24" s="70"/>
    </row>
  </sheetData>
  <mergeCells count="12">
    <mergeCell ref="A3:A6"/>
    <mergeCell ref="B3:B6"/>
    <mergeCell ref="C3:K4"/>
    <mergeCell ref="C5:C6"/>
    <mergeCell ref="J5:J6"/>
    <mergeCell ref="K5:K6"/>
    <mergeCell ref="D5:D6"/>
    <mergeCell ref="E5:E6"/>
    <mergeCell ref="F5:F6"/>
    <mergeCell ref="G5:G6"/>
    <mergeCell ref="H5:H6"/>
    <mergeCell ref="I5:I6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8"/>
  <dimension ref="A1:U27"/>
  <sheetViews>
    <sheetView zoomScaleNormal="100" workbookViewId="0"/>
  </sheetViews>
  <sheetFormatPr defaultColWidth="9.140625" defaultRowHeight="15" x14ac:dyDescent="0.25"/>
  <cols>
    <col min="1" max="1" width="14.28515625" style="82" customWidth="1"/>
    <col min="2" max="2" width="5.5703125" style="82" customWidth="1"/>
    <col min="3" max="3" width="6.85546875" style="82" customWidth="1"/>
    <col min="4" max="4" width="6.42578125" style="82" customWidth="1"/>
    <col min="5" max="5" width="6.85546875" style="82" customWidth="1"/>
    <col min="6" max="6" width="6.42578125" style="82" customWidth="1"/>
    <col min="7" max="7" width="6.85546875" style="82" customWidth="1"/>
    <col min="8" max="8" width="6.42578125" style="82" customWidth="1"/>
    <col min="9" max="9" width="6.85546875" style="82" customWidth="1"/>
    <col min="10" max="10" width="6.42578125" style="82" customWidth="1"/>
    <col min="11" max="11" width="6.85546875" style="82" customWidth="1"/>
    <col min="12" max="12" width="6.42578125" style="82" customWidth="1"/>
    <col min="13" max="13" width="6.85546875" style="82" customWidth="1"/>
    <col min="14" max="14" width="6.42578125" style="82" customWidth="1"/>
    <col min="15" max="15" width="6.85546875" style="82" customWidth="1"/>
    <col min="16" max="16" width="6.42578125" style="82" customWidth="1"/>
    <col min="17" max="17" width="6.85546875" style="82" customWidth="1"/>
    <col min="18" max="18" width="7.42578125" style="82" customWidth="1"/>
    <col min="19" max="16384" width="9.140625" style="82"/>
  </cols>
  <sheetData>
    <row r="1" spans="1:21" s="80" customFormat="1" ht="17.25" customHeight="1" x14ac:dyDescent="0.2">
      <c r="A1" s="94" t="s">
        <v>252</v>
      </c>
      <c r="B1" s="94"/>
      <c r="O1" s="191"/>
    </row>
    <row r="2" spans="1:21" s="81" customFormat="1" ht="17.25" customHeight="1" thickBot="1" x14ac:dyDescent="0.3">
      <c r="A2" s="122" t="s">
        <v>75</v>
      </c>
    </row>
    <row r="3" spans="1:21" ht="17.25" customHeight="1" x14ac:dyDescent="0.25">
      <c r="A3" s="549" t="s">
        <v>79</v>
      </c>
      <c r="B3" s="550"/>
      <c r="C3" s="590" t="s">
        <v>88</v>
      </c>
      <c r="D3" s="638"/>
      <c r="E3" s="590" t="s">
        <v>143</v>
      </c>
      <c r="F3" s="637"/>
      <c r="G3" s="637"/>
      <c r="H3" s="638"/>
      <c r="I3" s="590" t="s">
        <v>186</v>
      </c>
      <c r="J3" s="637"/>
      <c r="K3" s="637"/>
      <c r="L3" s="637"/>
      <c r="M3" s="637"/>
      <c r="N3" s="637"/>
      <c r="O3" s="637"/>
      <c r="P3" s="637"/>
      <c r="Q3" s="637"/>
      <c r="R3" s="638"/>
    </row>
    <row r="4" spans="1:21" ht="21.75" customHeight="1" x14ac:dyDescent="0.25">
      <c r="A4" s="551"/>
      <c r="B4" s="552"/>
      <c r="C4" s="640"/>
      <c r="D4" s="644"/>
      <c r="E4" s="639" t="s">
        <v>3</v>
      </c>
      <c r="F4" s="574"/>
      <c r="G4" s="645" t="s">
        <v>84</v>
      </c>
      <c r="H4" s="646"/>
      <c r="I4" s="641" t="s">
        <v>3</v>
      </c>
      <c r="J4" s="642"/>
      <c r="K4" s="573" t="s">
        <v>51</v>
      </c>
      <c r="L4" s="574"/>
      <c r="M4" s="574"/>
      <c r="N4" s="574"/>
      <c r="O4" s="574"/>
      <c r="P4" s="574"/>
      <c r="Q4" s="574"/>
      <c r="R4" s="644"/>
    </row>
    <row r="5" spans="1:21" ht="34.5" customHeight="1" x14ac:dyDescent="0.25">
      <c r="A5" s="551"/>
      <c r="B5" s="552"/>
      <c r="C5" s="640"/>
      <c r="D5" s="644"/>
      <c r="E5" s="640"/>
      <c r="F5" s="577"/>
      <c r="G5" s="647"/>
      <c r="H5" s="564"/>
      <c r="I5" s="561"/>
      <c r="J5" s="643"/>
      <c r="K5" s="573" t="s">
        <v>82</v>
      </c>
      <c r="L5" s="574"/>
      <c r="M5" s="573" t="s">
        <v>81</v>
      </c>
      <c r="N5" s="574"/>
      <c r="O5" s="573" t="s">
        <v>83</v>
      </c>
      <c r="P5" s="574"/>
      <c r="Q5" s="573" t="s">
        <v>185</v>
      </c>
      <c r="R5" s="644"/>
    </row>
    <row r="6" spans="1:21" ht="17.25" customHeight="1" thickBot="1" x14ac:dyDescent="0.3">
      <c r="A6" s="557"/>
      <c r="B6" s="558"/>
      <c r="C6" s="450" t="s">
        <v>50</v>
      </c>
      <c r="D6" s="249" t="s">
        <v>52</v>
      </c>
      <c r="E6" s="450" t="s">
        <v>50</v>
      </c>
      <c r="F6" s="244" t="s">
        <v>55</v>
      </c>
      <c r="G6" s="245" t="s">
        <v>50</v>
      </c>
      <c r="H6" s="246" t="s">
        <v>55</v>
      </c>
      <c r="I6" s="450" t="s">
        <v>50</v>
      </c>
      <c r="J6" s="248" t="s">
        <v>55</v>
      </c>
      <c r="K6" s="245" t="s">
        <v>50</v>
      </c>
      <c r="L6" s="248" t="s">
        <v>55</v>
      </c>
      <c r="M6" s="245" t="s">
        <v>50</v>
      </c>
      <c r="N6" s="248" t="s">
        <v>55</v>
      </c>
      <c r="O6" s="245" t="s">
        <v>50</v>
      </c>
      <c r="P6" s="248" t="s">
        <v>55</v>
      </c>
      <c r="Q6" s="245" t="s">
        <v>50</v>
      </c>
      <c r="R6" s="246" t="s">
        <v>55</v>
      </c>
    </row>
    <row r="7" spans="1:21" s="9" customFormat="1" ht="17.25" customHeight="1" x14ac:dyDescent="0.25">
      <c r="A7" s="545" t="s">
        <v>6</v>
      </c>
      <c r="B7" s="546"/>
      <c r="C7" s="308">
        <v>9024</v>
      </c>
      <c r="D7" s="309">
        <v>1.9169247632521445E-2</v>
      </c>
      <c r="E7" s="307">
        <v>2041</v>
      </c>
      <c r="F7" s="73">
        <v>0.22617464539007093</v>
      </c>
      <c r="G7" s="291">
        <v>1574</v>
      </c>
      <c r="H7" s="102">
        <v>0.17442375886524822</v>
      </c>
      <c r="I7" s="307">
        <v>6983</v>
      </c>
      <c r="J7" s="310">
        <v>0.77382535460992907</v>
      </c>
      <c r="K7" s="291">
        <v>2171</v>
      </c>
      <c r="L7" s="310">
        <v>0.24058067375886524</v>
      </c>
      <c r="M7" s="291">
        <v>2309</v>
      </c>
      <c r="N7" s="310">
        <v>0.25587322695035464</v>
      </c>
      <c r="O7" s="291">
        <v>1014</v>
      </c>
      <c r="P7" s="310">
        <v>0.11236702127659574</v>
      </c>
      <c r="Q7" s="291">
        <v>1489</v>
      </c>
      <c r="R7" s="102">
        <v>0.16500443262411346</v>
      </c>
      <c r="S7"/>
      <c r="T7" s="16"/>
      <c r="U7" s="16"/>
    </row>
    <row r="8" spans="1:21" s="9" customFormat="1" ht="17.25" customHeight="1" x14ac:dyDescent="0.25">
      <c r="A8" s="545" t="s">
        <v>7</v>
      </c>
      <c r="B8" s="546"/>
      <c r="C8" s="308">
        <v>9147</v>
      </c>
      <c r="D8" s="309">
        <v>2.0381379347225441E-2</v>
      </c>
      <c r="E8" s="307">
        <v>2212</v>
      </c>
      <c r="F8" s="73">
        <v>0.24182792172296927</v>
      </c>
      <c r="G8" s="291">
        <v>1652</v>
      </c>
      <c r="H8" s="102">
        <v>0.18060566305892642</v>
      </c>
      <c r="I8" s="307">
        <v>6935</v>
      </c>
      <c r="J8" s="310">
        <v>0.7581720782770307</v>
      </c>
      <c r="K8" s="291">
        <v>2201</v>
      </c>
      <c r="L8" s="310">
        <v>0.24062534164206845</v>
      </c>
      <c r="M8" s="291">
        <v>2234</v>
      </c>
      <c r="N8" s="310">
        <v>0.24423308188477097</v>
      </c>
      <c r="O8" s="291">
        <v>1038</v>
      </c>
      <c r="P8" s="310">
        <v>0.11347982945227944</v>
      </c>
      <c r="Q8" s="291">
        <v>1462</v>
      </c>
      <c r="R8" s="102">
        <v>0.15983382529791187</v>
      </c>
      <c r="S8"/>
      <c r="T8" s="16"/>
      <c r="U8" s="16"/>
    </row>
    <row r="9" spans="1:21" s="9" customFormat="1" ht="17.25" customHeight="1" x14ac:dyDescent="0.25">
      <c r="A9" s="545" t="s">
        <v>8</v>
      </c>
      <c r="B9" s="546"/>
      <c r="C9" s="308">
        <v>8837</v>
      </c>
      <c r="D9" s="309">
        <v>2.0289662076217678E-2</v>
      </c>
      <c r="E9" s="307">
        <v>2263</v>
      </c>
      <c r="F9" s="73">
        <v>0.25608238089849494</v>
      </c>
      <c r="G9" s="291">
        <v>1691</v>
      </c>
      <c r="H9" s="102">
        <v>0.19135453208102296</v>
      </c>
      <c r="I9" s="307">
        <v>6574</v>
      </c>
      <c r="J9" s="310">
        <v>0.743917619101505</v>
      </c>
      <c r="K9" s="291">
        <v>2126</v>
      </c>
      <c r="L9" s="310">
        <v>0.2405793821432613</v>
      </c>
      <c r="M9" s="291">
        <v>1994</v>
      </c>
      <c r="N9" s="310">
        <v>0.2256421862623062</v>
      </c>
      <c r="O9" s="291">
        <v>1025</v>
      </c>
      <c r="P9" s="310">
        <v>0.11598958922711328</v>
      </c>
      <c r="Q9" s="291">
        <v>1429</v>
      </c>
      <c r="R9" s="102">
        <v>0.16170646146882425</v>
      </c>
      <c r="S9"/>
      <c r="T9" s="16"/>
      <c r="U9" s="16"/>
    </row>
    <row r="10" spans="1:21" s="9" customFormat="1" ht="17.25" customHeight="1" x14ac:dyDescent="0.25">
      <c r="A10" s="545" t="s">
        <v>9</v>
      </c>
      <c r="B10" s="546"/>
      <c r="C10" s="308">
        <v>8763</v>
      </c>
      <c r="D10" s="309">
        <v>2.0517106954463401E-2</v>
      </c>
      <c r="E10" s="307">
        <v>2317</v>
      </c>
      <c r="F10" s="73">
        <v>0.2644071664954924</v>
      </c>
      <c r="G10" s="291">
        <v>1702</v>
      </c>
      <c r="H10" s="102">
        <v>0.1942257217847769</v>
      </c>
      <c r="I10" s="307">
        <v>6446</v>
      </c>
      <c r="J10" s="310">
        <v>0.73559283350450755</v>
      </c>
      <c r="K10" s="291">
        <v>2301</v>
      </c>
      <c r="L10" s="310">
        <v>0.26258130777131117</v>
      </c>
      <c r="M10" s="291">
        <v>1799</v>
      </c>
      <c r="N10" s="310">
        <v>0.20529499030012552</v>
      </c>
      <c r="O10" s="291">
        <v>1016</v>
      </c>
      <c r="P10" s="310">
        <v>0.11594202898550725</v>
      </c>
      <c r="Q10" s="291">
        <v>1330</v>
      </c>
      <c r="R10" s="102">
        <v>0.15177450644756363</v>
      </c>
      <c r="S10"/>
      <c r="T10" s="16"/>
      <c r="U10" s="16"/>
    </row>
    <row r="11" spans="1:21" s="9" customFormat="1" ht="17.25" customHeight="1" x14ac:dyDescent="0.25">
      <c r="A11" s="545" t="s">
        <v>10</v>
      </c>
      <c r="B11" s="546"/>
      <c r="C11" s="308">
        <v>9063</v>
      </c>
      <c r="D11" s="309">
        <v>2.1332285117771254E-2</v>
      </c>
      <c r="E11" s="307">
        <v>2421</v>
      </c>
      <c r="F11" s="73">
        <v>0.26713008937437932</v>
      </c>
      <c r="G11" s="291">
        <v>1775</v>
      </c>
      <c r="H11" s="102">
        <v>0.19585126337857223</v>
      </c>
      <c r="I11" s="307">
        <v>6642</v>
      </c>
      <c r="J11" s="310">
        <v>0.73286991062562068</v>
      </c>
      <c r="K11" s="291">
        <v>2596</v>
      </c>
      <c r="L11" s="310">
        <v>0.28643936886240762</v>
      </c>
      <c r="M11" s="291">
        <v>1732</v>
      </c>
      <c r="N11" s="310">
        <v>0.19110669756151386</v>
      </c>
      <c r="O11" s="291">
        <v>1019</v>
      </c>
      <c r="P11" s="310">
        <v>0.1124351759902902</v>
      </c>
      <c r="Q11" s="291">
        <v>1295</v>
      </c>
      <c r="R11" s="102">
        <v>0.14288866821140903</v>
      </c>
      <c r="S11"/>
      <c r="T11" s="16"/>
      <c r="U11" s="16"/>
    </row>
    <row r="12" spans="1:21" s="9" customFormat="1" ht="17.25" customHeight="1" x14ac:dyDescent="0.25">
      <c r="A12" s="545" t="s">
        <v>46</v>
      </c>
      <c r="B12" s="546"/>
      <c r="C12" s="308">
        <v>9195</v>
      </c>
      <c r="D12" s="309">
        <v>2.1813135326841187E-2</v>
      </c>
      <c r="E12" s="307">
        <v>2543</v>
      </c>
      <c r="F12" s="73">
        <v>0.27656334964654705</v>
      </c>
      <c r="G12" s="291">
        <v>1848</v>
      </c>
      <c r="H12" s="102">
        <v>0.20097879282218598</v>
      </c>
      <c r="I12" s="307">
        <v>6652</v>
      </c>
      <c r="J12" s="310">
        <v>0.72343665035345295</v>
      </c>
      <c r="K12" s="291">
        <v>2709</v>
      </c>
      <c r="L12" s="310">
        <v>0.29461663947797717</v>
      </c>
      <c r="M12" s="291">
        <v>1678</v>
      </c>
      <c r="N12" s="310">
        <v>0.18249048395867321</v>
      </c>
      <c r="O12" s="291">
        <v>1019</v>
      </c>
      <c r="P12" s="310">
        <v>0.11082109842305601</v>
      </c>
      <c r="Q12" s="291">
        <v>1246</v>
      </c>
      <c r="R12" s="102">
        <v>0.13550842849374661</v>
      </c>
      <c r="S12"/>
      <c r="T12" s="16"/>
      <c r="U12" s="16"/>
    </row>
    <row r="13" spans="1:21" s="9" customFormat="1" ht="17.25" customHeight="1" x14ac:dyDescent="0.25">
      <c r="A13" s="545" t="s">
        <v>71</v>
      </c>
      <c r="B13" s="546"/>
      <c r="C13" s="308">
        <v>9305</v>
      </c>
      <c r="D13" s="309">
        <v>2.2111906923248752E-2</v>
      </c>
      <c r="E13" s="307">
        <v>2537</v>
      </c>
      <c r="F13" s="73">
        <v>0.27264911337990327</v>
      </c>
      <c r="G13" s="291">
        <v>1825</v>
      </c>
      <c r="H13" s="102">
        <v>0.19613111230521224</v>
      </c>
      <c r="I13" s="307">
        <v>6768</v>
      </c>
      <c r="J13" s="310">
        <v>0.72735088662009673</v>
      </c>
      <c r="K13" s="291">
        <v>2795</v>
      </c>
      <c r="L13" s="310">
        <v>0.30037614185921546</v>
      </c>
      <c r="M13" s="291">
        <v>1663</v>
      </c>
      <c r="N13" s="310">
        <v>0.17872111767866738</v>
      </c>
      <c r="O13" s="291">
        <v>1029</v>
      </c>
      <c r="P13" s="310">
        <v>0.11058570660934981</v>
      </c>
      <c r="Q13" s="291">
        <v>1281</v>
      </c>
      <c r="R13" s="102">
        <v>0.13766792047286405</v>
      </c>
      <c r="S13"/>
      <c r="T13" s="16"/>
      <c r="U13" s="16"/>
    </row>
    <row r="14" spans="1:21" s="9" customFormat="1" ht="17.25" customHeight="1" x14ac:dyDescent="0.25">
      <c r="A14" s="545" t="s">
        <v>148</v>
      </c>
      <c r="B14" s="546"/>
      <c r="C14" s="308">
        <v>9496</v>
      </c>
      <c r="D14" s="309">
        <v>2.2405685419080223E-2</v>
      </c>
      <c r="E14" s="307">
        <v>2546</v>
      </c>
      <c r="F14" s="73">
        <v>0.26811288963774221</v>
      </c>
      <c r="G14" s="291">
        <v>1806</v>
      </c>
      <c r="H14" s="102">
        <v>0.19018534119629318</v>
      </c>
      <c r="I14" s="307">
        <v>6950</v>
      </c>
      <c r="J14" s="310">
        <v>0.73188711036225784</v>
      </c>
      <c r="K14" s="291">
        <v>2909</v>
      </c>
      <c r="L14" s="310">
        <v>0.30633951137320975</v>
      </c>
      <c r="M14" s="291">
        <v>1690</v>
      </c>
      <c r="N14" s="310">
        <v>0.17796967144060657</v>
      </c>
      <c r="O14" s="291">
        <v>1059</v>
      </c>
      <c r="P14" s="310">
        <v>0.11152064026958719</v>
      </c>
      <c r="Q14" s="291">
        <v>1292</v>
      </c>
      <c r="R14" s="102">
        <v>0.13605728727885424</v>
      </c>
      <c r="S14"/>
      <c r="T14" s="16"/>
      <c r="U14" s="16"/>
    </row>
    <row r="15" spans="1:21" s="9" customFormat="1" ht="17.25" customHeight="1" x14ac:dyDescent="0.25">
      <c r="A15" s="545" t="s">
        <v>174</v>
      </c>
      <c r="B15" s="546"/>
      <c r="C15" s="308">
        <v>9751</v>
      </c>
      <c r="D15" s="309">
        <v>2.2524520334668497E-2</v>
      </c>
      <c r="E15" s="307">
        <v>2667</v>
      </c>
      <c r="F15" s="73">
        <v>0.27351040918880115</v>
      </c>
      <c r="G15" s="291">
        <v>1877</v>
      </c>
      <c r="H15" s="73">
        <v>0.19249307763306328</v>
      </c>
      <c r="I15" s="307">
        <v>7084</v>
      </c>
      <c r="J15" s="73">
        <v>0.7264895908111989</v>
      </c>
      <c r="K15" s="291">
        <v>2995</v>
      </c>
      <c r="L15" s="73">
        <v>0.30714798482206951</v>
      </c>
      <c r="M15" s="291">
        <v>1742</v>
      </c>
      <c r="N15" s="73">
        <v>0.17864834375961439</v>
      </c>
      <c r="O15" s="291">
        <v>1063</v>
      </c>
      <c r="P15" s="73">
        <v>0.10901446005537893</v>
      </c>
      <c r="Q15" s="291">
        <v>1284</v>
      </c>
      <c r="R15" s="102">
        <v>0.13167880217413599</v>
      </c>
      <c r="S15"/>
      <c r="T15" s="16"/>
      <c r="U15" s="16"/>
    </row>
    <row r="16" spans="1:21" s="9" customFormat="1" ht="17.25" customHeight="1" x14ac:dyDescent="0.25">
      <c r="A16" s="545" t="s">
        <v>196</v>
      </c>
      <c r="B16" s="546"/>
      <c r="C16" s="308">
        <v>10053</v>
      </c>
      <c r="D16" s="309">
        <v>2.2527529165004685E-2</v>
      </c>
      <c r="E16" s="307">
        <v>2845</v>
      </c>
      <c r="F16" s="73">
        <v>0.2830000994727942</v>
      </c>
      <c r="G16" s="291">
        <v>2003</v>
      </c>
      <c r="H16" s="102">
        <v>0.19924400676414999</v>
      </c>
      <c r="I16" s="307">
        <v>7208</v>
      </c>
      <c r="J16" s="310">
        <v>0.71699990052720586</v>
      </c>
      <c r="K16" s="291">
        <v>3112</v>
      </c>
      <c r="L16" s="310">
        <v>0.30955933552173481</v>
      </c>
      <c r="M16" s="291">
        <v>1836</v>
      </c>
      <c r="N16" s="310">
        <v>0.18263205013428827</v>
      </c>
      <c r="O16" s="291">
        <v>968</v>
      </c>
      <c r="P16" s="310">
        <v>9.6289664776683576E-2</v>
      </c>
      <c r="Q16" s="291">
        <v>1292</v>
      </c>
      <c r="R16" s="102">
        <v>0.12851885009449915</v>
      </c>
      <c r="S16"/>
      <c r="T16" s="16"/>
      <c r="U16" s="16"/>
    </row>
    <row r="17" spans="1:21" s="9" customFormat="1" ht="17.25" customHeight="1" thickBot="1" x14ac:dyDescent="0.3">
      <c r="A17" s="547" t="s">
        <v>236</v>
      </c>
      <c r="B17" s="548"/>
      <c r="C17" s="308">
        <v>14128</v>
      </c>
      <c r="D17" s="309">
        <v>3.050211472404956E-2</v>
      </c>
      <c r="E17" s="307">
        <v>2975</v>
      </c>
      <c r="F17" s="73">
        <v>0.21057474518686298</v>
      </c>
      <c r="G17" s="291">
        <v>2062</v>
      </c>
      <c r="H17" s="73">
        <v>0.14595130237825596</v>
      </c>
      <c r="I17" s="72">
        <v>11153</v>
      </c>
      <c r="J17" s="108">
        <v>0.78942525481313708</v>
      </c>
      <c r="K17" s="22">
        <v>7062</v>
      </c>
      <c r="L17" s="108">
        <v>0.49985843714609285</v>
      </c>
      <c r="M17" s="22">
        <v>1892</v>
      </c>
      <c r="N17" s="108">
        <v>0.1339184597961495</v>
      </c>
      <c r="O17" s="22">
        <v>832</v>
      </c>
      <c r="P17" s="108">
        <v>5.8890147225368061E-2</v>
      </c>
      <c r="Q17" s="22">
        <v>1367</v>
      </c>
      <c r="R17" s="109">
        <v>9.6758210645526616E-2</v>
      </c>
      <c r="S17"/>
      <c r="T17" s="16"/>
      <c r="U17" s="16"/>
    </row>
    <row r="18" spans="1:21" s="9" customFormat="1" ht="17.25" customHeight="1" x14ac:dyDescent="0.25">
      <c r="A18" s="555" t="s">
        <v>233</v>
      </c>
      <c r="B18" s="211" t="s">
        <v>73</v>
      </c>
      <c r="C18" s="202">
        <f>C17-C16</f>
        <v>4075</v>
      </c>
      <c r="D18" s="233" t="s">
        <v>41</v>
      </c>
      <c r="E18" s="202">
        <f>E17-E16</f>
        <v>130</v>
      </c>
      <c r="F18" s="232" t="s">
        <v>41</v>
      </c>
      <c r="G18" s="203">
        <f>G17-G16</f>
        <v>59</v>
      </c>
      <c r="H18" s="233" t="s">
        <v>41</v>
      </c>
      <c r="I18" s="202">
        <f>I17-I16</f>
        <v>3945</v>
      </c>
      <c r="J18" s="232" t="s">
        <v>41</v>
      </c>
      <c r="K18" s="203">
        <f>K17-K16</f>
        <v>3950</v>
      </c>
      <c r="L18" s="232" t="s">
        <v>41</v>
      </c>
      <c r="M18" s="203">
        <f>M17-M16</f>
        <v>56</v>
      </c>
      <c r="N18" s="232" t="s">
        <v>41</v>
      </c>
      <c r="O18" s="203">
        <f>O17-O16</f>
        <v>-136</v>
      </c>
      <c r="P18" s="232" t="s">
        <v>41</v>
      </c>
      <c r="Q18" s="203">
        <f>Q17-Q16</f>
        <v>75</v>
      </c>
      <c r="R18" s="233" t="s">
        <v>41</v>
      </c>
      <c r="S18"/>
    </row>
    <row r="19" spans="1:21" s="9" customFormat="1" ht="17.25" customHeight="1" x14ac:dyDescent="0.25">
      <c r="A19" s="556"/>
      <c r="B19" s="206" t="s">
        <v>74</v>
      </c>
      <c r="C19" s="208">
        <f>C17/C16-1</f>
        <v>0.40535163632746452</v>
      </c>
      <c r="D19" s="239" t="s">
        <v>41</v>
      </c>
      <c r="E19" s="208">
        <f>E17/E16-1</f>
        <v>4.5694200351493741E-2</v>
      </c>
      <c r="F19" s="238" t="s">
        <v>41</v>
      </c>
      <c r="G19" s="209">
        <f>G17/G16-1</f>
        <v>2.9455816275586688E-2</v>
      </c>
      <c r="H19" s="239" t="s">
        <v>41</v>
      </c>
      <c r="I19" s="208">
        <f>I17/I16-1</f>
        <v>0.5473085460599334</v>
      </c>
      <c r="J19" s="238" t="s">
        <v>41</v>
      </c>
      <c r="K19" s="209">
        <f>K17/K16-1</f>
        <v>1.269280205655527</v>
      </c>
      <c r="L19" s="238" t="s">
        <v>41</v>
      </c>
      <c r="M19" s="209">
        <f>M17/M16-1</f>
        <v>3.0501089324618702E-2</v>
      </c>
      <c r="N19" s="238" t="s">
        <v>41</v>
      </c>
      <c r="O19" s="209">
        <f>O17/O16-1</f>
        <v>-0.14049586776859502</v>
      </c>
      <c r="P19" s="238" t="s">
        <v>41</v>
      </c>
      <c r="Q19" s="209">
        <f>Q17/Q16-1</f>
        <v>5.8049535603715174E-2</v>
      </c>
      <c r="R19" s="239" t="s">
        <v>41</v>
      </c>
      <c r="S19"/>
    </row>
    <row r="20" spans="1:21" s="9" customFormat="1" ht="17.25" customHeight="1" x14ac:dyDescent="0.25">
      <c r="A20" s="543" t="s">
        <v>234</v>
      </c>
      <c r="B20" s="214" t="s">
        <v>73</v>
      </c>
      <c r="C20" s="216">
        <f>C17-C12</f>
        <v>4933</v>
      </c>
      <c r="D20" s="236" t="s">
        <v>41</v>
      </c>
      <c r="E20" s="216">
        <f>E17-E12</f>
        <v>432</v>
      </c>
      <c r="F20" s="235" t="s">
        <v>41</v>
      </c>
      <c r="G20" s="217">
        <f>G17-G12</f>
        <v>214</v>
      </c>
      <c r="H20" s="236" t="s">
        <v>41</v>
      </c>
      <c r="I20" s="216">
        <f>I17-I12</f>
        <v>4501</v>
      </c>
      <c r="J20" s="235" t="s">
        <v>41</v>
      </c>
      <c r="K20" s="217">
        <f>K17-K12</f>
        <v>4353</v>
      </c>
      <c r="L20" s="235" t="s">
        <v>41</v>
      </c>
      <c r="M20" s="217">
        <f>M17-M12</f>
        <v>214</v>
      </c>
      <c r="N20" s="235" t="s">
        <v>41</v>
      </c>
      <c r="O20" s="217">
        <f>O17-O12</f>
        <v>-187</v>
      </c>
      <c r="P20" s="235" t="s">
        <v>41</v>
      </c>
      <c r="Q20" s="217">
        <f>Q17-Q12</f>
        <v>121</v>
      </c>
      <c r="R20" s="236" t="s">
        <v>41</v>
      </c>
      <c r="S20"/>
    </row>
    <row r="21" spans="1:21" s="9" customFormat="1" ht="17.25" customHeight="1" x14ac:dyDescent="0.25">
      <c r="A21" s="556"/>
      <c r="B21" s="206" t="s">
        <v>74</v>
      </c>
      <c r="C21" s="208">
        <f>C17/C12-1</f>
        <v>0.53648722131593263</v>
      </c>
      <c r="D21" s="239" t="s">
        <v>41</v>
      </c>
      <c r="E21" s="208">
        <f>E17/E12-1</f>
        <v>0.16987809673613841</v>
      </c>
      <c r="F21" s="238" t="s">
        <v>41</v>
      </c>
      <c r="G21" s="209">
        <f>G17/G12-1</f>
        <v>0.11580086580086579</v>
      </c>
      <c r="H21" s="239" t="s">
        <v>41</v>
      </c>
      <c r="I21" s="208">
        <f>I17/I12-1</f>
        <v>0.67663860493084793</v>
      </c>
      <c r="J21" s="238" t="s">
        <v>41</v>
      </c>
      <c r="K21" s="209">
        <f>K17/K12-1</f>
        <v>1.6068660022148396</v>
      </c>
      <c r="L21" s="238" t="s">
        <v>41</v>
      </c>
      <c r="M21" s="209">
        <f>M17/M12-1</f>
        <v>0.12753277711561384</v>
      </c>
      <c r="N21" s="238" t="s">
        <v>41</v>
      </c>
      <c r="O21" s="209">
        <f>O17/O12-1</f>
        <v>-0.18351324828263005</v>
      </c>
      <c r="P21" s="238" t="s">
        <v>41</v>
      </c>
      <c r="Q21" s="209">
        <f>Q17/Q12-1</f>
        <v>9.71107544141252E-2</v>
      </c>
      <c r="R21" s="239" t="s">
        <v>41</v>
      </c>
      <c r="S21"/>
    </row>
    <row r="22" spans="1:21" s="95" customFormat="1" ht="17.25" customHeight="1" x14ac:dyDescent="0.25">
      <c r="A22" s="543" t="s">
        <v>235</v>
      </c>
      <c r="B22" s="214" t="s">
        <v>73</v>
      </c>
      <c r="C22" s="216">
        <f>C17-C7</f>
        <v>5104</v>
      </c>
      <c r="D22" s="236" t="s">
        <v>41</v>
      </c>
      <c r="E22" s="216">
        <f>E17-E7</f>
        <v>934</v>
      </c>
      <c r="F22" s="235" t="s">
        <v>41</v>
      </c>
      <c r="G22" s="217">
        <f>G17-G7</f>
        <v>488</v>
      </c>
      <c r="H22" s="236" t="s">
        <v>41</v>
      </c>
      <c r="I22" s="216">
        <f>I17-I7</f>
        <v>4170</v>
      </c>
      <c r="J22" s="235" t="s">
        <v>41</v>
      </c>
      <c r="K22" s="217">
        <f>K17-K7</f>
        <v>4891</v>
      </c>
      <c r="L22" s="235" t="s">
        <v>41</v>
      </c>
      <c r="M22" s="217">
        <f>M17-M7</f>
        <v>-417</v>
      </c>
      <c r="N22" s="235" t="s">
        <v>41</v>
      </c>
      <c r="O22" s="217">
        <f>O17-O7</f>
        <v>-182</v>
      </c>
      <c r="P22" s="235" t="s">
        <v>41</v>
      </c>
      <c r="Q22" s="217">
        <f>Q17-Q7</f>
        <v>-122</v>
      </c>
      <c r="R22" s="236" t="s">
        <v>41</v>
      </c>
      <c r="S22"/>
    </row>
    <row r="23" spans="1:21" ht="17.25" customHeight="1" thickBot="1" x14ac:dyDescent="0.3">
      <c r="A23" s="544"/>
      <c r="B23" s="221" t="s">
        <v>74</v>
      </c>
      <c r="C23" s="222">
        <f>C17/C7-1</f>
        <v>0.56560283687943258</v>
      </c>
      <c r="D23" s="257" t="s">
        <v>41</v>
      </c>
      <c r="E23" s="222">
        <f>E17/E7-1</f>
        <v>0.45761881430671236</v>
      </c>
      <c r="F23" s="256" t="s">
        <v>41</v>
      </c>
      <c r="G23" s="223">
        <f>G17/G7-1</f>
        <v>0.31003811944091497</v>
      </c>
      <c r="H23" s="257" t="s">
        <v>41</v>
      </c>
      <c r="I23" s="222">
        <f>I17/I7-1</f>
        <v>0.59716454246026074</v>
      </c>
      <c r="J23" s="256" t="s">
        <v>41</v>
      </c>
      <c r="K23" s="223">
        <f>K17/K7-1</f>
        <v>2.2528788576692769</v>
      </c>
      <c r="L23" s="256" t="s">
        <v>41</v>
      </c>
      <c r="M23" s="223">
        <f>M17/M7-1</f>
        <v>-0.18059766132524901</v>
      </c>
      <c r="N23" s="256" t="s">
        <v>41</v>
      </c>
      <c r="O23" s="223">
        <f>O17/O7-1</f>
        <v>-0.17948717948717952</v>
      </c>
      <c r="P23" s="256" t="s">
        <v>41</v>
      </c>
      <c r="Q23" s="223">
        <f>Q17/Q7-1</f>
        <v>-8.1934184016118183E-2</v>
      </c>
      <c r="R23" s="257" t="s">
        <v>41</v>
      </c>
      <c r="S23"/>
    </row>
    <row r="24" spans="1:21" ht="17.25" customHeight="1" x14ac:dyDescent="0.25">
      <c r="A24" s="347" t="s">
        <v>135</v>
      </c>
      <c r="R24" s="73"/>
    </row>
    <row r="25" spans="1:21" ht="17.25" customHeight="1" x14ac:dyDescent="0.25">
      <c r="A25" s="342" t="s">
        <v>138</v>
      </c>
    </row>
    <row r="26" spans="1:21" ht="17.25" customHeight="1" x14ac:dyDescent="0.25">
      <c r="A26" s="335" t="s">
        <v>139</v>
      </c>
      <c r="M26" s="324"/>
      <c r="N26" s="324"/>
      <c r="O26" s="324"/>
      <c r="P26" s="324"/>
    </row>
    <row r="27" spans="1:21" ht="17.25" customHeight="1" x14ac:dyDescent="0.25">
      <c r="A27" s="81"/>
      <c r="C27" s="30"/>
      <c r="D27" s="8"/>
      <c r="E27" s="44"/>
    </row>
  </sheetData>
  <mergeCells count="26">
    <mergeCell ref="A3:B6"/>
    <mergeCell ref="E3:H3"/>
    <mergeCell ref="I3:R3"/>
    <mergeCell ref="E4:F5"/>
    <mergeCell ref="I4:J5"/>
    <mergeCell ref="K4:R4"/>
    <mergeCell ref="K5:L5"/>
    <mergeCell ref="M5:N5"/>
    <mergeCell ref="O5:P5"/>
    <mergeCell ref="Q5:R5"/>
    <mergeCell ref="G4:H5"/>
    <mergeCell ref="C3:D5"/>
    <mergeCell ref="A18:A19"/>
    <mergeCell ref="A20:A21"/>
    <mergeCell ref="A22:A2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C18:L23 N18:R23 M18:M23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0"/>
  <dimension ref="A1:S28"/>
  <sheetViews>
    <sheetView zoomScaleNormal="100" workbookViewId="0"/>
  </sheetViews>
  <sheetFormatPr defaultColWidth="9.140625" defaultRowHeight="15" x14ac:dyDescent="0.25"/>
  <cols>
    <col min="1" max="1" width="18.7109375" style="82" customWidth="1"/>
    <col min="2" max="11" width="9.140625" style="82" customWidth="1"/>
    <col min="12" max="16384" width="9.140625" style="82"/>
  </cols>
  <sheetData>
    <row r="1" spans="1:19" ht="17.25" customHeight="1" x14ac:dyDescent="0.25">
      <c r="A1" s="94" t="s">
        <v>253</v>
      </c>
      <c r="B1" s="80"/>
      <c r="C1" s="80"/>
      <c r="D1" s="80"/>
      <c r="E1" s="80"/>
      <c r="F1" s="80"/>
      <c r="G1" s="80"/>
      <c r="H1" s="80"/>
      <c r="I1" s="191"/>
    </row>
    <row r="2" spans="1:19" ht="17.25" customHeight="1" thickBot="1" x14ac:dyDescent="0.3">
      <c r="A2" s="122" t="s">
        <v>75</v>
      </c>
      <c r="B2" s="81"/>
      <c r="C2" s="81"/>
      <c r="D2" s="81"/>
      <c r="E2" s="81"/>
      <c r="F2" s="81"/>
      <c r="G2" s="81"/>
      <c r="H2" s="81"/>
      <c r="I2" s="81"/>
    </row>
    <row r="3" spans="1:19" ht="24.75" customHeight="1" x14ac:dyDescent="0.25">
      <c r="A3" s="578" t="s">
        <v>72</v>
      </c>
      <c r="B3" s="590" t="s">
        <v>88</v>
      </c>
      <c r="C3" s="637"/>
      <c r="D3" s="559" t="s">
        <v>143</v>
      </c>
      <c r="E3" s="648"/>
      <c r="F3" s="590" t="s">
        <v>303</v>
      </c>
      <c r="G3" s="637"/>
      <c r="H3" s="637"/>
      <c r="I3" s="637"/>
      <c r="J3" s="637"/>
      <c r="K3" s="638"/>
      <c r="L3" s="590" t="s">
        <v>188</v>
      </c>
      <c r="M3" s="591"/>
      <c r="N3" s="591"/>
      <c r="O3" s="591"/>
      <c r="P3" s="591"/>
      <c r="Q3" s="591"/>
      <c r="R3" s="591"/>
      <c r="S3" s="592"/>
    </row>
    <row r="4" spans="1:19" ht="17.25" customHeight="1" x14ac:dyDescent="0.25">
      <c r="A4" s="579"/>
      <c r="B4" s="640"/>
      <c r="C4" s="574"/>
      <c r="D4" s="649"/>
      <c r="E4" s="650"/>
      <c r="F4" s="641" t="s">
        <v>3</v>
      </c>
      <c r="G4" s="642"/>
      <c r="H4" s="573" t="s">
        <v>87</v>
      </c>
      <c r="I4" s="574"/>
      <c r="J4" s="574"/>
      <c r="K4" s="644"/>
      <c r="L4" s="571" t="s">
        <v>189</v>
      </c>
      <c r="M4" s="653"/>
      <c r="N4" s="567" t="s">
        <v>191</v>
      </c>
      <c r="O4" s="653"/>
      <c r="P4" s="567" t="s">
        <v>190</v>
      </c>
      <c r="Q4" s="653"/>
      <c r="R4" s="567" t="s">
        <v>192</v>
      </c>
      <c r="S4" s="656"/>
    </row>
    <row r="5" spans="1:19" ht="32.25" customHeight="1" x14ac:dyDescent="0.25">
      <c r="A5" s="579"/>
      <c r="B5" s="640"/>
      <c r="C5" s="574"/>
      <c r="D5" s="651"/>
      <c r="E5" s="652"/>
      <c r="F5" s="561"/>
      <c r="G5" s="643"/>
      <c r="H5" s="573" t="s">
        <v>56</v>
      </c>
      <c r="I5" s="574"/>
      <c r="J5" s="573" t="s">
        <v>187</v>
      </c>
      <c r="K5" s="644"/>
      <c r="L5" s="654"/>
      <c r="M5" s="655"/>
      <c r="N5" s="655"/>
      <c r="O5" s="655"/>
      <c r="P5" s="655"/>
      <c r="Q5" s="655"/>
      <c r="R5" s="655"/>
      <c r="S5" s="657"/>
    </row>
    <row r="6" spans="1:19" ht="17.25" customHeight="1" thickBot="1" x14ac:dyDescent="0.3">
      <c r="A6" s="580"/>
      <c r="B6" s="450" t="s">
        <v>50</v>
      </c>
      <c r="C6" s="243" t="s">
        <v>52</v>
      </c>
      <c r="D6" s="450" t="s">
        <v>50</v>
      </c>
      <c r="E6" s="244" t="s">
        <v>55</v>
      </c>
      <c r="F6" s="450" t="s">
        <v>50</v>
      </c>
      <c r="G6" s="248" t="s">
        <v>55</v>
      </c>
      <c r="H6" s="245" t="s">
        <v>50</v>
      </c>
      <c r="I6" s="248" t="s">
        <v>55</v>
      </c>
      <c r="J6" s="245" t="s">
        <v>50</v>
      </c>
      <c r="K6" s="246" t="s">
        <v>55</v>
      </c>
      <c r="L6" s="509" t="s">
        <v>50</v>
      </c>
      <c r="M6" s="243" t="s">
        <v>55</v>
      </c>
      <c r="N6" s="247" t="s">
        <v>50</v>
      </c>
      <c r="O6" s="243" t="s">
        <v>55</v>
      </c>
      <c r="P6" s="247" t="s">
        <v>50</v>
      </c>
      <c r="Q6" s="243" t="s">
        <v>55</v>
      </c>
      <c r="R6" s="247" t="s">
        <v>50</v>
      </c>
      <c r="S6" s="246" t="s">
        <v>55</v>
      </c>
    </row>
    <row r="7" spans="1:19" ht="17.25" customHeight="1" x14ac:dyDescent="0.25">
      <c r="A7" s="198" t="s">
        <v>12</v>
      </c>
      <c r="B7" s="430">
        <v>14128</v>
      </c>
      <c r="C7" s="425">
        <v>3.050211472404956E-2</v>
      </c>
      <c r="D7" s="430">
        <v>2975</v>
      </c>
      <c r="E7" s="425">
        <f>D7/$B7</f>
        <v>0.21057474518686298</v>
      </c>
      <c r="F7" s="429">
        <v>11153</v>
      </c>
      <c r="G7" s="425">
        <f>F7/$B7</f>
        <v>0.78942525481313708</v>
      </c>
      <c r="H7" s="428">
        <v>8322</v>
      </c>
      <c r="I7" s="425">
        <f>H7/$B7</f>
        <v>0.58904303510758782</v>
      </c>
      <c r="J7" s="428">
        <v>2831</v>
      </c>
      <c r="K7" s="426">
        <f>J7/$B7</f>
        <v>0.20038221970554926</v>
      </c>
      <c r="L7" s="429">
        <v>7062</v>
      </c>
      <c r="M7" s="425">
        <f>L7/$B7</f>
        <v>0.49985843714609285</v>
      </c>
      <c r="N7" s="428">
        <v>2062</v>
      </c>
      <c r="O7" s="425">
        <v>0.14595130237825596</v>
      </c>
      <c r="P7" s="428">
        <v>1892</v>
      </c>
      <c r="Q7" s="425">
        <f>P7/$B7</f>
        <v>0.1339184597961495</v>
      </c>
      <c r="R7" s="428">
        <v>832</v>
      </c>
      <c r="S7" s="425">
        <f>R7/$B7</f>
        <v>5.8890147225368061E-2</v>
      </c>
    </row>
    <row r="8" spans="1:19" ht="17.25" customHeight="1" x14ac:dyDescent="0.25">
      <c r="A8" s="21" t="s">
        <v>13</v>
      </c>
      <c r="B8" s="307">
        <v>4679</v>
      </c>
      <c r="C8" s="375">
        <v>6.3254518662719167E-2</v>
      </c>
      <c r="D8" s="307">
        <v>965</v>
      </c>
      <c r="E8" s="375">
        <f>D8/$B8</f>
        <v>0.20624064971147682</v>
      </c>
      <c r="F8" s="486">
        <v>3714</v>
      </c>
      <c r="G8" s="375">
        <f t="shared" ref="G8" si="0">F8/$B8</f>
        <v>0.79375935028852318</v>
      </c>
      <c r="H8" s="291">
        <v>2746</v>
      </c>
      <c r="I8" s="375">
        <f t="shared" ref="I8" si="1">H8/$B8</f>
        <v>0.58687753793545627</v>
      </c>
      <c r="J8" s="291">
        <v>968</v>
      </c>
      <c r="K8" s="309">
        <f t="shared" ref="K8" si="2">J8/$B8</f>
        <v>0.20688181235306691</v>
      </c>
      <c r="L8" s="307">
        <v>2006</v>
      </c>
      <c r="M8" s="375">
        <f>L8/$B8</f>
        <v>0.42872408634323572</v>
      </c>
      <c r="N8" s="291">
        <v>601</v>
      </c>
      <c r="O8" s="375">
        <v>0.12844624919854669</v>
      </c>
      <c r="P8" s="291">
        <v>545</v>
      </c>
      <c r="Q8" s="375">
        <f t="shared" ref="Q8:Q21" si="3">P8/$B8</f>
        <v>0.11647787988886514</v>
      </c>
      <c r="R8" s="291">
        <v>549</v>
      </c>
      <c r="S8" s="375">
        <f t="shared" ref="S8:S21" si="4">R8/$B8</f>
        <v>0.11733276341098525</v>
      </c>
    </row>
    <row r="9" spans="1:19" ht="17.25" customHeight="1" x14ac:dyDescent="0.25">
      <c r="A9" s="21" t="s">
        <v>14</v>
      </c>
      <c r="B9" s="307">
        <v>1416</v>
      </c>
      <c r="C9" s="375">
        <v>3.1357264654427883E-2</v>
      </c>
      <c r="D9" s="307">
        <v>324</v>
      </c>
      <c r="E9" s="375">
        <f t="shared" ref="E9:E21" si="5">D9/$B9</f>
        <v>0.2288135593220339</v>
      </c>
      <c r="F9" s="486">
        <v>1092</v>
      </c>
      <c r="G9" s="375">
        <f t="shared" ref="G9" si="6">F9/$B9</f>
        <v>0.77118644067796616</v>
      </c>
      <c r="H9" s="291">
        <v>924</v>
      </c>
      <c r="I9" s="375">
        <f t="shared" ref="I9" si="7">H9/$B9</f>
        <v>0.65254237288135597</v>
      </c>
      <c r="J9" s="291">
        <v>168</v>
      </c>
      <c r="K9" s="309">
        <f>J9/$B9</f>
        <v>0.11864406779661017</v>
      </c>
      <c r="L9" s="307">
        <v>836</v>
      </c>
      <c r="M9" s="375">
        <f t="shared" ref="M9:M21" si="8">L9/$B9</f>
        <v>0.59039548022598876</v>
      </c>
      <c r="N9" s="291">
        <v>217</v>
      </c>
      <c r="O9" s="375">
        <v>0.15324858757062146</v>
      </c>
      <c r="P9" s="291">
        <v>105</v>
      </c>
      <c r="Q9" s="375">
        <f t="shared" si="3"/>
        <v>7.4152542372881353E-2</v>
      </c>
      <c r="R9" s="291">
        <v>47</v>
      </c>
      <c r="S9" s="375">
        <f t="shared" si="4"/>
        <v>3.3192090395480225E-2</v>
      </c>
    </row>
    <row r="10" spans="1:19" ht="17.25" customHeight="1" x14ac:dyDescent="0.25">
      <c r="A10" s="21" t="s">
        <v>15</v>
      </c>
      <c r="B10" s="307">
        <v>674</v>
      </c>
      <c r="C10" s="375">
        <v>2.2959531271290367E-2</v>
      </c>
      <c r="D10" s="307">
        <v>105</v>
      </c>
      <c r="E10" s="375">
        <f t="shared" si="5"/>
        <v>0.15578635014836795</v>
      </c>
      <c r="F10" s="486">
        <v>569</v>
      </c>
      <c r="G10" s="375">
        <f t="shared" ref="G10" si="9">F10/$B10</f>
        <v>0.84421364985163205</v>
      </c>
      <c r="H10" s="291">
        <v>435</v>
      </c>
      <c r="I10" s="375">
        <f t="shared" ref="I10" si="10">H10/$B10</f>
        <v>0.64540059347181011</v>
      </c>
      <c r="J10" s="291">
        <v>134</v>
      </c>
      <c r="K10" s="309">
        <f t="shared" ref="K10" si="11">J10/$B10</f>
        <v>0.19881305637982197</v>
      </c>
      <c r="L10" s="307">
        <v>395</v>
      </c>
      <c r="M10" s="375">
        <f t="shared" si="8"/>
        <v>0.58605341246290799</v>
      </c>
      <c r="N10" s="291">
        <v>71</v>
      </c>
      <c r="O10" s="375">
        <v>0.10534124629080119</v>
      </c>
      <c r="P10" s="291">
        <v>91</v>
      </c>
      <c r="Q10" s="375">
        <f t="shared" si="3"/>
        <v>0.13501483679525222</v>
      </c>
      <c r="R10" s="291">
        <v>26</v>
      </c>
      <c r="S10" s="375">
        <f t="shared" si="4"/>
        <v>3.857566765578635E-2</v>
      </c>
    </row>
    <row r="11" spans="1:19" ht="17.25" customHeight="1" x14ac:dyDescent="0.25">
      <c r="A11" s="21" t="s">
        <v>16</v>
      </c>
      <c r="B11" s="307">
        <v>1064</v>
      </c>
      <c r="C11" s="375">
        <v>4.2619667534548371E-2</v>
      </c>
      <c r="D11" s="307">
        <v>225</v>
      </c>
      <c r="E11" s="375">
        <f t="shared" si="5"/>
        <v>0.21146616541353383</v>
      </c>
      <c r="F11" s="486">
        <v>839</v>
      </c>
      <c r="G11" s="375">
        <f t="shared" ref="G11" si="12">F11/$B11</f>
        <v>0.7885338345864662</v>
      </c>
      <c r="H11" s="291">
        <v>571</v>
      </c>
      <c r="I11" s="375">
        <f t="shared" ref="I11" si="13">H11/$B11</f>
        <v>0.53665413533834583</v>
      </c>
      <c r="J11" s="291">
        <v>268</v>
      </c>
      <c r="K11" s="309">
        <f t="shared" ref="K11" si="14">J11/$B11</f>
        <v>0.25187969924812031</v>
      </c>
      <c r="L11" s="307">
        <v>535</v>
      </c>
      <c r="M11" s="375">
        <f t="shared" si="8"/>
        <v>0.5028195488721805</v>
      </c>
      <c r="N11" s="291">
        <v>140</v>
      </c>
      <c r="O11" s="375">
        <v>0.13157894736842105</v>
      </c>
      <c r="P11" s="291">
        <v>238</v>
      </c>
      <c r="Q11" s="375">
        <f t="shared" si="3"/>
        <v>0.22368421052631579</v>
      </c>
      <c r="R11" s="291">
        <v>17</v>
      </c>
      <c r="S11" s="375">
        <f t="shared" si="4"/>
        <v>1.5977443609022556E-2</v>
      </c>
    </row>
    <row r="12" spans="1:19" ht="17.25" customHeight="1" x14ac:dyDescent="0.25">
      <c r="A12" s="21" t="s">
        <v>17</v>
      </c>
      <c r="B12" s="307">
        <v>566</v>
      </c>
      <c r="C12" s="375">
        <v>5.1515427323200143E-2</v>
      </c>
      <c r="D12" s="307">
        <v>67</v>
      </c>
      <c r="E12" s="375">
        <f t="shared" si="5"/>
        <v>0.11837455830388692</v>
      </c>
      <c r="F12" s="486">
        <v>499</v>
      </c>
      <c r="G12" s="375">
        <f t="shared" ref="G12" si="15">F12/$B12</f>
        <v>0.88162544169611312</v>
      </c>
      <c r="H12" s="291">
        <v>258</v>
      </c>
      <c r="I12" s="375">
        <f t="shared" ref="I12" si="16">H12/$B12</f>
        <v>0.45583038869257952</v>
      </c>
      <c r="J12" s="291">
        <v>241</v>
      </c>
      <c r="K12" s="309">
        <f t="shared" ref="K12" si="17">J12/$B12</f>
        <v>0.42579505300353354</v>
      </c>
      <c r="L12" s="307">
        <v>191</v>
      </c>
      <c r="M12" s="375">
        <f t="shared" si="8"/>
        <v>0.33745583038869259</v>
      </c>
      <c r="N12" s="291">
        <v>36</v>
      </c>
      <c r="O12" s="375">
        <v>6.3604240282685506E-2</v>
      </c>
      <c r="P12" s="291">
        <v>220</v>
      </c>
      <c r="Q12" s="375">
        <f t="shared" si="3"/>
        <v>0.38869257950530034</v>
      </c>
      <c r="R12" s="291">
        <v>52</v>
      </c>
      <c r="S12" s="375">
        <f t="shared" si="4"/>
        <v>9.187279151943463E-2</v>
      </c>
    </row>
    <row r="13" spans="1:19" ht="17.25" customHeight="1" x14ac:dyDescent="0.25">
      <c r="A13" s="21" t="s">
        <v>18</v>
      </c>
      <c r="B13" s="307">
        <v>962</v>
      </c>
      <c r="C13" s="375">
        <v>2.7574741307650415E-2</v>
      </c>
      <c r="D13" s="307">
        <v>116</v>
      </c>
      <c r="E13" s="375">
        <f t="shared" si="5"/>
        <v>0.12058212058212059</v>
      </c>
      <c r="F13" s="486">
        <v>846</v>
      </c>
      <c r="G13" s="375">
        <f>F13/$B13</f>
        <v>0.87941787941787941</v>
      </c>
      <c r="H13" s="291">
        <v>569</v>
      </c>
      <c r="I13" s="375">
        <f t="shared" ref="I13" si="18">H13/$B13</f>
        <v>0.59147609147609148</v>
      </c>
      <c r="J13" s="291">
        <v>277</v>
      </c>
      <c r="K13" s="309">
        <f t="shared" ref="K13" si="19">J13/$B13</f>
        <v>0.28794178794178793</v>
      </c>
      <c r="L13" s="307">
        <v>503</v>
      </c>
      <c r="M13" s="375">
        <f t="shared" si="8"/>
        <v>0.52286902286902281</v>
      </c>
      <c r="N13" s="291">
        <v>87</v>
      </c>
      <c r="O13" s="375">
        <v>9.0436590436590442E-2</v>
      </c>
      <c r="P13" s="291">
        <v>202</v>
      </c>
      <c r="Q13" s="375">
        <f t="shared" si="3"/>
        <v>0.20997920997920999</v>
      </c>
      <c r="R13" s="291">
        <v>47</v>
      </c>
      <c r="S13" s="375">
        <f t="shared" si="4"/>
        <v>4.8856548856548859E-2</v>
      </c>
    </row>
    <row r="14" spans="1:19" ht="17.25" customHeight="1" x14ac:dyDescent="0.25">
      <c r="A14" s="21" t="s">
        <v>19</v>
      </c>
      <c r="B14" s="307">
        <v>543</v>
      </c>
      <c r="C14" s="375">
        <v>3.1336565096952908E-2</v>
      </c>
      <c r="D14" s="307">
        <v>102</v>
      </c>
      <c r="E14" s="375">
        <f t="shared" si="5"/>
        <v>0.18784530386740331</v>
      </c>
      <c r="F14" s="486">
        <v>441</v>
      </c>
      <c r="G14" s="375">
        <f t="shared" ref="G14" si="20">F14/$B14</f>
        <v>0.81215469613259672</v>
      </c>
      <c r="H14" s="291">
        <v>318</v>
      </c>
      <c r="I14" s="375">
        <f t="shared" ref="I14" si="21">H14/$B14</f>
        <v>0.58563535911602205</v>
      </c>
      <c r="J14" s="291">
        <v>123</v>
      </c>
      <c r="K14" s="309">
        <f>J14/$B14</f>
        <v>0.22651933701657459</v>
      </c>
      <c r="L14" s="307">
        <v>294</v>
      </c>
      <c r="M14" s="375">
        <f t="shared" si="8"/>
        <v>0.54143646408839774</v>
      </c>
      <c r="N14" s="291">
        <v>67</v>
      </c>
      <c r="O14" s="375">
        <v>0.12338858195211787</v>
      </c>
      <c r="P14" s="291">
        <v>64</v>
      </c>
      <c r="Q14" s="375">
        <f t="shared" si="3"/>
        <v>0.11786372007366483</v>
      </c>
      <c r="R14" s="291">
        <v>5</v>
      </c>
      <c r="S14" s="375">
        <f t="shared" si="4"/>
        <v>9.2081031307550652E-3</v>
      </c>
    </row>
    <row r="15" spans="1:19" ht="17.25" customHeight="1" x14ac:dyDescent="0.25">
      <c r="A15" s="21" t="s">
        <v>20</v>
      </c>
      <c r="B15" s="307">
        <v>531</v>
      </c>
      <c r="C15" s="375">
        <v>2.1577471656710961E-2</v>
      </c>
      <c r="D15" s="307">
        <v>91</v>
      </c>
      <c r="E15" s="375">
        <f t="shared" si="5"/>
        <v>0.17137476459510359</v>
      </c>
      <c r="F15" s="486">
        <v>440</v>
      </c>
      <c r="G15" s="375">
        <f t="shared" ref="G15" si="22">F15/$B15</f>
        <v>0.82862523540489641</v>
      </c>
      <c r="H15" s="291">
        <v>365</v>
      </c>
      <c r="I15" s="375">
        <f t="shared" ref="I15" si="23">H15/$B15</f>
        <v>0.68738229755178903</v>
      </c>
      <c r="J15" s="291">
        <v>75</v>
      </c>
      <c r="K15" s="309">
        <f t="shared" ref="K15" si="24">J15/$B15</f>
        <v>0.14124293785310735</v>
      </c>
      <c r="L15" s="307">
        <v>335</v>
      </c>
      <c r="M15" s="375">
        <f t="shared" si="8"/>
        <v>0.63088512241054617</v>
      </c>
      <c r="N15" s="291">
        <v>61</v>
      </c>
      <c r="O15" s="375">
        <v>0.11487758945386065</v>
      </c>
      <c r="P15" s="291">
        <v>46</v>
      </c>
      <c r="Q15" s="375">
        <f t="shared" si="3"/>
        <v>8.6629001883239173E-2</v>
      </c>
      <c r="R15" s="291">
        <v>11</v>
      </c>
      <c r="S15" s="375">
        <f t="shared" si="4"/>
        <v>2.0715630885122412E-2</v>
      </c>
    </row>
    <row r="16" spans="1:19" ht="17.25" customHeight="1" x14ac:dyDescent="0.25">
      <c r="A16" s="21" t="s">
        <v>21</v>
      </c>
      <c r="B16" s="307">
        <v>527</v>
      </c>
      <c r="C16" s="375">
        <v>2.1908127208480566E-2</v>
      </c>
      <c r="D16" s="307">
        <v>126</v>
      </c>
      <c r="E16" s="375">
        <f t="shared" si="5"/>
        <v>0.23908918406072105</v>
      </c>
      <c r="F16" s="486">
        <v>401</v>
      </c>
      <c r="G16" s="375">
        <f t="shared" ref="G16" si="25">F16/$B16</f>
        <v>0.7609108159392789</v>
      </c>
      <c r="H16" s="291">
        <v>321</v>
      </c>
      <c r="I16" s="375">
        <f t="shared" ref="I16" si="26">H16/$B16</f>
        <v>0.60910815939278939</v>
      </c>
      <c r="J16" s="291">
        <v>80</v>
      </c>
      <c r="K16" s="309">
        <f t="shared" ref="K16" si="27">J16/$B16</f>
        <v>0.15180265654648956</v>
      </c>
      <c r="L16" s="307">
        <v>303</v>
      </c>
      <c r="M16" s="375">
        <f t="shared" si="8"/>
        <v>0.57495256166982922</v>
      </c>
      <c r="N16" s="291">
        <v>93</v>
      </c>
      <c r="O16" s="375">
        <v>0.17647058823529413</v>
      </c>
      <c r="P16" s="291">
        <v>48</v>
      </c>
      <c r="Q16" s="375">
        <f t="shared" si="3"/>
        <v>9.1081593927893736E-2</v>
      </c>
      <c r="R16" s="291">
        <v>3</v>
      </c>
      <c r="S16" s="375">
        <f t="shared" si="4"/>
        <v>5.6925996204933585E-3</v>
      </c>
    </row>
    <row r="17" spans="1:19" ht="17.25" customHeight="1" x14ac:dyDescent="0.25">
      <c r="A17" s="21" t="s">
        <v>22</v>
      </c>
      <c r="B17" s="307">
        <v>370</v>
      </c>
      <c r="C17" s="375">
        <v>1.6102358777961529E-2</v>
      </c>
      <c r="D17" s="307">
        <v>61</v>
      </c>
      <c r="E17" s="375">
        <f t="shared" si="5"/>
        <v>0.16486486486486487</v>
      </c>
      <c r="F17" s="486">
        <v>309</v>
      </c>
      <c r="G17" s="375">
        <f t="shared" ref="G17" si="28">F17/$B17</f>
        <v>0.83513513513513515</v>
      </c>
      <c r="H17" s="291">
        <v>237</v>
      </c>
      <c r="I17" s="375">
        <f t="shared" ref="I17" si="29">H17/$B17</f>
        <v>0.64054054054054055</v>
      </c>
      <c r="J17" s="291">
        <v>72</v>
      </c>
      <c r="K17" s="309">
        <f t="shared" ref="K17" si="30">J17/$B17</f>
        <v>0.19459459459459461</v>
      </c>
      <c r="L17" s="307">
        <v>222</v>
      </c>
      <c r="M17" s="375">
        <f t="shared" si="8"/>
        <v>0.6</v>
      </c>
      <c r="N17" s="291">
        <v>45</v>
      </c>
      <c r="O17" s="375">
        <v>0.12162162162162163</v>
      </c>
      <c r="P17" s="291">
        <v>40</v>
      </c>
      <c r="Q17" s="375">
        <f t="shared" si="3"/>
        <v>0.10810810810810811</v>
      </c>
      <c r="R17" s="291">
        <v>7</v>
      </c>
      <c r="S17" s="375">
        <f t="shared" si="4"/>
        <v>1.891891891891892E-2</v>
      </c>
    </row>
    <row r="18" spans="1:19" ht="17.25" customHeight="1" x14ac:dyDescent="0.25">
      <c r="A18" s="21" t="s">
        <v>23</v>
      </c>
      <c r="B18" s="307">
        <v>1303</v>
      </c>
      <c r="C18" s="375">
        <v>2.6131600585604556E-2</v>
      </c>
      <c r="D18" s="307">
        <v>329</v>
      </c>
      <c r="E18" s="375">
        <f t="shared" si="5"/>
        <v>0.25249424405218723</v>
      </c>
      <c r="F18" s="486">
        <v>974</v>
      </c>
      <c r="G18" s="375">
        <f t="shared" ref="G18" si="31">F18/$B18</f>
        <v>0.74750575594781277</v>
      </c>
      <c r="H18" s="291">
        <v>755</v>
      </c>
      <c r="I18" s="375">
        <f t="shared" ref="I18" si="32">H18/$B18</f>
        <v>0.57943207981580969</v>
      </c>
      <c r="J18" s="291">
        <v>219</v>
      </c>
      <c r="K18" s="309">
        <f t="shared" ref="K18" si="33">J18/$B18</f>
        <v>0.16807367613200308</v>
      </c>
      <c r="L18" s="307">
        <v>676</v>
      </c>
      <c r="M18" s="375">
        <f t="shared" si="8"/>
        <v>0.51880276285495008</v>
      </c>
      <c r="N18" s="291">
        <v>268</v>
      </c>
      <c r="O18" s="375">
        <v>0.2056792018419033</v>
      </c>
      <c r="P18" s="291">
        <v>150</v>
      </c>
      <c r="Q18" s="375">
        <f t="shared" si="3"/>
        <v>0.11511895625479662</v>
      </c>
      <c r="R18" s="291">
        <v>39</v>
      </c>
      <c r="S18" s="375">
        <f t="shared" si="4"/>
        <v>2.9930928626247123E-2</v>
      </c>
    </row>
    <row r="19" spans="1:19" ht="17.25" customHeight="1" x14ac:dyDescent="0.25">
      <c r="A19" s="21" t="s">
        <v>24</v>
      </c>
      <c r="B19" s="307">
        <v>393</v>
      </c>
      <c r="C19" s="375">
        <v>1.3622183708838822E-2</v>
      </c>
      <c r="D19" s="307">
        <v>89</v>
      </c>
      <c r="E19" s="375">
        <f t="shared" si="5"/>
        <v>0.22646310432569974</v>
      </c>
      <c r="F19" s="486">
        <v>304</v>
      </c>
      <c r="G19" s="375">
        <f t="shared" ref="G19" si="34">F19/$B19</f>
        <v>0.77353689567430028</v>
      </c>
      <c r="H19" s="291">
        <v>244</v>
      </c>
      <c r="I19" s="375">
        <f t="shared" ref="I19" si="35">H19/$B19</f>
        <v>0.62086513994910941</v>
      </c>
      <c r="J19" s="291">
        <v>60</v>
      </c>
      <c r="K19" s="309">
        <f t="shared" ref="K19" si="36">J19/$B19</f>
        <v>0.15267175572519084</v>
      </c>
      <c r="L19" s="307">
        <v>228</v>
      </c>
      <c r="M19" s="375">
        <f t="shared" si="8"/>
        <v>0.58015267175572516</v>
      </c>
      <c r="N19" s="291">
        <v>75</v>
      </c>
      <c r="O19" s="375">
        <v>0.19083969465648856</v>
      </c>
      <c r="P19" s="291">
        <v>45</v>
      </c>
      <c r="Q19" s="375">
        <f t="shared" si="3"/>
        <v>0.11450381679389313</v>
      </c>
      <c r="R19" s="291">
        <v>7</v>
      </c>
      <c r="S19" s="375">
        <f t="shared" si="4"/>
        <v>1.7811704834605598E-2</v>
      </c>
    </row>
    <row r="20" spans="1:19" ht="17.25" customHeight="1" x14ac:dyDescent="0.25">
      <c r="A20" s="21" t="s">
        <v>25</v>
      </c>
      <c r="B20" s="307">
        <v>404</v>
      </c>
      <c r="C20" s="375">
        <v>1.564315031363742E-2</v>
      </c>
      <c r="D20" s="307">
        <v>160</v>
      </c>
      <c r="E20" s="375">
        <f t="shared" si="5"/>
        <v>0.39603960396039606</v>
      </c>
      <c r="F20" s="486">
        <v>244</v>
      </c>
      <c r="G20" s="375">
        <f t="shared" ref="G20" si="37">F20/$B20</f>
        <v>0.60396039603960394</v>
      </c>
      <c r="H20" s="291">
        <v>212</v>
      </c>
      <c r="I20" s="375">
        <f t="shared" ref="I20" si="38">H20/$B20</f>
        <v>0.52475247524752477</v>
      </c>
      <c r="J20" s="291">
        <v>32</v>
      </c>
      <c r="K20" s="309">
        <f t="shared" ref="K20" si="39">J20/$B20</f>
        <v>7.9207920792079209E-2</v>
      </c>
      <c r="L20" s="307">
        <v>189</v>
      </c>
      <c r="M20" s="375">
        <f t="shared" si="8"/>
        <v>0.46782178217821785</v>
      </c>
      <c r="N20" s="291">
        <v>147</v>
      </c>
      <c r="O20" s="375">
        <v>0.36386138613861385</v>
      </c>
      <c r="P20" s="291">
        <v>23</v>
      </c>
      <c r="Q20" s="375">
        <f t="shared" si="3"/>
        <v>5.6930693069306933E-2</v>
      </c>
      <c r="R20" s="291">
        <v>10</v>
      </c>
      <c r="S20" s="375">
        <f t="shared" si="4"/>
        <v>2.4752475247524754E-2</v>
      </c>
    </row>
    <row r="21" spans="1:19" ht="17.25" customHeight="1" thickBot="1" x14ac:dyDescent="0.3">
      <c r="A21" s="199" t="s">
        <v>26</v>
      </c>
      <c r="B21" s="72">
        <v>696</v>
      </c>
      <c r="C21" s="106">
        <v>1.3823511887028541E-2</v>
      </c>
      <c r="D21" s="72">
        <v>215</v>
      </c>
      <c r="E21" s="106">
        <f t="shared" si="5"/>
        <v>0.30890804597701149</v>
      </c>
      <c r="F21" s="487">
        <v>481</v>
      </c>
      <c r="G21" s="106">
        <f t="shared" ref="G21" si="40">F21/$B21</f>
        <v>0.69109195402298851</v>
      </c>
      <c r="H21" s="22">
        <v>367</v>
      </c>
      <c r="I21" s="106">
        <f t="shared" ref="I21" si="41">H21/$B21</f>
        <v>0.5272988505747126</v>
      </c>
      <c r="J21" s="22">
        <v>114</v>
      </c>
      <c r="K21" s="118">
        <f t="shared" ref="K21" si="42">J21/$B21</f>
        <v>0.16379310344827586</v>
      </c>
      <c r="L21" s="72">
        <v>349</v>
      </c>
      <c r="M21" s="106">
        <f t="shared" si="8"/>
        <v>0.50143678160919536</v>
      </c>
      <c r="N21" s="22">
        <v>154</v>
      </c>
      <c r="O21" s="106">
        <v>0.22126436781609196</v>
      </c>
      <c r="P21" s="22">
        <v>75</v>
      </c>
      <c r="Q21" s="106">
        <f t="shared" si="3"/>
        <v>0.10775862068965517</v>
      </c>
      <c r="R21" s="22">
        <v>12</v>
      </c>
      <c r="S21" s="106">
        <f t="shared" si="4"/>
        <v>1.7241379310344827E-2</v>
      </c>
    </row>
    <row r="22" spans="1:19" ht="17.25" customHeight="1" x14ac:dyDescent="0.25">
      <c r="A22" s="347" t="s">
        <v>135</v>
      </c>
      <c r="B22" s="70"/>
      <c r="C22" s="70"/>
      <c r="D22" s="70"/>
      <c r="E22" s="70"/>
      <c r="F22" s="70"/>
      <c r="G22" s="70"/>
      <c r="H22" s="70"/>
      <c r="I22" s="70"/>
    </row>
    <row r="23" spans="1:19" ht="17.25" customHeight="1" x14ac:dyDescent="0.25">
      <c r="A23" s="342" t="s">
        <v>131</v>
      </c>
      <c r="B23" s="70"/>
      <c r="C23" s="70"/>
      <c r="D23" s="70"/>
      <c r="E23" s="70"/>
      <c r="F23" s="70"/>
      <c r="G23" s="70"/>
      <c r="H23" s="70"/>
      <c r="I23" s="70"/>
    </row>
    <row r="24" spans="1:19" ht="17.25" customHeight="1" x14ac:dyDescent="0.25">
      <c r="A24" s="342" t="s">
        <v>132</v>
      </c>
    </row>
    <row r="25" spans="1:19" ht="17.25" customHeight="1" x14ac:dyDescent="0.25">
      <c r="B25" s="70"/>
      <c r="C25" s="70"/>
      <c r="D25" s="70"/>
      <c r="E25" s="70"/>
      <c r="F25" s="70"/>
      <c r="G25" s="70"/>
      <c r="H25" s="70"/>
      <c r="I25" s="70"/>
      <c r="J25" s="70"/>
      <c r="K25" s="70"/>
    </row>
    <row r="26" spans="1:19" x14ac:dyDescent="0.25">
      <c r="C26" s="70"/>
    </row>
    <row r="28" spans="1:19" x14ac:dyDescent="0.25">
      <c r="C28" s="119"/>
    </row>
  </sheetData>
  <mergeCells count="13">
    <mergeCell ref="L3:S3"/>
    <mergeCell ref="L4:M5"/>
    <mergeCell ref="N4:O5"/>
    <mergeCell ref="P4:Q5"/>
    <mergeCell ref="R4:S5"/>
    <mergeCell ref="J5:K5"/>
    <mergeCell ref="A3:A6"/>
    <mergeCell ref="B3:C5"/>
    <mergeCell ref="F3:K3"/>
    <mergeCell ref="F4:G5"/>
    <mergeCell ref="H4:K4"/>
    <mergeCell ref="H5:I5"/>
    <mergeCell ref="D3:E5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5"/>
  <sheetViews>
    <sheetView workbookViewId="0"/>
  </sheetViews>
  <sheetFormatPr defaultRowHeight="15" x14ac:dyDescent="0.25"/>
  <cols>
    <col min="2" max="2" width="70.7109375" customWidth="1"/>
  </cols>
  <sheetData>
    <row r="2" spans="1:2" x14ac:dyDescent="0.25">
      <c r="A2" s="338" t="s">
        <v>170</v>
      </c>
    </row>
    <row r="3" spans="1:2" x14ac:dyDescent="0.25">
      <c r="A3" s="349" t="s">
        <v>65</v>
      </c>
      <c r="B3" s="348" t="s">
        <v>171</v>
      </c>
    </row>
    <row r="4" spans="1:2" x14ac:dyDescent="0.25">
      <c r="A4" s="349" t="s">
        <v>40</v>
      </c>
      <c r="B4" s="348" t="s">
        <v>172</v>
      </c>
    </row>
    <row r="5" spans="1:2" x14ac:dyDescent="0.25">
      <c r="A5" s="349" t="s">
        <v>41</v>
      </c>
      <c r="B5" s="348" t="s">
        <v>173</v>
      </c>
    </row>
  </sheetData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3"/>
  <sheetViews>
    <sheetView zoomScaleNormal="100" workbookViewId="0"/>
  </sheetViews>
  <sheetFormatPr defaultColWidth="9.140625" defaultRowHeight="15" x14ac:dyDescent="0.25"/>
  <cols>
    <col min="1" max="1" width="18" style="82" customWidth="1"/>
    <col min="2" max="12" width="6.7109375" style="82" customWidth="1"/>
    <col min="13" max="18" width="6.42578125" style="82" customWidth="1"/>
    <col min="19" max="16384" width="9.140625" style="82"/>
  </cols>
  <sheetData>
    <row r="1" spans="1:25" s="19" customFormat="1" ht="17.25" customHeight="1" x14ac:dyDescent="0.2">
      <c r="A1" s="51" t="s">
        <v>254</v>
      </c>
      <c r="B1" s="54"/>
      <c r="C1" s="54"/>
      <c r="D1" s="54"/>
      <c r="E1" s="23"/>
      <c r="F1" s="23"/>
      <c r="G1" s="23"/>
      <c r="H1" s="23"/>
      <c r="I1" s="23"/>
      <c r="Q1" s="191"/>
    </row>
    <row r="2" spans="1:25" ht="17.25" customHeight="1" thickBot="1" x14ac:dyDescent="0.3">
      <c r="A2" s="122" t="s">
        <v>75</v>
      </c>
      <c r="B2" s="81"/>
      <c r="C2" s="81"/>
    </row>
    <row r="3" spans="1:25" ht="24" customHeight="1" x14ac:dyDescent="0.25">
      <c r="A3" s="599" t="s">
        <v>72</v>
      </c>
      <c r="B3" s="601" t="s">
        <v>80</v>
      </c>
      <c r="C3" s="602"/>
      <c r="D3" s="602"/>
      <c r="E3" s="602"/>
      <c r="F3" s="602"/>
      <c r="G3" s="602"/>
      <c r="H3" s="602"/>
      <c r="I3" s="602"/>
      <c r="J3" s="602"/>
      <c r="K3" s="602"/>
      <c r="L3" s="603"/>
      <c r="M3" s="605" t="s">
        <v>233</v>
      </c>
      <c r="N3" s="593"/>
      <c r="O3" s="606" t="s">
        <v>234</v>
      </c>
      <c r="P3" s="593"/>
      <c r="Q3" s="606" t="s">
        <v>235</v>
      </c>
      <c r="R3" s="607"/>
    </row>
    <row r="4" spans="1:25" ht="17.25" customHeight="1" thickBot="1" x14ac:dyDescent="0.3">
      <c r="A4" s="600"/>
      <c r="B4" s="225" t="s">
        <v>6</v>
      </c>
      <c r="C4" s="225" t="s">
        <v>7</v>
      </c>
      <c r="D4" s="225" t="s">
        <v>8</v>
      </c>
      <c r="E4" s="225" t="s">
        <v>9</v>
      </c>
      <c r="F4" s="225" t="s">
        <v>10</v>
      </c>
      <c r="G4" s="226" t="s">
        <v>46</v>
      </c>
      <c r="H4" s="226" t="s">
        <v>71</v>
      </c>
      <c r="I4" s="226" t="s">
        <v>148</v>
      </c>
      <c r="J4" s="226" t="s">
        <v>174</v>
      </c>
      <c r="K4" s="226" t="s">
        <v>196</v>
      </c>
      <c r="L4" s="227" t="s">
        <v>236</v>
      </c>
      <c r="M4" s="228" t="s">
        <v>73</v>
      </c>
      <c r="N4" s="229" t="s">
        <v>74</v>
      </c>
      <c r="O4" s="230" t="s">
        <v>73</v>
      </c>
      <c r="P4" s="229" t="s">
        <v>74</v>
      </c>
      <c r="Q4" s="230" t="s">
        <v>73</v>
      </c>
      <c r="R4" s="253" t="s">
        <v>74</v>
      </c>
    </row>
    <row r="5" spans="1:25" ht="17.25" customHeight="1" x14ac:dyDescent="0.25">
      <c r="A5" s="75" t="s">
        <v>12</v>
      </c>
      <c r="B5" s="123">
        <v>9024</v>
      </c>
      <c r="C5" s="123">
        <v>9147</v>
      </c>
      <c r="D5" s="123">
        <v>8837</v>
      </c>
      <c r="E5" s="123">
        <v>8763</v>
      </c>
      <c r="F5" s="123">
        <v>9063</v>
      </c>
      <c r="G5" s="123">
        <v>9195</v>
      </c>
      <c r="H5" s="123">
        <v>9305</v>
      </c>
      <c r="I5" s="123">
        <v>9496</v>
      </c>
      <c r="J5" s="123">
        <v>9751</v>
      </c>
      <c r="K5" s="123">
        <v>10053</v>
      </c>
      <c r="L5" s="124">
        <v>14128</v>
      </c>
      <c r="M5" s="146">
        <f>L5-K5</f>
        <v>4075</v>
      </c>
      <c r="N5" s="149">
        <f>L5/K5-1</f>
        <v>0.40535163632746452</v>
      </c>
      <c r="O5" s="155">
        <f>L5-G5</f>
        <v>4933</v>
      </c>
      <c r="P5" s="156">
        <f>L5/G5-1</f>
        <v>0.53648722131593263</v>
      </c>
      <c r="Q5" s="152">
        <f>L5-B5</f>
        <v>5104</v>
      </c>
      <c r="R5" s="128">
        <f>L5/B5-1</f>
        <v>0.56560283687943258</v>
      </c>
      <c r="S5"/>
      <c r="T5" s="328"/>
      <c r="U5" s="116"/>
      <c r="V5" s="328"/>
      <c r="W5" s="116"/>
      <c r="X5" s="328"/>
      <c r="Y5" s="116"/>
    </row>
    <row r="6" spans="1:25" ht="17.25" customHeight="1" x14ac:dyDescent="0.25">
      <c r="A6" s="77" t="s">
        <v>13</v>
      </c>
      <c r="B6" s="84">
        <v>3576</v>
      </c>
      <c r="C6" s="84">
        <v>3661</v>
      </c>
      <c r="D6" s="84">
        <v>3613</v>
      </c>
      <c r="E6" s="84">
        <v>3729</v>
      </c>
      <c r="F6" s="84">
        <v>3925</v>
      </c>
      <c r="G6" s="84">
        <v>4054</v>
      </c>
      <c r="H6" s="84">
        <v>4080</v>
      </c>
      <c r="I6" s="84">
        <v>4113</v>
      </c>
      <c r="J6" s="84">
        <v>4233</v>
      </c>
      <c r="K6" s="84">
        <v>4162</v>
      </c>
      <c r="L6" s="125">
        <v>4679</v>
      </c>
      <c r="M6" s="147">
        <f t="shared" ref="M6:M19" si="0">L6-K6</f>
        <v>517</v>
      </c>
      <c r="N6" s="150">
        <f t="shared" ref="N6:N19" si="1">L6/K6-1</f>
        <v>0.12421912542047098</v>
      </c>
      <c r="O6" s="157">
        <f t="shared" ref="O6:O19" si="2">L6-G6</f>
        <v>625</v>
      </c>
      <c r="P6" s="127">
        <f t="shared" ref="P6:P19" si="3">L6/G6-1</f>
        <v>0.15416872224962996</v>
      </c>
      <c r="Q6" s="153">
        <f t="shared" ref="Q6:Q19" si="4">L6-B6</f>
        <v>1103</v>
      </c>
      <c r="R6" s="129">
        <f t="shared" ref="R6:R19" si="5">L6/B6-1</f>
        <v>0.30844519015659966</v>
      </c>
      <c r="S6"/>
      <c r="T6" s="328"/>
      <c r="U6" s="116"/>
      <c r="V6" s="328"/>
      <c r="W6" s="116"/>
      <c r="X6" s="328"/>
      <c r="Y6" s="116"/>
    </row>
    <row r="7" spans="1:25" ht="17.25" customHeight="1" x14ac:dyDescent="0.25">
      <c r="A7" s="77" t="s">
        <v>14</v>
      </c>
      <c r="B7" s="84">
        <v>692</v>
      </c>
      <c r="C7" s="84">
        <v>738</v>
      </c>
      <c r="D7" s="84">
        <v>694</v>
      </c>
      <c r="E7" s="84">
        <v>640</v>
      </c>
      <c r="F7" s="84">
        <v>673</v>
      </c>
      <c r="G7" s="84">
        <v>678</v>
      </c>
      <c r="H7" s="84">
        <v>700</v>
      </c>
      <c r="I7" s="84">
        <v>726</v>
      </c>
      <c r="J7" s="84">
        <v>764</v>
      </c>
      <c r="K7" s="84">
        <v>831</v>
      </c>
      <c r="L7" s="125">
        <v>1416</v>
      </c>
      <c r="M7" s="147">
        <f t="shared" si="0"/>
        <v>585</v>
      </c>
      <c r="N7" s="150">
        <f t="shared" si="1"/>
        <v>0.70397111913357402</v>
      </c>
      <c r="O7" s="157">
        <f t="shared" si="2"/>
        <v>738</v>
      </c>
      <c r="P7" s="127">
        <f t="shared" si="3"/>
        <v>1.0884955752212391</v>
      </c>
      <c r="Q7" s="153">
        <f t="shared" si="4"/>
        <v>724</v>
      </c>
      <c r="R7" s="129">
        <f t="shared" si="5"/>
        <v>1.046242774566474</v>
      </c>
      <c r="S7"/>
      <c r="T7" s="328"/>
      <c r="U7" s="116"/>
      <c r="V7" s="328"/>
      <c r="W7" s="116"/>
      <c r="X7" s="328"/>
      <c r="Y7" s="116"/>
    </row>
    <row r="8" spans="1:25" ht="17.25" customHeight="1" x14ac:dyDescent="0.25">
      <c r="A8" s="77" t="s">
        <v>15</v>
      </c>
      <c r="B8" s="84">
        <v>362</v>
      </c>
      <c r="C8" s="84">
        <v>345</v>
      </c>
      <c r="D8" s="84">
        <v>319</v>
      </c>
      <c r="E8" s="84">
        <v>316</v>
      </c>
      <c r="F8" s="84">
        <v>335</v>
      </c>
      <c r="G8" s="84">
        <v>318</v>
      </c>
      <c r="H8" s="84">
        <v>340</v>
      </c>
      <c r="I8" s="84">
        <v>348</v>
      </c>
      <c r="J8" s="84">
        <v>367</v>
      </c>
      <c r="K8" s="84">
        <v>382</v>
      </c>
      <c r="L8" s="125">
        <v>674</v>
      </c>
      <c r="M8" s="147">
        <f t="shared" si="0"/>
        <v>292</v>
      </c>
      <c r="N8" s="150">
        <f t="shared" si="1"/>
        <v>0.76439790575916233</v>
      </c>
      <c r="O8" s="157">
        <f t="shared" si="2"/>
        <v>356</v>
      </c>
      <c r="P8" s="127">
        <f t="shared" si="3"/>
        <v>1.1194968553459121</v>
      </c>
      <c r="Q8" s="153">
        <f t="shared" si="4"/>
        <v>312</v>
      </c>
      <c r="R8" s="129">
        <f t="shared" si="5"/>
        <v>0.86187845303867405</v>
      </c>
      <c r="S8"/>
      <c r="T8" s="328"/>
      <c r="U8" s="116"/>
      <c r="V8" s="328"/>
      <c r="W8" s="116"/>
      <c r="X8" s="328"/>
      <c r="Y8" s="116"/>
    </row>
    <row r="9" spans="1:25" ht="17.25" customHeight="1" x14ac:dyDescent="0.25">
      <c r="A9" s="77" t="s">
        <v>16</v>
      </c>
      <c r="B9" s="84">
        <v>551</v>
      </c>
      <c r="C9" s="84">
        <v>531</v>
      </c>
      <c r="D9" s="84">
        <v>544</v>
      </c>
      <c r="E9" s="84">
        <v>542</v>
      </c>
      <c r="F9" s="84">
        <v>583</v>
      </c>
      <c r="G9" s="84">
        <v>589</v>
      </c>
      <c r="H9" s="84">
        <v>554</v>
      </c>
      <c r="I9" s="84">
        <v>599</v>
      </c>
      <c r="J9" s="84">
        <v>632</v>
      </c>
      <c r="K9" s="84">
        <v>723</v>
      </c>
      <c r="L9" s="125">
        <v>1064</v>
      </c>
      <c r="M9" s="147">
        <f t="shared" si="0"/>
        <v>341</v>
      </c>
      <c r="N9" s="150">
        <f t="shared" si="1"/>
        <v>0.47164591977869996</v>
      </c>
      <c r="O9" s="157">
        <f t="shared" si="2"/>
        <v>475</v>
      </c>
      <c r="P9" s="127">
        <f t="shared" si="3"/>
        <v>0.80645161290322576</v>
      </c>
      <c r="Q9" s="153">
        <f t="shared" si="4"/>
        <v>513</v>
      </c>
      <c r="R9" s="129">
        <f t="shared" si="5"/>
        <v>0.93103448275862077</v>
      </c>
      <c r="S9"/>
      <c r="T9" s="328"/>
      <c r="U9" s="116"/>
      <c r="V9" s="328"/>
      <c r="W9" s="116"/>
      <c r="X9" s="328"/>
      <c r="Y9" s="116"/>
    </row>
    <row r="10" spans="1:25" ht="17.25" customHeight="1" x14ac:dyDescent="0.25">
      <c r="A10" s="77" t="s">
        <v>17</v>
      </c>
      <c r="B10" s="84">
        <v>524</v>
      </c>
      <c r="C10" s="84">
        <v>542</v>
      </c>
      <c r="D10" s="84">
        <v>505</v>
      </c>
      <c r="E10" s="84">
        <v>464</v>
      </c>
      <c r="F10" s="84">
        <v>457</v>
      </c>
      <c r="G10" s="84">
        <v>423</v>
      </c>
      <c r="H10" s="84">
        <v>385</v>
      </c>
      <c r="I10" s="84">
        <v>395</v>
      </c>
      <c r="J10" s="84">
        <v>393</v>
      </c>
      <c r="K10" s="84">
        <v>420</v>
      </c>
      <c r="L10" s="125">
        <v>566</v>
      </c>
      <c r="M10" s="147">
        <f t="shared" si="0"/>
        <v>146</v>
      </c>
      <c r="N10" s="150">
        <f t="shared" si="1"/>
        <v>0.34761904761904772</v>
      </c>
      <c r="O10" s="157">
        <f t="shared" si="2"/>
        <v>143</v>
      </c>
      <c r="P10" s="127">
        <f t="shared" si="3"/>
        <v>0.33806146572104012</v>
      </c>
      <c r="Q10" s="153">
        <f t="shared" si="4"/>
        <v>42</v>
      </c>
      <c r="R10" s="129">
        <f t="shared" si="5"/>
        <v>8.0152671755725269E-2</v>
      </c>
      <c r="S10"/>
      <c r="T10" s="328"/>
      <c r="U10" s="116"/>
      <c r="V10" s="328"/>
      <c r="W10" s="116"/>
      <c r="X10" s="328"/>
      <c r="Y10" s="116"/>
    </row>
    <row r="11" spans="1:25" ht="17.25" customHeight="1" x14ac:dyDescent="0.25">
      <c r="A11" s="77" t="s">
        <v>18</v>
      </c>
      <c r="B11" s="84">
        <v>691</v>
      </c>
      <c r="C11" s="84">
        <v>672</v>
      </c>
      <c r="D11" s="84">
        <v>570</v>
      </c>
      <c r="E11" s="84">
        <v>524</v>
      </c>
      <c r="F11" s="84">
        <v>491</v>
      </c>
      <c r="G11" s="84">
        <v>491</v>
      </c>
      <c r="H11" s="84">
        <v>523</v>
      </c>
      <c r="I11" s="84">
        <v>532</v>
      </c>
      <c r="J11" s="84">
        <v>544</v>
      </c>
      <c r="K11" s="84">
        <v>590</v>
      </c>
      <c r="L11" s="125">
        <v>962</v>
      </c>
      <c r="M11" s="147">
        <f t="shared" si="0"/>
        <v>372</v>
      </c>
      <c r="N11" s="150">
        <f t="shared" si="1"/>
        <v>0.63050847457627124</v>
      </c>
      <c r="O11" s="157">
        <f t="shared" si="2"/>
        <v>471</v>
      </c>
      <c r="P11" s="127">
        <f t="shared" si="3"/>
        <v>0.95926680244399187</v>
      </c>
      <c r="Q11" s="153">
        <f t="shared" si="4"/>
        <v>271</v>
      </c>
      <c r="R11" s="129">
        <f t="shared" si="5"/>
        <v>0.3921852387843705</v>
      </c>
      <c r="S11"/>
      <c r="T11" s="328"/>
      <c r="U11" s="116"/>
      <c r="V11" s="328"/>
      <c r="W11" s="116"/>
      <c r="X11" s="328"/>
      <c r="Y11" s="116"/>
    </row>
    <row r="12" spans="1:25" ht="17.25" customHeight="1" x14ac:dyDescent="0.25">
      <c r="A12" s="77" t="s">
        <v>19</v>
      </c>
      <c r="B12" s="84">
        <v>304</v>
      </c>
      <c r="C12" s="84">
        <v>305</v>
      </c>
      <c r="D12" s="84">
        <v>322</v>
      </c>
      <c r="E12" s="84">
        <v>291</v>
      </c>
      <c r="F12" s="84">
        <v>282</v>
      </c>
      <c r="G12" s="84">
        <v>292</v>
      </c>
      <c r="H12" s="84">
        <v>314</v>
      </c>
      <c r="I12" s="84">
        <v>326</v>
      </c>
      <c r="J12" s="84">
        <v>329</v>
      </c>
      <c r="K12" s="84">
        <v>371</v>
      </c>
      <c r="L12" s="125">
        <v>543</v>
      </c>
      <c r="M12" s="147">
        <f t="shared" si="0"/>
        <v>172</v>
      </c>
      <c r="N12" s="150">
        <f t="shared" si="1"/>
        <v>0.46361185983827502</v>
      </c>
      <c r="O12" s="157">
        <f t="shared" si="2"/>
        <v>251</v>
      </c>
      <c r="P12" s="127">
        <f t="shared" si="3"/>
        <v>0.8595890410958904</v>
      </c>
      <c r="Q12" s="153">
        <f t="shared" si="4"/>
        <v>239</v>
      </c>
      <c r="R12" s="129">
        <f t="shared" si="5"/>
        <v>0.78618421052631571</v>
      </c>
      <c r="S12"/>
      <c r="T12" s="328"/>
      <c r="U12" s="116"/>
      <c r="V12" s="328"/>
      <c r="W12" s="116"/>
      <c r="X12" s="328"/>
      <c r="Y12" s="116"/>
    </row>
    <row r="13" spans="1:25" ht="17.25" customHeight="1" x14ac:dyDescent="0.25">
      <c r="A13" s="77" t="s">
        <v>20</v>
      </c>
      <c r="B13" s="84">
        <v>250</v>
      </c>
      <c r="C13" s="84">
        <v>249</v>
      </c>
      <c r="D13" s="84">
        <v>262</v>
      </c>
      <c r="E13" s="84">
        <v>273</v>
      </c>
      <c r="F13" s="84">
        <v>286</v>
      </c>
      <c r="G13" s="84">
        <v>315</v>
      </c>
      <c r="H13" s="84">
        <v>283</v>
      </c>
      <c r="I13" s="84">
        <v>269</v>
      </c>
      <c r="J13" s="84">
        <v>292</v>
      </c>
      <c r="K13" s="84">
        <v>328</v>
      </c>
      <c r="L13" s="125">
        <v>531</v>
      </c>
      <c r="M13" s="147">
        <f t="shared" si="0"/>
        <v>203</v>
      </c>
      <c r="N13" s="150">
        <f t="shared" si="1"/>
        <v>0.61890243902439024</v>
      </c>
      <c r="O13" s="157">
        <f t="shared" si="2"/>
        <v>216</v>
      </c>
      <c r="P13" s="127">
        <f t="shared" si="3"/>
        <v>0.68571428571428572</v>
      </c>
      <c r="Q13" s="153">
        <f t="shared" si="4"/>
        <v>281</v>
      </c>
      <c r="R13" s="129">
        <f t="shared" si="5"/>
        <v>1.1240000000000001</v>
      </c>
      <c r="S13"/>
      <c r="T13" s="328"/>
      <c r="U13" s="116"/>
      <c r="V13" s="328"/>
      <c r="W13" s="116"/>
      <c r="X13" s="328"/>
      <c r="Y13" s="116"/>
    </row>
    <row r="14" spans="1:25" ht="17.25" customHeight="1" x14ac:dyDescent="0.25">
      <c r="A14" s="77" t="s">
        <v>21</v>
      </c>
      <c r="B14" s="84">
        <v>175</v>
      </c>
      <c r="C14" s="84">
        <v>201</v>
      </c>
      <c r="D14" s="84">
        <v>214</v>
      </c>
      <c r="E14" s="84">
        <v>214</v>
      </c>
      <c r="F14" s="84">
        <v>213</v>
      </c>
      <c r="G14" s="84">
        <v>216</v>
      </c>
      <c r="H14" s="84">
        <v>229</v>
      </c>
      <c r="I14" s="84">
        <v>275</v>
      </c>
      <c r="J14" s="84">
        <v>287</v>
      </c>
      <c r="K14" s="84">
        <v>303</v>
      </c>
      <c r="L14" s="125">
        <v>527</v>
      </c>
      <c r="M14" s="147">
        <f t="shared" si="0"/>
        <v>224</v>
      </c>
      <c r="N14" s="150">
        <f t="shared" si="1"/>
        <v>0.73927392739273934</v>
      </c>
      <c r="O14" s="157">
        <f t="shared" si="2"/>
        <v>311</v>
      </c>
      <c r="P14" s="127">
        <f t="shared" si="3"/>
        <v>1.4398148148148149</v>
      </c>
      <c r="Q14" s="153">
        <f t="shared" si="4"/>
        <v>352</v>
      </c>
      <c r="R14" s="129">
        <f t="shared" si="5"/>
        <v>2.0114285714285716</v>
      </c>
      <c r="S14"/>
      <c r="T14" s="328"/>
      <c r="U14" s="116"/>
      <c r="V14" s="328"/>
      <c r="W14" s="116"/>
      <c r="X14" s="328"/>
      <c r="Y14" s="116"/>
    </row>
    <row r="15" spans="1:25" ht="17.25" customHeight="1" x14ac:dyDescent="0.25">
      <c r="A15" s="77" t="s">
        <v>22</v>
      </c>
      <c r="B15" s="84">
        <v>186</v>
      </c>
      <c r="C15" s="84">
        <v>190</v>
      </c>
      <c r="D15" s="84">
        <v>171</v>
      </c>
      <c r="E15" s="84">
        <v>186</v>
      </c>
      <c r="F15" s="84">
        <v>172</v>
      </c>
      <c r="G15" s="84">
        <v>178</v>
      </c>
      <c r="H15" s="84">
        <v>183</v>
      </c>
      <c r="I15" s="84">
        <v>190</v>
      </c>
      <c r="J15" s="84">
        <v>200</v>
      </c>
      <c r="K15" s="84">
        <v>204</v>
      </c>
      <c r="L15" s="125">
        <v>370</v>
      </c>
      <c r="M15" s="147">
        <f t="shared" si="0"/>
        <v>166</v>
      </c>
      <c r="N15" s="150">
        <f t="shared" si="1"/>
        <v>0.81372549019607843</v>
      </c>
      <c r="O15" s="157">
        <f t="shared" si="2"/>
        <v>192</v>
      </c>
      <c r="P15" s="127">
        <f t="shared" si="3"/>
        <v>1.0786516853932584</v>
      </c>
      <c r="Q15" s="153">
        <f t="shared" si="4"/>
        <v>184</v>
      </c>
      <c r="R15" s="129">
        <f t="shared" si="5"/>
        <v>0.989247311827957</v>
      </c>
      <c r="S15"/>
      <c r="T15" s="328"/>
      <c r="U15" s="116"/>
      <c r="V15" s="328"/>
      <c r="W15" s="116"/>
      <c r="X15" s="328"/>
      <c r="Y15" s="116"/>
    </row>
    <row r="16" spans="1:25" ht="17.25" customHeight="1" x14ac:dyDescent="0.25">
      <c r="A16" s="77" t="s">
        <v>23</v>
      </c>
      <c r="B16" s="84">
        <v>752</v>
      </c>
      <c r="C16" s="84">
        <v>794</v>
      </c>
      <c r="D16" s="84">
        <v>768</v>
      </c>
      <c r="E16" s="84">
        <v>767</v>
      </c>
      <c r="F16" s="84">
        <v>787</v>
      </c>
      <c r="G16" s="84">
        <v>818</v>
      </c>
      <c r="H16" s="84">
        <v>891</v>
      </c>
      <c r="I16" s="84">
        <v>893</v>
      </c>
      <c r="J16" s="84">
        <v>885</v>
      </c>
      <c r="K16" s="84">
        <v>888</v>
      </c>
      <c r="L16" s="125">
        <v>1303</v>
      </c>
      <c r="M16" s="147">
        <f t="shared" si="0"/>
        <v>415</v>
      </c>
      <c r="N16" s="150">
        <f t="shared" si="1"/>
        <v>0.4673423423423424</v>
      </c>
      <c r="O16" s="157">
        <f t="shared" si="2"/>
        <v>485</v>
      </c>
      <c r="P16" s="127">
        <f t="shared" si="3"/>
        <v>0.59290953545232283</v>
      </c>
      <c r="Q16" s="153">
        <f t="shared" si="4"/>
        <v>551</v>
      </c>
      <c r="R16" s="129">
        <f t="shared" si="5"/>
        <v>0.73271276595744683</v>
      </c>
      <c r="S16"/>
      <c r="T16" s="328"/>
      <c r="U16" s="116"/>
      <c r="V16" s="328"/>
      <c r="W16" s="116"/>
      <c r="X16" s="328"/>
      <c r="Y16" s="116"/>
    </row>
    <row r="17" spans="1:25" ht="17.25" customHeight="1" x14ac:dyDescent="0.25">
      <c r="A17" s="77" t="s">
        <v>24</v>
      </c>
      <c r="B17" s="84">
        <v>240</v>
      </c>
      <c r="C17" s="84">
        <v>226</v>
      </c>
      <c r="D17" s="84">
        <v>201</v>
      </c>
      <c r="E17" s="84">
        <v>181</v>
      </c>
      <c r="F17" s="84">
        <v>199</v>
      </c>
      <c r="G17" s="84">
        <v>202</v>
      </c>
      <c r="H17" s="84">
        <v>209</v>
      </c>
      <c r="I17" s="84">
        <v>209</v>
      </c>
      <c r="J17" s="84">
        <v>203</v>
      </c>
      <c r="K17" s="84">
        <v>227</v>
      </c>
      <c r="L17" s="125">
        <v>393</v>
      </c>
      <c r="M17" s="147">
        <f t="shared" si="0"/>
        <v>166</v>
      </c>
      <c r="N17" s="150">
        <f t="shared" si="1"/>
        <v>0.73127753303964749</v>
      </c>
      <c r="O17" s="157">
        <f t="shared" si="2"/>
        <v>191</v>
      </c>
      <c r="P17" s="127">
        <f t="shared" si="3"/>
        <v>0.9455445544554455</v>
      </c>
      <c r="Q17" s="153">
        <f t="shared" si="4"/>
        <v>153</v>
      </c>
      <c r="R17" s="129">
        <f t="shared" si="5"/>
        <v>0.63749999999999996</v>
      </c>
      <c r="S17"/>
      <c r="T17" s="328"/>
      <c r="U17" s="116"/>
      <c r="V17" s="328"/>
      <c r="W17" s="116"/>
      <c r="X17" s="328"/>
      <c r="Y17" s="116"/>
    </row>
    <row r="18" spans="1:25" ht="17.25" customHeight="1" x14ac:dyDescent="0.25">
      <c r="A18" s="77" t="s">
        <v>25</v>
      </c>
      <c r="B18" s="84">
        <v>314</v>
      </c>
      <c r="C18" s="84">
        <v>286</v>
      </c>
      <c r="D18" s="84">
        <v>279</v>
      </c>
      <c r="E18" s="84">
        <v>286</v>
      </c>
      <c r="F18" s="84">
        <v>320</v>
      </c>
      <c r="G18" s="84">
        <v>298</v>
      </c>
      <c r="H18" s="84">
        <v>259</v>
      </c>
      <c r="I18" s="84">
        <v>245</v>
      </c>
      <c r="J18" s="84">
        <v>238</v>
      </c>
      <c r="K18" s="84">
        <v>255</v>
      </c>
      <c r="L18" s="125">
        <v>404</v>
      </c>
      <c r="M18" s="147">
        <f t="shared" si="0"/>
        <v>149</v>
      </c>
      <c r="N18" s="150">
        <f t="shared" si="1"/>
        <v>0.584313725490196</v>
      </c>
      <c r="O18" s="157">
        <f t="shared" si="2"/>
        <v>106</v>
      </c>
      <c r="P18" s="127">
        <f t="shared" si="3"/>
        <v>0.35570469798657722</v>
      </c>
      <c r="Q18" s="153">
        <f t="shared" si="4"/>
        <v>90</v>
      </c>
      <c r="R18" s="129">
        <f t="shared" si="5"/>
        <v>0.28662420382165599</v>
      </c>
      <c r="S18"/>
      <c r="T18" s="328"/>
      <c r="U18" s="116"/>
      <c r="V18" s="328"/>
      <c r="W18" s="116"/>
      <c r="X18" s="328"/>
      <c r="Y18" s="116"/>
    </row>
    <row r="19" spans="1:25" ht="17.25" customHeight="1" thickBot="1" x14ac:dyDescent="0.3">
      <c r="A19" s="76" t="s">
        <v>26</v>
      </c>
      <c r="B19" s="91">
        <v>407</v>
      </c>
      <c r="C19" s="91">
        <v>407</v>
      </c>
      <c r="D19" s="91">
        <v>375</v>
      </c>
      <c r="E19" s="91">
        <v>350</v>
      </c>
      <c r="F19" s="91">
        <v>340</v>
      </c>
      <c r="G19" s="91">
        <v>323</v>
      </c>
      <c r="H19" s="91">
        <v>355</v>
      </c>
      <c r="I19" s="91">
        <v>376</v>
      </c>
      <c r="J19" s="91">
        <v>384</v>
      </c>
      <c r="K19" s="91">
        <v>369</v>
      </c>
      <c r="L19" s="126">
        <v>696</v>
      </c>
      <c r="M19" s="148">
        <f t="shared" si="0"/>
        <v>327</v>
      </c>
      <c r="N19" s="151">
        <f t="shared" si="1"/>
        <v>0.88617886178861793</v>
      </c>
      <c r="O19" s="158">
        <f t="shared" si="2"/>
        <v>373</v>
      </c>
      <c r="P19" s="130">
        <f t="shared" si="3"/>
        <v>1.1547987616099071</v>
      </c>
      <c r="Q19" s="154">
        <f t="shared" si="4"/>
        <v>289</v>
      </c>
      <c r="R19" s="131">
        <f t="shared" si="5"/>
        <v>0.71007371007371001</v>
      </c>
      <c r="S19"/>
      <c r="T19" s="328"/>
      <c r="U19" s="116"/>
      <c r="V19" s="328"/>
      <c r="W19" s="116"/>
      <c r="X19" s="328"/>
      <c r="Y19" s="116"/>
    </row>
    <row r="20" spans="1:25" s="10" customFormat="1" ht="17.25" customHeight="1" x14ac:dyDescent="0.25">
      <c r="A20" s="28"/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S20"/>
      <c r="T20"/>
      <c r="U20"/>
    </row>
    <row r="21" spans="1:25" x14ac:dyDescent="0.25">
      <c r="B21"/>
      <c r="C21"/>
      <c r="D21"/>
      <c r="E21"/>
      <c r="F21"/>
      <c r="G21"/>
      <c r="H21"/>
      <c r="I21"/>
      <c r="J21"/>
      <c r="K21"/>
      <c r="L21" s="186"/>
      <c r="M21"/>
      <c r="N21"/>
      <c r="O21"/>
      <c r="P21"/>
      <c r="Q21"/>
      <c r="R21"/>
    </row>
    <row r="23" spans="1:25" x14ac:dyDescent="0.25">
      <c r="B23" s="328"/>
      <c r="C23" s="328"/>
      <c r="D23" s="328"/>
      <c r="E23" s="328"/>
      <c r="F23" s="328"/>
      <c r="G23" s="328"/>
      <c r="H23" s="328"/>
      <c r="I23" s="328"/>
      <c r="J23" s="328"/>
      <c r="K23" s="328"/>
      <c r="L23" s="328"/>
      <c r="M23" s="328"/>
      <c r="N23" s="328"/>
      <c r="O23" s="328"/>
      <c r="P23" s="328"/>
      <c r="Q23" s="328"/>
      <c r="R23" s="328"/>
    </row>
  </sheetData>
  <mergeCells count="5">
    <mergeCell ref="A3:A4"/>
    <mergeCell ref="B3:L3"/>
    <mergeCell ref="M3:N3"/>
    <mergeCell ref="O3:P3"/>
    <mergeCell ref="Q3:R3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4"/>
  <dimension ref="A1:V32"/>
  <sheetViews>
    <sheetView zoomScaleNormal="100" workbookViewId="0"/>
  </sheetViews>
  <sheetFormatPr defaultColWidth="9.140625" defaultRowHeight="15" x14ac:dyDescent="0.25"/>
  <cols>
    <col min="1" max="1" width="12.85546875" style="9" customWidth="1"/>
    <col min="2" max="2" width="5.7109375" style="9" customWidth="1"/>
    <col min="3" max="3" width="7.42578125" style="9" customWidth="1"/>
    <col min="4" max="8" width="7.140625" style="9" customWidth="1"/>
    <col min="9" max="9" width="8.28515625" style="9" customWidth="1"/>
    <col min="10" max="17" width="7.140625" style="9" customWidth="1"/>
    <col min="18" max="16384" width="9.140625" style="9"/>
  </cols>
  <sheetData>
    <row r="1" spans="1:21" s="80" customFormat="1" ht="17.25" customHeight="1" x14ac:dyDescent="0.2">
      <c r="A1" s="80" t="s">
        <v>255</v>
      </c>
    </row>
    <row r="2" spans="1:21" s="81" customFormat="1" ht="17.25" customHeight="1" thickBot="1" x14ac:dyDescent="0.3">
      <c r="A2" s="122" t="s">
        <v>75</v>
      </c>
    </row>
    <row r="3" spans="1:21" s="15" customFormat="1" ht="19.5" customHeight="1" x14ac:dyDescent="0.25">
      <c r="A3" s="549" t="s">
        <v>79</v>
      </c>
      <c r="B3" s="550"/>
      <c r="C3" s="549" t="s">
        <v>213</v>
      </c>
      <c r="D3" s="618"/>
      <c r="E3" s="618"/>
      <c r="F3" s="618"/>
      <c r="G3" s="618"/>
      <c r="H3" s="664"/>
      <c r="I3" s="661" t="s">
        <v>207</v>
      </c>
      <c r="J3" s="671" t="s">
        <v>216</v>
      </c>
      <c r="K3" s="671"/>
      <c r="L3" s="672"/>
      <c r="M3" s="672"/>
      <c r="N3" s="672"/>
      <c r="O3" s="672"/>
      <c r="P3" s="672"/>
      <c r="Q3" s="536"/>
    </row>
    <row r="4" spans="1:21" s="15" customFormat="1" ht="15" customHeight="1" x14ac:dyDescent="0.25">
      <c r="A4" s="551"/>
      <c r="B4" s="552"/>
      <c r="C4" s="527" t="s">
        <v>204</v>
      </c>
      <c r="D4" s="666" t="s">
        <v>208</v>
      </c>
      <c r="E4" s="679" t="s">
        <v>205</v>
      </c>
      <c r="F4" s="680"/>
      <c r="G4" s="680"/>
      <c r="H4" s="681"/>
      <c r="I4" s="662"/>
      <c r="J4" s="674" t="s">
        <v>3</v>
      </c>
      <c r="K4" s="675"/>
      <c r="L4" s="573" t="s">
        <v>89</v>
      </c>
      <c r="M4" s="670"/>
      <c r="N4" s="573" t="s">
        <v>31</v>
      </c>
      <c r="O4" s="573"/>
      <c r="P4" s="573"/>
      <c r="Q4" s="575"/>
    </row>
    <row r="5" spans="1:21" s="15" customFormat="1" ht="21.75" customHeight="1" x14ac:dyDescent="0.25">
      <c r="A5" s="551"/>
      <c r="B5" s="552"/>
      <c r="C5" s="527"/>
      <c r="D5" s="666"/>
      <c r="E5" s="668" t="s">
        <v>3</v>
      </c>
      <c r="F5" s="669"/>
      <c r="G5" s="668" t="s">
        <v>69</v>
      </c>
      <c r="H5" s="678"/>
      <c r="I5" s="662"/>
      <c r="J5" s="676"/>
      <c r="K5" s="677"/>
      <c r="L5" s="670"/>
      <c r="M5" s="670"/>
      <c r="N5" s="658" t="s">
        <v>210</v>
      </c>
      <c r="O5" s="659"/>
      <c r="P5" s="660" t="s">
        <v>203</v>
      </c>
      <c r="Q5" s="652"/>
    </row>
    <row r="6" spans="1:21" s="15" customFormat="1" ht="15" customHeight="1" thickBot="1" x14ac:dyDescent="0.3">
      <c r="A6" s="557"/>
      <c r="B6" s="558"/>
      <c r="C6" s="665"/>
      <c r="D6" s="667"/>
      <c r="E6" s="506" t="s">
        <v>73</v>
      </c>
      <c r="F6" s="387" t="s">
        <v>217</v>
      </c>
      <c r="G6" s="508" t="s">
        <v>4</v>
      </c>
      <c r="H6" s="381" t="s">
        <v>47</v>
      </c>
      <c r="I6" s="663"/>
      <c r="J6" s="288" t="s">
        <v>157</v>
      </c>
      <c r="K6" s="387" t="s">
        <v>217</v>
      </c>
      <c r="L6" s="250" t="s">
        <v>4</v>
      </c>
      <c r="M6" s="250" t="s">
        <v>47</v>
      </c>
      <c r="N6" s="245" t="s">
        <v>50</v>
      </c>
      <c r="O6" s="243" t="s">
        <v>68</v>
      </c>
      <c r="P6" s="245" t="s">
        <v>50</v>
      </c>
      <c r="Q6" s="249" t="s">
        <v>68</v>
      </c>
    </row>
    <row r="7" spans="1:21" ht="17.25" customHeight="1" x14ac:dyDescent="0.25">
      <c r="A7" s="545" t="s">
        <v>6</v>
      </c>
      <c r="B7" s="546"/>
      <c r="C7" s="321">
        <v>133</v>
      </c>
      <c r="D7" s="377">
        <v>881</v>
      </c>
      <c r="E7" s="134">
        <v>6051</v>
      </c>
      <c r="F7" s="327">
        <v>1.2853847232312417E-2</v>
      </c>
      <c r="G7" s="134">
        <v>2724</v>
      </c>
      <c r="H7" s="74">
        <v>3327</v>
      </c>
      <c r="I7" s="311">
        <v>787</v>
      </c>
      <c r="J7" s="320">
        <v>19160</v>
      </c>
      <c r="K7" s="327">
        <v>4.0700663191390832E-2</v>
      </c>
      <c r="L7" s="320">
        <v>7212</v>
      </c>
      <c r="M7" s="134">
        <v>11948</v>
      </c>
      <c r="N7" s="135">
        <v>11353</v>
      </c>
      <c r="O7" s="382">
        <v>0.59253653444676413</v>
      </c>
      <c r="P7" s="320">
        <v>7807</v>
      </c>
      <c r="Q7" s="144">
        <v>0.40746346555323587</v>
      </c>
      <c r="S7" s="16"/>
      <c r="T7" s="16"/>
      <c r="U7" s="16"/>
    </row>
    <row r="8" spans="1:21" ht="17.25" customHeight="1" x14ac:dyDescent="0.25">
      <c r="A8" s="545" t="s">
        <v>7</v>
      </c>
      <c r="B8" s="546"/>
      <c r="C8" s="321">
        <v>134</v>
      </c>
      <c r="D8" s="377">
        <v>899</v>
      </c>
      <c r="E8" s="134">
        <v>6329</v>
      </c>
      <c r="F8" s="327">
        <v>1.4102301288793027E-2</v>
      </c>
      <c r="G8" s="134">
        <v>2775</v>
      </c>
      <c r="H8" s="74">
        <v>3554</v>
      </c>
      <c r="I8" s="311">
        <v>837</v>
      </c>
      <c r="J8" s="320">
        <v>19876</v>
      </c>
      <c r="K8" s="327">
        <v>4.4287776965721316E-2</v>
      </c>
      <c r="L8" s="320">
        <v>7373</v>
      </c>
      <c r="M8" s="134">
        <v>12503</v>
      </c>
      <c r="N8" s="135">
        <v>11004</v>
      </c>
      <c r="O8" s="382">
        <v>0.55363252163413157</v>
      </c>
      <c r="P8" s="320">
        <v>8872</v>
      </c>
      <c r="Q8" s="144">
        <v>0.44636747836586843</v>
      </c>
      <c r="S8" s="16"/>
      <c r="T8" s="16"/>
      <c r="U8" s="16"/>
    </row>
    <row r="9" spans="1:21" ht="17.25" customHeight="1" x14ac:dyDescent="0.25">
      <c r="A9" s="545" t="s">
        <v>8</v>
      </c>
      <c r="B9" s="546"/>
      <c r="C9" s="321">
        <v>137</v>
      </c>
      <c r="D9" s="377">
        <v>915</v>
      </c>
      <c r="E9" s="134">
        <v>6619</v>
      </c>
      <c r="F9" s="327">
        <v>1.5197156646201745E-2</v>
      </c>
      <c r="G9" s="134">
        <v>2879</v>
      </c>
      <c r="H9" s="74">
        <v>3740</v>
      </c>
      <c r="I9" s="311">
        <v>861</v>
      </c>
      <c r="J9" s="320">
        <v>19835</v>
      </c>
      <c r="K9" s="327">
        <v>4.5540958162473423E-2</v>
      </c>
      <c r="L9" s="320">
        <v>7373</v>
      </c>
      <c r="M9" s="134">
        <v>12462</v>
      </c>
      <c r="N9" s="135">
        <v>10853</v>
      </c>
      <c r="O9" s="382">
        <v>0.5471641038568188</v>
      </c>
      <c r="P9" s="320">
        <v>8982</v>
      </c>
      <c r="Q9" s="144">
        <v>0.4528358961431812</v>
      </c>
      <c r="S9" s="16"/>
      <c r="T9" s="16"/>
      <c r="U9" s="16"/>
    </row>
    <row r="10" spans="1:21" ht="17.25" customHeight="1" x14ac:dyDescent="0.25">
      <c r="A10" s="545" t="s">
        <v>9</v>
      </c>
      <c r="B10" s="546"/>
      <c r="C10" s="321">
        <v>139</v>
      </c>
      <c r="D10" s="377">
        <v>903</v>
      </c>
      <c r="E10" s="134">
        <v>6127</v>
      </c>
      <c r="F10" s="327">
        <v>1.4345351399063936E-2</v>
      </c>
      <c r="G10" s="134">
        <v>2725</v>
      </c>
      <c r="H10" s="74">
        <v>3402</v>
      </c>
      <c r="I10" s="311">
        <v>912</v>
      </c>
      <c r="J10" s="320">
        <v>20046</v>
      </c>
      <c r="K10" s="327">
        <v>4.6934374758549967E-2</v>
      </c>
      <c r="L10" s="320">
        <v>7599</v>
      </c>
      <c r="M10" s="134">
        <v>12447</v>
      </c>
      <c r="N10" s="135">
        <v>10541</v>
      </c>
      <c r="O10" s="382">
        <v>0.52584056669659784</v>
      </c>
      <c r="P10" s="320">
        <v>9505</v>
      </c>
      <c r="Q10" s="144">
        <v>0.47415943330340216</v>
      </c>
      <c r="S10" s="16"/>
      <c r="T10" s="16"/>
      <c r="U10" s="16"/>
    </row>
    <row r="11" spans="1:21" ht="17.25" customHeight="1" x14ac:dyDescent="0.25">
      <c r="A11" s="545" t="s">
        <v>10</v>
      </c>
      <c r="B11" s="546"/>
      <c r="C11" s="321">
        <v>149</v>
      </c>
      <c r="D11" s="377">
        <v>776</v>
      </c>
      <c r="E11" s="134">
        <v>5609</v>
      </c>
      <c r="F11" s="327">
        <v>1.3202337771773031E-2</v>
      </c>
      <c r="G11" s="134">
        <v>2484</v>
      </c>
      <c r="H11" s="74">
        <v>3125</v>
      </c>
      <c r="I11" s="311">
        <v>1050</v>
      </c>
      <c r="J11" s="320">
        <v>20335</v>
      </c>
      <c r="K11" s="327">
        <v>4.7864064644144153E-2</v>
      </c>
      <c r="L11" s="320">
        <v>7438</v>
      </c>
      <c r="M11" s="134">
        <v>12897</v>
      </c>
      <c r="N11" s="145">
        <v>9853</v>
      </c>
      <c r="O11" s="382">
        <v>0.48453405458568971</v>
      </c>
      <c r="P11" s="320">
        <v>10482</v>
      </c>
      <c r="Q11" s="144">
        <v>0.51546594541431023</v>
      </c>
      <c r="S11" s="16"/>
      <c r="T11" s="16"/>
      <c r="U11" s="16"/>
    </row>
    <row r="12" spans="1:21" ht="17.25" customHeight="1" x14ac:dyDescent="0.25">
      <c r="A12" s="545" t="s">
        <v>46</v>
      </c>
      <c r="B12" s="546"/>
      <c r="C12" s="321">
        <v>142</v>
      </c>
      <c r="D12" s="377">
        <v>784</v>
      </c>
      <c r="E12" s="134">
        <v>5660</v>
      </c>
      <c r="F12" s="327">
        <v>1.3427117558447103E-2</v>
      </c>
      <c r="G12" s="134">
        <v>2523</v>
      </c>
      <c r="H12" s="74">
        <v>3137</v>
      </c>
      <c r="I12" s="311">
        <v>1123</v>
      </c>
      <c r="J12" s="320">
        <v>22316</v>
      </c>
      <c r="K12" s="327">
        <v>5.2939850783446214E-2</v>
      </c>
      <c r="L12" s="320">
        <v>8103</v>
      </c>
      <c r="M12" s="134">
        <v>14213</v>
      </c>
      <c r="N12" s="145">
        <v>9331</v>
      </c>
      <c r="O12" s="382">
        <v>0.41813048933500629</v>
      </c>
      <c r="P12" s="320">
        <v>12985</v>
      </c>
      <c r="Q12" s="144">
        <v>0.58186951066499371</v>
      </c>
      <c r="S12" s="16"/>
      <c r="T12" s="16"/>
      <c r="U12" s="16"/>
    </row>
    <row r="13" spans="1:21" ht="17.25" customHeight="1" x14ac:dyDescent="0.25">
      <c r="A13" s="545" t="s">
        <v>71</v>
      </c>
      <c r="B13" s="546"/>
      <c r="C13" s="321">
        <v>141</v>
      </c>
      <c r="D13" s="377">
        <v>758</v>
      </c>
      <c r="E13" s="134">
        <v>5157</v>
      </c>
      <c r="F13" s="327">
        <v>1.2254820419472736E-2</v>
      </c>
      <c r="G13" s="134">
        <v>2343</v>
      </c>
      <c r="H13" s="74">
        <v>2814</v>
      </c>
      <c r="I13" s="311">
        <v>1150</v>
      </c>
      <c r="J13" s="320">
        <v>22067</v>
      </c>
      <c r="K13" s="327">
        <v>5.2438844715242364E-2</v>
      </c>
      <c r="L13" s="320">
        <v>8016</v>
      </c>
      <c r="M13" s="134">
        <v>14051</v>
      </c>
      <c r="N13" s="145">
        <v>7864</v>
      </c>
      <c r="O13" s="382">
        <v>0.3563692391353605</v>
      </c>
      <c r="P13" s="320">
        <v>14203</v>
      </c>
      <c r="Q13" s="144">
        <v>0.64363076086463944</v>
      </c>
      <c r="S13" s="16"/>
      <c r="T13" s="16"/>
      <c r="U13" s="16"/>
    </row>
    <row r="14" spans="1:21" ht="17.25" customHeight="1" x14ac:dyDescent="0.25">
      <c r="A14" s="545" t="s">
        <v>148</v>
      </c>
      <c r="B14" s="546"/>
      <c r="C14" s="321">
        <v>139</v>
      </c>
      <c r="D14" s="377">
        <v>736</v>
      </c>
      <c r="E14" s="134">
        <v>5348</v>
      </c>
      <c r="F14" s="327">
        <v>1.2618028586393859E-2</v>
      </c>
      <c r="G14" s="134">
        <v>2418</v>
      </c>
      <c r="H14" s="74">
        <v>2930</v>
      </c>
      <c r="I14" s="311">
        <v>1173</v>
      </c>
      <c r="J14" s="320">
        <v>25052</v>
      </c>
      <c r="K14" s="327">
        <v>5.9107489182187535E-2</v>
      </c>
      <c r="L14" s="320">
        <v>9018</v>
      </c>
      <c r="M14" s="134">
        <v>16034</v>
      </c>
      <c r="N14" s="145">
        <v>7996</v>
      </c>
      <c r="O14" s="382">
        <v>0.31917611368353827</v>
      </c>
      <c r="P14" s="320">
        <v>17056</v>
      </c>
      <c r="Q14" s="144">
        <v>0.68082388631646173</v>
      </c>
      <c r="S14" s="16"/>
      <c r="T14" s="16"/>
      <c r="U14" s="16"/>
    </row>
    <row r="15" spans="1:21" ht="17.25" customHeight="1" x14ac:dyDescent="0.25">
      <c r="A15" s="545" t="s">
        <v>174</v>
      </c>
      <c r="B15" s="546"/>
      <c r="C15" s="321">
        <v>135</v>
      </c>
      <c r="D15" s="377">
        <v>710</v>
      </c>
      <c r="E15" s="134">
        <v>5296</v>
      </c>
      <c r="F15" s="327">
        <v>1.2233602675869589E-2</v>
      </c>
      <c r="G15" s="134">
        <v>2385</v>
      </c>
      <c r="H15" s="74">
        <v>2911</v>
      </c>
      <c r="I15" s="311">
        <v>1172</v>
      </c>
      <c r="J15" s="320">
        <v>25209</v>
      </c>
      <c r="K15" s="327">
        <v>5.8232041135950992E-2</v>
      </c>
      <c r="L15" s="320">
        <v>9091</v>
      </c>
      <c r="M15" s="134">
        <v>16118</v>
      </c>
      <c r="N15" s="145">
        <v>7890</v>
      </c>
      <c r="O15" s="382">
        <v>0.31298345828870644</v>
      </c>
      <c r="P15" s="320">
        <v>17319</v>
      </c>
      <c r="Q15" s="144">
        <v>0.68701654171129356</v>
      </c>
      <c r="S15" s="16"/>
      <c r="T15" s="16"/>
      <c r="U15" s="16"/>
    </row>
    <row r="16" spans="1:21" ht="17.25" customHeight="1" x14ac:dyDescent="0.25">
      <c r="A16" s="545" t="s">
        <v>196</v>
      </c>
      <c r="B16" s="546"/>
      <c r="C16" s="321">
        <v>137</v>
      </c>
      <c r="D16" s="377">
        <v>741</v>
      </c>
      <c r="E16" s="134">
        <v>5442</v>
      </c>
      <c r="F16" s="327">
        <v>1.2194848673625334E-2</v>
      </c>
      <c r="G16" s="134">
        <v>2467</v>
      </c>
      <c r="H16" s="74">
        <v>2975</v>
      </c>
      <c r="I16" s="311">
        <v>1172</v>
      </c>
      <c r="J16" s="320">
        <v>24271</v>
      </c>
      <c r="K16" s="327">
        <v>5.4389404923304463E-2</v>
      </c>
      <c r="L16" s="320">
        <v>8908</v>
      </c>
      <c r="M16" s="134">
        <v>15363</v>
      </c>
      <c r="N16" s="145">
        <v>8005</v>
      </c>
      <c r="O16" s="382">
        <v>0.32981747764822217</v>
      </c>
      <c r="P16" s="320">
        <v>16266</v>
      </c>
      <c r="Q16" s="144">
        <v>0.67018252235177789</v>
      </c>
      <c r="S16" s="16"/>
      <c r="T16" s="16"/>
      <c r="U16" s="16"/>
    </row>
    <row r="17" spans="1:22" ht="17.25" customHeight="1" thickBot="1" x14ac:dyDescent="0.3">
      <c r="A17" s="547" t="s">
        <v>236</v>
      </c>
      <c r="B17" s="673"/>
      <c r="C17" s="321">
        <v>138</v>
      </c>
      <c r="D17" s="377">
        <v>744</v>
      </c>
      <c r="E17" s="134">
        <v>5500</v>
      </c>
      <c r="F17" s="327">
        <v>1.1873920552677029E-2</v>
      </c>
      <c r="G17" s="134">
        <v>2437</v>
      </c>
      <c r="H17" s="74">
        <v>3063</v>
      </c>
      <c r="I17" s="311">
        <v>1182</v>
      </c>
      <c r="J17" s="320">
        <v>26910</v>
      </c>
      <c r="K17" s="327">
        <v>5.809585492227979E-2</v>
      </c>
      <c r="L17" s="320">
        <v>9882</v>
      </c>
      <c r="M17" s="134">
        <v>17028</v>
      </c>
      <c r="N17" s="145">
        <v>8146</v>
      </c>
      <c r="O17" s="382">
        <v>0.30271274619100708</v>
      </c>
      <c r="P17" s="320">
        <v>18764</v>
      </c>
      <c r="Q17" s="144">
        <v>0.69728725380899292</v>
      </c>
      <c r="R17" s="330"/>
      <c r="S17" s="16"/>
      <c r="T17" s="16"/>
      <c r="U17" s="16"/>
    </row>
    <row r="18" spans="1:22" s="95" customFormat="1" ht="17.25" customHeight="1" x14ac:dyDescent="0.2">
      <c r="A18" s="555" t="s">
        <v>233</v>
      </c>
      <c r="B18" s="350" t="s">
        <v>73</v>
      </c>
      <c r="C18" s="202">
        <f>C17-C16</f>
        <v>1</v>
      </c>
      <c r="D18" s="201">
        <f>D17-D16</f>
        <v>3</v>
      </c>
      <c r="E18" s="203">
        <f>E17-E16</f>
        <v>58</v>
      </c>
      <c r="F18" s="232" t="s">
        <v>41</v>
      </c>
      <c r="G18" s="203">
        <f>G17-G16</f>
        <v>-30</v>
      </c>
      <c r="H18" s="204">
        <f>H17-H16</f>
        <v>88</v>
      </c>
      <c r="I18" s="231">
        <f>I17-I16</f>
        <v>10</v>
      </c>
      <c r="J18" s="231">
        <f>J17-J16</f>
        <v>2639</v>
      </c>
      <c r="K18" s="232" t="s">
        <v>41</v>
      </c>
      <c r="L18" s="203">
        <f>L17-L16</f>
        <v>974</v>
      </c>
      <c r="M18" s="203">
        <f>M17-M16</f>
        <v>1665</v>
      </c>
      <c r="N18" s="203">
        <f>N17-N16</f>
        <v>141</v>
      </c>
      <c r="O18" s="383" t="s">
        <v>41</v>
      </c>
      <c r="P18" s="203">
        <f>P17-P16</f>
        <v>2498</v>
      </c>
      <c r="Q18" s="264" t="s">
        <v>41</v>
      </c>
      <c r="S18" s="16"/>
      <c r="T18" s="16"/>
      <c r="U18" s="16"/>
      <c r="V18" s="9"/>
    </row>
    <row r="19" spans="1:22" s="95" customFormat="1" ht="17.25" customHeight="1" x14ac:dyDescent="0.2">
      <c r="A19" s="556"/>
      <c r="B19" s="351" t="s">
        <v>74</v>
      </c>
      <c r="C19" s="208">
        <f>C17/C16-1</f>
        <v>7.2992700729928028E-3</v>
      </c>
      <c r="D19" s="207">
        <f>D17/D16-1</f>
        <v>4.0485829959513442E-3</v>
      </c>
      <c r="E19" s="209">
        <f>E17/E16-1</f>
        <v>1.065784638000733E-2</v>
      </c>
      <c r="F19" s="238" t="s">
        <v>41</v>
      </c>
      <c r="G19" s="209">
        <f>G17/G16-1</f>
        <v>-1.2160518848804203E-2</v>
      </c>
      <c r="H19" s="210">
        <f>H17/H16-1</f>
        <v>2.9579831932773137E-2</v>
      </c>
      <c r="I19" s="237">
        <f>I17/I16-1</f>
        <v>8.5324232081911422E-3</v>
      </c>
      <c r="J19" s="237">
        <f>J17/J16-1</f>
        <v>0.10873058382431711</v>
      </c>
      <c r="K19" s="238" t="s">
        <v>41</v>
      </c>
      <c r="L19" s="209">
        <f>L17/L16-1</f>
        <v>0.10933991917377628</v>
      </c>
      <c r="M19" s="209">
        <f>M17/M16-1</f>
        <v>0.10837727006444053</v>
      </c>
      <c r="N19" s="209">
        <f>N17/N16-1</f>
        <v>1.7613991255465367E-2</v>
      </c>
      <c r="O19" s="384" t="s">
        <v>41</v>
      </c>
      <c r="P19" s="209">
        <f>P17/P16-1</f>
        <v>0.15357186769949593</v>
      </c>
      <c r="Q19" s="265" t="s">
        <v>41</v>
      </c>
    </row>
    <row r="20" spans="1:22" s="95" customFormat="1" ht="17.25" customHeight="1" x14ac:dyDescent="0.2">
      <c r="A20" s="543" t="s">
        <v>234</v>
      </c>
      <c r="B20" s="352" t="s">
        <v>73</v>
      </c>
      <c r="C20" s="216">
        <f>C17-C12</f>
        <v>-4</v>
      </c>
      <c r="D20" s="215">
        <f>D17-D12</f>
        <v>-40</v>
      </c>
      <c r="E20" s="217">
        <f>E17-E12</f>
        <v>-160</v>
      </c>
      <c r="F20" s="235" t="s">
        <v>41</v>
      </c>
      <c r="G20" s="217">
        <f>G17-G12</f>
        <v>-86</v>
      </c>
      <c r="H20" s="218">
        <f>H17-H12</f>
        <v>-74</v>
      </c>
      <c r="I20" s="234">
        <f>I17-I12</f>
        <v>59</v>
      </c>
      <c r="J20" s="234">
        <f>J17-J12</f>
        <v>4594</v>
      </c>
      <c r="K20" s="235" t="s">
        <v>41</v>
      </c>
      <c r="L20" s="217">
        <f>L17-L12</f>
        <v>1779</v>
      </c>
      <c r="M20" s="217">
        <f>M17-M12</f>
        <v>2815</v>
      </c>
      <c r="N20" s="217">
        <f>N17-N12</f>
        <v>-1185</v>
      </c>
      <c r="O20" s="385" t="s">
        <v>41</v>
      </c>
      <c r="P20" s="217">
        <f>P17-P12</f>
        <v>5779</v>
      </c>
      <c r="Q20" s="267" t="s">
        <v>41</v>
      </c>
    </row>
    <row r="21" spans="1:22" s="95" customFormat="1" ht="17.25" customHeight="1" x14ac:dyDescent="0.2">
      <c r="A21" s="556"/>
      <c r="B21" s="351" t="s">
        <v>74</v>
      </c>
      <c r="C21" s="208">
        <f>C17/C12-1</f>
        <v>-2.8169014084507005E-2</v>
      </c>
      <c r="D21" s="207">
        <f>D17/D12-1</f>
        <v>-5.1020408163265252E-2</v>
      </c>
      <c r="E21" s="209">
        <f>E17/E12-1</f>
        <v>-2.8268551236749095E-2</v>
      </c>
      <c r="F21" s="238" t="s">
        <v>41</v>
      </c>
      <c r="G21" s="209">
        <f>G17/G12-1</f>
        <v>-3.4086405073325388E-2</v>
      </c>
      <c r="H21" s="210">
        <f>H17/H12-1</f>
        <v>-2.3589416640102057E-2</v>
      </c>
      <c r="I21" s="237">
        <f>I17/I12-1</f>
        <v>5.2537845057880617E-2</v>
      </c>
      <c r="J21" s="237">
        <f>J17/J12-1</f>
        <v>0.2058612654597598</v>
      </c>
      <c r="K21" s="238" t="s">
        <v>41</v>
      </c>
      <c r="L21" s="209">
        <f>L17/L12-1</f>
        <v>0.21954831543872633</v>
      </c>
      <c r="M21" s="209">
        <f>M17/M12-1</f>
        <v>0.1980581158094703</v>
      </c>
      <c r="N21" s="209">
        <f>N17/N12-1</f>
        <v>-0.1269960347229665</v>
      </c>
      <c r="O21" s="384" t="s">
        <v>41</v>
      </c>
      <c r="P21" s="209">
        <f>P17/P12-1</f>
        <v>0.44505198305737381</v>
      </c>
      <c r="Q21" s="265" t="s">
        <v>41</v>
      </c>
    </row>
    <row r="22" spans="1:22" ht="17.25" customHeight="1" x14ac:dyDescent="0.25">
      <c r="A22" s="543" t="s">
        <v>235</v>
      </c>
      <c r="B22" s="352" t="s">
        <v>73</v>
      </c>
      <c r="C22" s="216">
        <f>C17-C7</f>
        <v>5</v>
      </c>
      <c r="D22" s="215">
        <f>D17-D7</f>
        <v>-137</v>
      </c>
      <c r="E22" s="217">
        <f>E17-E7</f>
        <v>-551</v>
      </c>
      <c r="F22" s="235" t="s">
        <v>41</v>
      </c>
      <c r="G22" s="217">
        <f>G17-G7</f>
        <v>-287</v>
      </c>
      <c r="H22" s="218">
        <f>H17-H7</f>
        <v>-264</v>
      </c>
      <c r="I22" s="234">
        <f>I17-I7</f>
        <v>395</v>
      </c>
      <c r="J22" s="234">
        <f>J17-J7</f>
        <v>7750</v>
      </c>
      <c r="K22" s="235" t="s">
        <v>41</v>
      </c>
      <c r="L22" s="217">
        <f>L17-L7</f>
        <v>2670</v>
      </c>
      <c r="M22" s="217">
        <f>M17-M7</f>
        <v>5080</v>
      </c>
      <c r="N22" s="217">
        <f>N17-N7</f>
        <v>-3207</v>
      </c>
      <c r="O22" s="385" t="s">
        <v>41</v>
      </c>
      <c r="P22" s="217">
        <f>P17-P7</f>
        <v>10957</v>
      </c>
      <c r="Q22" s="267" t="s">
        <v>41</v>
      </c>
    </row>
    <row r="23" spans="1:22" ht="17.25" customHeight="1" thickBot="1" x14ac:dyDescent="0.3">
      <c r="A23" s="544"/>
      <c r="B23" s="353" t="s">
        <v>74</v>
      </c>
      <c r="C23" s="222">
        <f>C17/C7-1</f>
        <v>3.7593984962406068E-2</v>
      </c>
      <c r="D23" s="287">
        <f>D17/D7-1</f>
        <v>-0.1555051078320091</v>
      </c>
      <c r="E23" s="223">
        <f>E17/E7-1</f>
        <v>-9.1059329036522918E-2</v>
      </c>
      <c r="F23" s="256" t="s">
        <v>41</v>
      </c>
      <c r="G23" s="223">
        <f>G17/G7-1</f>
        <v>-0.10535976505139499</v>
      </c>
      <c r="H23" s="259">
        <f>H17/H7-1</f>
        <v>-7.935076645626693E-2</v>
      </c>
      <c r="I23" s="258">
        <f>I17/I7-1</f>
        <v>0.50190597204574328</v>
      </c>
      <c r="J23" s="258">
        <f>J17/J7-1</f>
        <v>0.40448851774530281</v>
      </c>
      <c r="K23" s="256" t="s">
        <v>41</v>
      </c>
      <c r="L23" s="223">
        <f>L17/L7-1</f>
        <v>0.37021630615640588</v>
      </c>
      <c r="M23" s="223">
        <f>M17/M7-1</f>
        <v>0.42517576163374615</v>
      </c>
      <c r="N23" s="223">
        <f>N17/N7-1</f>
        <v>-0.28248040165595001</v>
      </c>
      <c r="O23" s="386" t="s">
        <v>41</v>
      </c>
      <c r="P23" s="223">
        <f>P17/P7-1</f>
        <v>1.4034840527731522</v>
      </c>
      <c r="Q23" s="268" t="s">
        <v>41</v>
      </c>
    </row>
    <row r="24" spans="1:22" ht="17.25" customHeight="1" x14ac:dyDescent="0.25">
      <c r="A24" s="335" t="s">
        <v>218</v>
      </c>
      <c r="M24" s="120"/>
      <c r="N24" s="120"/>
      <c r="O24" s="120"/>
      <c r="P24" s="120"/>
      <c r="Q24" s="120"/>
    </row>
    <row r="25" spans="1:22" ht="17.25" customHeight="1" x14ac:dyDescent="0.25">
      <c r="A25" s="346" t="s">
        <v>214</v>
      </c>
      <c r="M25" s="120"/>
      <c r="N25" s="120"/>
      <c r="O25" s="120"/>
      <c r="P25" s="120"/>
      <c r="Q25" s="120"/>
    </row>
    <row r="26" spans="1:22" ht="17.25" customHeight="1" x14ac:dyDescent="0.25">
      <c r="A26" s="380" t="s">
        <v>215</v>
      </c>
      <c r="M26" s="120"/>
      <c r="N26" s="120"/>
      <c r="O26" s="120"/>
      <c r="P26" s="120"/>
      <c r="Q26" s="120"/>
    </row>
    <row r="27" spans="1:22" ht="17.25" customHeight="1" x14ac:dyDescent="0.25">
      <c r="A27" s="343" t="s">
        <v>212</v>
      </c>
    </row>
    <row r="28" spans="1:22" ht="17.25" customHeight="1" x14ac:dyDescent="0.25">
      <c r="A28" s="343" t="s">
        <v>211</v>
      </c>
      <c r="J28" s="16"/>
      <c r="K28" s="358"/>
      <c r="L28" s="358"/>
      <c r="M28" s="120"/>
      <c r="N28" s="120"/>
      <c r="O28" s="120"/>
      <c r="P28" s="120"/>
      <c r="Q28" s="120"/>
    </row>
    <row r="29" spans="1:22" ht="17.25" customHeight="1" x14ac:dyDescent="0.25">
      <c r="A29" s="343" t="s">
        <v>223</v>
      </c>
      <c r="H29" s="358"/>
      <c r="I29" s="358"/>
      <c r="J29" s="16"/>
      <c r="K29" s="16"/>
      <c r="L29" s="16"/>
      <c r="M29" s="120"/>
      <c r="N29" s="120"/>
      <c r="O29" s="120"/>
      <c r="P29" s="120"/>
      <c r="Q29" s="120"/>
    </row>
    <row r="30" spans="1:22" ht="17.25" customHeight="1" x14ac:dyDescent="0.25">
      <c r="A30" s="347" t="s">
        <v>219</v>
      </c>
      <c r="B30"/>
      <c r="C30" s="324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</row>
    <row r="31" spans="1:22" x14ac:dyDescent="0.25"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</row>
    <row r="32" spans="1:22" x14ac:dyDescent="0.25"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</row>
  </sheetData>
  <mergeCells count="28">
    <mergeCell ref="A13:B13"/>
    <mergeCell ref="A14:B14"/>
    <mergeCell ref="G5:H5"/>
    <mergeCell ref="E4:H4"/>
    <mergeCell ref="A20:A21"/>
    <mergeCell ref="A22:A23"/>
    <mergeCell ref="A3:B6"/>
    <mergeCell ref="L4:M5"/>
    <mergeCell ref="A7:B7"/>
    <mergeCell ref="A8:B8"/>
    <mergeCell ref="A9:B9"/>
    <mergeCell ref="A10:B10"/>
    <mergeCell ref="A11:B11"/>
    <mergeCell ref="J3:Q3"/>
    <mergeCell ref="A17:B17"/>
    <mergeCell ref="A15:B15"/>
    <mergeCell ref="A16:B16"/>
    <mergeCell ref="A12:B12"/>
    <mergeCell ref="A18:A19"/>
    <mergeCell ref="J4:K5"/>
    <mergeCell ref="N4:Q4"/>
    <mergeCell ref="N5:O5"/>
    <mergeCell ref="P5:Q5"/>
    <mergeCell ref="I3:I6"/>
    <mergeCell ref="C3:H3"/>
    <mergeCell ref="C4:C6"/>
    <mergeCell ref="D4:D6"/>
    <mergeCell ref="E5:F5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C18:P23" unlockedFormula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5"/>
  <dimension ref="A1:P38"/>
  <sheetViews>
    <sheetView zoomScaleNormal="100" workbookViewId="0"/>
  </sheetViews>
  <sheetFormatPr defaultRowHeight="15" x14ac:dyDescent="0.25"/>
  <cols>
    <col min="1" max="1" width="18.42578125" customWidth="1"/>
    <col min="2" max="7" width="7.7109375" customWidth="1"/>
    <col min="8" max="8" width="9.28515625" customWidth="1"/>
    <col min="9" max="16" width="6.7109375" customWidth="1"/>
  </cols>
  <sheetData>
    <row r="1" spans="1:16" ht="17.25" customHeight="1" x14ac:dyDescent="0.25">
      <c r="A1" s="80" t="s">
        <v>256</v>
      </c>
    </row>
    <row r="2" spans="1:16" ht="17.25" customHeight="1" thickBot="1" x14ac:dyDescent="0.3">
      <c r="A2" s="122" t="s">
        <v>75</v>
      </c>
    </row>
    <row r="3" spans="1:16" ht="30" customHeight="1" x14ac:dyDescent="0.25">
      <c r="A3" s="619" t="s">
        <v>72</v>
      </c>
      <c r="B3" s="549" t="s">
        <v>213</v>
      </c>
      <c r="C3" s="618"/>
      <c r="D3" s="618"/>
      <c r="E3" s="618"/>
      <c r="F3" s="618"/>
      <c r="G3" s="664"/>
      <c r="H3" s="661" t="s">
        <v>207</v>
      </c>
      <c r="I3" s="671" t="s">
        <v>216</v>
      </c>
      <c r="J3" s="671"/>
      <c r="K3" s="672"/>
      <c r="L3" s="672"/>
      <c r="M3" s="672"/>
      <c r="N3" s="672"/>
      <c r="O3" s="672"/>
      <c r="P3" s="536"/>
    </row>
    <row r="4" spans="1:16" ht="17.25" customHeight="1" x14ac:dyDescent="0.25">
      <c r="A4" s="622"/>
      <c r="B4" s="527" t="s">
        <v>204</v>
      </c>
      <c r="C4" s="666" t="s">
        <v>208</v>
      </c>
      <c r="D4" s="679" t="s">
        <v>209</v>
      </c>
      <c r="E4" s="680"/>
      <c r="F4" s="680"/>
      <c r="G4" s="681"/>
      <c r="H4" s="662"/>
      <c r="I4" s="674" t="s">
        <v>3</v>
      </c>
      <c r="J4" s="675"/>
      <c r="K4" s="573" t="s">
        <v>89</v>
      </c>
      <c r="L4" s="670"/>
      <c r="M4" s="573" t="s">
        <v>31</v>
      </c>
      <c r="N4" s="573"/>
      <c r="O4" s="573"/>
      <c r="P4" s="575"/>
    </row>
    <row r="5" spans="1:16" ht="30" customHeight="1" x14ac:dyDescent="0.25">
      <c r="A5" s="622"/>
      <c r="B5" s="527"/>
      <c r="C5" s="666"/>
      <c r="D5" s="668" t="s">
        <v>3</v>
      </c>
      <c r="E5" s="669"/>
      <c r="F5" s="668" t="s">
        <v>69</v>
      </c>
      <c r="G5" s="678"/>
      <c r="H5" s="662"/>
      <c r="I5" s="676"/>
      <c r="J5" s="677"/>
      <c r="K5" s="670"/>
      <c r="L5" s="670"/>
      <c r="M5" s="658" t="s">
        <v>210</v>
      </c>
      <c r="N5" s="659"/>
      <c r="O5" s="660" t="s">
        <v>203</v>
      </c>
      <c r="P5" s="652"/>
    </row>
    <row r="6" spans="1:16" ht="17.25" customHeight="1" thickBot="1" x14ac:dyDescent="0.3">
      <c r="A6" s="682"/>
      <c r="B6" s="665"/>
      <c r="C6" s="667"/>
      <c r="D6" s="451" t="s">
        <v>73</v>
      </c>
      <c r="E6" s="387" t="s">
        <v>217</v>
      </c>
      <c r="F6" s="451" t="s">
        <v>4</v>
      </c>
      <c r="G6" s="381" t="s">
        <v>47</v>
      </c>
      <c r="H6" s="663"/>
      <c r="I6" s="288" t="s">
        <v>157</v>
      </c>
      <c r="J6" s="387" t="s">
        <v>217</v>
      </c>
      <c r="K6" s="250" t="s">
        <v>4</v>
      </c>
      <c r="L6" s="250" t="s">
        <v>47</v>
      </c>
      <c r="M6" s="245" t="s">
        <v>50</v>
      </c>
      <c r="N6" s="243" t="s">
        <v>68</v>
      </c>
      <c r="O6" s="245" t="s">
        <v>50</v>
      </c>
      <c r="P6" s="249" t="s">
        <v>68</v>
      </c>
    </row>
    <row r="7" spans="1:16" ht="17.25" customHeight="1" x14ac:dyDescent="0.25">
      <c r="A7" s="198" t="s">
        <v>12</v>
      </c>
      <c r="B7" s="488">
        <v>138</v>
      </c>
      <c r="C7" s="428">
        <v>744</v>
      </c>
      <c r="D7" s="364">
        <v>5500</v>
      </c>
      <c r="E7" s="494">
        <v>1.1873920552677029E-2</v>
      </c>
      <c r="F7" s="427">
        <v>2437</v>
      </c>
      <c r="G7" s="364">
        <v>3063</v>
      </c>
      <c r="H7" s="492">
        <v>1182</v>
      </c>
      <c r="I7" s="364">
        <v>26910</v>
      </c>
      <c r="J7" s="494">
        <v>5.809585492227979E-2</v>
      </c>
      <c r="K7" s="427">
        <v>9882</v>
      </c>
      <c r="L7" s="427">
        <v>17028</v>
      </c>
      <c r="M7" s="364">
        <v>8146</v>
      </c>
      <c r="N7" s="494">
        <v>0.30271274619100708</v>
      </c>
      <c r="O7" s="427">
        <v>18764</v>
      </c>
      <c r="P7" s="495">
        <v>0.69728725380899292</v>
      </c>
    </row>
    <row r="8" spans="1:16" ht="17.25" customHeight="1" x14ac:dyDescent="0.25">
      <c r="A8" s="21" t="s">
        <v>13</v>
      </c>
      <c r="B8" s="455">
        <v>18</v>
      </c>
      <c r="C8" s="326">
        <v>168</v>
      </c>
      <c r="D8" s="315">
        <v>1224</v>
      </c>
      <c r="E8" s="496">
        <v>1.6544117647058824E-2</v>
      </c>
      <c r="F8" s="493">
        <v>541</v>
      </c>
      <c r="G8" s="490">
        <v>683</v>
      </c>
      <c r="H8" s="321">
        <v>161</v>
      </c>
      <c r="I8" s="490">
        <v>3705</v>
      </c>
      <c r="J8" s="496">
        <v>5.0078395328719723E-2</v>
      </c>
      <c r="K8" s="493">
        <v>1386</v>
      </c>
      <c r="L8" s="493">
        <v>2319</v>
      </c>
      <c r="M8" s="315">
        <v>1388</v>
      </c>
      <c r="N8" s="496">
        <v>0.3746288798920378</v>
      </c>
      <c r="O8" s="299">
        <v>2317</v>
      </c>
      <c r="P8" s="497">
        <v>0.62537112010796225</v>
      </c>
    </row>
    <row r="9" spans="1:16" ht="17.25" customHeight="1" x14ac:dyDescent="0.25">
      <c r="A9" s="21" t="s">
        <v>14</v>
      </c>
      <c r="B9" s="455">
        <v>15</v>
      </c>
      <c r="C9" s="326">
        <v>59</v>
      </c>
      <c r="D9" s="315">
        <v>436</v>
      </c>
      <c r="E9" s="496">
        <v>9.6552029585667779E-3</v>
      </c>
      <c r="F9" s="493">
        <v>210</v>
      </c>
      <c r="G9" s="490">
        <v>226</v>
      </c>
      <c r="H9" s="321">
        <v>132</v>
      </c>
      <c r="I9" s="490">
        <v>2763</v>
      </c>
      <c r="J9" s="496">
        <v>6.1186527005779832E-2</v>
      </c>
      <c r="K9" s="493">
        <v>990</v>
      </c>
      <c r="L9" s="493">
        <v>1773</v>
      </c>
      <c r="M9" s="315">
        <v>829</v>
      </c>
      <c r="N9" s="496">
        <v>0.30003619254433589</v>
      </c>
      <c r="O9" s="299">
        <v>1934</v>
      </c>
      <c r="P9" s="497">
        <v>0.69996380745566411</v>
      </c>
    </row>
    <row r="10" spans="1:16" ht="17.25" customHeight="1" x14ac:dyDescent="0.25">
      <c r="A10" s="21" t="s">
        <v>15</v>
      </c>
      <c r="B10" s="455">
        <v>7</v>
      </c>
      <c r="C10" s="326">
        <v>14</v>
      </c>
      <c r="D10" s="315">
        <v>90</v>
      </c>
      <c r="E10" s="496">
        <v>3.0658127810328385E-3</v>
      </c>
      <c r="F10" s="493">
        <v>35</v>
      </c>
      <c r="G10" s="490">
        <v>55</v>
      </c>
      <c r="H10" s="321">
        <v>79</v>
      </c>
      <c r="I10" s="490">
        <v>950</v>
      </c>
      <c r="J10" s="496">
        <v>3.2361357133124401E-2</v>
      </c>
      <c r="K10" s="493">
        <v>312</v>
      </c>
      <c r="L10" s="493">
        <v>638</v>
      </c>
      <c r="M10" s="315">
        <v>158</v>
      </c>
      <c r="N10" s="496">
        <v>0.16631578947368422</v>
      </c>
      <c r="O10" s="299">
        <v>792</v>
      </c>
      <c r="P10" s="497">
        <v>0.83368421052631581</v>
      </c>
    </row>
    <row r="11" spans="1:16" ht="17.25" customHeight="1" x14ac:dyDescent="0.25">
      <c r="A11" s="21" t="s">
        <v>16</v>
      </c>
      <c r="B11" s="455">
        <v>3</v>
      </c>
      <c r="C11" s="326">
        <v>24</v>
      </c>
      <c r="D11" s="315">
        <v>128</v>
      </c>
      <c r="E11" s="496">
        <v>5.1271780492689765E-3</v>
      </c>
      <c r="F11" s="493">
        <v>48</v>
      </c>
      <c r="G11" s="490">
        <v>80</v>
      </c>
      <c r="H11" s="321">
        <v>48</v>
      </c>
      <c r="I11" s="490">
        <v>1072</v>
      </c>
      <c r="J11" s="496">
        <v>4.2940116162627676E-2</v>
      </c>
      <c r="K11" s="493">
        <v>347</v>
      </c>
      <c r="L11" s="493">
        <v>725</v>
      </c>
      <c r="M11" s="315">
        <v>133</v>
      </c>
      <c r="N11" s="496">
        <v>0.12406716417910447</v>
      </c>
      <c r="O11" s="299">
        <v>939</v>
      </c>
      <c r="P11" s="497">
        <v>0.87593283582089554</v>
      </c>
    </row>
    <row r="12" spans="1:16" ht="17.25" customHeight="1" x14ac:dyDescent="0.25">
      <c r="A12" s="21" t="s">
        <v>17</v>
      </c>
      <c r="B12" s="455">
        <v>3</v>
      </c>
      <c r="C12" s="326">
        <v>18</v>
      </c>
      <c r="D12" s="315">
        <v>157</v>
      </c>
      <c r="E12" s="496">
        <v>1.4289614999544916E-2</v>
      </c>
      <c r="F12" s="493">
        <v>82</v>
      </c>
      <c r="G12" s="490">
        <v>75</v>
      </c>
      <c r="H12" s="321">
        <v>31</v>
      </c>
      <c r="I12" s="490">
        <v>803</v>
      </c>
      <c r="J12" s="496">
        <v>7.308637480658961E-2</v>
      </c>
      <c r="K12" s="493">
        <v>333</v>
      </c>
      <c r="L12" s="493">
        <v>470</v>
      </c>
      <c r="M12" s="315">
        <v>157</v>
      </c>
      <c r="N12" s="496">
        <v>0.19551681195516812</v>
      </c>
      <c r="O12" s="299">
        <v>646</v>
      </c>
      <c r="P12" s="497">
        <v>0.80448318804483188</v>
      </c>
    </row>
    <row r="13" spans="1:16" ht="17.25" customHeight="1" x14ac:dyDescent="0.25">
      <c r="A13" s="21" t="s">
        <v>18</v>
      </c>
      <c r="B13" s="455">
        <v>12</v>
      </c>
      <c r="C13" s="326">
        <v>43</v>
      </c>
      <c r="D13" s="315">
        <v>324</v>
      </c>
      <c r="E13" s="496">
        <v>9.2868608117404258E-3</v>
      </c>
      <c r="F13" s="493">
        <v>139</v>
      </c>
      <c r="G13" s="490">
        <v>185</v>
      </c>
      <c r="H13" s="321">
        <v>87</v>
      </c>
      <c r="I13" s="490">
        <v>2135</v>
      </c>
      <c r="J13" s="496">
        <v>6.119582664526485E-2</v>
      </c>
      <c r="K13" s="493">
        <v>812</v>
      </c>
      <c r="L13" s="493">
        <v>1323</v>
      </c>
      <c r="M13" s="315">
        <v>517</v>
      </c>
      <c r="N13" s="496">
        <v>0.24215456674473068</v>
      </c>
      <c r="O13" s="299">
        <v>1618</v>
      </c>
      <c r="P13" s="497">
        <v>0.75784543325526932</v>
      </c>
    </row>
    <row r="14" spans="1:16" ht="17.25" customHeight="1" x14ac:dyDescent="0.25">
      <c r="A14" s="21" t="s">
        <v>19</v>
      </c>
      <c r="B14" s="455">
        <v>2</v>
      </c>
      <c r="C14" s="326">
        <v>29</v>
      </c>
      <c r="D14" s="315">
        <v>276</v>
      </c>
      <c r="E14" s="496">
        <v>1.5927977839335181E-2</v>
      </c>
      <c r="F14" s="493">
        <v>121</v>
      </c>
      <c r="G14" s="490">
        <v>155</v>
      </c>
      <c r="H14" s="321">
        <v>42</v>
      </c>
      <c r="I14" s="490">
        <v>719</v>
      </c>
      <c r="J14" s="496">
        <v>4.1493536472760849E-2</v>
      </c>
      <c r="K14" s="493">
        <v>287</v>
      </c>
      <c r="L14" s="493">
        <v>432</v>
      </c>
      <c r="M14" s="315">
        <v>263</v>
      </c>
      <c r="N14" s="496">
        <v>0.3657858136300417</v>
      </c>
      <c r="O14" s="299">
        <v>456</v>
      </c>
      <c r="P14" s="497">
        <v>0.6342141863699583</v>
      </c>
    </row>
    <row r="15" spans="1:16" ht="17.25" customHeight="1" x14ac:dyDescent="0.25">
      <c r="A15" s="21" t="s">
        <v>20</v>
      </c>
      <c r="B15" s="455">
        <v>13</v>
      </c>
      <c r="C15" s="326">
        <v>56</v>
      </c>
      <c r="D15" s="315">
        <v>384</v>
      </c>
      <c r="E15" s="496">
        <v>1.5604047299768378E-2</v>
      </c>
      <c r="F15" s="493">
        <v>158</v>
      </c>
      <c r="G15" s="490">
        <v>226</v>
      </c>
      <c r="H15" s="321">
        <v>71</v>
      </c>
      <c r="I15" s="490">
        <v>1519</v>
      </c>
      <c r="J15" s="496">
        <v>6.1725385021740013E-2</v>
      </c>
      <c r="K15" s="493">
        <v>568</v>
      </c>
      <c r="L15" s="493">
        <v>951</v>
      </c>
      <c r="M15" s="315">
        <v>641</v>
      </c>
      <c r="N15" s="496">
        <v>0.42198815009874918</v>
      </c>
      <c r="O15" s="299">
        <v>878</v>
      </c>
      <c r="P15" s="497">
        <v>0.57801184990125087</v>
      </c>
    </row>
    <row r="16" spans="1:16" ht="17.25" customHeight="1" x14ac:dyDescent="0.25">
      <c r="A16" s="21" t="s">
        <v>21</v>
      </c>
      <c r="B16" s="455">
        <v>8</v>
      </c>
      <c r="C16" s="326">
        <v>17</v>
      </c>
      <c r="D16" s="315">
        <v>118</v>
      </c>
      <c r="E16" s="496">
        <v>4.9050172506962635E-3</v>
      </c>
      <c r="F16" s="493">
        <v>44</v>
      </c>
      <c r="G16" s="490">
        <v>74</v>
      </c>
      <c r="H16" s="321">
        <v>74</v>
      </c>
      <c r="I16" s="490">
        <v>1496</v>
      </c>
      <c r="J16" s="496">
        <v>6.2185642432556011E-2</v>
      </c>
      <c r="K16" s="493">
        <v>534</v>
      </c>
      <c r="L16" s="493">
        <v>962</v>
      </c>
      <c r="M16" s="315">
        <v>337</v>
      </c>
      <c r="N16" s="496">
        <v>0.2252673796791444</v>
      </c>
      <c r="O16" s="299">
        <v>1159</v>
      </c>
      <c r="P16" s="497">
        <v>0.77473262032085566</v>
      </c>
    </row>
    <row r="17" spans="1:16" ht="17.25" customHeight="1" x14ac:dyDescent="0.25">
      <c r="A17" s="21" t="s">
        <v>22</v>
      </c>
      <c r="B17" s="455">
        <v>7</v>
      </c>
      <c r="C17" s="326">
        <v>13</v>
      </c>
      <c r="D17" s="315">
        <v>121</v>
      </c>
      <c r="E17" s="496">
        <v>5.2659065192793104E-3</v>
      </c>
      <c r="F17" s="493">
        <v>45</v>
      </c>
      <c r="G17" s="490">
        <v>76</v>
      </c>
      <c r="H17" s="321">
        <v>56</v>
      </c>
      <c r="I17" s="490">
        <v>1348</v>
      </c>
      <c r="J17" s="496">
        <v>5.8664809818086867E-2</v>
      </c>
      <c r="K17" s="493">
        <v>425</v>
      </c>
      <c r="L17" s="493">
        <v>923</v>
      </c>
      <c r="M17" s="315">
        <v>235</v>
      </c>
      <c r="N17" s="496">
        <v>0.17433234421364985</v>
      </c>
      <c r="O17" s="299">
        <v>1113</v>
      </c>
      <c r="P17" s="497">
        <v>0.82566765578635015</v>
      </c>
    </row>
    <row r="18" spans="1:16" ht="17.25" customHeight="1" x14ac:dyDescent="0.25">
      <c r="A18" s="21" t="s">
        <v>23</v>
      </c>
      <c r="B18" s="455">
        <v>17</v>
      </c>
      <c r="C18" s="326">
        <v>100</v>
      </c>
      <c r="D18" s="315">
        <v>703</v>
      </c>
      <c r="E18" s="496">
        <v>1.4098630246876442E-2</v>
      </c>
      <c r="F18" s="493">
        <v>310</v>
      </c>
      <c r="G18" s="490">
        <v>393</v>
      </c>
      <c r="H18" s="321">
        <v>117</v>
      </c>
      <c r="I18" s="490">
        <v>3437</v>
      </c>
      <c r="J18" s="496">
        <v>6.8928865090347555E-2</v>
      </c>
      <c r="K18" s="493">
        <v>1265</v>
      </c>
      <c r="L18" s="493">
        <v>2172</v>
      </c>
      <c r="M18" s="315">
        <v>947</v>
      </c>
      <c r="N18" s="496">
        <v>0.27553098632528367</v>
      </c>
      <c r="O18" s="299">
        <v>2490</v>
      </c>
      <c r="P18" s="497">
        <v>0.72446901367471628</v>
      </c>
    </row>
    <row r="19" spans="1:16" ht="17.25" customHeight="1" x14ac:dyDescent="0.25">
      <c r="A19" s="21" t="s">
        <v>24</v>
      </c>
      <c r="B19" s="455">
        <v>14</v>
      </c>
      <c r="C19" s="326">
        <v>85</v>
      </c>
      <c r="D19" s="315">
        <v>628</v>
      </c>
      <c r="E19" s="496">
        <v>2.1765500987765571E-2</v>
      </c>
      <c r="F19" s="493">
        <v>317</v>
      </c>
      <c r="G19" s="490">
        <v>311</v>
      </c>
      <c r="H19" s="321">
        <v>87</v>
      </c>
      <c r="I19" s="490">
        <v>2204</v>
      </c>
      <c r="J19" s="496">
        <v>7.6387204103559425E-2</v>
      </c>
      <c r="K19" s="493">
        <v>854</v>
      </c>
      <c r="L19" s="493">
        <v>1350</v>
      </c>
      <c r="M19" s="315">
        <v>850</v>
      </c>
      <c r="N19" s="496">
        <v>0.38566243194192379</v>
      </c>
      <c r="O19" s="299">
        <v>1354</v>
      </c>
      <c r="P19" s="497">
        <v>0.61433756805807627</v>
      </c>
    </row>
    <row r="20" spans="1:16" ht="17.25" customHeight="1" x14ac:dyDescent="0.25">
      <c r="A20" s="21" t="s">
        <v>25</v>
      </c>
      <c r="B20" s="455">
        <v>8</v>
      </c>
      <c r="C20" s="326">
        <v>43</v>
      </c>
      <c r="D20" s="308">
        <v>267</v>
      </c>
      <c r="E20" s="496">
        <v>1.0338418647874235E-2</v>
      </c>
      <c r="F20" s="493">
        <v>92</v>
      </c>
      <c r="G20" s="490">
        <v>175</v>
      </c>
      <c r="H20" s="321">
        <v>69</v>
      </c>
      <c r="I20" s="490">
        <v>1708</v>
      </c>
      <c r="J20" s="496">
        <v>6.6134902811120583E-2</v>
      </c>
      <c r="K20" s="493">
        <v>608</v>
      </c>
      <c r="L20" s="493">
        <v>1100</v>
      </c>
      <c r="M20" s="308">
        <v>452</v>
      </c>
      <c r="N20" s="496">
        <v>0.26463700234192039</v>
      </c>
      <c r="O20" s="291">
        <v>1256</v>
      </c>
      <c r="P20" s="497">
        <v>0.73536299765807966</v>
      </c>
    </row>
    <row r="21" spans="1:16" ht="17.25" customHeight="1" thickBot="1" x14ac:dyDescent="0.3">
      <c r="A21" s="199" t="s">
        <v>26</v>
      </c>
      <c r="B21" s="456">
        <v>11</v>
      </c>
      <c r="C21" s="454">
        <v>75</v>
      </c>
      <c r="D21" s="99">
        <v>644</v>
      </c>
      <c r="E21" s="498">
        <v>1.2790720769032156E-2</v>
      </c>
      <c r="F21" s="489">
        <v>295</v>
      </c>
      <c r="G21" s="491">
        <v>349</v>
      </c>
      <c r="H21" s="453">
        <v>128</v>
      </c>
      <c r="I21" s="491">
        <v>3051</v>
      </c>
      <c r="J21" s="498">
        <v>6.0597032711672529E-2</v>
      </c>
      <c r="K21" s="489">
        <v>1161</v>
      </c>
      <c r="L21" s="489">
        <v>1890</v>
      </c>
      <c r="M21" s="99">
        <v>1239</v>
      </c>
      <c r="N21" s="498">
        <v>0.40609636184857423</v>
      </c>
      <c r="O21" s="22">
        <v>1812</v>
      </c>
      <c r="P21" s="499">
        <v>0.59390363815142577</v>
      </c>
    </row>
    <row r="22" spans="1:16" ht="17.25" customHeight="1" x14ac:dyDescent="0.25">
      <c r="A22" s="335" t="s">
        <v>218</v>
      </c>
    </row>
    <row r="23" spans="1:16" ht="17.25" customHeight="1" x14ac:dyDescent="0.25">
      <c r="A23" s="346" t="s">
        <v>214</v>
      </c>
    </row>
    <row r="24" spans="1:16" s="324" customFormat="1" ht="17.25" customHeight="1" x14ac:dyDescent="0.25">
      <c r="A24" s="380" t="s">
        <v>215</v>
      </c>
    </row>
    <row r="25" spans="1:16" ht="17.25" customHeight="1" x14ac:dyDescent="0.25">
      <c r="A25" s="343" t="s">
        <v>212</v>
      </c>
    </row>
    <row r="26" spans="1:16" x14ac:dyDescent="0.25">
      <c r="A26" s="343" t="s">
        <v>211</v>
      </c>
    </row>
    <row r="27" spans="1:16" s="324" customFormat="1" x14ac:dyDescent="0.25">
      <c r="A27" s="343" t="s">
        <v>223</v>
      </c>
    </row>
    <row r="28" spans="1:16" x14ac:dyDescent="0.25">
      <c r="A28" s="347" t="s">
        <v>219</v>
      </c>
    </row>
    <row r="29" spans="1:16" x14ac:dyDescent="0.25">
      <c r="A29" s="9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</row>
    <row r="36" ht="15" customHeight="1" x14ac:dyDescent="0.25"/>
    <row r="38" ht="15" customHeight="1" x14ac:dyDescent="0.25"/>
  </sheetData>
  <mergeCells count="14">
    <mergeCell ref="A3:A6"/>
    <mergeCell ref="B3:G3"/>
    <mergeCell ref="H3:H6"/>
    <mergeCell ref="I3:P3"/>
    <mergeCell ref="B4:B6"/>
    <mergeCell ref="C4:C6"/>
    <mergeCell ref="D4:G4"/>
    <mergeCell ref="I4:J5"/>
    <mergeCell ref="K4:L5"/>
    <mergeCell ref="M4:P4"/>
    <mergeCell ref="D5:E5"/>
    <mergeCell ref="F5:G5"/>
    <mergeCell ref="M5:N5"/>
    <mergeCell ref="O5:P5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6"/>
  <dimension ref="A1:Y34"/>
  <sheetViews>
    <sheetView zoomScaleNormal="100" workbookViewId="0"/>
  </sheetViews>
  <sheetFormatPr defaultColWidth="9.140625" defaultRowHeight="15" x14ac:dyDescent="0.25"/>
  <cols>
    <col min="1" max="1" width="12.85546875" style="82" customWidth="1"/>
    <col min="2" max="2" width="5.7109375" style="82" customWidth="1"/>
    <col min="3" max="3" width="6.42578125" style="82" customWidth="1"/>
    <col min="4" max="4" width="5" style="82" customWidth="1"/>
    <col min="5" max="5" width="6.42578125" style="390" customWidth="1"/>
    <col min="6" max="6" width="5" style="390" customWidth="1"/>
    <col min="7" max="7" width="6.42578125" style="82" customWidth="1"/>
    <col min="8" max="8" width="5" style="82" customWidth="1"/>
    <col min="9" max="9" width="6.42578125" style="82" customWidth="1"/>
    <col min="10" max="10" width="4.85546875" style="82" customWidth="1"/>
    <col min="11" max="11" width="6.42578125" style="82" customWidth="1"/>
    <col min="12" max="12" width="5" style="82" customWidth="1"/>
    <col min="13" max="13" width="6.85546875" style="82" customWidth="1"/>
    <col min="14" max="14" width="5.28515625" style="82" customWidth="1"/>
    <col min="15" max="15" width="5.7109375" style="82" customWidth="1"/>
    <col min="16" max="16" width="5" style="82" customWidth="1"/>
    <col min="17" max="17" width="5.7109375" style="82" customWidth="1"/>
    <col min="18" max="18" width="4.85546875" style="82" customWidth="1"/>
    <col min="19" max="19" width="5.7109375" style="82" customWidth="1"/>
    <col min="20" max="20" width="4.85546875" style="82" customWidth="1"/>
    <col min="21" max="21" width="6" style="82" customWidth="1"/>
    <col min="22" max="22" width="4.85546875" style="82" customWidth="1"/>
    <col min="23" max="23" width="6.140625" style="82" customWidth="1"/>
    <col min="24" max="24" width="5.5703125" style="82" customWidth="1"/>
    <col min="25" max="25" width="9.140625" style="82"/>
    <col min="26" max="26" width="11.85546875" style="82" bestFit="1" customWidth="1"/>
    <col min="27" max="16384" width="9.140625" style="82"/>
  </cols>
  <sheetData>
    <row r="1" spans="1:25" ht="17.25" customHeight="1" x14ac:dyDescent="0.25">
      <c r="A1" s="94" t="s">
        <v>257</v>
      </c>
      <c r="B1" s="94"/>
      <c r="C1" s="80"/>
      <c r="D1" s="80"/>
      <c r="E1" s="190"/>
      <c r="F1" s="19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191"/>
      <c r="U1" s="80"/>
      <c r="V1" s="80"/>
      <c r="W1" s="80"/>
      <c r="X1" s="142"/>
    </row>
    <row r="2" spans="1:25" s="81" customFormat="1" ht="17.25" customHeight="1" thickBot="1" x14ac:dyDescent="0.3">
      <c r="A2" s="122" t="s">
        <v>75</v>
      </c>
      <c r="E2" s="389"/>
      <c r="F2" s="389"/>
      <c r="Q2" s="81" t="s">
        <v>0</v>
      </c>
    </row>
    <row r="3" spans="1:25" ht="17.25" customHeight="1" x14ac:dyDescent="0.25">
      <c r="A3" s="549" t="s">
        <v>79</v>
      </c>
      <c r="B3" s="550"/>
      <c r="C3" s="683" t="s">
        <v>45</v>
      </c>
      <c r="D3" s="684"/>
      <c r="E3" s="695" t="s">
        <v>220</v>
      </c>
      <c r="F3" s="696"/>
      <c r="G3" s="687" t="s">
        <v>33</v>
      </c>
      <c r="H3" s="688"/>
      <c r="I3" s="688"/>
      <c r="J3" s="688"/>
      <c r="K3" s="688"/>
      <c r="L3" s="688"/>
      <c r="M3" s="688"/>
      <c r="N3" s="688"/>
      <c r="O3" s="688"/>
      <c r="P3" s="688"/>
      <c r="Q3" s="688"/>
      <c r="R3" s="688"/>
      <c r="S3" s="688"/>
      <c r="T3" s="688"/>
      <c r="U3" s="688"/>
      <c r="V3" s="688"/>
      <c r="W3" s="688"/>
      <c r="X3" s="689"/>
    </row>
    <row r="4" spans="1:25" ht="17.25" customHeight="1" x14ac:dyDescent="0.25">
      <c r="A4" s="551"/>
      <c r="B4" s="552"/>
      <c r="C4" s="685"/>
      <c r="D4" s="686"/>
      <c r="E4" s="697"/>
      <c r="F4" s="698"/>
      <c r="G4" s="690" t="s">
        <v>57</v>
      </c>
      <c r="H4" s="642"/>
      <c r="I4" s="645" t="s">
        <v>58</v>
      </c>
      <c r="J4" s="642"/>
      <c r="K4" s="691" t="s">
        <v>34</v>
      </c>
      <c r="L4" s="692"/>
      <c r="M4" s="645" t="s">
        <v>37</v>
      </c>
      <c r="N4" s="642"/>
      <c r="O4" s="645" t="s">
        <v>35</v>
      </c>
      <c r="P4" s="642"/>
      <c r="Q4" s="645" t="s">
        <v>36</v>
      </c>
      <c r="R4" s="642"/>
      <c r="S4" s="645" t="s">
        <v>38</v>
      </c>
      <c r="T4" s="642"/>
      <c r="U4" s="645" t="s">
        <v>39</v>
      </c>
      <c r="V4" s="642"/>
      <c r="W4" s="645" t="s">
        <v>43</v>
      </c>
      <c r="X4" s="646"/>
    </row>
    <row r="5" spans="1:25" ht="17.25" customHeight="1" x14ac:dyDescent="0.25">
      <c r="A5" s="551"/>
      <c r="B5" s="552"/>
      <c r="C5" s="654"/>
      <c r="D5" s="655"/>
      <c r="E5" s="699"/>
      <c r="F5" s="700"/>
      <c r="G5" s="562"/>
      <c r="H5" s="643"/>
      <c r="I5" s="647"/>
      <c r="J5" s="643"/>
      <c r="K5" s="693"/>
      <c r="L5" s="694"/>
      <c r="M5" s="647"/>
      <c r="N5" s="643"/>
      <c r="O5" s="647"/>
      <c r="P5" s="643"/>
      <c r="Q5" s="647"/>
      <c r="R5" s="643"/>
      <c r="S5" s="647"/>
      <c r="T5" s="643"/>
      <c r="U5" s="647"/>
      <c r="V5" s="643"/>
      <c r="W5" s="647"/>
      <c r="X5" s="564"/>
    </row>
    <row r="6" spans="1:25" ht="17.25" customHeight="1" thickBot="1" x14ac:dyDescent="0.3">
      <c r="A6" s="557"/>
      <c r="B6" s="558"/>
      <c r="C6" s="470" t="s">
        <v>50</v>
      </c>
      <c r="D6" s="243" t="s">
        <v>55</v>
      </c>
      <c r="E6" s="226" t="s">
        <v>50</v>
      </c>
      <c r="F6" s="388" t="s">
        <v>86</v>
      </c>
      <c r="G6" s="247" t="s">
        <v>50</v>
      </c>
      <c r="H6" s="248" t="s">
        <v>53</v>
      </c>
      <c r="I6" s="245" t="s">
        <v>50</v>
      </c>
      <c r="J6" s="248" t="s">
        <v>53</v>
      </c>
      <c r="K6" s="245" t="s">
        <v>50</v>
      </c>
      <c r="L6" s="248" t="s">
        <v>53</v>
      </c>
      <c r="M6" s="245" t="s">
        <v>50</v>
      </c>
      <c r="N6" s="248" t="s">
        <v>53</v>
      </c>
      <c r="O6" s="245" t="s">
        <v>50</v>
      </c>
      <c r="P6" s="248" t="s">
        <v>53</v>
      </c>
      <c r="Q6" s="245" t="s">
        <v>50</v>
      </c>
      <c r="R6" s="248" t="s">
        <v>53</v>
      </c>
      <c r="S6" s="245" t="s">
        <v>50</v>
      </c>
      <c r="T6" s="248" t="s">
        <v>53</v>
      </c>
      <c r="U6" s="245" t="s">
        <v>50</v>
      </c>
      <c r="V6" s="248" t="s">
        <v>53</v>
      </c>
      <c r="W6" s="245" t="s">
        <v>50</v>
      </c>
      <c r="X6" s="246" t="s">
        <v>53</v>
      </c>
    </row>
    <row r="7" spans="1:25" s="9" customFormat="1" ht="17.25" customHeight="1" x14ac:dyDescent="0.25">
      <c r="A7" s="545" t="s">
        <v>6</v>
      </c>
      <c r="B7" s="546"/>
      <c r="C7" s="314">
        <v>19160</v>
      </c>
      <c r="D7" s="376">
        <v>4.0700663191390832E-2</v>
      </c>
      <c r="E7" s="500">
        <v>11353</v>
      </c>
      <c r="F7" s="501">
        <v>0.59253653444676413</v>
      </c>
      <c r="G7" s="314">
        <v>7687</v>
      </c>
      <c r="H7" s="333">
        <v>0.40120041753653446</v>
      </c>
      <c r="I7" s="290">
        <v>380</v>
      </c>
      <c r="J7" s="502">
        <v>1.9832985386221295E-2</v>
      </c>
      <c r="K7" s="290">
        <v>8012</v>
      </c>
      <c r="L7" s="333">
        <v>0.41816283924843423</v>
      </c>
      <c r="M7" s="290">
        <v>94</v>
      </c>
      <c r="N7" s="334">
        <v>4.9060542797494779E-3</v>
      </c>
      <c r="O7" s="290">
        <v>486</v>
      </c>
      <c r="P7" s="334">
        <v>2.5365344467640917E-2</v>
      </c>
      <c r="Q7" s="290">
        <v>267</v>
      </c>
      <c r="R7" s="334">
        <v>1.3935281837160751E-2</v>
      </c>
      <c r="S7" s="290">
        <v>716</v>
      </c>
      <c r="T7" s="334">
        <v>3.7369519832985386E-2</v>
      </c>
      <c r="U7" s="290">
        <v>416</v>
      </c>
      <c r="V7" s="334">
        <v>2.1711899791231733E-2</v>
      </c>
      <c r="W7" s="290">
        <v>1102</v>
      </c>
      <c r="X7" s="101">
        <v>5.7515657620041752E-2</v>
      </c>
      <c r="Y7"/>
    </row>
    <row r="8" spans="1:25" s="9" customFormat="1" ht="17.25" customHeight="1" x14ac:dyDescent="0.25">
      <c r="A8" s="545" t="s">
        <v>7</v>
      </c>
      <c r="B8" s="546"/>
      <c r="C8" s="314">
        <v>19876</v>
      </c>
      <c r="D8" s="376">
        <v>4.4287776965721316E-2</v>
      </c>
      <c r="E8" s="500">
        <v>11004</v>
      </c>
      <c r="F8" s="501">
        <v>0.55363252163413157</v>
      </c>
      <c r="G8" s="314">
        <v>8636</v>
      </c>
      <c r="H8" s="333">
        <v>0.43449386194405315</v>
      </c>
      <c r="I8" s="290">
        <v>425</v>
      </c>
      <c r="J8" s="334">
        <v>2.1382571946065607E-2</v>
      </c>
      <c r="K8" s="290">
        <v>7599</v>
      </c>
      <c r="L8" s="333">
        <v>0.38232038639565302</v>
      </c>
      <c r="M8" s="290">
        <v>112</v>
      </c>
      <c r="N8" s="334">
        <v>5.6349366069631717E-3</v>
      </c>
      <c r="O8" s="290">
        <v>497</v>
      </c>
      <c r="P8" s="334">
        <v>2.5005031193399075E-2</v>
      </c>
      <c r="Q8" s="290">
        <v>278</v>
      </c>
      <c r="R8" s="334">
        <v>1.3986717649426444E-2</v>
      </c>
      <c r="S8" s="290">
        <v>667</v>
      </c>
      <c r="T8" s="334">
        <v>3.3558059971825316E-2</v>
      </c>
      <c r="U8" s="290">
        <v>538</v>
      </c>
      <c r="V8" s="334">
        <v>2.7067820487019521E-2</v>
      </c>
      <c r="W8" s="290">
        <v>1124</v>
      </c>
      <c r="X8" s="101">
        <v>5.6550613805594688E-2</v>
      </c>
      <c r="Y8"/>
    </row>
    <row r="9" spans="1:25" s="9" customFormat="1" ht="17.25" customHeight="1" x14ac:dyDescent="0.25">
      <c r="A9" s="545" t="s">
        <v>8</v>
      </c>
      <c r="B9" s="546"/>
      <c r="C9" s="314">
        <v>19835</v>
      </c>
      <c r="D9" s="376">
        <v>4.5540958162473423E-2</v>
      </c>
      <c r="E9" s="500">
        <v>10853</v>
      </c>
      <c r="F9" s="501">
        <v>0.5471641038568188</v>
      </c>
      <c r="G9" s="314">
        <v>8456</v>
      </c>
      <c r="H9" s="333">
        <v>0.42631711620872198</v>
      </c>
      <c r="I9" s="290">
        <v>567</v>
      </c>
      <c r="J9" s="334">
        <v>2.8585833123266954E-2</v>
      </c>
      <c r="K9" s="290">
        <v>7349</v>
      </c>
      <c r="L9" s="333">
        <v>0.37050668011091503</v>
      </c>
      <c r="M9" s="290">
        <v>139</v>
      </c>
      <c r="N9" s="334">
        <v>7.0078144693723216E-3</v>
      </c>
      <c r="O9" s="290">
        <v>505</v>
      </c>
      <c r="P9" s="334">
        <v>2.546004537433829E-2</v>
      </c>
      <c r="Q9" s="290">
        <v>266</v>
      </c>
      <c r="R9" s="334">
        <v>1.3410637761532644E-2</v>
      </c>
      <c r="S9" s="290">
        <v>623</v>
      </c>
      <c r="T9" s="334">
        <v>3.1409125283589613E-2</v>
      </c>
      <c r="U9" s="290">
        <v>646</v>
      </c>
      <c r="V9" s="334">
        <v>3.2568691706579278E-2</v>
      </c>
      <c r="W9" s="290">
        <v>1284</v>
      </c>
      <c r="X9" s="101">
        <v>6.4734055961683898E-2</v>
      </c>
      <c r="Y9"/>
    </row>
    <row r="10" spans="1:25" s="9" customFormat="1" ht="17.25" customHeight="1" x14ac:dyDescent="0.25">
      <c r="A10" s="545" t="s">
        <v>9</v>
      </c>
      <c r="B10" s="546"/>
      <c r="C10" s="314">
        <v>20046</v>
      </c>
      <c r="D10" s="376">
        <v>4.6934374758549967E-2</v>
      </c>
      <c r="E10" s="500">
        <v>10541</v>
      </c>
      <c r="F10" s="501">
        <v>0.52584056669659784</v>
      </c>
      <c r="G10" s="314">
        <v>8566</v>
      </c>
      <c r="H10" s="333">
        <v>0.42731717050783197</v>
      </c>
      <c r="I10" s="290">
        <v>653</v>
      </c>
      <c r="J10" s="334">
        <v>3.2575077322159036E-2</v>
      </c>
      <c r="K10" s="290">
        <v>6955</v>
      </c>
      <c r="L10" s="333">
        <v>0.34695201037613488</v>
      </c>
      <c r="M10" s="290">
        <v>167</v>
      </c>
      <c r="N10" s="334">
        <v>8.3308390701386809E-3</v>
      </c>
      <c r="O10" s="290">
        <v>504</v>
      </c>
      <c r="P10" s="334">
        <v>2.5142173002095182E-2</v>
      </c>
      <c r="Q10" s="290">
        <v>298</v>
      </c>
      <c r="R10" s="334">
        <v>1.4865808640127706E-2</v>
      </c>
      <c r="S10" s="290">
        <v>619</v>
      </c>
      <c r="T10" s="334">
        <v>3.0878978349795472E-2</v>
      </c>
      <c r="U10" s="290">
        <v>837</v>
      </c>
      <c r="V10" s="334">
        <v>4.1753965878479495E-2</v>
      </c>
      <c r="W10" s="290">
        <v>1447</v>
      </c>
      <c r="X10" s="101">
        <v>7.2183976853237547E-2</v>
      </c>
      <c r="Y10"/>
    </row>
    <row r="11" spans="1:25" s="9" customFormat="1" ht="17.25" customHeight="1" x14ac:dyDescent="0.25">
      <c r="A11" s="545" t="s">
        <v>10</v>
      </c>
      <c r="B11" s="546"/>
      <c r="C11" s="373">
        <v>20335</v>
      </c>
      <c r="D11" s="376">
        <v>4.7864064644144153E-2</v>
      </c>
      <c r="E11" s="503">
        <v>9853</v>
      </c>
      <c r="F11" s="501">
        <v>0.48453405458568971</v>
      </c>
      <c r="G11" s="373">
        <v>8916</v>
      </c>
      <c r="H11" s="333">
        <v>0.4384558642734202</v>
      </c>
      <c r="I11" s="292">
        <v>640</v>
      </c>
      <c r="J11" s="334">
        <v>3.1472830095893779E-2</v>
      </c>
      <c r="K11" s="292">
        <v>6547</v>
      </c>
      <c r="L11" s="333">
        <v>0.32195721662158838</v>
      </c>
      <c r="M11" s="292">
        <v>189</v>
      </c>
      <c r="N11" s="334">
        <v>9.2943201376936308E-3</v>
      </c>
      <c r="O11" s="292">
        <v>466</v>
      </c>
      <c r="P11" s="334">
        <v>2.2916154413572656E-2</v>
      </c>
      <c r="Q11" s="292">
        <v>264</v>
      </c>
      <c r="R11" s="334">
        <v>1.2982542414556184E-2</v>
      </c>
      <c r="S11" s="292">
        <v>622</v>
      </c>
      <c r="T11" s="334">
        <v>3.0587656749446766E-2</v>
      </c>
      <c r="U11" s="292">
        <v>1017</v>
      </c>
      <c r="V11" s="334">
        <v>5.0012294074256211E-2</v>
      </c>
      <c r="W11" s="292">
        <v>1674</v>
      </c>
      <c r="X11" s="101">
        <v>8.2321121219572163E-2</v>
      </c>
      <c r="Y11"/>
    </row>
    <row r="12" spans="1:25" s="9" customFormat="1" ht="17.25" customHeight="1" x14ac:dyDescent="0.25">
      <c r="A12" s="545" t="s">
        <v>46</v>
      </c>
      <c r="B12" s="546"/>
      <c r="C12" s="373">
        <v>22316</v>
      </c>
      <c r="D12" s="376">
        <v>5.2939850783446214E-2</v>
      </c>
      <c r="E12" s="503">
        <v>9331</v>
      </c>
      <c r="F12" s="501">
        <v>0.41813048933500629</v>
      </c>
      <c r="G12" s="373">
        <v>10749</v>
      </c>
      <c r="H12" s="333">
        <v>0.48167234271374798</v>
      </c>
      <c r="I12" s="292">
        <v>1016</v>
      </c>
      <c r="J12" s="334">
        <v>4.5527872378562463E-2</v>
      </c>
      <c r="K12" s="292">
        <v>5762</v>
      </c>
      <c r="L12" s="333">
        <v>0.25820039433590247</v>
      </c>
      <c r="M12" s="292">
        <v>281</v>
      </c>
      <c r="N12" s="334">
        <v>1.2591862340921313E-2</v>
      </c>
      <c r="O12" s="292">
        <v>443</v>
      </c>
      <c r="P12" s="334">
        <v>1.9851227818605485E-2</v>
      </c>
      <c r="Q12" s="292">
        <v>293</v>
      </c>
      <c r="R12" s="334">
        <v>1.3129593117046066E-2</v>
      </c>
      <c r="S12" s="292">
        <v>586</v>
      </c>
      <c r="T12" s="334">
        <v>2.6259186234092131E-2</v>
      </c>
      <c r="U12" s="292">
        <v>780</v>
      </c>
      <c r="V12" s="334">
        <v>3.4952500448108978E-2</v>
      </c>
      <c r="W12" s="292">
        <v>2406</v>
      </c>
      <c r="X12" s="101">
        <v>0.10781502061301308</v>
      </c>
      <c r="Y12"/>
    </row>
    <row r="13" spans="1:25" s="9" customFormat="1" ht="17.25" customHeight="1" x14ac:dyDescent="0.25">
      <c r="A13" s="545" t="s">
        <v>71</v>
      </c>
      <c r="B13" s="546"/>
      <c r="C13" s="373">
        <v>22067</v>
      </c>
      <c r="D13" s="376">
        <v>5.2438844715242364E-2</v>
      </c>
      <c r="E13" s="503">
        <v>7864</v>
      </c>
      <c r="F13" s="501">
        <v>0.3563692391353605</v>
      </c>
      <c r="G13" s="373">
        <v>10915</v>
      </c>
      <c r="H13" s="333">
        <v>0.49462999048352746</v>
      </c>
      <c r="I13" s="292">
        <v>1390</v>
      </c>
      <c r="J13" s="334">
        <v>6.2989985045543123E-2</v>
      </c>
      <c r="K13" s="292">
        <v>4693</v>
      </c>
      <c r="L13" s="333">
        <v>0.21267050346671501</v>
      </c>
      <c r="M13" s="292">
        <v>409</v>
      </c>
      <c r="N13" s="334">
        <v>1.8534463225631032E-2</v>
      </c>
      <c r="O13" s="292">
        <v>443</v>
      </c>
      <c r="P13" s="334">
        <v>2.0075225449766618E-2</v>
      </c>
      <c r="Q13" s="292">
        <v>274</v>
      </c>
      <c r="R13" s="334">
        <v>1.2416730865092672E-2</v>
      </c>
      <c r="S13" s="292">
        <v>477</v>
      </c>
      <c r="T13" s="334">
        <v>2.1615987673902208E-2</v>
      </c>
      <c r="U13" s="292">
        <v>797</v>
      </c>
      <c r="V13" s="334">
        <v>3.611727919517832E-2</v>
      </c>
      <c r="W13" s="292">
        <v>2669</v>
      </c>
      <c r="X13" s="101">
        <v>0.12094983459464401</v>
      </c>
      <c r="Y13"/>
    </row>
    <row r="14" spans="1:25" s="9" customFormat="1" ht="17.25" customHeight="1" x14ac:dyDescent="0.25">
      <c r="A14" s="545" t="s">
        <v>148</v>
      </c>
      <c r="B14" s="546"/>
      <c r="C14" s="373">
        <v>25052</v>
      </c>
      <c r="D14" s="376">
        <v>5.9107489182187535E-2</v>
      </c>
      <c r="E14" s="503">
        <v>7996</v>
      </c>
      <c r="F14" s="501">
        <v>0.31917611368353827</v>
      </c>
      <c r="G14" s="373">
        <v>12770</v>
      </c>
      <c r="H14" s="333">
        <v>0.50973974133801692</v>
      </c>
      <c r="I14" s="292">
        <v>1874</v>
      </c>
      <c r="J14" s="334">
        <v>7.4804406833785725E-2</v>
      </c>
      <c r="K14" s="292">
        <v>4829</v>
      </c>
      <c r="L14" s="333">
        <v>0.19275906115280217</v>
      </c>
      <c r="M14" s="292">
        <v>587</v>
      </c>
      <c r="N14" s="334">
        <v>2.3431262973016127E-2</v>
      </c>
      <c r="O14" s="292">
        <v>448</v>
      </c>
      <c r="P14" s="334">
        <v>1.7882803768162224E-2</v>
      </c>
      <c r="Q14" s="292">
        <v>299</v>
      </c>
      <c r="R14" s="334">
        <v>1.1935174836340412E-2</v>
      </c>
      <c r="S14" s="292">
        <v>534</v>
      </c>
      <c r="T14" s="334">
        <v>2.1315663420086221E-2</v>
      </c>
      <c r="U14" s="292">
        <v>1079</v>
      </c>
      <c r="V14" s="334">
        <v>4.3070413539837142E-2</v>
      </c>
      <c r="W14" s="292">
        <v>2632</v>
      </c>
      <c r="X14" s="101">
        <v>0.10506147213795305</v>
      </c>
      <c r="Y14"/>
    </row>
    <row r="15" spans="1:25" s="9" customFormat="1" ht="17.25" customHeight="1" x14ac:dyDescent="0.25">
      <c r="A15" s="545" t="s">
        <v>174</v>
      </c>
      <c r="B15" s="546"/>
      <c r="C15" s="373">
        <v>25209</v>
      </c>
      <c r="D15" s="376">
        <v>5.8232041135950992E-2</v>
      </c>
      <c r="E15" s="503">
        <v>7890</v>
      </c>
      <c r="F15" s="501">
        <v>0.31298345828870644</v>
      </c>
      <c r="G15" s="373">
        <v>12567</v>
      </c>
      <c r="H15" s="333">
        <v>0.49851243603474948</v>
      </c>
      <c r="I15" s="292">
        <v>2133</v>
      </c>
      <c r="J15" s="334">
        <v>8.4612638343448773E-2</v>
      </c>
      <c r="K15" s="292">
        <v>4724</v>
      </c>
      <c r="L15" s="333">
        <v>0.18739339124915705</v>
      </c>
      <c r="M15" s="292">
        <v>707</v>
      </c>
      <c r="N15" s="334">
        <v>2.804553929152287E-2</v>
      </c>
      <c r="O15" s="292">
        <v>445</v>
      </c>
      <c r="P15" s="334">
        <v>1.765242572097267E-2</v>
      </c>
      <c r="Q15" s="292">
        <v>301</v>
      </c>
      <c r="R15" s="334">
        <v>1.1940180094410726E-2</v>
      </c>
      <c r="S15" s="292">
        <v>534</v>
      </c>
      <c r="T15" s="334">
        <v>2.1182910865167201E-2</v>
      </c>
      <c r="U15" s="292">
        <v>1268</v>
      </c>
      <c r="V15" s="334">
        <v>5.0299496211670437E-2</v>
      </c>
      <c r="W15" s="292">
        <v>2530</v>
      </c>
      <c r="X15" s="101">
        <v>0.10036098218890079</v>
      </c>
      <c r="Y15"/>
    </row>
    <row r="16" spans="1:25" s="9" customFormat="1" ht="17.25" customHeight="1" x14ac:dyDescent="0.25">
      <c r="A16" s="545" t="s">
        <v>196</v>
      </c>
      <c r="B16" s="546"/>
      <c r="C16" s="373">
        <v>24271</v>
      </c>
      <c r="D16" s="376">
        <v>5.4388308003961869E-2</v>
      </c>
      <c r="E16" s="503">
        <v>8005</v>
      </c>
      <c r="F16" s="501">
        <v>0.32981747764822217</v>
      </c>
      <c r="G16" s="373">
        <v>11398</v>
      </c>
      <c r="H16" s="333">
        <v>0.46961394256520128</v>
      </c>
      <c r="I16" s="292">
        <v>2125</v>
      </c>
      <c r="J16" s="334">
        <v>8.7553046846030241E-2</v>
      </c>
      <c r="K16" s="292">
        <v>4660</v>
      </c>
      <c r="L16" s="333">
        <v>0.19199868155411809</v>
      </c>
      <c r="M16" s="292">
        <v>776</v>
      </c>
      <c r="N16" s="334">
        <v>3.1972312636479747E-2</v>
      </c>
      <c r="O16" s="292">
        <v>434</v>
      </c>
      <c r="P16" s="334">
        <v>1.7881422273495116E-2</v>
      </c>
      <c r="Q16" s="292">
        <v>309</v>
      </c>
      <c r="R16" s="334">
        <v>1.2731243047258044E-2</v>
      </c>
      <c r="S16" s="292">
        <v>527</v>
      </c>
      <c r="T16" s="334">
        <v>2.1713155617815501E-2</v>
      </c>
      <c r="U16" s="292">
        <v>1468</v>
      </c>
      <c r="V16" s="334">
        <v>6.0483704832928184E-2</v>
      </c>
      <c r="W16" s="292">
        <v>2574</v>
      </c>
      <c r="X16" s="101">
        <v>0.10605249062667381</v>
      </c>
      <c r="Y16" s="324"/>
    </row>
    <row r="17" spans="1:25" s="9" customFormat="1" ht="17.25" customHeight="1" thickBot="1" x14ac:dyDescent="0.3">
      <c r="A17" s="547" t="s">
        <v>236</v>
      </c>
      <c r="B17" s="548"/>
      <c r="C17" s="373">
        <v>26910</v>
      </c>
      <c r="D17" s="376">
        <v>5.809585492227979E-2</v>
      </c>
      <c r="E17" s="503">
        <v>8146</v>
      </c>
      <c r="F17" s="501">
        <v>0.30271274619100708</v>
      </c>
      <c r="G17" s="373">
        <v>13189</v>
      </c>
      <c r="H17" s="333">
        <v>0.49011519881085097</v>
      </c>
      <c r="I17" s="292">
        <v>2657</v>
      </c>
      <c r="J17" s="334">
        <v>9.8736529171311774E-2</v>
      </c>
      <c r="K17" s="292">
        <v>4599</v>
      </c>
      <c r="L17" s="333">
        <v>0.17090301003344482</v>
      </c>
      <c r="M17" s="292">
        <v>958</v>
      </c>
      <c r="N17" s="334">
        <v>3.5600148643626907E-2</v>
      </c>
      <c r="O17" s="373">
        <v>465</v>
      </c>
      <c r="P17" s="334">
        <v>1.7279821627647716E-2</v>
      </c>
      <c r="Q17" s="292">
        <v>306</v>
      </c>
      <c r="R17" s="334">
        <v>1.137123745819398E-2</v>
      </c>
      <c r="S17" s="292">
        <v>551</v>
      </c>
      <c r="T17" s="334">
        <v>2.047565960609439E-2</v>
      </c>
      <c r="U17" s="292">
        <v>1602</v>
      </c>
      <c r="V17" s="334">
        <v>5.9531772575250837E-2</v>
      </c>
      <c r="W17" s="292">
        <v>2583</v>
      </c>
      <c r="X17" s="101">
        <v>9.5986622073578595E-2</v>
      </c>
      <c r="Y17" s="324"/>
    </row>
    <row r="18" spans="1:25" s="95" customFormat="1" ht="17.25" customHeight="1" x14ac:dyDescent="0.25">
      <c r="A18" s="555" t="s">
        <v>233</v>
      </c>
      <c r="B18" s="211" t="s">
        <v>73</v>
      </c>
      <c r="C18" s="202">
        <f>C17-C16</f>
        <v>2639</v>
      </c>
      <c r="D18" s="232" t="s">
        <v>41</v>
      </c>
      <c r="E18" s="203">
        <f>E17-E16</f>
        <v>141</v>
      </c>
      <c r="F18" s="264" t="s">
        <v>41</v>
      </c>
      <c r="G18" s="202">
        <f>G17-G16</f>
        <v>1791</v>
      </c>
      <c r="H18" s="232" t="s">
        <v>41</v>
      </c>
      <c r="I18" s="203">
        <f>I17-I16</f>
        <v>532</v>
      </c>
      <c r="J18" s="232" t="s">
        <v>41</v>
      </c>
      <c r="K18" s="203">
        <f>K17-K16</f>
        <v>-61</v>
      </c>
      <c r="L18" s="232" t="s">
        <v>41</v>
      </c>
      <c r="M18" s="203">
        <f>M17-M16</f>
        <v>182</v>
      </c>
      <c r="N18" s="232" t="s">
        <v>41</v>
      </c>
      <c r="O18" s="203">
        <f>O17-O16</f>
        <v>31</v>
      </c>
      <c r="P18" s="232" t="s">
        <v>41</v>
      </c>
      <c r="Q18" s="203">
        <f>Q17-Q16</f>
        <v>-3</v>
      </c>
      <c r="R18" s="232" t="s">
        <v>41</v>
      </c>
      <c r="S18" s="203">
        <f>S17-S16</f>
        <v>24</v>
      </c>
      <c r="T18" s="232" t="s">
        <v>41</v>
      </c>
      <c r="U18" s="203">
        <f>U17-U16</f>
        <v>134</v>
      </c>
      <c r="V18" s="232" t="s">
        <v>41</v>
      </c>
      <c r="W18" s="203">
        <f>W17-W16</f>
        <v>9</v>
      </c>
      <c r="X18" s="233" t="s">
        <v>41</v>
      </c>
      <c r="Y18"/>
    </row>
    <row r="19" spans="1:25" ht="17.25" customHeight="1" x14ac:dyDescent="0.25">
      <c r="A19" s="556"/>
      <c r="B19" s="206" t="s">
        <v>74</v>
      </c>
      <c r="C19" s="208">
        <f>C17/C16-1</f>
        <v>0.10873058382431711</v>
      </c>
      <c r="D19" s="238" t="s">
        <v>41</v>
      </c>
      <c r="E19" s="209">
        <f>E17/E16-1</f>
        <v>1.7613991255465367E-2</v>
      </c>
      <c r="F19" s="265" t="s">
        <v>41</v>
      </c>
      <c r="G19" s="208">
        <f>G17/G16-1</f>
        <v>0.15713283032110903</v>
      </c>
      <c r="H19" s="238" t="s">
        <v>41</v>
      </c>
      <c r="I19" s="209">
        <f>I17/I16-1</f>
        <v>0.25035294117647067</v>
      </c>
      <c r="J19" s="238" t="s">
        <v>41</v>
      </c>
      <c r="K19" s="209">
        <f>K17/K16-1</f>
        <v>-1.309012875536486E-2</v>
      </c>
      <c r="L19" s="238" t="s">
        <v>41</v>
      </c>
      <c r="M19" s="209">
        <f>M17/M16-1</f>
        <v>0.23453608247422686</v>
      </c>
      <c r="N19" s="238" t="s">
        <v>41</v>
      </c>
      <c r="O19" s="209">
        <f>O17/O16-1</f>
        <v>7.1428571428571397E-2</v>
      </c>
      <c r="P19" s="238" t="s">
        <v>41</v>
      </c>
      <c r="Q19" s="209">
        <f>Q17/Q16-1</f>
        <v>-9.7087378640776656E-3</v>
      </c>
      <c r="R19" s="238" t="s">
        <v>41</v>
      </c>
      <c r="S19" s="209">
        <f>S17/S16-1</f>
        <v>4.5540796963946972E-2</v>
      </c>
      <c r="T19" s="238" t="s">
        <v>41</v>
      </c>
      <c r="U19" s="209">
        <f>U17/U16-1</f>
        <v>9.1280653950953639E-2</v>
      </c>
      <c r="V19" s="238" t="s">
        <v>41</v>
      </c>
      <c r="W19" s="209">
        <f>W17/W16-1</f>
        <v>3.4965034965035446E-3</v>
      </c>
      <c r="X19" s="239" t="s">
        <v>41</v>
      </c>
      <c r="Y19"/>
    </row>
    <row r="20" spans="1:25" ht="17.25" customHeight="1" x14ac:dyDescent="0.25">
      <c r="A20" s="543" t="s">
        <v>234</v>
      </c>
      <c r="B20" s="214" t="s">
        <v>73</v>
      </c>
      <c r="C20" s="216">
        <f>C17-C12</f>
        <v>4594</v>
      </c>
      <c r="D20" s="235" t="s">
        <v>41</v>
      </c>
      <c r="E20" s="217">
        <f>E17-E12</f>
        <v>-1185</v>
      </c>
      <c r="F20" s="267" t="s">
        <v>41</v>
      </c>
      <c r="G20" s="216">
        <f>G17-G12</f>
        <v>2440</v>
      </c>
      <c r="H20" s="235" t="s">
        <v>41</v>
      </c>
      <c r="I20" s="217">
        <f>I17-I12</f>
        <v>1641</v>
      </c>
      <c r="J20" s="235" t="s">
        <v>41</v>
      </c>
      <c r="K20" s="217">
        <f>K17-K12</f>
        <v>-1163</v>
      </c>
      <c r="L20" s="235" t="s">
        <v>41</v>
      </c>
      <c r="M20" s="217">
        <f>M17-M12</f>
        <v>677</v>
      </c>
      <c r="N20" s="235" t="s">
        <v>41</v>
      </c>
      <c r="O20" s="217">
        <f>O17-O12</f>
        <v>22</v>
      </c>
      <c r="P20" s="235" t="s">
        <v>41</v>
      </c>
      <c r="Q20" s="217">
        <f>Q17-Q12</f>
        <v>13</v>
      </c>
      <c r="R20" s="235" t="s">
        <v>41</v>
      </c>
      <c r="S20" s="217">
        <f>S17-S12</f>
        <v>-35</v>
      </c>
      <c r="T20" s="235" t="s">
        <v>41</v>
      </c>
      <c r="U20" s="217">
        <f>U17-U12</f>
        <v>822</v>
      </c>
      <c r="V20" s="235" t="s">
        <v>41</v>
      </c>
      <c r="W20" s="217">
        <f>W17-W12</f>
        <v>177</v>
      </c>
      <c r="X20" s="236" t="s">
        <v>41</v>
      </c>
      <c r="Y20"/>
    </row>
    <row r="21" spans="1:25" ht="17.25" customHeight="1" x14ac:dyDescent="0.25">
      <c r="A21" s="556"/>
      <c r="B21" s="206" t="s">
        <v>74</v>
      </c>
      <c r="C21" s="208">
        <f>C17/C12-1</f>
        <v>0.2058612654597598</v>
      </c>
      <c r="D21" s="238" t="s">
        <v>41</v>
      </c>
      <c r="E21" s="209">
        <f>E17/E12-1</f>
        <v>-0.1269960347229665</v>
      </c>
      <c r="F21" s="265" t="s">
        <v>41</v>
      </c>
      <c r="G21" s="208">
        <f>G17/G12-1</f>
        <v>0.22699786026607116</v>
      </c>
      <c r="H21" s="238" t="s">
        <v>41</v>
      </c>
      <c r="I21" s="209">
        <f>I17/I12-1</f>
        <v>1.6151574803149606</v>
      </c>
      <c r="J21" s="238" t="s">
        <v>41</v>
      </c>
      <c r="K21" s="209">
        <f>K17/K12-1</f>
        <v>-0.20183963901423119</v>
      </c>
      <c r="L21" s="238" t="s">
        <v>41</v>
      </c>
      <c r="M21" s="209">
        <f>M17/M12-1</f>
        <v>2.4092526690391458</v>
      </c>
      <c r="N21" s="238" t="s">
        <v>41</v>
      </c>
      <c r="O21" s="209">
        <f>O17/O12-1</f>
        <v>4.9661399548532659E-2</v>
      </c>
      <c r="P21" s="238" t="s">
        <v>41</v>
      </c>
      <c r="Q21" s="209">
        <f>Q17/Q12-1</f>
        <v>4.4368600682593851E-2</v>
      </c>
      <c r="R21" s="238" t="s">
        <v>41</v>
      </c>
      <c r="S21" s="209">
        <f>S17/S12-1</f>
        <v>-5.9726962457337884E-2</v>
      </c>
      <c r="T21" s="238" t="s">
        <v>41</v>
      </c>
      <c r="U21" s="209">
        <f>U17/U12-1</f>
        <v>1.0538461538461537</v>
      </c>
      <c r="V21" s="238" t="s">
        <v>41</v>
      </c>
      <c r="W21" s="209">
        <f>W17/W12-1</f>
        <v>7.3566084788029951E-2</v>
      </c>
      <c r="X21" s="239" t="s">
        <v>41</v>
      </c>
      <c r="Y21"/>
    </row>
    <row r="22" spans="1:25" ht="17.25" customHeight="1" x14ac:dyDescent="0.25">
      <c r="A22" s="543" t="s">
        <v>235</v>
      </c>
      <c r="B22" s="214" t="s">
        <v>73</v>
      </c>
      <c r="C22" s="216">
        <f>C17-C7</f>
        <v>7750</v>
      </c>
      <c r="D22" s="235" t="s">
        <v>41</v>
      </c>
      <c r="E22" s="217">
        <f>E17-E7</f>
        <v>-3207</v>
      </c>
      <c r="F22" s="267" t="s">
        <v>41</v>
      </c>
      <c r="G22" s="216">
        <f>G17-G7</f>
        <v>5502</v>
      </c>
      <c r="H22" s="235" t="s">
        <v>41</v>
      </c>
      <c r="I22" s="235" t="s">
        <v>40</v>
      </c>
      <c r="J22" s="235" t="s">
        <v>40</v>
      </c>
      <c r="K22" s="217">
        <f>K17-K7</f>
        <v>-3413</v>
      </c>
      <c r="L22" s="235" t="s">
        <v>41</v>
      </c>
      <c r="M22" s="217">
        <f>M17-M7</f>
        <v>864</v>
      </c>
      <c r="N22" s="235" t="s">
        <v>41</v>
      </c>
      <c r="O22" s="217">
        <f>O17-O7</f>
        <v>-21</v>
      </c>
      <c r="P22" s="235" t="s">
        <v>41</v>
      </c>
      <c r="Q22" s="217">
        <f>Q17-Q7</f>
        <v>39</v>
      </c>
      <c r="R22" s="235" t="s">
        <v>41</v>
      </c>
      <c r="S22" s="217">
        <f>S17-S7</f>
        <v>-165</v>
      </c>
      <c r="T22" s="235" t="s">
        <v>41</v>
      </c>
      <c r="U22" s="217">
        <f>U17-U7</f>
        <v>1186</v>
      </c>
      <c r="V22" s="235" t="s">
        <v>41</v>
      </c>
      <c r="W22" s="217">
        <f>W17-W7</f>
        <v>1481</v>
      </c>
      <c r="X22" s="236" t="s">
        <v>41</v>
      </c>
      <c r="Y22"/>
    </row>
    <row r="23" spans="1:25" ht="17.25" customHeight="1" thickBot="1" x14ac:dyDescent="0.3">
      <c r="A23" s="544"/>
      <c r="B23" s="221" t="s">
        <v>74</v>
      </c>
      <c r="C23" s="222">
        <f>C17/C7-1</f>
        <v>0.40448851774530281</v>
      </c>
      <c r="D23" s="256" t="s">
        <v>41</v>
      </c>
      <c r="E23" s="223">
        <f>E17/E7-1</f>
        <v>-0.28248040165595001</v>
      </c>
      <c r="F23" s="268" t="s">
        <v>41</v>
      </c>
      <c r="G23" s="222">
        <f>G17/G7-1</f>
        <v>0.71575387017041758</v>
      </c>
      <c r="H23" s="256" t="s">
        <v>41</v>
      </c>
      <c r="I23" s="284" t="s">
        <v>40</v>
      </c>
      <c r="J23" s="256" t="s">
        <v>40</v>
      </c>
      <c r="K23" s="223">
        <f>K17/K7-1</f>
        <v>-0.42598602096854721</v>
      </c>
      <c r="L23" s="256" t="s">
        <v>41</v>
      </c>
      <c r="M23" s="223">
        <f>M17/M7-1</f>
        <v>9.1914893617021285</v>
      </c>
      <c r="N23" s="256" t="s">
        <v>41</v>
      </c>
      <c r="O23" s="223">
        <f>O17/O7-1</f>
        <v>-4.3209876543209846E-2</v>
      </c>
      <c r="P23" s="256" t="s">
        <v>41</v>
      </c>
      <c r="Q23" s="223">
        <f>Q17/Q7-1</f>
        <v>0.14606741573033699</v>
      </c>
      <c r="R23" s="256" t="s">
        <v>41</v>
      </c>
      <c r="S23" s="223">
        <f>S17/S7-1</f>
        <v>-0.23044692737430172</v>
      </c>
      <c r="T23" s="256" t="s">
        <v>41</v>
      </c>
      <c r="U23" s="223">
        <f>U17/U7-1</f>
        <v>2.8509615384615383</v>
      </c>
      <c r="V23" s="256" t="s">
        <v>41</v>
      </c>
      <c r="W23" s="223">
        <f>W17/W7-1</f>
        <v>1.3439201451905625</v>
      </c>
      <c r="X23" s="257" t="s">
        <v>41</v>
      </c>
      <c r="Y23"/>
    </row>
    <row r="24" spans="1:25" ht="17.25" customHeight="1" x14ac:dyDescent="0.25">
      <c r="A24" s="9" t="s">
        <v>66</v>
      </c>
    </row>
    <row r="25" spans="1:25" ht="17.25" customHeight="1" x14ac:dyDescent="0.25">
      <c r="A25" s="9" t="s">
        <v>90</v>
      </c>
    </row>
    <row r="26" spans="1:25" ht="17.25" customHeight="1" x14ac:dyDescent="0.25">
      <c r="A26" s="335" t="s">
        <v>140</v>
      </c>
      <c r="U26" s="324"/>
    </row>
    <row r="27" spans="1:25" ht="17.25" customHeight="1" x14ac:dyDescent="0.25">
      <c r="A27" s="335" t="s">
        <v>153</v>
      </c>
      <c r="L27"/>
      <c r="M27"/>
      <c r="O27" s="293"/>
      <c r="P27" s="293"/>
      <c r="Q27" s="293"/>
      <c r="R27" s="293"/>
      <c r="S27" s="293"/>
      <c r="T27" s="293"/>
      <c r="U27" s="324"/>
      <c r="V27" s="293"/>
      <c r="W27" s="293"/>
      <c r="X27" s="293"/>
    </row>
    <row r="28" spans="1:25" x14ac:dyDescent="0.25">
      <c r="A28" s="26"/>
      <c r="L28" s="358"/>
      <c r="M28" s="358"/>
      <c r="N28" s="358"/>
      <c r="O28" s="293"/>
      <c r="P28" s="293"/>
      <c r="Q28" s="293"/>
      <c r="R28" s="293"/>
      <c r="S28" s="293"/>
      <c r="T28" s="293"/>
      <c r="U28" s="324"/>
      <c r="V28" s="293"/>
      <c r="W28" s="293"/>
      <c r="X28" s="293"/>
    </row>
    <row r="29" spans="1:25" x14ac:dyDescent="0.25">
      <c r="C29" s="11"/>
      <c r="D29" s="30"/>
      <c r="E29" s="424"/>
      <c r="G29"/>
      <c r="H29"/>
      <c r="I29"/>
      <c r="J29"/>
      <c r="K29"/>
      <c r="L29"/>
      <c r="M29" s="324"/>
      <c r="N29"/>
      <c r="O29"/>
      <c r="P29"/>
      <c r="Q29"/>
      <c r="R29"/>
      <c r="S29"/>
      <c r="T29"/>
      <c r="U29" s="324"/>
      <c r="V29"/>
      <c r="W29"/>
      <c r="X29"/>
    </row>
    <row r="30" spans="1:25" x14ac:dyDescent="0.25">
      <c r="C30" s="30"/>
      <c r="D30" s="30"/>
      <c r="E30" s="424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 s="324"/>
      <c r="V30"/>
      <c r="W30"/>
      <c r="X30"/>
    </row>
    <row r="31" spans="1:25" x14ac:dyDescent="0.25">
      <c r="C31"/>
      <c r="D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 s="324"/>
      <c r="V31"/>
      <c r="W31"/>
      <c r="X31"/>
    </row>
    <row r="32" spans="1:25" x14ac:dyDescent="0.25">
      <c r="C32"/>
      <c r="D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 s="324"/>
      <c r="V32"/>
      <c r="W32"/>
      <c r="X32"/>
    </row>
    <row r="33" spans="3:24" x14ac:dyDescent="0.25">
      <c r="C33"/>
      <c r="D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</row>
    <row r="34" spans="3:24" x14ac:dyDescent="0.25">
      <c r="C34"/>
      <c r="D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</row>
  </sheetData>
  <mergeCells count="27">
    <mergeCell ref="A18:A19"/>
    <mergeCell ref="A20:A21"/>
    <mergeCell ref="A22:A23"/>
    <mergeCell ref="S4:T5"/>
    <mergeCell ref="A10:B10"/>
    <mergeCell ref="A11:B11"/>
    <mergeCell ref="A12:B12"/>
    <mergeCell ref="A13:B13"/>
    <mergeCell ref="A14:B14"/>
    <mergeCell ref="A15:B15"/>
    <mergeCell ref="A16:B16"/>
    <mergeCell ref="A3:B6"/>
    <mergeCell ref="A7:B7"/>
    <mergeCell ref="A8:B8"/>
    <mergeCell ref="A9:B9"/>
    <mergeCell ref="A17:B17"/>
    <mergeCell ref="W4:X5"/>
    <mergeCell ref="C3:D5"/>
    <mergeCell ref="G3:X3"/>
    <mergeCell ref="G4:H5"/>
    <mergeCell ref="K4:L5"/>
    <mergeCell ref="O4:P5"/>
    <mergeCell ref="I4:J5"/>
    <mergeCell ref="Q4:R5"/>
    <mergeCell ref="M4:N5"/>
    <mergeCell ref="E3:F5"/>
    <mergeCell ref="U4:V5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scale="92" orientation="landscape" r:id="rId1"/>
  <ignoredErrors>
    <ignoredError sqref="C18:X21 C23:H23 C22:H22 K22:X22 K23:X23" unlockedFormula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9"/>
  <dimension ref="A1:Z31"/>
  <sheetViews>
    <sheetView zoomScaleNormal="100" workbookViewId="0"/>
  </sheetViews>
  <sheetFormatPr defaultColWidth="9.140625" defaultRowHeight="15" x14ac:dyDescent="0.25"/>
  <cols>
    <col min="1" max="1" width="12.85546875" style="82" customWidth="1"/>
    <col min="2" max="2" width="5.7109375" style="82" customWidth="1"/>
    <col min="3" max="3" width="6.140625" style="82" customWidth="1"/>
    <col min="4" max="5" width="4.7109375" style="82" customWidth="1"/>
    <col min="6" max="6" width="6.140625" style="82" customWidth="1"/>
    <col min="7" max="7" width="5" style="82" customWidth="1"/>
    <col min="8" max="8" width="6.140625" style="82" customWidth="1"/>
    <col min="9" max="9" width="5" style="82" customWidth="1"/>
    <col min="10" max="10" width="6.42578125" style="82" customWidth="1"/>
    <col min="11" max="11" width="5" style="82" customWidth="1"/>
    <col min="12" max="12" width="6.42578125" style="82" customWidth="1"/>
    <col min="13" max="13" width="5" style="82" customWidth="1"/>
    <col min="14" max="14" width="6" style="82" customWidth="1"/>
    <col min="15" max="15" width="4.85546875" style="82" customWidth="1"/>
    <col min="16" max="16" width="6.28515625" style="82" customWidth="1"/>
    <col min="17" max="17" width="4.85546875" style="82" customWidth="1"/>
    <col min="18" max="18" width="5.5703125" style="82" customWidth="1"/>
    <col min="19" max="19" width="4.85546875" style="82" customWidth="1"/>
    <col min="20" max="20" width="6" style="82" customWidth="1"/>
    <col min="21" max="21" width="4.85546875" style="82" customWidth="1"/>
    <col min="22" max="22" width="6" style="82" customWidth="1"/>
    <col min="23" max="23" width="4.85546875" style="82" customWidth="1"/>
    <col min="24" max="24" width="6.140625" style="82" customWidth="1"/>
    <col min="25" max="25" width="5.7109375" style="82" customWidth="1"/>
    <col min="26" max="16384" width="9.140625" style="82"/>
  </cols>
  <sheetData>
    <row r="1" spans="1:26" ht="17.25" customHeight="1" x14ac:dyDescent="0.25">
      <c r="A1" s="94" t="s">
        <v>258</v>
      </c>
      <c r="B1" s="94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191"/>
      <c r="T1" s="80"/>
      <c r="U1" s="80"/>
      <c r="V1" s="80"/>
      <c r="W1" s="80"/>
      <c r="X1" s="80"/>
      <c r="Y1" s="80"/>
    </row>
    <row r="2" spans="1:26" s="81" customFormat="1" ht="17.25" customHeight="1" thickBot="1" x14ac:dyDescent="0.3">
      <c r="A2" s="122" t="s">
        <v>75</v>
      </c>
      <c r="R2" s="81" t="s">
        <v>0</v>
      </c>
    </row>
    <row r="3" spans="1:26" ht="17.25" customHeight="1" x14ac:dyDescent="0.25">
      <c r="A3" s="549" t="s">
        <v>79</v>
      </c>
      <c r="B3" s="550"/>
      <c r="C3" s="631" t="s">
        <v>45</v>
      </c>
      <c r="D3" s="705"/>
      <c r="E3" s="684"/>
      <c r="F3" s="701" t="s">
        <v>159</v>
      </c>
      <c r="G3" s="702"/>
      <c r="H3" s="687" t="s">
        <v>33</v>
      </c>
      <c r="I3" s="688"/>
      <c r="J3" s="688"/>
      <c r="K3" s="688"/>
      <c r="L3" s="688"/>
      <c r="M3" s="688"/>
      <c r="N3" s="688"/>
      <c r="O3" s="688"/>
      <c r="P3" s="688"/>
      <c r="Q3" s="688"/>
      <c r="R3" s="688"/>
      <c r="S3" s="688"/>
      <c r="T3" s="688"/>
      <c r="U3" s="688"/>
      <c r="V3" s="688"/>
      <c r="W3" s="688"/>
      <c r="X3" s="688"/>
      <c r="Y3" s="689"/>
    </row>
    <row r="4" spans="1:26" ht="17.25" customHeight="1" x14ac:dyDescent="0.25">
      <c r="A4" s="551"/>
      <c r="B4" s="552"/>
      <c r="C4" s="632"/>
      <c r="D4" s="706"/>
      <c r="E4" s="703"/>
      <c r="F4" s="703"/>
      <c r="G4" s="704"/>
      <c r="H4" s="690" t="s">
        <v>57</v>
      </c>
      <c r="I4" s="642"/>
      <c r="J4" s="645" t="s">
        <v>58</v>
      </c>
      <c r="K4" s="642"/>
      <c r="L4" s="691" t="s">
        <v>34</v>
      </c>
      <c r="M4" s="692"/>
      <c r="N4" s="645" t="s">
        <v>37</v>
      </c>
      <c r="O4" s="642"/>
      <c r="P4" s="645" t="s">
        <v>35</v>
      </c>
      <c r="Q4" s="642"/>
      <c r="R4" s="645" t="s">
        <v>36</v>
      </c>
      <c r="S4" s="642"/>
      <c r="T4" s="645" t="s">
        <v>38</v>
      </c>
      <c r="U4" s="642"/>
      <c r="V4" s="645" t="s">
        <v>39</v>
      </c>
      <c r="W4" s="642"/>
      <c r="X4" s="645" t="s">
        <v>43</v>
      </c>
      <c r="Y4" s="646"/>
    </row>
    <row r="5" spans="1:26" ht="17.25" customHeight="1" x14ac:dyDescent="0.25">
      <c r="A5" s="551"/>
      <c r="B5" s="552"/>
      <c r="C5" s="654"/>
      <c r="D5" s="643"/>
      <c r="E5" s="655"/>
      <c r="F5" s="655"/>
      <c r="G5" s="657"/>
      <c r="H5" s="562"/>
      <c r="I5" s="643"/>
      <c r="J5" s="647"/>
      <c r="K5" s="643"/>
      <c r="L5" s="693"/>
      <c r="M5" s="694"/>
      <c r="N5" s="647"/>
      <c r="O5" s="643"/>
      <c r="P5" s="647"/>
      <c r="Q5" s="643"/>
      <c r="R5" s="647"/>
      <c r="S5" s="643"/>
      <c r="T5" s="647"/>
      <c r="U5" s="643"/>
      <c r="V5" s="647"/>
      <c r="W5" s="643"/>
      <c r="X5" s="647"/>
      <c r="Y5" s="564"/>
    </row>
    <row r="6" spans="1:26" ht="17.25" customHeight="1" thickBot="1" x14ac:dyDescent="0.3">
      <c r="A6" s="551"/>
      <c r="B6" s="552"/>
      <c r="C6" s="242" t="s">
        <v>50</v>
      </c>
      <c r="D6" s="243" t="s">
        <v>55</v>
      </c>
      <c r="E6" s="243" t="s">
        <v>53</v>
      </c>
      <c r="F6" s="245" t="s">
        <v>50</v>
      </c>
      <c r="G6" s="249" t="s">
        <v>54</v>
      </c>
      <c r="H6" s="247" t="s">
        <v>50</v>
      </c>
      <c r="I6" s="248" t="s">
        <v>54</v>
      </c>
      <c r="J6" s="245" t="s">
        <v>50</v>
      </c>
      <c r="K6" s="248" t="s">
        <v>54</v>
      </c>
      <c r="L6" s="245" t="s">
        <v>50</v>
      </c>
      <c r="M6" s="248" t="s">
        <v>54</v>
      </c>
      <c r="N6" s="245" t="s">
        <v>50</v>
      </c>
      <c r="O6" s="248" t="s">
        <v>54</v>
      </c>
      <c r="P6" s="245" t="s">
        <v>50</v>
      </c>
      <c r="Q6" s="248" t="s">
        <v>54</v>
      </c>
      <c r="R6" s="245" t="s">
        <v>50</v>
      </c>
      <c r="S6" s="248" t="s">
        <v>54</v>
      </c>
      <c r="T6" s="245" t="s">
        <v>50</v>
      </c>
      <c r="U6" s="248" t="s">
        <v>54</v>
      </c>
      <c r="V6" s="245" t="s">
        <v>50</v>
      </c>
      <c r="W6" s="248" t="s">
        <v>54</v>
      </c>
      <c r="X6" s="245" t="s">
        <v>50</v>
      </c>
      <c r="Y6" s="246" t="s">
        <v>54</v>
      </c>
    </row>
    <row r="7" spans="1:26" s="9" customFormat="1" ht="17.25" customHeight="1" x14ac:dyDescent="0.25">
      <c r="A7" s="553" t="s">
        <v>6</v>
      </c>
      <c r="B7" s="554"/>
      <c r="C7" s="314">
        <v>7212</v>
      </c>
      <c r="D7" s="139">
        <v>3.1058227717271941E-2</v>
      </c>
      <c r="E7" s="141">
        <v>0.37640918580375782</v>
      </c>
      <c r="F7" s="135">
        <v>4651</v>
      </c>
      <c r="G7" s="144">
        <v>0.64489739323349971</v>
      </c>
      <c r="H7" s="79">
        <v>2508</v>
      </c>
      <c r="I7" s="141">
        <v>0.34775374376039936</v>
      </c>
      <c r="J7" s="135">
        <v>130</v>
      </c>
      <c r="K7" s="178">
        <v>1.8025513033832503E-2</v>
      </c>
      <c r="L7" s="135">
        <v>3401</v>
      </c>
      <c r="M7" s="141">
        <v>0.47157515252357185</v>
      </c>
      <c r="N7" s="135">
        <v>41</v>
      </c>
      <c r="O7" s="100">
        <v>5.6849694952856352E-3</v>
      </c>
      <c r="P7" s="135">
        <v>221</v>
      </c>
      <c r="Q7" s="100">
        <v>3.0643372157515253E-2</v>
      </c>
      <c r="R7" s="135">
        <v>111</v>
      </c>
      <c r="S7" s="100">
        <v>1.5391014975041598E-2</v>
      </c>
      <c r="T7" s="135">
        <v>288</v>
      </c>
      <c r="U7" s="100">
        <v>3.9933444259567387E-2</v>
      </c>
      <c r="V7" s="135">
        <v>64</v>
      </c>
      <c r="W7" s="100">
        <v>8.8740987243483092E-3</v>
      </c>
      <c r="X7" s="135">
        <v>448</v>
      </c>
      <c r="Y7" s="101">
        <v>6.2118691070438159E-2</v>
      </c>
      <c r="Z7" s="330"/>
    </row>
    <row r="8" spans="1:26" s="9" customFormat="1" ht="17.25" customHeight="1" x14ac:dyDescent="0.25">
      <c r="A8" s="545" t="s">
        <v>7</v>
      </c>
      <c r="B8" s="546"/>
      <c r="C8" s="314">
        <v>7373</v>
      </c>
      <c r="D8" s="139">
        <v>3.3387673776207945E-2</v>
      </c>
      <c r="E8" s="141">
        <v>0.37094988931374523</v>
      </c>
      <c r="F8" s="135">
        <v>4479</v>
      </c>
      <c r="G8" s="144">
        <v>0.60748677607486778</v>
      </c>
      <c r="H8" s="79">
        <v>2802</v>
      </c>
      <c r="I8" s="141">
        <v>0.38003526380035263</v>
      </c>
      <c r="J8" s="135">
        <v>142</v>
      </c>
      <c r="K8" s="100">
        <v>1.9259460192594603E-2</v>
      </c>
      <c r="L8" s="135">
        <v>3202</v>
      </c>
      <c r="M8" s="141">
        <v>0.43428726434287263</v>
      </c>
      <c r="N8" s="135">
        <v>41</v>
      </c>
      <c r="O8" s="100">
        <v>5.5608300556083002E-3</v>
      </c>
      <c r="P8" s="135">
        <v>227</v>
      </c>
      <c r="Q8" s="100">
        <v>3.0788010307880104E-2</v>
      </c>
      <c r="R8" s="135">
        <v>118</v>
      </c>
      <c r="S8" s="100">
        <v>1.6004340160043401E-2</v>
      </c>
      <c r="T8" s="135">
        <v>284</v>
      </c>
      <c r="U8" s="100">
        <v>3.8518920385189205E-2</v>
      </c>
      <c r="V8" s="135">
        <v>82</v>
      </c>
      <c r="W8" s="100">
        <v>1.11216601112166E-2</v>
      </c>
      <c r="X8" s="135">
        <v>475</v>
      </c>
      <c r="Y8" s="101">
        <v>6.4424250644242509E-2</v>
      </c>
      <c r="Z8" s="330"/>
    </row>
    <row r="9" spans="1:26" s="9" customFormat="1" ht="17.25" customHeight="1" x14ac:dyDescent="0.25">
      <c r="A9" s="545" t="s">
        <v>8</v>
      </c>
      <c r="B9" s="546"/>
      <c r="C9" s="314">
        <v>7373</v>
      </c>
      <c r="D9" s="139">
        <v>3.4294937391854428E-2</v>
      </c>
      <c r="E9" s="141">
        <v>0.37171666246533902</v>
      </c>
      <c r="F9" s="135">
        <v>4455</v>
      </c>
      <c r="G9" s="144">
        <v>0.60423165604231655</v>
      </c>
      <c r="H9" s="79">
        <v>2762</v>
      </c>
      <c r="I9" s="141">
        <v>0.37461006374610062</v>
      </c>
      <c r="J9" s="135">
        <v>182</v>
      </c>
      <c r="K9" s="100">
        <v>2.4684660246846603E-2</v>
      </c>
      <c r="L9" s="135">
        <v>3143</v>
      </c>
      <c r="M9" s="141">
        <v>0.42628509426285094</v>
      </c>
      <c r="N9" s="135">
        <v>47</v>
      </c>
      <c r="O9" s="100">
        <v>6.3746100637461006E-3</v>
      </c>
      <c r="P9" s="135">
        <v>233</v>
      </c>
      <c r="Q9" s="100">
        <v>3.1601790316017904E-2</v>
      </c>
      <c r="R9" s="135">
        <v>107</v>
      </c>
      <c r="S9" s="100">
        <v>1.4512410145124102E-2</v>
      </c>
      <c r="T9" s="135">
        <v>270</v>
      </c>
      <c r="U9" s="100">
        <v>3.6620100366201003E-2</v>
      </c>
      <c r="V9" s="135">
        <v>105</v>
      </c>
      <c r="W9" s="100">
        <v>1.4241150142411502E-2</v>
      </c>
      <c r="X9" s="135">
        <v>524</v>
      </c>
      <c r="Y9" s="101">
        <v>7.1070120710701207E-2</v>
      </c>
      <c r="Z9" s="330"/>
    </row>
    <row r="10" spans="1:26" s="9" customFormat="1" ht="17.25" customHeight="1" x14ac:dyDescent="0.25">
      <c r="A10" s="545" t="s">
        <v>9</v>
      </c>
      <c r="B10" s="546"/>
      <c r="C10" s="314">
        <v>7599</v>
      </c>
      <c r="D10" s="139">
        <v>3.6035566093657379E-2</v>
      </c>
      <c r="E10" s="141">
        <v>0.3790781203232565</v>
      </c>
      <c r="F10" s="135">
        <v>4407</v>
      </c>
      <c r="G10" s="144">
        <v>0.57994472956968024</v>
      </c>
      <c r="H10" s="79">
        <v>2883</v>
      </c>
      <c r="I10" s="141">
        <v>0.37939202526648241</v>
      </c>
      <c r="J10" s="135">
        <v>210</v>
      </c>
      <c r="K10" s="100">
        <v>2.763521515988946E-2</v>
      </c>
      <c r="L10" s="135">
        <v>3067</v>
      </c>
      <c r="M10" s="141">
        <v>0.40360573759705226</v>
      </c>
      <c r="N10" s="135">
        <v>46</v>
      </c>
      <c r="O10" s="100">
        <v>6.0534280826424532E-3</v>
      </c>
      <c r="P10" s="135">
        <v>235</v>
      </c>
      <c r="Q10" s="100">
        <v>3.0925121726542965E-2</v>
      </c>
      <c r="R10" s="135">
        <v>130</v>
      </c>
      <c r="S10" s="100">
        <v>1.7107514146598238E-2</v>
      </c>
      <c r="T10" s="135">
        <v>252</v>
      </c>
      <c r="U10" s="100">
        <v>3.3162258191867348E-2</v>
      </c>
      <c r="V10" s="135">
        <v>149</v>
      </c>
      <c r="W10" s="100">
        <v>1.9607843137254902E-2</v>
      </c>
      <c r="X10" s="135">
        <v>627</v>
      </c>
      <c r="Y10" s="101">
        <v>8.2510856691669951E-2</v>
      </c>
      <c r="Z10" s="330"/>
    </row>
    <row r="11" spans="1:26" s="9" customFormat="1" ht="17.25" customHeight="1" x14ac:dyDescent="0.25">
      <c r="A11" s="545" t="s">
        <v>10</v>
      </c>
      <c r="B11" s="546"/>
      <c r="C11" s="373">
        <v>7438</v>
      </c>
      <c r="D11" s="139">
        <v>3.5481224240573955E-2</v>
      </c>
      <c r="E11" s="141">
        <v>0.3657732972707155</v>
      </c>
      <c r="F11" s="145">
        <v>4145</v>
      </c>
      <c r="G11" s="144">
        <v>0.55727346060769023</v>
      </c>
      <c r="H11" s="78">
        <v>2806</v>
      </c>
      <c r="I11" s="141">
        <v>0.37725194944877655</v>
      </c>
      <c r="J11" s="145">
        <v>165</v>
      </c>
      <c r="K11" s="100">
        <v>2.2183382629739175E-2</v>
      </c>
      <c r="L11" s="145">
        <v>2899</v>
      </c>
      <c r="M11" s="141">
        <v>0.38975531056735679</v>
      </c>
      <c r="N11" s="145">
        <v>57</v>
      </c>
      <c r="O11" s="100">
        <v>7.6633503630008067E-3</v>
      </c>
      <c r="P11" s="145">
        <v>227</v>
      </c>
      <c r="Q11" s="100">
        <v>3.0518956708792688E-2</v>
      </c>
      <c r="R11" s="145">
        <v>113</v>
      </c>
      <c r="S11" s="100">
        <v>1.5192255982791072E-2</v>
      </c>
      <c r="T11" s="145">
        <v>251</v>
      </c>
      <c r="U11" s="100">
        <v>3.3745630545845659E-2</v>
      </c>
      <c r="V11" s="145">
        <v>178</v>
      </c>
      <c r="W11" s="100">
        <v>2.3931164291476202E-2</v>
      </c>
      <c r="X11" s="145">
        <v>742</v>
      </c>
      <c r="Y11" s="101">
        <v>9.9757999462221025E-2</v>
      </c>
      <c r="Z11" s="330"/>
    </row>
    <row r="12" spans="1:26" s="9" customFormat="1" ht="17.25" customHeight="1" x14ac:dyDescent="0.25">
      <c r="A12" s="545" t="s">
        <v>46</v>
      </c>
      <c r="B12" s="546"/>
      <c r="C12" s="373">
        <v>8103</v>
      </c>
      <c r="D12" s="139">
        <v>3.8946058051399376E-2</v>
      </c>
      <c r="E12" s="141">
        <v>0.36310270657823984</v>
      </c>
      <c r="F12" s="145">
        <v>3995</v>
      </c>
      <c r="G12" s="144">
        <v>0.49302727384919165</v>
      </c>
      <c r="H12" s="78">
        <v>3452</v>
      </c>
      <c r="I12" s="141">
        <v>0.42601505615204244</v>
      </c>
      <c r="J12" s="145">
        <v>286</v>
      </c>
      <c r="K12" s="100">
        <v>3.5295569542144883E-2</v>
      </c>
      <c r="L12" s="145">
        <v>2630</v>
      </c>
      <c r="M12" s="141">
        <v>0.32457114648895469</v>
      </c>
      <c r="N12" s="145">
        <v>84</v>
      </c>
      <c r="O12" s="100">
        <v>1.036653091447612E-2</v>
      </c>
      <c r="P12" s="145">
        <v>214</v>
      </c>
      <c r="Q12" s="100">
        <v>2.6409971615451066E-2</v>
      </c>
      <c r="R12" s="145">
        <v>124</v>
      </c>
      <c r="S12" s="100">
        <v>1.5302974207083797E-2</v>
      </c>
      <c r="T12" s="145">
        <v>237</v>
      </c>
      <c r="U12" s="100">
        <v>2.9248426508700482E-2</v>
      </c>
      <c r="V12" s="145">
        <v>124</v>
      </c>
      <c r="W12" s="100">
        <v>1.5302974207083797E-2</v>
      </c>
      <c r="X12" s="145">
        <v>952</v>
      </c>
      <c r="Y12" s="101">
        <v>0.11748735036406269</v>
      </c>
      <c r="Z12" s="330"/>
    </row>
    <row r="13" spans="1:26" s="9" customFormat="1" ht="17.25" customHeight="1" x14ac:dyDescent="0.25">
      <c r="A13" s="545" t="s">
        <v>71</v>
      </c>
      <c r="B13" s="546"/>
      <c r="C13" s="373">
        <v>8016</v>
      </c>
      <c r="D13" s="139">
        <v>3.8481479347888703E-2</v>
      </c>
      <c r="E13" s="141">
        <v>0.36325735260796665</v>
      </c>
      <c r="F13" s="145">
        <v>3488</v>
      </c>
      <c r="G13" s="144">
        <v>0.43512974051896208</v>
      </c>
      <c r="H13" s="78">
        <v>3584</v>
      </c>
      <c r="I13" s="141">
        <v>0.44710578842315368</v>
      </c>
      <c r="J13" s="145">
        <v>396</v>
      </c>
      <c r="K13" s="100">
        <v>4.940119760479042E-2</v>
      </c>
      <c r="L13" s="145">
        <v>2249</v>
      </c>
      <c r="M13" s="141">
        <v>0.28056387225548901</v>
      </c>
      <c r="N13" s="145">
        <v>120</v>
      </c>
      <c r="O13" s="100">
        <v>1.4970059880239521E-2</v>
      </c>
      <c r="P13" s="145">
        <v>202</v>
      </c>
      <c r="Q13" s="100">
        <v>2.5199600798403193E-2</v>
      </c>
      <c r="R13" s="145">
        <v>125</v>
      </c>
      <c r="S13" s="100">
        <v>1.55938123752495E-2</v>
      </c>
      <c r="T13" s="145">
        <v>202</v>
      </c>
      <c r="U13" s="100">
        <v>2.5199600798403193E-2</v>
      </c>
      <c r="V13" s="145">
        <v>123</v>
      </c>
      <c r="W13" s="100">
        <v>1.5344311377245509E-2</v>
      </c>
      <c r="X13" s="145">
        <v>1015</v>
      </c>
      <c r="Y13" s="101">
        <v>0.12662175648702595</v>
      </c>
      <c r="Z13" s="330"/>
    </row>
    <row r="14" spans="1:26" s="9" customFormat="1" ht="17.25" customHeight="1" x14ac:dyDescent="0.25">
      <c r="A14" s="545" t="s">
        <v>148</v>
      </c>
      <c r="B14" s="546"/>
      <c r="C14" s="373">
        <v>9018</v>
      </c>
      <c r="D14" s="139">
        <v>4.298235997845639E-2</v>
      </c>
      <c r="E14" s="141">
        <v>0.35997125977965833</v>
      </c>
      <c r="F14" s="145">
        <v>3506</v>
      </c>
      <c r="G14" s="144">
        <v>0.38877799955644265</v>
      </c>
      <c r="H14" s="78">
        <v>4243</v>
      </c>
      <c r="I14" s="141">
        <v>0.47050343756930585</v>
      </c>
      <c r="J14" s="145">
        <v>556</v>
      </c>
      <c r="K14" s="100">
        <v>6.1654468840097586E-2</v>
      </c>
      <c r="L14" s="145">
        <v>2298</v>
      </c>
      <c r="M14" s="141">
        <v>0.25482368596141053</v>
      </c>
      <c r="N14" s="145">
        <v>170</v>
      </c>
      <c r="O14" s="100">
        <v>1.8851186515857175E-2</v>
      </c>
      <c r="P14" s="145">
        <v>206</v>
      </c>
      <c r="Q14" s="100">
        <v>2.2843202483921046E-2</v>
      </c>
      <c r="R14" s="145">
        <v>135</v>
      </c>
      <c r="S14" s="100">
        <v>1.4970059880239521E-2</v>
      </c>
      <c r="T14" s="145">
        <v>240</v>
      </c>
      <c r="U14" s="100">
        <v>2.6613439787092481E-2</v>
      </c>
      <c r="V14" s="145">
        <v>164</v>
      </c>
      <c r="W14" s="100">
        <v>1.8185850521179863E-2</v>
      </c>
      <c r="X14" s="145">
        <v>1006</v>
      </c>
      <c r="Y14" s="101">
        <v>0.11155466844089598</v>
      </c>
      <c r="Z14" s="330"/>
    </row>
    <row r="15" spans="1:26" s="9" customFormat="1" ht="17.25" customHeight="1" x14ac:dyDescent="0.25">
      <c r="A15" s="545" t="s">
        <v>174</v>
      </c>
      <c r="B15" s="546"/>
      <c r="C15" s="373">
        <v>9091</v>
      </c>
      <c r="D15" s="139">
        <v>4.237951835311448E-2</v>
      </c>
      <c r="E15" s="141">
        <v>0.36062517354912926</v>
      </c>
      <c r="F15" s="145">
        <v>3417</v>
      </c>
      <c r="G15" s="144">
        <v>0.37586624133758662</v>
      </c>
      <c r="H15" s="78">
        <v>4265</v>
      </c>
      <c r="I15" s="141">
        <v>0.46914530854691455</v>
      </c>
      <c r="J15" s="145">
        <v>615</v>
      </c>
      <c r="K15" s="100">
        <v>6.7649323506764933E-2</v>
      </c>
      <c r="L15" s="145">
        <v>2262</v>
      </c>
      <c r="M15" s="141">
        <v>0.24881751182488174</v>
      </c>
      <c r="N15" s="145">
        <v>199</v>
      </c>
      <c r="O15" s="100">
        <v>2.1889781102188977E-2</v>
      </c>
      <c r="P15" s="145">
        <v>213</v>
      </c>
      <c r="Q15" s="100">
        <v>2.3429765702342977E-2</v>
      </c>
      <c r="R15" s="145">
        <v>133</v>
      </c>
      <c r="S15" s="100">
        <v>1.4629853701462985E-2</v>
      </c>
      <c r="T15" s="145">
        <v>254</v>
      </c>
      <c r="U15" s="100">
        <v>2.7939720602793972E-2</v>
      </c>
      <c r="V15" s="145">
        <v>201</v>
      </c>
      <c r="W15" s="100">
        <v>2.210977890221098E-2</v>
      </c>
      <c r="X15" s="145">
        <v>949</v>
      </c>
      <c r="Y15" s="101">
        <v>0.1043889561104389</v>
      </c>
      <c r="Z15" s="330"/>
    </row>
    <row r="16" spans="1:26" s="9" customFormat="1" ht="17.25" customHeight="1" x14ac:dyDescent="0.25">
      <c r="A16" s="545" t="s">
        <v>196</v>
      </c>
      <c r="B16" s="546"/>
      <c r="C16" s="373">
        <v>8908</v>
      </c>
      <c r="D16" s="139">
        <v>4.0330138493369611E-2</v>
      </c>
      <c r="E16" s="141">
        <v>0.36702237237855878</v>
      </c>
      <c r="F16" s="145">
        <v>3497</v>
      </c>
      <c r="G16" s="144">
        <f>F16/$C16</f>
        <v>0.39256847777278853</v>
      </c>
      <c r="H16" s="78">
        <v>3957</v>
      </c>
      <c r="I16" s="141">
        <f>H16/$C16</f>
        <v>0.444207453973956</v>
      </c>
      <c r="J16" s="145">
        <v>634</v>
      </c>
      <c r="K16" s="100">
        <f>J16/$C16</f>
        <v>7.1171980242478672E-2</v>
      </c>
      <c r="L16" s="145">
        <v>2285</v>
      </c>
      <c r="M16" s="141">
        <f>L16/$C16</f>
        <v>0.25651100134710375</v>
      </c>
      <c r="N16" s="145">
        <v>233</v>
      </c>
      <c r="O16" s="100">
        <f>N16/$C16</f>
        <v>2.6156264032330491E-2</v>
      </c>
      <c r="P16" s="145">
        <v>217</v>
      </c>
      <c r="Q16" s="100">
        <f>P16/$C16</f>
        <v>2.4360125729681187E-2</v>
      </c>
      <c r="R16" s="145">
        <v>145</v>
      </c>
      <c r="S16" s="100">
        <f>R16/$C16</f>
        <v>1.6277503367759318E-2</v>
      </c>
      <c r="T16" s="145">
        <v>257</v>
      </c>
      <c r="U16" s="100">
        <f>T16/$C16</f>
        <v>2.8850471486304447E-2</v>
      </c>
      <c r="V16" s="145">
        <v>244</v>
      </c>
      <c r="W16" s="100">
        <f>V16/$C16</f>
        <v>2.7391109115401886E-2</v>
      </c>
      <c r="X16" s="145">
        <v>936</v>
      </c>
      <c r="Y16" s="101">
        <f>X16/$C16</f>
        <v>0.10507409070498429</v>
      </c>
      <c r="Z16" s="330"/>
    </row>
    <row r="17" spans="1:26" s="9" customFormat="1" ht="17.25" customHeight="1" thickBot="1" x14ac:dyDescent="0.3">
      <c r="A17" s="547" t="s">
        <v>236</v>
      </c>
      <c r="B17" s="548"/>
      <c r="C17" s="373">
        <v>9882</v>
      </c>
      <c r="D17" s="139">
        <v>4.3130990415335461E-2</v>
      </c>
      <c r="E17" s="141">
        <v>0.36722408026755854</v>
      </c>
      <c r="F17" s="145">
        <v>3480</v>
      </c>
      <c r="G17" s="144">
        <v>0.35215543412264722</v>
      </c>
      <c r="H17" s="78">
        <v>4728</v>
      </c>
      <c r="I17" s="141">
        <v>0.47844565877352763</v>
      </c>
      <c r="J17" s="145">
        <v>810</v>
      </c>
      <c r="K17" s="100">
        <v>8.1967213114754092E-2</v>
      </c>
      <c r="L17" s="145">
        <v>2221</v>
      </c>
      <c r="M17" s="141">
        <v>0.22475207447885043</v>
      </c>
      <c r="N17" s="145">
        <v>300</v>
      </c>
      <c r="O17" s="100">
        <v>3.0358227079538554E-2</v>
      </c>
      <c r="P17" s="145">
        <v>239</v>
      </c>
      <c r="Q17" s="100">
        <v>2.4185387573365715E-2</v>
      </c>
      <c r="R17" s="145">
        <v>147</v>
      </c>
      <c r="S17" s="100">
        <v>1.4875531268973893E-2</v>
      </c>
      <c r="T17" s="145">
        <v>263</v>
      </c>
      <c r="U17" s="100">
        <v>2.6614045739728798E-2</v>
      </c>
      <c r="V17" s="145">
        <v>265</v>
      </c>
      <c r="W17" s="100">
        <v>2.6816433920259057E-2</v>
      </c>
      <c r="X17" s="145">
        <v>909</v>
      </c>
      <c r="Y17" s="101">
        <v>9.1985428051001822E-2</v>
      </c>
      <c r="Z17" s="330"/>
    </row>
    <row r="18" spans="1:26" s="95" customFormat="1" ht="17.25" customHeight="1" x14ac:dyDescent="0.2">
      <c r="A18" s="555" t="s">
        <v>233</v>
      </c>
      <c r="B18" s="211" t="s">
        <v>73</v>
      </c>
      <c r="C18" s="202">
        <f>C17-C16</f>
        <v>974</v>
      </c>
      <c r="D18" s="232" t="s">
        <v>41</v>
      </c>
      <c r="E18" s="232" t="s">
        <v>41</v>
      </c>
      <c r="F18" s="203">
        <f>F17-F16</f>
        <v>-17</v>
      </c>
      <c r="G18" s="264" t="s">
        <v>41</v>
      </c>
      <c r="H18" s="202">
        <f>H17-H16</f>
        <v>771</v>
      </c>
      <c r="I18" s="232" t="s">
        <v>41</v>
      </c>
      <c r="J18" s="203">
        <f>J17-J16</f>
        <v>176</v>
      </c>
      <c r="K18" s="232" t="s">
        <v>41</v>
      </c>
      <c r="L18" s="203">
        <f>L17-L16</f>
        <v>-64</v>
      </c>
      <c r="M18" s="232" t="s">
        <v>41</v>
      </c>
      <c r="N18" s="203">
        <f>N17-N16</f>
        <v>67</v>
      </c>
      <c r="O18" s="232" t="s">
        <v>41</v>
      </c>
      <c r="P18" s="203">
        <f>P17-P16</f>
        <v>22</v>
      </c>
      <c r="Q18" s="232" t="s">
        <v>41</v>
      </c>
      <c r="R18" s="203">
        <f>R17-R16</f>
        <v>2</v>
      </c>
      <c r="S18" s="232" t="s">
        <v>41</v>
      </c>
      <c r="T18" s="203">
        <f>T17-T16</f>
        <v>6</v>
      </c>
      <c r="U18" s="232" t="s">
        <v>41</v>
      </c>
      <c r="V18" s="203">
        <f>V17-V16</f>
        <v>21</v>
      </c>
      <c r="W18" s="232" t="s">
        <v>41</v>
      </c>
      <c r="X18" s="203">
        <f>X17-X16</f>
        <v>-27</v>
      </c>
      <c r="Y18" s="233" t="s">
        <v>41</v>
      </c>
    </row>
    <row r="19" spans="1:26" ht="17.25" customHeight="1" x14ac:dyDescent="0.25">
      <c r="A19" s="556"/>
      <c r="B19" s="206" t="s">
        <v>74</v>
      </c>
      <c r="C19" s="208">
        <f>C17/C16-1</f>
        <v>0.10933991917377628</v>
      </c>
      <c r="D19" s="238" t="s">
        <v>41</v>
      </c>
      <c r="E19" s="238" t="s">
        <v>41</v>
      </c>
      <c r="F19" s="209">
        <f>F17/F16-1</f>
        <v>-4.8613096940234302E-3</v>
      </c>
      <c r="G19" s="265" t="s">
        <v>41</v>
      </c>
      <c r="H19" s="208">
        <f>H17/H16-1</f>
        <v>0.19484457922668685</v>
      </c>
      <c r="I19" s="238" t="s">
        <v>41</v>
      </c>
      <c r="J19" s="209">
        <f>J17/J16-1</f>
        <v>0.27760252365930604</v>
      </c>
      <c r="K19" s="238" t="s">
        <v>41</v>
      </c>
      <c r="L19" s="209">
        <f>L17/L16-1</f>
        <v>-2.8008752735229736E-2</v>
      </c>
      <c r="M19" s="238" t="s">
        <v>41</v>
      </c>
      <c r="N19" s="209">
        <f>N17/N16-1</f>
        <v>0.28755364806866957</v>
      </c>
      <c r="O19" s="238" t="s">
        <v>41</v>
      </c>
      <c r="P19" s="209">
        <f>P17/P16-1</f>
        <v>0.10138248847926268</v>
      </c>
      <c r="Q19" s="238" t="s">
        <v>41</v>
      </c>
      <c r="R19" s="209">
        <f>R17/R16-1</f>
        <v>1.379310344827589E-2</v>
      </c>
      <c r="S19" s="238" t="s">
        <v>41</v>
      </c>
      <c r="T19" s="209">
        <f>T17/T16-1</f>
        <v>2.3346303501945442E-2</v>
      </c>
      <c r="U19" s="238" t="s">
        <v>41</v>
      </c>
      <c r="V19" s="209">
        <f>V17/V16-1</f>
        <v>8.6065573770491843E-2</v>
      </c>
      <c r="W19" s="238" t="s">
        <v>41</v>
      </c>
      <c r="X19" s="209">
        <f>X17/X16-1</f>
        <v>-2.8846153846153855E-2</v>
      </c>
      <c r="Y19" s="239" t="s">
        <v>41</v>
      </c>
    </row>
    <row r="20" spans="1:26" ht="17.25" customHeight="1" x14ac:dyDescent="0.25">
      <c r="A20" s="543" t="s">
        <v>234</v>
      </c>
      <c r="B20" s="214" t="s">
        <v>73</v>
      </c>
      <c r="C20" s="216">
        <f>C17-C12</f>
        <v>1779</v>
      </c>
      <c r="D20" s="235" t="s">
        <v>41</v>
      </c>
      <c r="E20" s="235" t="s">
        <v>41</v>
      </c>
      <c r="F20" s="217">
        <f>F17-F12</f>
        <v>-515</v>
      </c>
      <c r="G20" s="267" t="s">
        <v>41</v>
      </c>
      <c r="H20" s="216">
        <f>H17-H12</f>
        <v>1276</v>
      </c>
      <c r="I20" s="235" t="s">
        <v>41</v>
      </c>
      <c r="J20" s="217">
        <f>J17-J12</f>
        <v>524</v>
      </c>
      <c r="K20" s="235" t="s">
        <v>41</v>
      </c>
      <c r="L20" s="217">
        <f>L17-L12</f>
        <v>-409</v>
      </c>
      <c r="M20" s="235" t="s">
        <v>41</v>
      </c>
      <c r="N20" s="217">
        <f>N17-N12</f>
        <v>216</v>
      </c>
      <c r="O20" s="235" t="s">
        <v>41</v>
      </c>
      <c r="P20" s="217">
        <f>P17-P12</f>
        <v>25</v>
      </c>
      <c r="Q20" s="235" t="s">
        <v>41</v>
      </c>
      <c r="R20" s="217">
        <f>R17-R12</f>
        <v>23</v>
      </c>
      <c r="S20" s="235" t="s">
        <v>41</v>
      </c>
      <c r="T20" s="217">
        <f>T17-T12</f>
        <v>26</v>
      </c>
      <c r="U20" s="235" t="s">
        <v>41</v>
      </c>
      <c r="V20" s="217">
        <f>V17-V12</f>
        <v>141</v>
      </c>
      <c r="W20" s="235" t="s">
        <v>41</v>
      </c>
      <c r="X20" s="217">
        <f>X17-X12</f>
        <v>-43</v>
      </c>
      <c r="Y20" s="236" t="s">
        <v>41</v>
      </c>
    </row>
    <row r="21" spans="1:26" ht="17.25" customHeight="1" x14ac:dyDescent="0.25">
      <c r="A21" s="556"/>
      <c r="B21" s="206" t="s">
        <v>74</v>
      </c>
      <c r="C21" s="208">
        <f>C17/C12-1</f>
        <v>0.21954831543872633</v>
      </c>
      <c r="D21" s="238" t="s">
        <v>41</v>
      </c>
      <c r="E21" s="238" t="s">
        <v>41</v>
      </c>
      <c r="F21" s="209">
        <f>F17/F12-1</f>
        <v>-0.12891113892365458</v>
      </c>
      <c r="G21" s="265" t="s">
        <v>41</v>
      </c>
      <c r="H21" s="208">
        <f>H17/H12-1</f>
        <v>0.36964078794901511</v>
      </c>
      <c r="I21" s="238" t="s">
        <v>41</v>
      </c>
      <c r="J21" s="209">
        <f>J17/J12-1</f>
        <v>1.8321678321678321</v>
      </c>
      <c r="K21" s="238" t="s">
        <v>41</v>
      </c>
      <c r="L21" s="209">
        <f>L17/L12-1</f>
        <v>-0.15551330798479091</v>
      </c>
      <c r="M21" s="238" t="s">
        <v>41</v>
      </c>
      <c r="N21" s="209">
        <f>N17/N12-1</f>
        <v>2.5714285714285716</v>
      </c>
      <c r="O21" s="238" t="s">
        <v>41</v>
      </c>
      <c r="P21" s="209">
        <f>P17/P12-1</f>
        <v>0.11682242990654212</v>
      </c>
      <c r="Q21" s="238" t="s">
        <v>41</v>
      </c>
      <c r="R21" s="209">
        <f>R17/R12-1</f>
        <v>0.18548387096774199</v>
      </c>
      <c r="S21" s="238" t="s">
        <v>41</v>
      </c>
      <c r="T21" s="209">
        <f>T17/T12-1</f>
        <v>0.10970464135021096</v>
      </c>
      <c r="U21" s="238" t="s">
        <v>41</v>
      </c>
      <c r="V21" s="209">
        <f>V17/V12-1</f>
        <v>1.1370967741935485</v>
      </c>
      <c r="W21" s="238" t="s">
        <v>41</v>
      </c>
      <c r="X21" s="209">
        <f>X17/X12-1</f>
        <v>-4.5168067226890707E-2</v>
      </c>
      <c r="Y21" s="239" t="s">
        <v>41</v>
      </c>
    </row>
    <row r="22" spans="1:26" ht="17.25" customHeight="1" x14ac:dyDescent="0.25">
      <c r="A22" s="543" t="s">
        <v>235</v>
      </c>
      <c r="B22" s="214" t="s">
        <v>73</v>
      </c>
      <c r="C22" s="216">
        <f>C17-C7</f>
        <v>2670</v>
      </c>
      <c r="D22" s="235" t="s">
        <v>41</v>
      </c>
      <c r="E22" s="235" t="s">
        <v>41</v>
      </c>
      <c r="F22" s="217">
        <f>F17-F7</f>
        <v>-1171</v>
      </c>
      <c r="G22" s="267" t="s">
        <v>41</v>
      </c>
      <c r="H22" s="216">
        <f>H17-H7</f>
        <v>2220</v>
      </c>
      <c r="I22" s="235" t="s">
        <v>41</v>
      </c>
      <c r="J22" s="235" t="s">
        <v>40</v>
      </c>
      <c r="K22" s="235" t="s">
        <v>40</v>
      </c>
      <c r="L22" s="217">
        <f>L17-L7</f>
        <v>-1180</v>
      </c>
      <c r="M22" s="235" t="s">
        <v>41</v>
      </c>
      <c r="N22" s="217">
        <f>N17-N7</f>
        <v>259</v>
      </c>
      <c r="O22" s="235" t="s">
        <v>41</v>
      </c>
      <c r="P22" s="217">
        <f>P17-P7</f>
        <v>18</v>
      </c>
      <c r="Q22" s="235" t="s">
        <v>41</v>
      </c>
      <c r="R22" s="217">
        <f>R17-R7</f>
        <v>36</v>
      </c>
      <c r="S22" s="235" t="s">
        <v>41</v>
      </c>
      <c r="T22" s="217">
        <f>T17-T7</f>
        <v>-25</v>
      </c>
      <c r="U22" s="235" t="s">
        <v>41</v>
      </c>
      <c r="V22" s="217">
        <f>V17-V7</f>
        <v>201</v>
      </c>
      <c r="W22" s="235" t="s">
        <v>41</v>
      </c>
      <c r="X22" s="217">
        <f>X17-X7</f>
        <v>461</v>
      </c>
      <c r="Y22" s="236" t="s">
        <v>41</v>
      </c>
    </row>
    <row r="23" spans="1:26" ht="17.25" customHeight="1" thickBot="1" x14ac:dyDescent="0.3">
      <c r="A23" s="544"/>
      <c r="B23" s="221" t="s">
        <v>74</v>
      </c>
      <c r="C23" s="222">
        <f>C17/C7-1</f>
        <v>0.37021630615640588</v>
      </c>
      <c r="D23" s="256" t="s">
        <v>41</v>
      </c>
      <c r="E23" s="256" t="s">
        <v>41</v>
      </c>
      <c r="F23" s="223">
        <f>F17/F7-1</f>
        <v>-0.25177381208342287</v>
      </c>
      <c r="G23" s="268" t="s">
        <v>41</v>
      </c>
      <c r="H23" s="222">
        <f>H17/H7-1</f>
        <v>0.8851674641148326</v>
      </c>
      <c r="I23" s="256" t="s">
        <v>41</v>
      </c>
      <c r="J23" s="284" t="s">
        <v>40</v>
      </c>
      <c r="K23" s="256" t="s">
        <v>40</v>
      </c>
      <c r="L23" s="223">
        <f>L17/L7-1</f>
        <v>-0.34695677741840636</v>
      </c>
      <c r="M23" s="256" t="s">
        <v>41</v>
      </c>
      <c r="N23" s="252">
        <f>N17/N7-1</f>
        <v>6.3170731707317076</v>
      </c>
      <c r="O23" s="256" t="s">
        <v>41</v>
      </c>
      <c r="P23" s="223">
        <f>P17/P7-1</f>
        <v>8.144796380090491E-2</v>
      </c>
      <c r="Q23" s="256" t="s">
        <v>41</v>
      </c>
      <c r="R23" s="223">
        <f>R17/R7-1</f>
        <v>0.32432432432432434</v>
      </c>
      <c r="S23" s="256" t="s">
        <v>41</v>
      </c>
      <c r="T23" s="223">
        <f>T17/T7-1</f>
        <v>-8.680555555555558E-2</v>
      </c>
      <c r="U23" s="256" t="s">
        <v>41</v>
      </c>
      <c r="V23" s="223">
        <f>V17/V7-1</f>
        <v>3.140625</v>
      </c>
      <c r="W23" s="256" t="s">
        <v>41</v>
      </c>
      <c r="X23" s="223">
        <f>X17/X7-1</f>
        <v>1.0290178571428572</v>
      </c>
      <c r="Y23" s="257" t="s">
        <v>41</v>
      </c>
    </row>
    <row r="24" spans="1:26" ht="17.25" customHeight="1" x14ac:dyDescent="0.25">
      <c r="A24" s="343" t="s">
        <v>66</v>
      </c>
    </row>
    <row r="25" spans="1:26" ht="17.25" customHeight="1" x14ac:dyDescent="0.25">
      <c r="A25" s="344" t="s">
        <v>67</v>
      </c>
    </row>
    <row r="26" spans="1:26" ht="17.25" customHeight="1" x14ac:dyDescent="0.25">
      <c r="A26" s="344" t="s">
        <v>133</v>
      </c>
    </row>
    <row r="27" spans="1:26" ht="17.25" customHeight="1" x14ac:dyDescent="0.25">
      <c r="A27" s="341" t="s">
        <v>154</v>
      </c>
      <c r="P27" s="358"/>
      <c r="Q27" s="358"/>
      <c r="R27" s="358"/>
      <c r="S27" s="358"/>
      <c r="T27" s="358"/>
    </row>
    <row r="28" spans="1:26" ht="17.25" customHeight="1" x14ac:dyDescent="0.25">
      <c r="A28" s="335" t="s">
        <v>221</v>
      </c>
      <c r="P28" s="324"/>
      <c r="Q28" s="324"/>
      <c r="R28" s="324"/>
      <c r="S28" s="324"/>
    </row>
    <row r="29" spans="1:26" x14ac:dyDescent="0.25"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</row>
    <row r="30" spans="1:26" x14ac:dyDescent="0.25"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</row>
    <row r="31" spans="1:26" x14ac:dyDescent="0.25"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</row>
  </sheetData>
  <mergeCells count="27">
    <mergeCell ref="A18:A19"/>
    <mergeCell ref="A20:A21"/>
    <mergeCell ref="A22:A23"/>
    <mergeCell ref="A17:B17"/>
    <mergeCell ref="C3:E5"/>
    <mergeCell ref="A3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F3:G5"/>
    <mergeCell ref="H3:Y3"/>
    <mergeCell ref="N4:O5"/>
    <mergeCell ref="P4:Q5"/>
    <mergeCell ref="R4:S5"/>
    <mergeCell ref="T4:U5"/>
    <mergeCell ref="V4:W5"/>
    <mergeCell ref="X4:Y5"/>
    <mergeCell ref="H4:I5"/>
    <mergeCell ref="J4:K5"/>
    <mergeCell ref="L4:M5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scale="90" orientation="landscape" r:id="rId1"/>
  <ignoredErrors>
    <ignoredError sqref="C18:Y21 C23:I23 C22:I22 L22:Y22 L23:Y23" unlockedFormula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8"/>
  <dimension ref="A1:Z30"/>
  <sheetViews>
    <sheetView zoomScaleNormal="100" workbookViewId="0"/>
  </sheetViews>
  <sheetFormatPr defaultColWidth="9.140625" defaultRowHeight="15" x14ac:dyDescent="0.25"/>
  <cols>
    <col min="1" max="1" width="12.85546875" style="82" customWidth="1"/>
    <col min="2" max="2" width="5.7109375" style="82" customWidth="1"/>
    <col min="3" max="3" width="6.140625" style="82" customWidth="1"/>
    <col min="4" max="5" width="4.7109375" style="82" customWidth="1"/>
    <col min="6" max="6" width="6.140625" style="82" customWidth="1"/>
    <col min="7" max="7" width="5" style="82" customWidth="1"/>
    <col min="8" max="8" width="5.85546875" style="82" customWidth="1"/>
    <col min="9" max="9" width="5" style="82" customWidth="1"/>
    <col min="10" max="10" width="6" style="82" customWidth="1"/>
    <col min="11" max="11" width="5.5703125" style="82" customWidth="1"/>
    <col min="12" max="12" width="5.85546875" style="82" customWidth="1"/>
    <col min="13" max="13" width="5" style="82" customWidth="1"/>
    <col min="14" max="14" width="7.140625" style="82" customWidth="1"/>
    <col min="15" max="15" width="4.85546875" style="82" customWidth="1"/>
    <col min="16" max="16" width="6.28515625" style="82" customWidth="1"/>
    <col min="17" max="17" width="4.85546875" style="82" customWidth="1"/>
    <col min="18" max="18" width="6.140625" style="82" customWidth="1"/>
    <col min="19" max="19" width="4.85546875" style="82" customWidth="1"/>
    <col min="20" max="20" width="6" style="82" customWidth="1"/>
    <col min="21" max="21" width="4.85546875" style="82" customWidth="1"/>
    <col min="22" max="22" width="6" style="82" customWidth="1"/>
    <col min="23" max="23" width="4.85546875" style="82" customWidth="1"/>
    <col min="24" max="24" width="6.140625" style="82" customWidth="1"/>
    <col min="25" max="25" width="5.7109375" style="82" customWidth="1"/>
    <col min="26" max="16384" width="9.140625" style="82"/>
  </cols>
  <sheetData>
    <row r="1" spans="1:26" ht="17.25" customHeight="1" x14ac:dyDescent="0.25">
      <c r="A1" s="94" t="s">
        <v>259</v>
      </c>
      <c r="B1" s="94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191"/>
      <c r="T1" s="80"/>
      <c r="U1" s="80"/>
      <c r="V1" s="80"/>
      <c r="W1" s="80"/>
      <c r="X1" s="80"/>
      <c r="Y1" s="80"/>
    </row>
    <row r="2" spans="1:26" s="81" customFormat="1" ht="17.25" customHeight="1" thickBot="1" x14ac:dyDescent="0.3">
      <c r="A2" s="122" t="s">
        <v>75</v>
      </c>
      <c r="R2" s="81" t="s">
        <v>0</v>
      </c>
    </row>
    <row r="3" spans="1:26" ht="17.25" customHeight="1" x14ac:dyDescent="0.25">
      <c r="A3" s="549" t="s">
        <v>79</v>
      </c>
      <c r="B3" s="550"/>
      <c r="C3" s="631" t="s">
        <v>45</v>
      </c>
      <c r="D3" s="705"/>
      <c r="E3" s="684"/>
      <c r="F3" s="701" t="s">
        <v>159</v>
      </c>
      <c r="G3" s="702"/>
      <c r="H3" s="687" t="s">
        <v>33</v>
      </c>
      <c r="I3" s="688"/>
      <c r="J3" s="688"/>
      <c r="K3" s="688"/>
      <c r="L3" s="688"/>
      <c r="M3" s="688"/>
      <c r="N3" s="688"/>
      <c r="O3" s="688"/>
      <c r="P3" s="688"/>
      <c r="Q3" s="688"/>
      <c r="R3" s="688"/>
      <c r="S3" s="688"/>
      <c r="T3" s="688"/>
      <c r="U3" s="688"/>
      <c r="V3" s="688"/>
      <c r="W3" s="688"/>
      <c r="X3" s="688"/>
      <c r="Y3" s="689"/>
    </row>
    <row r="4" spans="1:26" ht="17.25" customHeight="1" x14ac:dyDescent="0.25">
      <c r="A4" s="551"/>
      <c r="B4" s="552"/>
      <c r="C4" s="632"/>
      <c r="D4" s="706"/>
      <c r="E4" s="703"/>
      <c r="F4" s="703"/>
      <c r="G4" s="704"/>
      <c r="H4" s="690" t="s">
        <v>57</v>
      </c>
      <c r="I4" s="642"/>
      <c r="J4" s="645" t="s">
        <v>58</v>
      </c>
      <c r="K4" s="642"/>
      <c r="L4" s="691" t="s">
        <v>34</v>
      </c>
      <c r="M4" s="692"/>
      <c r="N4" s="645" t="s">
        <v>37</v>
      </c>
      <c r="O4" s="642"/>
      <c r="P4" s="645" t="s">
        <v>35</v>
      </c>
      <c r="Q4" s="642"/>
      <c r="R4" s="645" t="s">
        <v>36</v>
      </c>
      <c r="S4" s="642"/>
      <c r="T4" s="645" t="s">
        <v>38</v>
      </c>
      <c r="U4" s="642"/>
      <c r="V4" s="645" t="s">
        <v>39</v>
      </c>
      <c r="W4" s="642"/>
      <c r="X4" s="645" t="s">
        <v>43</v>
      </c>
      <c r="Y4" s="646"/>
    </row>
    <row r="5" spans="1:26" ht="17.25" customHeight="1" x14ac:dyDescent="0.25">
      <c r="A5" s="551"/>
      <c r="B5" s="552"/>
      <c r="C5" s="654"/>
      <c r="D5" s="643"/>
      <c r="E5" s="655"/>
      <c r="F5" s="655"/>
      <c r="G5" s="657"/>
      <c r="H5" s="562"/>
      <c r="I5" s="643"/>
      <c r="J5" s="647"/>
      <c r="K5" s="643"/>
      <c r="L5" s="693"/>
      <c r="M5" s="694"/>
      <c r="N5" s="647"/>
      <c r="O5" s="643"/>
      <c r="P5" s="647"/>
      <c r="Q5" s="643"/>
      <c r="R5" s="647"/>
      <c r="S5" s="643"/>
      <c r="T5" s="647"/>
      <c r="U5" s="643"/>
      <c r="V5" s="647"/>
      <c r="W5" s="643"/>
      <c r="X5" s="647"/>
      <c r="Y5" s="564"/>
    </row>
    <row r="6" spans="1:26" ht="17.25" customHeight="1" thickBot="1" x14ac:dyDescent="0.3">
      <c r="A6" s="557"/>
      <c r="B6" s="558"/>
      <c r="C6" s="242" t="s">
        <v>50</v>
      </c>
      <c r="D6" s="243" t="s">
        <v>55</v>
      </c>
      <c r="E6" s="243" t="s">
        <v>53</v>
      </c>
      <c r="F6" s="245" t="s">
        <v>50</v>
      </c>
      <c r="G6" s="249" t="s">
        <v>54</v>
      </c>
      <c r="H6" s="247" t="s">
        <v>50</v>
      </c>
      <c r="I6" s="248" t="s">
        <v>54</v>
      </c>
      <c r="J6" s="245" t="s">
        <v>50</v>
      </c>
      <c r="K6" s="248" t="s">
        <v>54</v>
      </c>
      <c r="L6" s="245" t="s">
        <v>50</v>
      </c>
      <c r="M6" s="248" t="s">
        <v>54</v>
      </c>
      <c r="N6" s="245" t="s">
        <v>50</v>
      </c>
      <c r="O6" s="248" t="s">
        <v>54</v>
      </c>
      <c r="P6" s="245" t="s">
        <v>50</v>
      </c>
      <c r="Q6" s="248" t="s">
        <v>54</v>
      </c>
      <c r="R6" s="245" t="s">
        <v>50</v>
      </c>
      <c r="S6" s="248" t="s">
        <v>54</v>
      </c>
      <c r="T6" s="245" t="s">
        <v>50</v>
      </c>
      <c r="U6" s="248" t="s">
        <v>54</v>
      </c>
      <c r="V6" s="245" t="s">
        <v>50</v>
      </c>
      <c r="W6" s="248" t="s">
        <v>54</v>
      </c>
      <c r="X6" s="245" t="s">
        <v>50</v>
      </c>
      <c r="Y6" s="246" t="s">
        <v>54</v>
      </c>
    </row>
    <row r="7" spans="1:26" s="9" customFormat="1" ht="17.25" customHeight="1" x14ac:dyDescent="0.25">
      <c r="A7" s="545" t="s">
        <v>6</v>
      </c>
      <c r="B7" s="546"/>
      <c r="C7" s="314">
        <v>11948</v>
      </c>
      <c r="D7" s="139">
        <v>5.2604235459868795E-2</v>
      </c>
      <c r="E7" s="141">
        <v>0.62359081419624218</v>
      </c>
      <c r="F7" s="135">
        <v>6702</v>
      </c>
      <c r="G7" s="144">
        <v>0.56093069969869436</v>
      </c>
      <c r="H7" s="79">
        <v>5179</v>
      </c>
      <c r="I7" s="141">
        <v>0.43346166722464013</v>
      </c>
      <c r="J7" s="135">
        <v>250</v>
      </c>
      <c r="K7" s="178">
        <v>2.0924004017408772E-2</v>
      </c>
      <c r="L7" s="135">
        <v>4611</v>
      </c>
      <c r="M7" s="141">
        <v>0.38592233009708737</v>
      </c>
      <c r="N7" s="135">
        <v>53</v>
      </c>
      <c r="O7" s="100">
        <v>4.4358888516906596E-3</v>
      </c>
      <c r="P7" s="135">
        <v>265</v>
      </c>
      <c r="Q7" s="100">
        <v>2.2179444258453297E-2</v>
      </c>
      <c r="R7" s="135">
        <v>156</v>
      </c>
      <c r="S7" s="100">
        <v>1.3056578506863073E-2</v>
      </c>
      <c r="T7" s="135">
        <v>428</v>
      </c>
      <c r="U7" s="100">
        <v>3.5821894877803816E-2</v>
      </c>
      <c r="V7" s="135">
        <v>352</v>
      </c>
      <c r="W7" s="100">
        <v>2.9460997656511549E-2</v>
      </c>
      <c r="X7" s="135">
        <v>654</v>
      </c>
      <c r="Y7" s="101">
        <v>5.4737194509541343E-2</v>
      </c>
      <c r="Z7" s="16"/>
    </row>
    <row r="8" spans="1:26" s="9" customFormat="1" ht="17.25" customHeight="1" x14ac:dyDescent="0.25">
      <c r="A8" s="545" t="s">
        <v>7</v>
      </c>
      <c r="B8" s="546"/>
      <c r="C8" s="314">
        <v>12503</v>
      </c>
      <c r="D8" s="139">
        <v>5.7530552897003609E-2</v>
      </c>
      <c r="E8" s="141">
        <v>0.62905011068625483</v>
      </c>
      <c r="F8" s="135">
        <v>6525</v>
      </c>
      <c r="G8" s="144">
        <v>0.52187475005998563</v>
      </c>
      <c r="H8" s="79">
        <v>5834</v>
      </c>
      <c r="I8" s="141">
        <v>0.46660801407662161</v>
      </c>
      <c r="J8" s="135">
        <v>283</v>
      </c>
      <c r="K8" s="100">
        <v>2.26345677037511E-2</v>
      </c>
      <c r="L8" s="135">
        <v>4397</v>
      </c>
      <c r="M8" s="141">
        <v>0.35167559785651442</v>
      </c>
      <c r="N8" s="135">
        <v>71</v>
      </c>
      <c r="O8" s="100">
        <v>5.6786371270894989E-3</v>
      </c>
      <c r="P8" s="135">
        <v>270</v>
      </c>
      <c r="Q8" s="100">
        <v>2.1594817243861475E-2</v>
      </c>
      <c r="R8" s="135">
        <v>160</v>
      </c>
      <c r="S8" s="100">
        <v>1.2796928737103095E-2</v>
      </c>
      <c r="T8" s="135">
        <v>383</v>
      </c>
      <c r="U8" s="100">
        <v>3.0632648164440533E-2</v>
      </c>
      <c r="V8" s="135">
        <v>456</v>
      </c>
      <c r="W8" s="100">
        <v>3.6471246900743819E-2</v>
      </c>
      <c r="X8" s="135">
        <v>649</v>
      </c>
      <c r="Y8" s="101">
        <v>5.190754218987443E-2</v>
      </c>
      <c r="Z8" s="16"/>
    </row>
    <row r="9" spans="1:26" s="9" customFormat="1" ht="17.25" customHeight="1" x14ac:dyDescent="0.25">
      <c r="A9" s="545" t="s">
        <v>8</v>
      </c>
      <c r="B9" s="546"/>
      <c r="C9" s="314">
        <v>12462</v>
      </c>
      <c r="D9" s="139">
        <v>5.9012387771337653E-2</v>
      </c>
      <c r="E9" s="141">
        <v>0.62828333753466092</v>
      </c>
      <c r="F9" s="135">
        <v>6398</v>
      </c>
      <c r="G9" s="144">
        <v>0.51340073824426258</v>
      </c>
      <c r="H9" s="79">
        <v>5694</v>
      </c>
      <c r="I9" s="141">
        <v>0.45690900337024554</v>
      </c>
      <c r="J9" s="135">
        <v>385</v>
      </c>
      <c r="K9" s="100">
        <v>3.0893917509228052E-2</v>
      </c>
      <c r="L9" s="135">
        <v>4206</v>
      </c>
      <c r="M9" s="141">
        <v>0.33750601829561866</v>
      </c>
      <c r="N9" s="135">
        <v>92</v>
      </c>
      <c r="O9" s="100">
        <v>7.3824426255817682E-3</v>
      </c>
      <c r="P9" s="135">
        <v>272</v>
      </c>
      <c r="Q9" s="100">
        <v>2.1826352110415663E-2</v>
      </c>
      <c r="R9" s="135">
        <v>159</v>
      </c>
      <c r="S9" s="100">
        <v>1.2758786711603274E-2</v>
      </c>
      <c r="T9" s="135">
        <v>353</v>
      </c>
      <c r="U9" s="100">
        <v>2.8326111378590917E-2</v>
      </c>
      <c r="V9" s="135">
        <v>541</v>
      </c>
      <c r="W9" s="100">
        <v>4.3411972396084096E-2</v>
      </c>
      <c r="X9" s="135">
        <v>760</v>
      </c>
      <c r="Y9" s="101">
        <v>6.0985395602632005E-2</v>
      </c>
      <c r="Z9" s="16"/>
    </row>
    <row r="10" spans="1:26" s="9" customFormat="1" ht="17.25" customHeight="1" x14ac:dyDescent="0.25">
      <c r="A10" s="545" t="s">
        <v>9</v>
      </c>
      <c r="B10" s="546"/>
      <c r="C10" s="314">
        <v>12447</v>
      </c>
      <c r="D10" s="139">
        <v>6.0110107693050661E-2</v>
      </c>
      <c r="E10" s="141">
        <v>0.6209218796767435</v>
      </c>
      <c r="F10" s="135">
        <v>6134</v>
      </c>
      <c r="G10" s="144">
        <v>0.49280951233228892</v>
      </c>
      <c r="H10" s="79">
        <v>5683</v>
      </c>
      <c r="I10" s="141">
        <v>0.45657588173857155</v>
      </c>
      <c r="J10" s="135">
        <v>443</v>
      </c>
      <c r="K10" s="100">
        <v>3.5590905439061619E-2</v>
      </c>
      <c r="L10" s="135">
        <v>3888</v>
      </c>
      <c r="M10" s="141">
        <v>0.31236442516268981</v>
      </c>
      <c r="N10" s="135">
        <v>121</v>
      </c>
      <c r="O10" s="100">
        <v>9.7212179641680725E-3</v>
      </c>
      <c r="P10" s="135">
        <v>269</v>
      </c>
      <c r="Q10" s="100">
        <v>2.1611633325299268E-2</v>
      </c>
      <c r="R10" s="135">
        <v>168</v>
      </c>
      <c r="S10" s="100">
        <v>1.3497228247770547E-2</v>
      </c>
      <c r="T10" s="135">
        <v>367</v>
      </c>
      <c r="U10" s="100">
        <v>2.9485016469832089E-2</v>
      </c>
      <c r="V10" s="135">
        <v>688</v>
      </c>
      <c r="W10" s="100">
        <v>5.5274363300393668E-2</v>
      </c>
      <c r="X10" s="135">
        <v>820</v>
      </c>
      <c r="Y10" s="101">
        <v>6.5879328352213384E-2</v>
      </c>
      <c r="Z10" s="16"/>
    </row>
    <row r="11" spans="1:26" s="9" customFormat="1" ht="17.25" customHeight="1" x14ac:dyDescent="0.25">
      <c r="A11" s="545" t="s">
        <v>10</v>
      </c>
      <c r="B11" s="546"/>
      <c r="C11" s="373">
        <v>12897</v>
      </c>
      <c r="D11" s="139">
        <v>6.2512117569506379E-2</v>
      </c>
      <c r="E11" s="141">
        <v>0.6342267027292845</v>
      </c>
      <c r="F11" s="145">
        <v>5708</v>
      </c>
      <c r="G11" s="144">
        <v>0.44258354656121579</v>
      </c>
      <c r="H11" s="78">
        <v>6110</v>
      </c>
      <c r="I11" s="141">
        <v>0.47375358610529583</v>
      </c>
      <c r="J11" s="145">
        <v>475</v>
      </c>
      <c r="K11" s="100">
        <v>3.6830270605567185E-2</v>
      </c>
      <c r="L11" s="145">
        <v>3648</v>
      </c>
      <c r="M11" s="141">
        <v>0.28285647825075599</v>
      </c>
      <c r="N11" s="145">
        <v>132</v>
      </c>
      <c r="O11" s="100">
        <v>1.0234938357757618E-2</v>
      </c>
      <c r="P11" s="145">
        <v>239</v>
      </c>
      <c r="Q11" s="100">
        <v>1.8531441420485385E-2</v>
      </c>
      <c r="R11" s="145">
        <v>151</v>
      </c>
      <c r="S11" s="100">
        <v>1.1708149181980305E-2</v>
      </c>
      <c r="T11" s="145">
        <v>371</v>
      </c>
      <c r="U11" s="100">
        <v>2.8766379778243003E-2</v>
      </c>
      <c r="V11" s="145">
        <v>839</v>
      </c>
      <c r="W11" s="100">
        <v>6.5053888501201834E-2</v>
      </c>
      <c r="X11" s="145">
        <v>932</v>
      </c>
      <c r="Y11" s="101">
        <v>7.2264867798712884E-2</v>
      </c>
      <c r="Z11" s="16"/>
    </row>
    <row r="12" spans="1:26" s="9" customFormat="1" ht="17.25" customHeight="1" x14ac:dyDescent="0.25">
      <c r="A12" s="545" t="s">
        <v>46</v>
      </c>
      <c r="B12" s="546"/>
      <c r="C12" s="373">
        <v>14213</v>
      </c>
      <c r="D12" s="139">
        <v>6.9113242044658837E-2</v>
      </c>
      <c r="E12" s="141">
        <v>0.63689729342176016</v>
      </c>
      <c r="F12" s="145">
        <v>5336</v>
      </c>
      <c r="G12" s="144">
        <v>0.37543094350242734</v>
      </c>
      <c r="H12" s="78">
        <v>7297</v>
      </c>
      <c r="I12" s="141">
        <v>0.51340322240202629</v>
      </c>
      <c r="J12" s="145">
        <v>730</v>
      </c>
      <c r="K12" s="100">
        <v>5.1361429677056217E-2</v>
      </c>
      <c r="L12" s="145">
        <v>3132</v>
      </c>
      <c r="M12" s="141">
        <v>0.22036164075142475</v>
      </c>
      <c r="N12" s="145">
        <v>197</v>
      </c>
      <c r="O12" s="100">
        <v>1.386055020052065E-2</v>
      </c>
      <c r="P12" s="145">
        <v>229</v>
      </c>
      <c r="Q12" s="100">
        <v>1.6112010131569689E-2</v>
      </c>
      <c r="R12" s="145">
        <v>169</v>
      </c>
      <c r="S12" s="100">
        <v>1.1890522760852741E-2</v>
      </c>
      <c r="T12" s="145">
        <v>349</v>
      </c>
      <c r="U12" s="100">
        <v>2.4554984873003588E-2</v>
      </c>
      <c r="V12" s="145">
        <v>656</v>
      </c>
      <c r="W12" s="100">
        <v>4.6154928586505314E-2</v>
      </c>
      <c r="X12" s="145">
        <v>1454</v>
      </c>
      <c r="Y12" s="101">
        <v>0.10230071061704074</v>
      </c>
      <c r="Z12" s="16"/>
    </row>
    <row r="13" spans="1:26" s="9" customFormat="1" ht="17.25" customHeight="1" x14ac:dyDescent="0.25">
      <c r="A13" s="545" t="s">
        <v>71</v>
      </c>
      <c r="B13" s="546"/>
      <c r="C13" s="373">
        <v>14051</v>
      </c>
      <c r="D13" s="139">
        <v>6.8380019855560525E-2</v>
      </c>
      <c r="E13" s="141">
        <v>0.63674264739203335</v>
      </c>
      <c r="F13" s="145">
        <v>4376</v>
      </c>
      <c r="G13" s="144">
        <v>0.31143690840509575</v>
      </c>
      <c r="H13" s="78">
        <v>7331</v>
      </c>
      <c r="I13" s="141">
        <v>0.52174222475268661</v>
      </c>
      <c r="J13" s="145">
        <v>994</v>
      </c>
      <c r="K13" s="100">
        <v>7.0742295921998433E-2</v>
      </c>
      <c r="L13" s="145">
        <v>2444</v>
      </c>
      <c r="M13" s="141">
        <v>0.17393779802149315</v>
      </c>
      <c r="N13" s="145">
        <v>289</v>
      </c>
      <c r="O13" s="100">
        <v>2.0567931108106185E-2</v>
      </c>
      <c r="P13" s="145">
        <v>241</v>
      </c>
      <c r="Q13" s="100">
        <v>1.7151804142053945E-2</v>
      </c>
      <c r="R13" s="145">
        <v>149</v>
      </c>
      <c r="S13" s="100">
        <v>1.060422745712049E-2</v>
      </c>
      <c r="T13" s="145">
        <v>275</v>
      </c>
      <c r="U13" s="100">
        <v>1.9571560743007616E-2</v>
      </c>
      <c r="V13" s="145">
        <v>674</v>
      </c>
      <c r="W13" s="100">
        <v>4.7968116148316843E-2</v>
      </c>
      <c r="X13" s="145">
        <v>1654</v>
      </c>
      <c r="Y13" s="101">
        <v>0.11771404170521671</v>
      </c>
      <c r="Z13" s="16"/>
    </row>
    <row r="14" spans="1:26" s="9" customFormat="1" ht="17.25" customHeight="1" x14ac:dyDescent="0.25">
      <c r="A14" s="545" t="s">
        <v>148</v>
      </c>
      <c r="B14" s="546"/>
      <c r="C14" s="373">
        <v>16034</v>
      </c>
      <c r="D14" s="139">
        <v>7.491438156154949E-2</v>
      </c>
      <c r="E14" s="141">
        <v>0.64002874022034173</v>
      </c>
      <c r="F14" s="145">
        <v>4490</v>
      </c>
      <c r="G14" s="144">
        <v>0.28002993638518148</v>
      </c>
      <c r="H14" s="78">
        <v>8527</v>
      </c>
      <c r="I14" s="141">
        <v>0.53180740925533243</v>
      </c>
      <c r="J14" s="145">
        <v>1318</v>
      </c>
      <c r="K14" s="100">
        <v>8.220032431083947E-2</v>
      </c>
      <c r="L14" s="145">
        <v>2531</v>
      </c>
      <c r="M14" s="141">
        <v>0.15785206436322813</v>
      </c>
      <c r="N14" s="145">
        <v>417</v>
      </c>
      <c r="O14" s="100">
        <v>2.6007234626418858E-2</v>
      </c>
      <c r="P14" s="145">
        <v>242</v>
      </c>
      <c r="Q14" s="100">
        <v>1.5092927529000873E-2</v>
      </c>
      <c r="R14" s="145">
        <v>164</v>
      </c>
      <c r="S14" s="100">
        <v>1.0228264937008857E-2</v>
      </c>
      <c r="T14" s="145">
        <v>294</v>
      </c>
      <c r="U14" s="100">
        <v>1.8336035923662217E-2</v>
      </c>
      <c r="V14" s="145">
        <v>915</v>
      </c>
      <c r="W14" s="100">
        <v>5.7066234252214042E-2</v>
      </c>
      <c r="X14" s="145">
        <v>1626</v>
      </c>
      <c r="Y14" s="101">
        <v>0.10140950480229512</v>
      </c>
      <c r="Z14" s="16"/>
    </row>
    <row r="15" spans="1:26" s="9" customFormat="1" ht="17.25" customHeight="1" x14ac:dyDescent="0.25">
      <c r="A15" s="545" t="s">
        <v>174</v>
      </c>
      <c r="B15" s="546"/>
      <c r="C15" s="373">
        <v>16118</v>
      </c>
      <c r="D15" s="139">
        <v>7.3803069709513169E-2</v>
      </c>
      <c r="E15" s="141">
        <v>0.63937482645087074</v>
      </c>
      <c r="F15" s="145">
        <v>4473</v>
      </c>
      <c r="G15" s="144">
        <v>0.27751582082144188</v>
      </c>
      <c r="H15" s="78">
        <v>8302</v>
      </c>
      <c r="I15" s="141">
        <v>0.51507631219754313</v>
      </c>
      <c r="J15" s="145">
        <v>1518</v>
      </c>
      <c r="K15" s="100">
        <v>9.4180419406874299E-2</v>
      </c>
      <c r="L15" s="145">
        <v>2462</v>
      </c>
      <c r="M15" s="141">
        <v>0.15274847996029284</v>
      </c>
      <c r="N15" s="145">
        <v>508</v>
      </c>
      <c r="O15" s="100">
        <v>3.151755800967862E-2</v>
      </c>
      <c r="P15" s="145">
        <v>232</v>
      </c>
      <c r="Q15" s="100">
        <v>1.4393845390246929E-2</v>
      </c>
      <c r="R15" s="145">
        <v>168</v>
      </c>
      <c r="S15" s="100">
        <v>1.0423129420523638E-2</v>
      </c>
      <c r="T15" s="145">
        <v>280</v>
      </c>
      <c r="U15" s="100">
        <v>1.7371882367539396E-2</v>
      </c>
      <c r="V15" s="145">
        <v>1067</v>
      </c>
      <c r="W15" s="100">
        <v>6.6199280307730493E-2</v>
      </c>
      <c r="X15" s="145">
        <v>1581</v>
      </c>
      <c r="Y15" s="101">
        <v>9.808909293957066E-2</v>
      </c>
      <c r="Z15" s="16"/>
    </row>
    <row r="16" spans="1:26" s="9" customFormat="1" ht="17.25" customHeight="1" x14ac:dyDescent="0.25">
      <c r="A16" s="545" t="s">
        <v>196</v>
      </c>
      <c r="B16" s="546"/>
      <c r="C16" s="373">
        <v>15363</v>
      </c>
      <c r="D16" s="139">
        <v>6.816578444118078E-2</v>
      </c>
      <c r="E16" s="141">
        <v>0.63297762762144127</v>
      </c>
      <c r="F16" s="145">
        <v>4508</v>
      </c>
      <c r="G16" s="144">
        <v>0.29343227234264141</v>
      </c>
      <c r="H16" s="78">
        <v>7441</v>
      </c>
      <c r="I16" s="141">
        <v>0.48434550543513638</v>
      </c>
      <c r="J16" s="145">
        <v>1491</v>
      </c>
      <c r="K16" s="100">
        <v>9.705135715680531E-2</v>
      </c>
      <c r="L16" s="145">
        <v>2375</v>
      </c>
      <c r="M16" s="141">
        <v>0.15459220204387164</v>
      </c>
      <c r="N16" s="145">
        <v>543</v>
      </c>
      <c r="O16" s="100">
        <v>3.5344659246240966E-2</v>
      </c>
      <c r="P16" s="145">
        <v>217</v>
      </c>
      <c r="Q16" s="100">
        <v>1.4124845407797956E-2</v>
      </c>
      <c r="R16" s="145">
        <v>164</v>
      </c>
      <c r="S16" s="100">
        <v>1.0674998372713664E-2</v>
      </c>
      <c r="T16" s="145">
        <v>270</v>
      </c>
      <c r="U16" s="100">
        <v>1.7574692442882251E-2</v>
      </c>
      <c r="V16" s="145">
        <v>1224</v>
      </c>
      <c r="W16" s="100">
        <v>7.9671939074399525E-2</v>
      </c>
      <c r="X16" s="145">
        <v>1638</v>
      </c>
      <c r="Y16" s="101">
        <v>0.10661980082015231</v>
      </c>
      <c r="Z16" s="16"/>
    </row>
    <row r="17" spans="1:26" s="9" customFormat="1" ht="17.25" customHeight="1" thickBot="1" x14ac:dyDescent="0.3">
      <c r="A17" s="547" t="s">
        <v>236</v>
      </c>
      <c r="B17" s="548"/>
      <c r="C17" s="373">
        <v>17028</v>
      </c>
      <c r="D17" s="139">
        <v>7.2743117855128922E-2</v>
      </c>
      <c r="E17" s="141">
        <v>0.63277591973244152</v>
      </c>
      <c r="F17" s="145">
        <v>4666</v>
      </c>
      <c r="G17" s="144">
        <f>F17/$C17</f>
        <v>0.27401926239135543</v>
      </c>
      <c r="H17" s="78">
        <v>8461</v>
      </c>
      <c r="I17" s="141">
        <f>H17/$C17</f>
        <v>0.49688747944561901</v>
      </c>
      <c r="J17" s="145">
        <v>1847</v>
      </c>
      <c r="K17" s="100">
        <f>J17/$C17</f>
        <v>0.10846840498003289</v>
      </c>
      <c r="L17" s="145">
        <v>2378</v>
      </c>
      <c r="M17" s="141">
        <f>L17/$C17</f>
        <v>0.13965233732675594</v>
      </c>
      <c r="N17" s="145">
        <v>658</v>
      </c>
      <c r="O17" s="100">
        <f>N17/$C17</f>
        <v>3.8642236316654921E-2</v>
      </c>
      <c r="P17" s="145">
        <v>226</v>
      </c>
      <c r="Q17" s="100">
        <f>P17/$C17</f>
        <v>1.327225745830397E-2</v>
      </c>
      <c r="R17" s="145">
        <v>159</v>
      </c>
      <c r="S17" s="100">
        <f>R17/$C17</f>
        <v>9.337561663143059E-3</v>
      </c>
      <c r="T17" s="145">
        <v>288</v>
      </c>
      <c r="U17" s="100">
        <f>T17/$C17</f>
        <v>1.6913319238900635E-2</v>
      </c>
      <c r="V17" s="145">
        <v>1337</v>
      </c>
      <c r="W17" s="100">
        <f>V17/$C17</f>
        <v>7.8517735494479685E-2</v>
      </c>
      <c r="X17" s="145">
        <v>1674</v>
      </c>
      <c r="Y17" s="101">
        <f>X17/$C17</f>
        <v>9.830866807610994E-2</v>
      </c>
      <c r="Z17" s="16"/>
    </row>
    <row r="18" spans="1:26" s="95" customFormat="1" ht="17.25" customHeight="1" x14ac:dyDescent="0.2">
      <c r="A18" s="555" t="s">
        <v>233</v>
      </c>
      <c r="B18" s="211" t="s">
        <v>73</v>
      </c>
      <c r="C18" s="202">
        <f>C17-C16</f>
        <v>1665</v>
      </c>
      <c r="D18" s="232" t="s">
        <v>41</v>
      </c>
      <c r="E18" s="232" t="s">
        <v>41</v>
      </c>
      <c r="F18" s="263">
        <f>F17-F16</f>
        <v>158</v>
      </c>
      <c r="G18" s="264" t="s">
        <v>41</v>
      </c>
      <c r="H18" s="202">
        <f>H17-H16</f>
        <v>1020</v>
      </c>
      <c r="I18" s="232" t="s">
        <v>41</v>
      </c>
      <c r="J18" s="203">
        <f>J17-J16</f>
        <v>356</v>
      </c>
      <c r="K18" s="232" t="s">
        <v>41</v>
      </c>
      <c r="L18" s="203">
        <f>L17-L16</f>
        <v>3</v>
      </c>
      <c r="M18" s="232" t="s">
        <v>41</v>
      </c>
      <c r="N18" s="203">
        <f>N17-N16</f>
        <v>115</v>
      </c>
      <c r="O18" s="232" t="s">
        <v>41</v>
      </c>
      <c r="P18" s="203">
        <f>P17-P16</f>
        <v>9</v>
      </c>
      <c r="Q18" s="232" t="s">
        <v>41</v>
      </c>
      <c r="R18" s="203">
        <f>R17-R16</f>
        <v>-5</v>
      </c>
      <c r="S18" s="232" t="s">
        <v>41</v>
      </c>
      <c r="T18" s="203">
        <f>T17-T16</f>
        <v>18</v>
      </c>
      <c r="U18" s="232" t="s">
        <v>41</v>
      </c>
      <c r="V18" s="203">
        <f>V17-V16</f>
        <v>113</v>
      </c>
      <c r="W18" s="232" t="s">
        <v>41</v>
      </c>
      <c r="X18" s="203">
        <f>X17-X16</f>
        <v>36</v>
      </c>
      <c r="Y18" s="233" t="s">
        <v>41</v>
      </c>
      <c r="Z18" s="9"/>
    </row>
    <row r="19" spans="1:26" ht="17.25" customHeight="1" x14ac:dyDescent="0.25">
      <c r="A19" s="556"/>
      <c r="B19" s="206" t="s">
        <v>74</v>
      </c>
      <c r="C19" s="208">
        <f>C17/C16-1</f>
        <v>0.10837727006444053</v>
      </c>
      <c r="D19" s="238" t="s">
        <v>41</v>
      </c>
      <c r="E19" s="238" t="s">
        <v>41</v>
      </c>
      <c r="F19" s="220">
        <f>F17/F16-1</f>
        <v>3.5048802129547418E-2</v>
      </c>
      <c r="G19" s="265" t="s">
        <v>41</v>
      </c>
      <c r="H19" s="208">
        <f>H17/H16-1</f>
        <v>0.13707834968418231</v>
      </c>
      <c r="I19" s="238" t="s">
        <v>41</v>
      </c>
      <c r="J19" s="209">
        <f>J17/J16-1</f>
        <v>0.23876592890677406</v>
      </c>
      <c r="K19" s="238" t="s">
        <v>41</v>
      </c>
      <c r="L19" s="209">
        <f>L17/L16-1</f>
        <v>1.2631578947368549E-3</v>
      </c>
      <c r="M19" s="238" t="s">
        <v>41</v>
      </c>
      <c r="N19" s="209">
        <f>N17/N16-1</f>
        <v>0.2117863720073665</v>
      </c>
      <c r="O19" s="238" t="s">
        <v>41</v>
      </c>
      <c r="P19" s="209">
        <f>P17/P16-1</f>
        <v>4.1474654377880116E-2</v>
      </c>
      <c r="Q19" s="238" t="s">
        <v>41</v>
      </c>
      <c r="R19" s="209">
        <f>R17/R16-1</f>
        <v>-3.0487804878048808E-2</v>
      </c>
      <c r="S19" s="238" t="s">
        <v>41</v>
      </c>
      <c r="T19" s="209">
        <f>T17/T16-1</f>
        <v>6.6666666666666652E-2</v>
      </c>
      <c r="U19" s="238" t="s">
        <v>41</v>
      </c>
      <c r="V19" s="209">
        <f>V17/V16-1</f>
        <v>9.2320261437908391E-2</v>
      </c>
      <c r="W19" s="238" t="s">
        <v>41</v>
      </c>
      <c r="X19" s="209">
        <f>X17/X16-1</f>
        <v>2.19780219780219E-2</v>
      </c>
      <c r="Y19" s="239" t="s">
        <v>41</v>
      </c>
      <c r="Z19" s="9"/>
    </row>
    <row r="20" spans="1:26" ht="17.25" customHeight="1" x14ac:dyDescent="0.25">
      <c r="A20" s="543" t="s">
        <v>234</v>
      </c>
      <c r="B20" s="214" t="s">
        <v>73</v>
      </c>
      <c r="C20" s="216">
        <f>C17-C12</f>
        <v>2815</v>
      </c>
      <c r="D20" s="235" t="s">
        <v>41</v>
      </c>
      <c r="E20" s="235" t="s">
        <v>41</v>
      </c>
      <c r="F20" s="266">
        <f>F17-F12</f>
        <v>-670</v>
      </c>
      <c r="G20" s="267" t="s">
        <v>41</v>
      </c>
      <c r="H20" s="216">
        <f>H17-H12</f>
        <v>1164</v>
      </c>
      <c r="I20" s="235" t="s">
        <v>41</v>
      </c>
      <c r="J20" s="217">
        <f>J17-J12</f>
        <v>1117</v>
      </c>
      <c r="K20" s="235" t="s">
        <v>41</v>
      </c>
      <c r="L20" s="217">
        <f>L17-L12</f>
        <v>-754</v>
      </c>
      <c r="M20" s="235" t="s">
        <v>41</v>
      </c>
      <c r="N20" s="217">
        <f>N17-N12</f>
        <v>461</v>
      </c>
      <c r="O20" s="235" t="s">
        <v>41</v>
      </c>
      <c r="P20" s="217">
        <f>P17-P12</f>
        <v>-3</v>
      </c>
      <c r="Q20" s="235" t="s">
        <v>41</v>
      </c>
      <c r="R20" s="217">
        <f>R17-R12</f>
        <v>-10</v>
      </c>
      <c r="S20" s="235" t="s">
        <v>41</v>
      </c>
      <c r="T20" s="217">
        <f>T17-T12</f>
        <v>-61</v>
      </c>
      <c r="U20" s="235" t="s">
        <v>41</v>
      </c>
      <c r="V20" s="217">
        <f>V17-V12</f>
        <v>681</v>
      </c>
      <c r="W20" s="235" t="s">
        <v>41</v>
      </c>
      <c r="X20" s="217">
        <f>X17-X12</f>
        <v>220</v>
      </c>
      <c r="Y20" s="236" t="s">
        <v>41</v>
      </c>
      <c r="Z20" s="9"/>
    </row>
    <row r="21" spans="1:26" ht="17.25" customHeight="1" x14ac:dyDescent="0.25">
      <c r="A21" s="556"/>
      <c r="B21" s="206" t="s">
        <v>74</v>
      </c>
      <c r="C21" s="208">
        <f>C17/C12-1</f>
        <v>0.1980581158094703</v>
      </c>
      <c r="D21" s="238" t="s">
        <v>41</v>
      </c>
      <c r="E21" s="238" t="s">
        <v>41</v>
      </c>
      <c r="F21" s="220">
        <f>F17/F12-1</f>
        <v>-0.12556221889055474</v>
      </c>
      <c r="G21" s="265" t="s">
        <v>41</v>
      </c>
      <c r="H21" s="208">
        <f>H17/H12-1</f>
        <v>0.15951760997670283</v>
      </c>
      <c r="I21" s="238" t="s">
        <v>41</v>
      </c>
      <c r="J21" s="209">
        <f>J17/J12-1</f>
        <v>1.5301369863013701</v>
      </c>
      <c r="K21" s="238" t="s">
        <v>41</v>
      </c>
      <c r="L21" s="209">
        <f>L17/L12-1</f>
        <v>-0.2407407407407407</v>
      </c>
      <c r="M21" s="238" t="s">
        <v>41</v>
      </c>
      <c r="N21" s="209">
        <f>N17/N12-1</f>
        <v>2.3401015228426396</v>
      </c>
      <c r="O21" s="238" t="s">
        <v>41</v>
      </c>
      <c r="P21" s="209">
        <f>P17/P12-1</f>
        <v>-1.3100436681222738E-2</v>
      </c>
      <c r="Q21" s="238" t="s">
        <v>41</v>
      </c>
      <c r="R21" s="209">
        <f>R17/R12-1</f>
        <v>-5.9171597633136064E-2</v>
      </c>
      <c r="S21" s="238" t="s">
        <v>41</v>
      </c>
      <c r="T21" s="209">
        <f>T17/T12-1</f>
        <v>-0.17478510028653294</v>
      </c>
      <c r="U21" s="238" t="s">
        <v>41</v>
      </c>
      <c r="V21" s="209">
        <f>V17/V12-1</f>
        <v>1.038109756097561</v>
      </c>
      <c r="W21" s="238" t="s">
        <v>41</v>
      </c>
      <c r="X21" s="209">
        <f>X17/X12-1</f>
        <v>0.15130674002751032</v>
      </c>
      <c r="Y21" s="239" t="s">
        <v>41</v>
      </c>
      <c r="Z21" s="9"/>
    </row>
    <row r="22" spans="1:26" ht="17.25" customHeight="1" x14ac:dyDescent="0.25">
      <c r="A22" s="543" t="s">
        <v>235</v>
      </c>
      <c r="B22" s="214" t="s">
        <v>73</v>
      </c>
      <c r="C22" s="216">
        <f>C17-C7</f>
        <v>5080</v>
      </c>
      <c r="D22" s="235" t="s">
        <v>41</v>
      </c>
      <c r="E22" s="235" t="s">
        <v>41</v>
      </c>
      <c r="F22" s="266">
        <f>F17-F7</f>
        <v>-2036</v>
      </c>
      <c r="G22" s="267" t="s">
        <v>41</v>
      </c>
      <c r="H22" s="216">
        <f>H17-H7</f>
        <v>3282</v>
      </c>
      <c r="I22" s="235" t="s">
        <v>41</v>
      </c>
      <c r="J22" s="235" t="s">
        <v>40</v>
      </c>
      <c r="K22" s="235" t="s">
        <v>40</v>
      </c>
      <c r="L22" s="217">
        <f>L17-L7</f>
        <v>-2233</v>
      </c>
      <c r="M22" s="235" t="s">
        <v>41</v>
      </c>
      <c r="N22" s="217">
        <f>N17-N7</f>
        <v>605</v>
      </c>
      <c r="O22" s="235" t="s">
        <v>41</v>
      </c>
      <c r="P22" s="217">
        <f>P17-P7</f>
        <v>-39</v>
      </c>
      <c r="Q22" s="235" t="s">
        <v>41</v>
      </c>
      <c r="R22" s="217">
        <f>R17-R7</f>
        <v>3</v>
      </c>
      <c r="S22" s="235" t="s">
        <v>41</v>
      </c>
      <c r="T22" s="217">
        <f>T17-T7</f>
        <v>-140</v>
      </c>
      <c r="U22" s="235" t="s">
        <v>41</v>
      </c>
      <c r="V22" s="217">
        <f>V17-V7</f>
        <v>985</v>
      </c>
      <c r="W22" s="235" t="s">
        <v>41</v>
      </c>
      <c r="X22" s="217">
        <f>X17-X7</f>
        <v>1020</v>
      </c>
      <c r="Y22" s="236" t="s">
        <v>41</v>
      </c>
      <c r="Z22" s="9"/>
    </row>
    <row r="23" spans="1:26" ht="17.25" customHeight="1" thickBot="1" x14ac:dyDescent="0.3">
      <c r="A23" s="544"/>
      <c r="B23" s="221" t="s">
        <v>74</v>
      </c>
      <c r="C23" s="222">
        <f>C17/C7-1</f>
        <v>0.42517576163374615</v>
      </c>
      <c r="D23" s="256" t="s">
        <v>41</v>
      </c>
      <c r="E23" s="256" t="s">
        <v>41</v>
      </c>
      <c r="F23" s="224">
        <f>F17/F7-1</f>
        <v>-0.30378991345866901</v>
      </c>
      <c r="G23" s="268" t="s">
        <v>41</v>
      </c>
      <c r="H23" s="222">
        <f>H17/H7-1</f>
        <v>0.63371307202162575</v>
      </c>
      <c r="I23" s="256" t="s">
        <v>41</v>
      </c>
      <c r="J23" s="284" t="s">
        <v>40</v>
      </c>
      <c r="K23" s="256" t="s">
        <v>40</v>
      </c>
      <c r="L23" s="223">
        <f>L17/L7-1</f>
        <v>-0.48427672955974843</v>
      </c>
      <c r="M23" s="256" t="s">
        <v>41</v>
      </c>
      <c r="N23" s="223">
        <f>N17/N7-1</f>
        <v>11.415094339622641</v>
      </c>
      <c r="O23" s="256" t="s">
        <v>41</v>
      </c>
      <c r="P23" s="223">
        <f>P17/P7-1</f>
        <v>-0.14716981132075468</v>
      </c>
      <c r="Q23" s="256" t="s">
        <v>41</v>
      </c>
      <c r="R23" s="223">
        <f>R17/R7-1</f>
        <v>1.9230769230769162E-2</v>
      </c>
      <c r="S23" s="256" t="s">
        <v>41</v>
      </c>
      <c r="T23" s="223">
        <f>T17/T7-1</f>
        <v>-0.32710280373831779</v>
      </c>
      <c r="U23" s="256" t="s">
        <v>41</v>
      </c>
      <c r="V23" s="223">
        <f>V17/V7-1</f>
        <v>2.7982954545454546</v>
      </c>
      <c r="W23" s="256" t="s">
        <v>41</v>
      </c>
      <c r="X23" s="223">
        <f>X17/X7-1</f>
        <v>1.5596330275229358</v>
      </c>
      <c r="Y23" s="257" t="s">
        <v>41</v>
      </c>
      <c r="Z23" s="9"/>
    </row>
    <row r="24" spans="1:26" ht="17.25" customHeight="1" x14ac:dyDescent="0.25">
      <c r="A24" s="343" t="s">
        <v>66</v>
      </c>
    </row>
    <row r="25" spans="1:26" ht="17.25" customHeight="1" x14ac:dyDescent="0.25">
      <c r="A25" s="344" t="s">
        <v>67</v>
      </c>
    </row>
    <row r="26" spans="1:26" ht="17.25" customHeight="1" x14ac:dyDescent="0.25">
      <c r="A26" s="344" t="s">
        <v>134</v>
      </c>
    </row>
    <row r="27" spans="1:26" ht="17.25" customHeight="1" x14ac:dyDescent="0.25">
      <c r="A27" s="341" t="s">
        <v>155</v>
      </c>
    </row>
    <row r="28" spans="1:26" ht="17.25" customHeight="1" x14ac:dyDescent="0.25">
      <c r="A28" s="335" t="s">
        <v>222</v>
      </c>
    </row>
    <row r="30" spans="1:26" x14ac:dyDescent="0.25"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</row>
  </sheetData>
  <mergeCells count="27">
    <mergeCell ref="A18:A19"/>
    <mergeCell ref="A20:A21"/>
    <mergeCell ref="A22:A23"/>
    <mergeCell ref="A3:B6"/>
    <mergeCell ref="F3:G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R4:S5"/>
    <mergeCell ref="C3:E5"/>
    <mergeCell ref="H3:Y3"/>
    <mergeCell ref="T4:U5"/>
    <mergeCell ref="V4:W5"/>
    <mergeCell ref="X4:Y5"/>
    <mergeCell ref="H4:I5"/>
    <mergeCell ref="J4:K5"/>
    <mergeCell ref="L4:M5"/>
    <mergeCell ref="N4:O5"/>
    <mergeCell ref="P4:Q5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scale="90" orientation="landscape" r:id="rId1"/>
  <ignoredErrors>
    <ignoredError sqref="C18:Y20 C23:I23 C22:I22 L22:Y22 L23:M23 C21:I21 K21:Y21 O23:Y23" unlockedFormula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7"/>
  <dimension ref="A1:X25"/>
  <sheetViews>
    <sheetView zoomScaleNormal="100" workbookViewId="0"/>
  </sheetViews>
  <sheetFormatPr defaultColWidth="8.85546875" defaultRowHeight="11.25" x14ac:dyDescent="0.15"/>
  <cols>
    <col min="1" max="1" width="17.140625" style="10" customWidth="1"/>
    <col min="2" max="2" width="6.28515625" style="10" customWidth="1"/>
    <col min="3" max="5" width="5.7109375" style="10" customWidth="1"/>
    <col min="6" max="6" width="6.5703125" style="10" customWidth="1"/>
    <col min="7" max="23" width="5.7109375" style="10" customWidth="1"/>
    <col min="24" max="16384" width="8.85546875" style="10"/>
  </cols>
  <sheetData>
    <row r="1" spans="1:24" ht="17.25" customHeight="1" x14ac:dyDescent="0.2">
      <c r="A1" s="94" t="s">
        <v>260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54"/>
      <c r="N1" s="80"/>
      <c r="O1" s="80"/>
      <c r="P1" s="80"/>
      <c r="Q1" s="80"/>
      <c r="R1" s="191"/>
      <c r="S1" s="80"/>
      <c r="T1" s="80"/>
      <c r="U1" s="80"/>
      <c r="V1" s="80"/>
      <c r="W1" s="80"/>
    </row>
    <row r="2" spans="1:24" s="81" customFormat="1" ht="17.25" customHeight="1" thickBot="1" x14ac:dyDescent="0.3">
      <c r="A2" s="122" t="s">
        <v>75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</row>
    <row r="3" spans="1:24" s="82" customFormat="1" ht="17.25" customHeight="1" x14ac:dyDescent="0.25">
      <c r="A3" s="578" t="s">
        <v>72</v>
      </c>
      <c r="B3" s="683" t="s">
        <v>45</v>
      </c>
      <c r="C3" s="684"/>
      <c r="D3" s="701" t="s">
        <v>159</v>
      </c>
      <c r="E3" s="702"/>
      <c r="F3" s="687" t="s">
        <v>33</v>
      </c>
      <c r="G3" s="688"/>
      <c r="H3" s="688"/>
      <c r="I3" s="688"/>
      <c r="J3" s="688"/>
      <c r="K3" s="688"/>
      <c r="L3" s="688"/>
      <c r="M3" s="688"/>
      <c r="N3" s="688"/>
      <c r="O3" s="688"/>
      <c r="P3" s="688"/>
      <c r="Q3" s="688"/>
      <c r="R3" s="688"/>
      <c r="S3" s="688"/>
      <c r="T3" s="688"/>
      <c r="U3" s="688"/>
      <c r="V3" s="707"/>
      <c r="W3" s="708"/>
    </row>
    <row r="4" spans="1:24" s="82" customFormat="1" ht="17.25" customHeight="1" x14ac:dyDescent="0.25">
      <c r="A4" s="579"/>
      <c r="B4" s="685"/>
      <c r="C4" s="686"/>
      <c r="D4" s="686"/>
      <c r="E4" s="712"/>
      <c r="F4" s="629" t="s">
        <v>57</v>
      </c>
      <c r="G4" s="653"/>
      <c r="H4" s="567" t="s">
        <v>58</v>
      </c>
      <c r="I4" s="653"/>
      <c r="J4" s="709" t="s">
        <v>34</v>
      </c>
      <c r="K4" s="710"/>
      <c r="L4" s="567" t="s">
        <v>37</v>
      </c>
      <c r="M4" s="653"/>
      <c r="N4" s="567" t="s">
        <v>35</v>
      </c>
      <c r="O4" s="653"/>
      <c r="P4" s="567" t="s">
        <v>36</v>
      </c>
      <c r="Q4" s="653"/>
      <c r="R4" s="567" t="s">
        <v>38</v>
      </c>
      <c r="S4" s="653"/>
      <c r="T4" s="567" t="s">
        <v>39</v>
      </c>
      <c r="U4" s="653"/>
      <c r="V4" s="645" t="s">
        <v>43</v>
      </c>
      <c r="W4" s="646"/>
    </row>
    <row r="5" spans="1:24" s="82" customFormat="1" ht="17.25" customHeight="1" x14ac:dyDescent="0.25">
      <c r="A5" s="579"/>
      <c r="B5" s="654"/>
      <c r="C5" s="655"/>
      <c r="D5" s="655"/>
      <c r="E5" s="657"/>
      <c r="F5" s="643"/>
      <c r="G5" s="655"/>
      <c r="H5" s="655"/>
      <c r="I5" s="655"/>
      <c r="J5" s="711"/>
      <c r="K5" s="711"/>
      <c r="L5" s="655"/>
      <c r="M5" s="655"/>
      <c r="N5" s="655"/>
      <c r="O5" s="655"/>
      <c r="P5" s="655"/>
      <c r="Q5" s="655"/>
      <c r="R5" s="655"/>
      <c r="S5" s="655"/>
      <c r="T5" s="655"/>
      <c r="U5" s="655"/>
      <c r="V5" s="647"/>
      <c r="W5" s="564"/>
    </row>
    <row r="6" spans="1:24" s="82" customFormat="1" ht="17.25" customHeight="1" thickBot="1" x14ac:dyDescent="0.3">
      <c r="A6" s="580"/>
      <c r="B6" s="470" t="s">
        <v>50</v>
      </c>
      <c r="C6" s="243" t="s">
        <v>55</v>
      </c>
      <c r="D6" s="245" t="s">
        <v>50</v>
      </c>
      <c r="E6" s="249" t="s">
        <v>53</v>
      </c>
      <c r="F6" s="247" t="s">
        <v>50</v>
      </c>
      <c r="G6" s="248" t="s">
        <v>53</v>
      </c>
      <c r="H6" s="245" t="s">
        <v>50</v>
      </c>
      <c r="I6" s="248" t="s">
        <v>53</v>
      </c>
      <c r="J6" s="245" t="s">
        <v>50</v>
      </c>
      <c r="K6" s="248" t="s">
        <v>53</v>
      </c>
      <c r="L6" s="245" t="s">
        <v>50</v>
      </c>
      <c r="M6" s="248" t="s">
        <v>53</v>
      </c>
      <c r="N6" s="245" t="s">
        <v>50</v>
      </c>
      <c r="O6" s="248" t="s">
        <v>53</v>
      </c>
      <c r="P6" s="245" t="s">
        <v>50</v>
      </c>
      <c r="Q6" s="248" t="s">
        <v>53</v>
      </c>
      <c r="R6" s="245" t="s">
        <v>50</v>
      </c>
      <c r="S6" s="248" t="s">
        <v>53</v>
      </c>
      <c r="T6" s="245" t="s">
        <v>50</v>
      </c>
      <c r="U6" s="248" t="s">
        <v>53</v>
      </c>
      <c r="V6" s="245" t="s">
        <v>50</v>
      </c>
      <c r="W6" s="246" t="s">
        <v>53</v>
      </c>
    </row>
    <row r="7" spans="1:24" s="3" customFormat="1" ht="17.25" customHeight="1" x14ac:dyDescent="0.25">
      <c r="A7" s="378" t="s">
        <v>12</v>
      </c>
      <c r="B7" s="430">
        <v>26910</v>
      </c>
      <c r="C7" s="425">
        <v>5.809585492227979E-2</v>
      </c>
      <c r="D7" s="364">
        <v>8146</v>
      </c>
      <c r="E7" s="426">
        <f>D7/$B7</f>
        <v>0.30271274619100708</v>
      </c>
      <c r="F7" s="364">
        <v>13189</v>
      </c>
      <c r="G7" s="425">
        <f>F7/$B7</f>
        <v>0.49011519881085097</v>
      </c>
      <c r="H7" s="364">
        <v>2657</v>
      </c>
      <c r="I7" s="425">
        <f>H7/$B7</f>
        <v>9.8736529171311774E-2</v>
      </c>
      <c r="J7" s="427">
        <v>4599</v>
      </c>
      <c r="K7" s="425">
        <f>J7/$B7</f>
        <v>0.17090301003344482</v>
      </c>
      <c r="L7" s="364">
        <v>958</v>
      </c>
      <c r="M7" s="425">
        <f>L7/$B7</f>
        <v>3.5600148643626907E-2</v>
      </c>
      <c r="N7" s="427">
        <v>465</v>
      </c>
      <c r="O7" s="425">
        <f>N7/$B7</f>
        <v>1.7279821627647716E-2</v>
      </c>
      <c r="P7" s="364">
        <v>306</v>
      </c>
      <c r="Q7" s="425">
        <f>P7/$B7</f>
        <v>1.137123745819398E-2</v>
      </c>
      <c r="R7" s="427">
        <v>551</v>
      </c>
      <c r="S7" s="425">
        <f>R7/$B7</f>
        <v>2.047565960609439E-2</v>
      </c>
      <c r="T7" s="364">
        <v>1602</v>
      </c>
      <c r="U7" s="425">
        <f>T7/$B7</f>
        <v>5.9531772575250837E-2</v>
      </c>
      <c r="V7" s="427">
        <v>2583</v>
      </c>
      <c r="W7" s="426">
        <f>V7/$B7</f>
        <v>9.5986622073578595E-2</v>
      </c>
      <c r="X7" s="329"/>
    </row>
    <row r="8" spans="1:24" s="3" customFormat="1" ht="17.25" customHeight="1" x14ac:dyDescent="0.25">
      <c r="A8" s="21" t="s">
        <v>13</v>
      </c>
      <c r="B8" s="306">
        <v>3705</v>
      </c>
      <c r="C8" s="375">
        <v>5.0078395328719723E-2</v>
      </c>
      <c r="D8" s="315">
        <v>1388</v>
      </c>
      <c r="E8" s="309">
        <f t="shared" ref="E8:G21" si="0">D8/$B8</f>
        <v>0.3746288798920378</v>
      </c>
      <c r="F8" s="315">
        <v>1932</v>
      </c>
      <c r="G8" s="375">
        <f t="shared" si="0"/>
        <v>0.52145748987854246</v>
      </c>
      <c r="H8" s="315">
        <v>248</v>
      </c>
      <c r="I8" s="375">
        <f t="shared" ref="I8" si="1">H8/$B8</f>
        <v>6.6936572199730093E-2</v>
      </c>
      <c r="J8" s="299">
        <v>442</v>
      </c>
      <c r="K8" s="375">
        <f t="shared" ref="K8" si="2">J8/$B8</f>
        <v>0.11929824561403508</v>
      </c>
      <c r="L8" s="315">
        <v>131</v>
      </c>
      <c r="M8" s="375">
        <f t="shared" ref="M8" si="3">L8/$B8</f>
        <v>3.535762483130904E-2</v>
      </c>
      <c r="N8" s="299">
        <v>93</v>
      </c>
      <c r="O8" s="375">
        <f t="shared" ref="O8" si="4">N8/$B8</f>
        <v>2.5101214574898785E-2</v>
      </c>
      <c r="P8" s="315">
        <v>92</v>
      </c>
      <c r="Q8" s="375">
        <f t="shared" ref="Q8" si="5">P8/$B8</f>
        <v>2.4831309041835357E-2</v>
      </c>
      <c r="R8" s="299">
        <v>53</v>
      </c>
      <c r="S8" s="375">
        <f t="shared" ref="S8" si="6">R8/$B8</f>
        <v>1.4304993252361673E-2</v>
      </c>
      <c r="T8" s="315">
        <v>200</v>
      </c>
      <c r="U8" s="375">
        <f t="shared" ref="U8" si="7">T8/$B8</f>
        <v>5.3981106612685563E-2</v>
      </c>
      <c r="V8" s="299">
        <v>514</v>
      </c>
      <c r="W8" s="309">
        <f t="shared" ref="W8" si="8">V8/$B8</f>
        <v>0.13873144399460188</v>
      </c>
      <c r="X8" s="329"/>
    </row>
    <row r="9" spans="1:24" s="3" customFormat="1" ht="17.25" customHeight="1" x14ac:dyDescent="0.25">
      <c r="A9" s="21" t="s">
        <v>14</v>
      </c>
      <c r="B9" s="306">
        <v>2763</v>
      </c>
      <c r="C9" s="375">
        <v>6.1186527005779832E-2</v>
      </c>
      <c r="D9" s="315">
        <v>829</v>
      </c>
      <c r="E9" s="309">
        <f t="shared" si="0"/>
        <v>0.30003619254433589</v>
      </c>
      <c r="F9" s="315">
        <v>1186</v>
      </c>
      <c r="G9" s="375">
        <f t="shared" si="0"/>
        <v>0.42924357582338041</v>
      </c>
      <c r="H9" s="315">
        <v>436</v>
      </c>
      <c r="I9" s="375">
        <f t="shared" ref="I9" si="9">H9/$B9</f>
        <v>0.15779949330437928</v>
      </c>
      <c r="J9" s="299">
        <v>540</v>
      </c>
      <c r="K9" s="375">
        <f t="shared" ref="K9" si="10">J9/$B9</f>
        <v>0.19543973941368079</v>
      </c>
      <c r="L9" s="315">
        <v>89</v>
      </c>
      <c r="M9" s="375">
        <f t="shared" ref="M9" si="11">L9/$B9</f>
        <v>3.2211364458921463E-2</v>
      </c>
      <c r="N9" s="299">
        <v>15</v>
      </c>
      <c r="O9" s="375">
        <f t="shared" ref="O9" si="12">N9/$B9</f>
        <v>5.4288816503800215E-3</v>
      </c>
      <c r="P9" s="315">
        <v>28</v>
      </c>
      <c r="Q9" s="375">
        <f t="shared" ref="Q9" si="13">P9/$B9</f>
        <v>1.0133912414042706E-2</v>
      </c>
      <c r="R9" s="299">
        <v>31</v>
      </c>
      <c r="S9" s="375">
        <f t="shared" ref="S9" si="14">R9/$B9</f>
        <v>1.1219688744118711E-2</v>
      </c>
      <c r="T9" s="315">
        <v>103</v>
      </c>
      <c r="U9" s="375">
        <f t="shared" ref="U9" si="15">T9/$B9</f>
        <v>3.7278320665942818E-2</v>
      </c>
      <c r="V9" s="299">
        <v>335</v>
      </c>
      <c r="W9" s="309">
        <f t="shared" ref="W9" si="16">V9/$B9</f>
        <v>0.12124502352515382</v>
      </c>
      <c r="X9" s="329"/>
    </row>
    <row r="10" spans="1:24" s="3" customFormat="1" ht="17.25" customHeight="1" x14ac:dyDescent="0.25">
      <c r="A10" s="21" t="s">
        <v>15</v>
      </c>
      <c r="B10" s="306">
        <v>950</v>
      </c>
      <c r="C10" s="375">
        <v>3.2361357133124401E-2</v>
      </c>
      <c r="D10" s="315">
        <v>158</v>
      </c>
      <c r="E10" s="309">
        <f t="shared" si="0"/>
        <v>0.16631578947368422</v>
      </c>
      <c r="F10" s="315">
        <v>506</v>
      </c>
      <c r="G10" s="375">
        <f t="shared" si="0"/>
        <v>0.53263157894736846</v>
      </c>
      <c r="H10" s="315">
        <v>49</v>
      </c>
      <c r="I10" s="375">
        <f t="shared" ref="I10" si="17">H10/$B10</f>
        <v>5.1578947368421051E-2</v>
      </c>
      <c r="J10" s="299">
        <v>174</v>
      </c>
      <c r="K10" s="375">
        <f t="shared" ref="K10" si="18">J10/$B10</f>
        <v>0.1831578947368421</v>
      </c>
      <c r="L10" s="315">
        <v>23</v>
      </c>
      <c r="M10" s="375">
        <f t="shared" ref="M10" si="19">L10/$B10</f>
        <v>2.4210526315789474E-2</v>
      </c>
      <c r="N10" s="299">
        <v>28</v>
      </c>
      <c r="O10" s="375">
        <f t="shared" ref="O10" si="20">N10/$B10</f>
        <v>2.9473684210526315E-2</v>
      </c>
      <c r="P10" s="315">
        <v>13</v>
      </c>
      <c r="Q10" s="375">
        <f t="shared" ref="Q10" si="21">P10/$B10</f>
        <v>1.368421052631579E-2</v>
      </c>
      <c r="R10" s="299">
        <v>28</v>
      </c>
      <c r="S10" s="375">
        <f t="shared" ref="S10" si="22">R10/$B10</f>
        <v>2.9473684210526315E-2</v>
      </c>
      <c r="T10" s="315">
        <v>72</v>
      </c>
      <c r="U10" s="375">
        <f t="shared" ref="U10" si="23">T10/$B10</f>
        <v>7.5789473684210532E-2</v>
      </c>
      <c r="V10" s="299">
        <v>57</v>
      </c>
      <c r="W10" s="309">
        <f t="shared" ref="W10" si="24">V10/$B10</f>
        <v>0.06</v>
      </c>
      <c r="X10" s="329"/>
    </row>
    <row r="11" spans="1:24" s="3" customFormat="1" ht="17.25" customHeight="1" x14ac:dyDescent="0.25">
      <c r="A11" s="21" t="s">
        <v>16</v>
      </c>
      <c r="B11" s="306">
        <v>1072</v>
      </c>
      <c r="C11" s="375">
        <v>4.2940116162627676E-2</v>
      </c>
      <c r="D11" s="315">
        <v>133</v>
      </c>
      <c r="E11" s="309">
        <f t="shared" si="0"/>
        <v>0.12406716417910447</v>
      </c>
      <c r="F11" s="315">
        <v>505</v>
      </c>
      <c r="G11" s="375">
        <f t="shared" si="0"/>
        <v>0.47108208955223879</v>
      </c>
      <c r="H11" s="315">
        <v>174</v>
      </c>
      <c r="I11" s="375">
        <f t="shared" ref="I11" si="25">H11/$B11</f>
        <v>0.16231343283582089</v>
      </c>
      <c r="J11" s="299">
        <v>156</v>
      </c>
      <c r="K11" s="375">
        <f t="shared" ref="K11" si="26">J11/$B11</f>
        <v>0.1455223880597015</v>
      </c>
      <c r="L11" s="315">
        <v>31</v>
      </c>
      <c r="M11" s="375">
        <f t="shared" ref="M11" si="27">L11/$B11</f>
        <v>2.8917910447761194E-2</v>
      </c>
      <c r="N11" s="299">
        <v>9</v>
      </c>
      <c r="O11" s="375">
        <f t="shared" ref="O11" si="28">N11/$B11</f>
        <v>8.3955223880597014E-3</v>
      </c>
      <c r="P11" s="315">
        <v>12</v>
      </c>
      <c r="Q11" s="375">
        <f t="shared" ref="Q11" si="29">P11/$B11</f>
        <v>1.1194029850746268E-2</v>
      </c>
      <c r="R11" s="299">
        <v>15</v>
      </c>
      <c r="S11" s="375">
        <f t="shared" ref="S11" si="30">R11/$B11</f>
        <v>1.3992537313432836E-2</v>
      </c>
      <c r="T11" s="315">
        <v>70</v>
      </c>
      <c r="U11" s="375">
        <f t="shared" ref="U11" si="31">T11/$B11</f>
        <v>6.5298507462686561E-2</v>
      </c>
      <c r="V11" s="299">
        <v>100</v>
      </c>
      <c r="W11" s="309">
        <f t="shared" ref="W11" si="32">V11/$B11</f>
        <v>9.3283582089552244E-2</v>
      </c>
      <c r="X11" s="329"/>
    </row>
    <row r="12" spans="1:24" s="3" customFormat="1" ht="17.25" customHeight="1" x14ac:dyDescent="0.25">
      <c r="A12" s="21" t="s">
        <v>17</v>
      </c>
      <c r="B12" s="306">
        <v>803</v>
      </c>
      <c r="C12" s="375">
        <v>7.308637480658961E-2</v>
      </c>
      <c r="D12" s="315">
        <v>157</v>
      </c>
      <c r="E12" s="309">
        <f t="shared" si="0"/>
        <v>0.19551681195516812</v>
      </c>
      <c r="F12" s="315">
        <v>480</v>
      </c>
      <c r="G12" s="375">
        <f t="shared" si="0"/>
        <v>0.59775840597758401</v>
      </c>
      <c r="H12" s="315">
        <v>73</v>
      </c>
      <c r="I12" s="375">
        <f t="shared" ref="I12" si="33">H12/$B12</f>
        <v>9.0909090909090912E-2</v>
      </c>
      <c r="J12" s="299">
        <v>120</v>
      </c>
      <c r="K12" s="375">
        <f t="shared" ref="K12" si="34">J12/$B12</f>
        <v>0.149439601494396</v>
      </c>
      <c r="L12" s="315">
        <v>16</v>
      </c>
      <c r="M12" s="375">
        <f t="shared" ref="M12" si="35">L12/$B12</f>
        <v>1.9925280199252802E-2</v>
      </c>
      <c r="N12" s="299">
        <v>3</v>
      </c>
      <c r="O12" s="375">
        <f t="shared" ref="O12" si="36">N12/$B12</f>
        <v>3.7359900373599006E-3</v>
      </c>
      <c r="P12" s="315">
        <v>4</v>
      </c>
      <c r="Q12" s="375">
        <f t="shared" ref="Q12" si="37">P12/$B12</f>
        <v>4.9813200498132005E-3</v>
      </c>
      <c r="R12" s="299">
        <v>8</v>
      </c>
      <c r="S12" s="375">
        <f t="shared" ref="S12" si="38">R12/$B12</f>
        <v>9.9626400996264009E-3</v>
      </c>
      <c r="T12" s="315">
        <v>17</v>
      </c>
      <c r="U12" s="375">
        <f t="shared" ref="U12" si="39">T12/$B12</f>
        <v>2.1170610211706103E-2</v>
      </c>
      <c r="V12" s="299">
        <v>82</v>
      </c>
      <c r="W12" s="309">
        <f t="shared" ref="W12" si="40">V12/$B12</f>
        <v>0.10211706102117062</v>
      </c>
      <c r="X12" s="329"/>
    </row>
    <row r="13" spans="1:24" s="3" customFormat="1" ht="17.25" customHeight="1" x14ac:dyDescent="0.25">
      <c r="A13" s="21" t="s">
        <v>18</v>
      </c>
      <c r="B13" s="306">
        <v>2135</v>
      </c>
      <c r="C13" s="375">
        <v>6.119582664526485E-2</v>
      </c>
      <c r="D13" s="315">
        <v>517</v>
      </c>
      <c r="E13" s="309">
        <f t="shared" si="0"/>
        <v>0.24215456674473068</v>
      </c>
      <c r="F13" s="315">
        <v>925</v>
      </c>
      <c r="G13" s="375">
        <f t="shared" si="0"/>
        <v>0.43325526932084307</v>
      </c>
      <c r="H13" s="315">
        <v>274</v>
      </c>
      <c r="I13" s="375">
        <f t="shared" ref="I13" si="41">H13/$B13</f>
        <v>0.12833723653395784</v>
      </c>
      <c r="J13" s="299">
        <v>338</v>
      </c>
      <c r="K13" s="375">
        <f t="shared" ref="K13" si="42">J13/$B13</f>
        <v>0.15831381733021077</v>
      </c>
      <c r="L13" s="315">
        <v>162</v>
      </c>
      <c r="M13" s="375">
        <f t="shared" ref="M13" si="43">L13/$B13</f>
        <v>7.5878220140515221E-2</v>
      </c>
      <c r="N13" s="299">
        <v>25</v>
      </c>
      <c r="O13" s="375">
        <f t="shared" ref="O13" si="44">N13/$B13</f>
        <v>1.1709601873536301E-2</v>
      </c>
      <c r="P13" s="315">
        <v>27</v>
      </c>
      <c r="Q13" s="375">
        <f t="shared" ref="Q13" si="45">P13/$B13</f>
        <v>1.2646370023419205E-2</v>
      </c>
      <c r="R13" s="299">
        <v>35</v>
      </c>
      <c r="S13" s="375">
        <f t="shared" ref="S13" si="46">R13/$B13</f>
        <v>1.6393442622950821E-2</v>
      </c>
      <c r="T13" s="315">
        <v>79</v>
      </c>
      <c r="U13" s="375">
        <f t="shared" ref="U13" si="47">T13/$B13</f>
        <v>3.7002341920374708E-2</v>
      </c>
      <c r="V13" s="299">
        <v>270</v>
      </c>
      <c r="W13" s="309">
        <f t="shared" ref="W13" si="48">V13/$B13</f>
        <v>0.12646370023419204</v>
      </c>
      <c r="X13" s="329"/>
    </row>
    <row r="14" spans="1:24" s="3" customFormat="1" ht="17.25" customHeight="1" x14ac:dyDescent="0.25">
      <c r="A14" s="21" t="s">
        <v>19</v>
      </c>
      <c r="B14" s="306">
        <v>719</v>
      </c>
      <c r="C14" s="375">
        <v>4.1493536472760849E-2</v>
      </c>
      <c r="D14" s="315">
        <v>263</v>
      </c>
      <c r="E14" s="309">
        <f t="shared" si="0"/>
        <v>0.3657858136300417</v>
      </c>
      <c r="F14" s="315">
        <v>305</v>
      </c>
      <c r="G14" s="375">
        <f t="shared" si="0"/>
        <v>0.42420027816411682</v>
      </c>
      <c r="H14" s="315">
        <v>94</v>
      </c>
      <c r="I14" s="375">
        <f t="shared" ref="I14" si="49">H14/$B14</f>
        <v>0.13073713490959665</v>
      </c>
      <c r="J14" s="299">
        <v>158</v>
      </c>
      <c r="K14" s="375">
        <f t="shared" ref="K14" si="50">J14/$B14</f>
        <v>0.21974965229485396</v>
      </c>
      <c r="L14" s="315">
        <v>32</v>
      </c>
      <c r="M14" s="375">
        <f t="shared" ref="M14" si="51">L14/$B14</f>
        <v>4.4506258692628649E-2</v>
      </c>
      <c r="N14" s="299">
        <v>15</v>
      </c>
      <c r="O14" s="375">
        <f t="shared" ref="O14" si="52">N14/$B14</f>
        <v>2.0862308762169681E-2</v>
      </c>
      <c r="P14" s="315">
        <v>11</v>
      </c>
      <c r="Q14" s="375">
        <f t="shared" ref="Q14" si="53">P14/$B14</f>
        <v>1.5299026425591099E-2</v>
      </c>
      <c r="R14" s="299">
        <v>13</v>
      </c>
      <c r="S14" s="375">
        <f t="shared" ref="S14" si="54">R14/$B14</f>
        <v>1.8080667593880391E-2</v>
      </c>
      <c r="T14" s="315">
        <v>38</v>
      </c>
      <c r="U14" s="375">
        <f t="shared" ref="U14" si="55">T14/$B14</f>
        <v>5.2851182197496523E-2</v>
      </c>
      <c r="V14" s="299">
        <v>53</v>
      </c>
      <c r="W14" s="309">
        <f>V14/$B14</f>
        <v>7.37134909596662E-2</v>
      </c>
      <c r="X14" s="329"/>
    </row>
    <row r="15" spans="1:24" s="3" customFormat="1" ht="17.25" customHeight="1" x14ac:dyDescent="0.25">
      <c r="A15" s="21" t="s">
        <v>20</v>
      </c>
      <c r="B15" s="306">
        <v>1519</v>
      </c>
      <c r="C15" s="375">
        <v>6.1725385021740013E-2</v>
      </c>
      <c r="D15" s="315">
        <v>641</v>
      </c>
      <c r="E15" s="309">
        <f t="shared" si="0"/>
        <v>0.42198815009874918</v>
      </c>
      <c r="F15" s="315">
        <v>650</v>
      </c>
      <c r="G15" s="375">
        <f t="shared" si="0"/>
        <v>0.42791310072416061</v>
      </c>
      <c r="H15" s="315">
        <v>100</v>
      </c>
      <c r="I15" s="375">
        <f t="shared" ref="I15" si="56">H15/$B15</f>
        <v>6.583278472679395E-2</v>
      </c>
      <c r="J15" s="299">
        <v>299</v>
      </c>
      <c r="K15" s="375">
        <f t="shared" ref="K15" si="57">J15/$B15</f>
        <v>0.1968400263331139</v>
      </c>
      <c r="L15" s="315">
        <v>46</v>
      </c>
      <c r="M15" s="375">
        <f t="shared" ref="M15" si="58">L15/$B15</f>
        <v>3.0283080974325215E-2</v>
      </c>
      <c r="N15" s="299">
        <v>67</v>
      </c>
      <c r="O15" s="375">
        <f t="shared" ref="O15" si="59">N15/$B15</f>
        <v>4.4107965766951945E-2</v>
      </c>
      <c r="P15" s="315">
        <v>11</v>
      </c>
      <c r="Q15" s="375">
        <f t="shared" ref="Q15" si="60">P15/$B15</f>
        <v>7.2416063199473336E-3</v>
      </c>
      <c r="R15" s="299">
        <v>60</v>
      </c>
      <c r="S15" s="375">
        <f t="shared" ref="S15" si="61">R15/$B15</f>
        <v>3.9499670836076368E-2</v>
      </c>
      <c r="T15" s="315">
        <v>103</v>
      </c>
      <c r="U15" s="375">
        <f t="shared" ref="U15" si="62">T15/$B15</f>
        <v>6.780776826859776E-2</v>
      </c>
      <c r="V15" s="299">
        <v>183</v>
      </c>
      <c r="W15" s="309">
        <f t="shared" ref="W15" si="63">V15/$B15</f>
        <v>0.12047399605003292</v>
      </c>
      <c r="X15" s="329"/>
    </row>
    <row r="16" spans="1:24" s="3" customFormat="1" ht="17.25" customHeight="1" x14ac:dyDescent="0.25">
      <c r="A16" s="21" t="s">
        <v>21</v>
      </c>
      <c r="B16" s="306">
        <v>1496</v>
      </c>
      <c r="C16" s="375">
        <v>6.2185642432556011E-2</v>
      </c>
      <c r="D16" s="315">
        <v>337</v>
      </c>
      <c r="E16" s="309">
        <f t="shared" si="0"/>
        <v>0.2252673796791444</v>
      </c>
      <c r="F16" s="315">
        <v>896</v>
      </c>
      <c r="G16" s="375">
        <f t="shared" si="0"/>
        <v>0.59893048128342241</v>
      </c>
      <c r="H16" s="315">
        <v>112</v>
      </c>
      <c r="I16" s="375">
        <f t="shared" ref="I16" si="64">H16/$B16</f>
        <v>7.4866310160427801E-2</v>
      </c>
      <c r="J16" s="299">
        <v>246</v>
      </c>
      <c r="K16" s="375">
        <f t="shared" ref="K16" si="65">J16/$B16</f>
        <v>0.16443850267379678</v>
      </c>
      <c r="L16" s="315">
        <v>44</v>
      </c>
      <c r="M16" s="375">
        <f t="shared" ref="M16" si="66">L16/$B16</f>
        <v>2.9411764705882353E-2</v>
      </c>
      <c r="N16" s="299">
        <v>12</v>
      </c>
      <c r="O16" s="375">
        <f t="shared" ref="O16" si="67">N16/$B16</f>
        <v>8.0213903743315516E-3</v>
      </c>
      <c r="P16" s="315">
        <v>7</v>
      </c>
      <c r="Q16" s="375">
        <f t="shared" ref="Q16" si="68">P16/$B16</f>
        <v>4.6791443850267376E-3</v>
      </c>
      <c r="R16" s="299">
        <v>11</v>
      </c>
      <c r="S16" s="375">
        <f t="shared" ref="S16" si="69">R16/$B16</f>
        <v>7.3529411764705881E-3</v>
      </c>
      <c r="T16" s="315">
        <v>75</v>
      </c>
      <c r="U16" s="375">
        <f t="shared" ref="U16" si="70">T16/$B16</f>
        <v>5.0133689839572192E-2</v>
      </c>
      <c r="V16" s="299">
        <v>93</v>
      </c>
      <c r="W16" s="309">
        <f t="shared" ref="W16" si="71">V16/$B16</f>
        <v>6.2165775401069517E-2</v>
      </c>
      <c r="X16" s="329"/>
    </row>
    <row r="17" spans="1:24" s="3" customFormat="1" ht="17.25" customHeight="1" x14ac:dyDescent="0.25">
      <c r="A17" s="21" t="s">
        <v>22</v>
      </c>
      <c r="B17" s="306">
        <v>1348</v>
      </c>
      <c r="C17" s="375">
        <v>5.8664809818086867E-2</v>
      </c>
      <c r="D17" s="315">
        <v>235</v>
      </c>
      <c r="E17" s="309">
        <f t="shared" si="0"/>
        <v>0.17433234421364985</v>
      </c>
      <c r="F17" s="315">
        <v>845</v>
      </c>
      <c r="G17" s="375">
        <f t="shared" si="0"/>
        <v>0.62685459940652821</v>
      </c>
      <c r="H17" s="315">
        <v>56</v>
      </c>
      <c r="I17" s="375">
        <f t="shared" ref="I17" si="72">H17/$B17</f>
        <v>4.1543026706231452E-2</v>
      </c>
      <c r="J17" s="299">
        <v>213</v>
      </c>
      <c r="K17" s="375">
        <f t="shared" ref="K17" si="73">J17/$B17</f>
        <v>0.15801186943620177</v>
      </c>
      <c r="L17" s="315">
        <v>15</v>
      </c>
      <c r="M17" s="375">
        <f t="shared" ref="M17" si="74">L17/$B17</f>
        <v>1.112759643916914E-2</v>
      </c>
      <c r="N17" s="299">
        <v>26</v>
      </c>
      <c r="O17" s="375">
        <f t="shared" ref="O17" si="75">N17/$B17</f>
        <v>1.9287833827893175E-2</v>
      </c>
      <c r="P17" s="315">
        <v>5</v>
      </c>
      <c r="Q17" s="375">
        <f t="shared" ref="Q17" si="76">P17/$B17</f>
        <v>3.70919881305638E-3</v>
      </c>
      <c r="R17" s="299">
        <v>13</v>
      </c>
      <c r="S17" s="375">
        <f t="shared" ref="S17" si="77">R17/$B17</f>
        <v>9.6439169139465875E-3</v>
      </c>
      <c r="T17" s="315">
        <v>55</v>
      </c>
      <c r="U17" s="375">
        <f t="shared" ref="U17" si="78">T17/$B17</f>
        <v>4.0801186943620178E-2</v>
      </c>
      <c r="V17" s="299">
        <v>120</v>
      </c>
      <c r="W17" s="309">
        <f t="shared" ref="W17" si="79">V17/$B17</f>
        <v>8.9020771513353122E-2</v>
      </c>
      <c r="X17" s="329"/>
    </row>
    <row r="18" spans="1:24" s="3" customFormat="1" ht="17.25" customHeight="1" x14ac:dyDescent="0.25">
      <c r="A18" s="21" t="s">
        <v>23</v>
      </c>
      <c r="B18" s="306">
        <v>3437</v>
      </c>
      <c r="C18" s="375">
        <v>6.8928865090347555E-2</v>
      </c>
      <c r="D18" s="315">
        <v>947</v>
      </c>
      <c r="E18" s="309">
        <f t="shared" si="0"/>
        <v>0.27553098632528367</v>
      </c>
      <c r="F18" s="315">
        <v>1984</v>
      </c>
      <c r="G18" s="375">
        <f t="shared" si="0"/>
        <v>0.57724759965085826</v>
      </c>
      <c r="H18" s="315">
        <v>369</v>
      </c>
      <c r="I18" s="375">
        <f t="shared" ref="I18" si="80">H18/$B18</f>
        <v>0.1073610707011929</v>
      </c>
      <c r="J18" s="299">
        <v>327</v>
      </c>
      <c r="K18" s="375">
        <f t="shared" ref="K18" si="81">J18/$B18</f>
        <v>9.5141111434390455E-2</v>
      </c>
      <c r="L18" s="315">
        <v>43</v>
      </c>
      <c r="M18" s="375">
        <f t="shared" ref="M18" si="82">L18/$B18</f>
        <v>1.2510910677916789E-2</v>
      </c>
      <c r="N18" s="299">
        <v>48</v>
      </c>
      <c r="O18" s="375">
        <f t="shared" ref="O18" si="83">N18/$B18</f>
        <v>1.3965667733488507E-2</v>
      </c>
      <c r="P18" s="315">
        <v>48</v>
      </c>
      <c r="Q18" s="375">
        <f t="shared" ref="Q18" si="84">P18/$B18</f>
        <v>1.3965667733488507E-2</v>
      </c>
      <c r="R18" s="299">
        <v>124</v>
      </c>
      <c r="S18" s="375">
        <f t="shared" ref="S18" si="85">R18/$B18</f>
        <v>3.6077974978178641E-2</v>
      </c>
      <c r="T18" s="315">
        <v>289</v>
      </c>
      <c r="U18" s="375">
        <f t="shared" ref="U18" si="86">T18/$B18</f>
        <v>8.4084957812045391E-2</v>
      </c>
      <c r="V18" s="299">
        <v>205</v>
      </c>
      <c r="W18" s="309">
        <f t="shared" ref="W18" si="87">V18/$B18</f>
        <v>5.9645039278440504E-2</v>
      </c>
      <c r="X18" s="329"/>
    </row>
    <row r="19" spans="1:24" s="3" customFormat="1" ht="17.25" customHeight="1" x14ac:dyDescent="0.25">
      <c r="A19" s="21" t="s">
        <v>24</v>
      </c>
      <c r="B19" s="306">
        <v>2204</v>
      </c>
      <c r="C19" s="375">
        <v>7.6387204103559425E-2</v>
      </c>
      <c r="D19" s="315">
        <v>850</v>
      </c>
      <c r="E19" s="309">
        <f t="shared" si="0"/>
        <v>0.38566243194192379</v>
      </c>
      <c r="F19" s="315">
        <v>1056</v>
      </c>
      <c r="G19" s="375">
        <f t="shared" si="0"/>
        <v>0.47912885662431942</v>
      </c>
      <c r="H19" s="315">
        <v>180</v>
      </c>
      <c r="I19" s="375">
        <f t="shared" ref="I19" si="88">H19/$B19</f>
        <v>8.1669691470054442E-2</v>
      </c>
      <c r="J19" s="291">
        <v>517</v>
      </c>
      <c r="K19" s="375">
        <f t="shared" ref="K19" si="89">J19/$B19</f>
        <v>0.23457350272232305</v>
      </c>
      <c r="L19" s="315">
        <v>68</v>
      </c>
      <c r="M19" s="375">
        <f t="shared" ref="M19" si="90">L19/$B19</f>
        <v>3.0852994555353903E-2</v>
      </c>
      <c r="N19" s="299">
        <v>27</v>
      </c>
      <c r="O19" s="375">
        <f t="shared" ref="O19" si="91">N19/$B19</f>
        <v>1.2250453720508167E-2</v>
      </c>
      <c r="P19" s="315">
        <v>17</v>
      </c>
      <c r="Q19" s="375">
        <f>P19/$B19</f>
        <v>7.7132486388384758E-3</v>
      </c>
      <c r="R19" s="299">
        <v>23</v>
      </c>
      <c r="S19" s="375">
        <f t="shared" ref="S19" si="92">R19/$B19</f>
        <v>1.0435571687840291E-2</v>
      </c>
      <c r="T19" s="315">
        <v>46</v>
      </c>
      <c r="U19" s="375">
        <f t="shared" ref="U19" si="93">T19/$B19</f>
        <v>2.0871143375680582E-2</v>
      </c>
      <c r="V19" s="299">
        <v>270</v>
      </c>
      <c r="W19" s="309">
        <f t="shared" ref="W19" si="94">V19/$B19</f>
        <v>0.12250453720508167</v>
      </c>
      <c r="X19" s="329"/>
    </row>
    <row r="20" spans="1:24" s="3" customFormat="1" ht="17.25" customHeight="1" x14ac:dyDescent="0.25">
      <c r="A20" s="21" t="s">
        <v>25</v>
      </c>
      <c r="B20" s="307">
        <v>1708</v>
      </c>
      <c r="C20" s="375">
        <v>6.6134902811120583E-2</v>
      </c>
      <c r="D20" s="308">
        <v>452</v>
      </c>
      <c r="E20" s="309">
        <f t="shared" si="0"/>
        <v>0.26463700234192039</v>
      </c>
      <c r="F20" s="308">
        <v>817</v>
      </c>
      <c r="G20" s="375">
        <f t="shared" si="0"/>
        <v>0.47833723653395782</v>
      </c>
      <c r="H20" s="308">
        <v>227</v>
      </c>
      <c r="I20" s="375">
        <f t="shared" ref="I20" si="95">H20/$B20</f>
        <v>0.13290398126463701</v>
      </c>
      <c r="J20" s="291">
        <v>315</v>
      </c>
      <c r="K20" s="375">
        <f t="shared" ref="K20" si="96">J20/$B20</f>
        <v>0.18442622950819673</v>
      </c>
      <c r="L20" s="308">
        <v>50</v>
      </c>
      <c r="M20" s="375">
        <f t="shared" ref="M20" si="97">L20/$B20</f>
        <v>2.9274004683840751E-2</v>
      </c>
      <c r="N20" s="291">
        <v>48</v>
      </c>
      <c r="O20" s="375">
        <f t="shared" ref="O20" si="98">N20/$B20</f>
        <v>2.8103044496487119E-2</v>
      </c>
      <c r="P20" s="308">
        <v>15</v>
      </c>
      <c r="Q20" s="375">
        <f t="shared" ref="Q20" si="99">P20/$B20</f>
        <v>8.7822014051522242E-3</v>
      </c>
      <c r="R20" s="291">
        <v>42</v>
      </c>
      <c r="S20" s="375">
        <f t="shared" ref="S20" si="100">R20/$B20</f>
        <v>2.4590163934426229E-2</v>
      </c>
      <c r="T20" s="308">
        <v>88</v>
      </c>
      <c r="U20" s="375">
        <f t="shared" ref="U20" si="101">T20/$B20</f>
        <v>5.1522248243559721E-2</v>
      </c>
      <c r="V20" s="291">
        <v>106</v>
      </c>
      <c r="W20" s="309">
        <f t="shared" ref="W20" si="102">V20/$B20</f>
        <v>6.2060889929742388E-2</v>
      </c>
      <c r="X20" s="329"/>
    </row>
    <row r="21" spans="1:24" s="3" customFormat="1" ht="17.25" customHeight="1" thickBot="1" x14ac:dyDescent="0.3">
      <c r="A21" s="379" t="s">
        <v>26</v>
      </c>
      <c r="B21" s="72">
        <v>3051</v>
      </c>
      <c r="C21" s="106">
        <v>6.0597032711672529E-2</v>
      </c>
      <c r="D21" s="99">
        <v>1239</v>
      </c>
      <c r="E21" s="118">
        <f t="shared" si="0"/>
        <v>0.40609636184857423</v>
      </c>
      <c r="F21" s="99">
        <v>1102</v>
      </c>
      <c r="G21" s="106">
        <f t="shared" si="0"/>
        <v>0.36119305145853819</v>
      </c>
      <c r="H21" s="99">
        <v>265</v>
      </c>
      <c r="I21" s="106">
        <f t="shared" ref="I21" si="103">H21/$B21</f>
        <v>8.6856768272697477E-2</v>
      </c>
      <c r="J21" s="22">
        <v>754</v>
      </c>
      <c r="K21" s="106">
        <f t="shared" ref="K21" si="104">J21/$B21</f>
        <v>0.24713208784005244</v>
      </c>
      <c r="L21" s="99">
        <v>208</v>
      </c>
      <c r="M21" s="106">
        <f t="shared" ref="M21" si="105">L21/$B21</f>
        <v>6.8174369059324808E-2</v>
      </c>
      <c r="N21" s="22">
        <v>49</v>
      </c>
      <c r="O21" s="106">
        <f t="shared" ref="O21" si="106">N21/$B21</f>
        <v>1.6060308095706327E-2</v>
      </c>
      <c r="P21" s="99">
        <v>16</v>
      </c>
      <c r="Q21" s="106">
        <f t="shared" ref="Q21" si="107">P21/$B21</f>
        <v>5.2441822353326778E-3</v>
      </c>
      <c r="R21" s="22">
        <v>95</v>
      </c>
      <c r="S21" s="106">
        <f t="shared" ref="S21" si="108">R21/$B21</f>
        <v>3.1137332022287776E-2</v>
      </c>
      <c r="T21" s="99">
        <v>367</v>
      </c>
      <c r="U21" s="106">
        <f t="shared" ref="U21" si="109">T21/$B21</f>
        <v>0.1202884300229433</v>
      </c>
      <c r="V21" s="22">
        <v>195</v>
      </c>
      <c r="W21" s="118">
        <f t="shared" ref="W21" si="110">V21/$B21</f>
        <v>6.3913470993117005E-2</v>
      </c>
      <c r="X21" s="329"/>
    </row>
    <row r="22" spans="1:24" s="95" customFormat="1" ht="17.25" customHeight="1" x14ac:dyDescent="0.2">
      <c r="A22" s="342" t="s">
        <v>66</v>
      </c>
    </row>
    <row r="23" spans="1:24" ht="17.25" customHeight="1" x14ac:dyDescent="0.2">
      <c r="A23" s="343" t="s">
        <v>90</v>
      </c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5"/>
      <c r="O23" s="95"/>
      <c r="P23" s="95"/>
      <c r="Q23" s="95"/>
      <c r="R23" s="95"/>
      <c r="S23" s="95"/>
      <c r="T23" s="95"/>
      <c r="U23" s="95"/>
      <c r="V23" s="95"/>
      <c r="W23" s="95"/>
    </row>
    <row r="24" spans="1:24" s="82" customFormat="1" ht="17.25" customHeight="1" x14ac:dyDescent="0.25">
      <c r="A24" s="343" t="s">
        <v>141</v>
      </c>
    </row>
    <row r="25" spans="1:24" ht="17.25" customHeight="1" x14ac:dyDescent="0.15">
      <c r="A25" s="343" t="s">
        <v>156</v>
      </c>
    </row>
  </sheetData>
  <mergeCells count="13">
    <mergeCell ref="A3:A6"/>
    <mergeCell ref="B3:C5"/>
    <mergeCell ref="F3:W3"/>
    <mergeCell ref="F4:G5"/>
    <mergeCell ref="J4:K5"/>
    <mergeCell ref="L4:M5"/>
    <mergeCell ref="N4:O5"/>
    <mergeCell ref="H4:I5"/>
    <mergeCell ref="P4:Q5"/>
    <mergeCell ref="R4:S5"/>
    <mergeCell ref="T4:U5"/>
    <mergeCell ref="V4:W5"/>
    <mergeCell ref="D3:E5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scale="9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zoomScaleNormal="100" workbookViewId="0"/>
  </sheetViews>
  <sheetFormatPr defaultColWidth="9.140625" defaultRowHeight="15" x14ac:dyDescent="0.25"/>
  <cols>
    <col min="1" max="1" width="18" style="82" customWidth="1"/>
    <col min="2" max="12" width="6.7109375" style="82" customWidth="1"/>
    <col min="13" max="18" width="6.42578125" style="82" customWidth="1"/>
    <col min="19" max="16384" width="9.140625" style="82"/>
  </cols>
  <sheetData>
    <row r="1" spans="1:23" s="19" customFormat="1" ht="17.25" customHeight="1" x14ac:dyDescent="0.2">
      <c r="A1" s="51" t="s">
        <v>261</v>
      </c>
      <c r="B1" s="54"/>
      <c r="C1" s="54"/>
      <c r="D1" s="54"/>
      <c r="E1" s="23"/>
      <c r="F1" s="23"/>
      <c r="G1" s="23"/>
      <c r="H1" s="23"/>
      <c r="I1" s="23"/>
      <c r="O1" s="191"/>
    </row>
    <row r="2" spans="1:23" ht="16.5" customHeight="1" thickBot="1" x14ac:dyDescent="0.3">
      <c r="A2" s="122" t="s">
        <v>75</v>
      </c>
      <c r="B2" s="81"/>
      <c r="C2" s="81"/>
    </row>
    <row r="3" spans="1:23" ht="24" customHeight="1" x14ac:dyDescent="0.25">
      <c r="A3" s="599" t="s">
        <v>72</v>
      </c>
      <c r="B3" s="601" t="s">
        <v>80</v>
      </c>
      <c r="C3" s="602"/>
      <c r="D3" s="602"/>
      <c r="E3" s="602"/>
      <c r="F3" s="602"/>
      <c r="G3" s="602"/>
      <c r="H3" s="602"/>
      <c r="I3" s="602"/>
      <c r="J3" s="602"/>
      <c r="K3" s="602"/>
      <c r="L3" s="603"/>
      <c r="M3" s="605" t="s">
        <v>233</v>
      </c>
      <c r="N3" s="593"/>
      <c r="O3" s="606" t="s">
        <v>234</v>
      </c>
      <c r="P3" s="593"/>
      <c r="Q3" s="606" t="s">
        <v>235</v>
      </c>
      <c r="R3" s="607"/>
      <c r="S3"/>
      <c r="T3"/>
      <c r="U3"/>
    </row>
    <row r="4" spans="1:23" ht="17.25" customHeight="1" thickBot="1" x14ac:dyDescent="0.3">
      <c r="A4" s="600"/>
      <c r="B4" s="225" t="s">
        <v>6</v>
      </c>
      <c r="C4" s="225" t="s">
        <v>7</v>
      </c>
      <c r="D4" s="225" t="s">
        <v>8</v>
      </c>
      <c r="E4" s="225" t="s">
        <v>9</v>
      </c>
      <c r="F4" s="225" t="s">
        <v>10</v>
      </c>
      <c r="G4" s="225" t="s">
        <v>46</v>
      </c>
      <c r="H4" s="226" t="s">
        <v>71</v>
      </c>
      <c r="I4" s="226" t="s">
        <v>148</v>
      </c>
      <c r="J4" s="226" t="s">
        <v>174</v>
      </c>
      <c r="K4" s="226" t="s">
        <v>196</v>
      </c>
      <c r="L4" s="227" t="s">
        <v>236</v>
      </c>
      <c r="M4" s="228" t="s">
        <v>73</v>
      </c>
      <c r="N4" s="229" t="s">
        <v>74</v>
      </c>
      <c r="O4" s="230" t="s">
        <v>73</v>
      </c>
      <c r="P4" s="229" t="s">
        <v>74</v>
      </c>
      <c r="Q4" s="230" t="s">
        <v>73</v>
      </c>
      <c r="R4" s="253" t="s">
        <v>74</v>
      </c>
      <c r="S4"/>
      <c r="T4"/>
      <c r="U4"/>
    </row>
    <row r="5" spans="1:23" ht="17.25" customHeight="1" x14ac:dyDescent="0.25">
      <c r="A5" s="75" t="s">
        <v>12</v>
      </c>
      <c r="B5" s="123">
        <v>19160</v>
      </c>
      <c r="C5" s="123">
        <v>19876</v>
      </c>
      <c r="D5" s="123">
        <v>19835</v>
      </c>
      <c r="E5" s="123">
        <v>20046</v>
      </c>
      <c r="F5" s="123">
        <v>20335</v>
      </c>
      <c r="G5" s="123">
        <v>22316</v>
      </c>
      <c r="H5" s="123">
        <v>22067</v>
      </c>
      <c r="I5" s="360">
        <v>25052</v>
      </c>
      <c r="J5" s="364">
        <v>25209</v>
      </c>
      <c r="K5" s="364">
        <v>24271</v>
      </c>
      <c r="L5" s="364">
        <v>26910</v>
      </c>
      <c r="M5" s="159">
        <f>L5-K5</f>
        <v>2639</v>
      </c>
      <c r="N5" s="160">
        <f>L5/K5-1</f>
        <v>0.10873058382431711</v>
      </c>
      <c r="O5" s="161">
        <f>L5-G5</f>
        <v>4594</v>
      </c>
      <c r="P5" s="162">
        <f>L5/G5-1</f>
        <v>0.2058612654597598</v>
      </c>
      <c r="Q5" s="163">
        <f>L5-B5</f>
        <v>7750</v>
      </c>
      <c r="R5" s="164">
        <f>L5/B5-1</f>
        <v>0.40448851774530281</v>
      </c>
      <c r="S5" s="328"/>
      <c r="T5" s="328"/>
      <c r="U5" s="116"/>
      <c r="V5" s="328"/>
      <c r="W5" s="116"/>
    </row>
    <row r="6" spans="1:23" ht="17.25" customHeight="1" x14ac:dyDescent="0.25">
      <c r="A6" s="77" t="s">
        <v>13</v>
      </c>
      <c r="B6" s="84">
        <v>2424</v>
      </c>
      <c r="C6" s="84">
        <v>2496</v>
      </c>
      <c r="D6" s="84">
        <v>2623</v>
      </c>
      <c r="E6" s="84">
        <v>2675</v>
      </c>
      <c r="F6" s="84">
        <v>2750</v>
      </c>
      <c r="G6" s="84">
        <v>2923</v>
      </c>
      <c r="H6" s="84">
        <v>2898</v>
      </c>
      <c r="I6" s="140">
        <v>3350</v>
      </c>
      <c r="J6" s="315">
        <v>3383</v>
      </c>
      <c r="K6" s="315">
        <v>3242</v>
      </c>
      <c r="L6" s="315">
        <v>3705</v>
      </c>
      <c r="M6" s="165">
        <f t="shared" ref="M6:M19" si="0">L6-K6</f>
        <v>463</v>
      </c>
      <c r="N6" s="166">
        <f t="shared" ref="N6:N19" si="1">L6/K6-1</f>
        <v>0.14281307834669965</v>
      </c>
      <c r="O6" s="167">
        <f t="shared" ref="O6:O19" si="2">L6-G6</f>
        <v>782</v>
      </c>
      <c r="P6" s="168">
        <f t="shared" ref="P6:P19" si="3">L6/G6-1</f>
        <v>0.26753335614095097</v>
      </c>
      <c r="Q6" s="169">
        <f t="shared" ref="Q6:Q19" si="4">L6-B6</f>
        <v>1281</v>
      </c>
      <c r="R6" s="170">
        <f t="shared" ref="R6:R19" si="5">L6/B6-1</f>
        <v>0.52846534653465338</v>
      </c>
      <c r="S6" s="328"/>
      <c r="T6" s="328"/>
      <c r="U6" s="116"/>
      <c r="V6" s="328"/>
      <c r="W6" s="116"/>
    </row>
    <row r="7" spans="1:23" ht="17.25" customHeight="1" x14ac:dyDescent="0.25">
      <c r="A7" s="77" t="s">
        <v>14</v>
      </c>
      <c r="B7" s="84">
        <v>1927</v>
      </c>
      <c r="C7" s="84">
        <v>1969</v>
      </c>
      <c r="D7" s="84">
        <v>2196</v>
      </c>
      <c r="E7" s="84">
        <v>2092</v>
      </c>
      <c r="F7" s="84">
        <v>2299</v>
      </c>
      <c r="G7" s="84">
        <v>2347</v>
      </c>
      <c r="H7" s="84">
        <v>2148</v>
      </c>
      <c r="I7" s="140">
        <v>2418</v>
      </c>
      <c r="J7" s="315">
        <v>2506</v>
      </c>
      <c r="K7" s="315">
        <v>2558</v>
      </c>
      <c r="L7" s="315">
        <v>2763</v>
      </c>
      <c r="M7" s="165">
        <f t="shared" si="0"/>
        <v>205</v>
      </c>
      <c r="N7" s="166">
        <f t="shared" si="1"/>
        <v>8.0140734949178949E-2</v>
      </c>
      <c r="O7" s="167">
        <f t="shared" si="2"/>
        <v>416</v>
      </c>
      <c r="P7" s="168">
        <f t="shared" si="3"/>
        <v>0.17724755006391146</v>
      </c>
      <c r="Q7" s="169">
        <f t="shared" si="4"/>
        <v>836</v>
      </c>
      <c r="R7" s="170">
        <f t="shared" si="5"/>
        <v>0.43383497664763881</v>
      </c>
      <c r="S7" s="328"/>
      <c r="T7" s="328"/>
      <c r="U7" s="116"/>
      <c r="V7" s="328"/>
      <c r="W7" s="116"/>
    </row>
    <row r="8" spans="1:23" ht="17.25" customHeight="1" x14ac:dyDescent="0.25">
      <c r="A8" s="77" t="s">
        <v>15</v>
      </c>
      <c r="B8" s="84">
        <v>873</v>
      </c>
      <c r="C8" s="84">
        <v>903</v>
      </c>
      <c r="D8" s="84">
        <v>787</v>
      </c>
      <c r="E8" s="84">
        <v>791</v>
      </c>
      <c r="F8" s="84">
        <v>722</v>
      </c>
      <c r="G8" s="84">
        <v>830</v>
      </c>
      <c r="H8" s="84">
        <v>683</v>
      </c>
      <c r="I8" s="140">
        <v>757</v>
      </c>
      <c r="J8" s="315">
        <v>781</v>
      </c>
      <c r="K8" s="315">
        <v>806</v>
      </c>
      <c r="L8" s="315">
        <v>950</v>
      </c>
      <c r="M8" s="165">
        <f t="shared" si="0"/>
        <v>144</v>
      </c>
      <c r="N8" s="166">
        <f t="shared" si="1"/>
        <v>0.17866004962779147</v>
      </c>
      <c r="O8" s="167">
        <f t="shared" si="2"/>
        <v>120</v>
      </c>
      <c r="P8" s="168">
        <f t="shared" si="3"/>
        <v>0.14457831325301207</v>
      </c>
      <c r="Q8" s="169">
        <f t="shared" si="4"/>
        <v>77</v>
      </c>
      <c r="R8" s="170">
        <f t="shared" si="5"/>
        <v>8.82016036655211E-2</v>
      </c>
      <c r="S8" s="328"/>
      <c r="T8" s="328"/>
      <c r="U8" s="116"/>
      <c r="V8" s="328"/>
      <c r="W8" s="116"/>
    </row>
    <row r="9" spans="1:23" ht="17.25" customHeight="1" x14ac:dyDescent="0.25">
      <c r="A9" s="77" t="s">
        <v>16</v>
      </c>
      <c r="B9" s="84">
        <v>693</v>
      </c>
      <c r="C9" s="84">
        <v>655</v>
      </c>
      <c r="D9" s="84">
        <v>592</v>
      </c>
      <c r="E9" s="84">
        <v>555</v>
      </c>
      <c r="F9" s="84">
        <v>484</v>
      </c>
      <c r="G9" s="84">
        <v>657</v>
      </c>
      <c r="H9" s="84">
        <v>792</v>
      </c>
      <c r="I9" s="140">
        <v>941</v>
      </c>
      <c r="J9" s="315">
        <v>922</v>
      </c>
      <c r="K9" s="315">
        <v>920</v>
      </c>
      <c r="L9" s="315">
        <v>1072</v>
      </c>
      <c r="M9" s="165">
        <f t="shared" si="0"/>
        <v>152</v>
      </c>
      <c r="N9" s="166">
        <f t="shared" si="1"/>
        <v>0.16521739130434776</v>
      </c>
      <c r="O9" s="167">
        <f t="shared" si="2"/>
        <v>415</v>
      </c>
      <c r="P9" s="168">
        <f t="shared" si="3"/>
        <v>0.63165905631659047</v>
      </c>
      <c r="Q9" s="169">
        <f t="shared" si="4"/>
        <v>379</v>
      </c>
      <c r="R9" s="170">
        <f t="shared" si="5"/>
        <v>0.54689754689754699</v>
      </c>
      <c r="S9" s="328"/>
      <c r="T9" s="328"/>
      <c r="U9" s="116"/>
      <c r="V9" s="328"/>
      <c r="W9" s="116"/>
    </row>
    <row r="10" spans="1:23" ht="17.25" customHeight="1" x14ac:dyDescent="0.25">
      <c r="A10" s="77" t="s">
        <v>17</v>
      </c>
      <c r="B10" s="84">
        <v>489</v>
      </c>
      <c r="C10" s="84">
        <v>563</v>
      </c>
      <c r="D10" s="84">
        <v>615</v>
      </c>
      <c r="E10" s="84">
        <v>674</v>
      </c>
      <c r="F10" s="84">
        <v>730</v>
      </c>
      <c r="G10" s="84">
        <v>728</v>
      </c>
      <c r="H10" s="84">
        <v>634</v>
      </c>
      <c r="I10" s="140">
        <v>775</v>
      </c>
      <c r="J10" s="315">
        <v>773</v>
      </c>
      <c r="K10" s="315">
        <v>728</v>
      </c>
      <c r="L10" s="315">
        <v>803</v>
      </c>
      <c r="M10" s="165">
        <f t="shared" si="0"/>
        <v>75</v>
      </c>
      <c r="N10" s="166">
        <f t="shared" si="1"/>
        <v>0.1030219780219781</v>
      </c>
      <c r="O10" s="167">
        <f t="shared" si="2"/>
        <v>75</v>
      </c>
      <c r="P10" s="168">
        <f t="shared" si="3"/>
        <v>0.1030219780219781</v>
      </c>
      <c r="Q10" s="169">
        <f t="shared" si="4"/>
        <v>314</v>
      </c>
      <c r="R10" s="170">
        <f t="shared" si="5"/>
        <v>0.64212678936605316</v>
      </c>
      <c r="S10" s="328"/>
      <c r="T10" s="328"/>
      <c r="U10" s="116"/>
      <c r="V10" s="328"/>
      <c r="W10" s="116"/>
    </row>
    <row r="11" spans="1:23" ht="17.25" customHeight="1" x14ac:dyDescent="0.25">
      <c r="A11" s="77" t="s">
        <v>18</v>
      </c>
      <c r="B11" s="84">
        <v>1572</v>
      </c>
      <c r="C11" s="84">
        <v>1544</v>
      </c>
      <c r="D11" s="84">
        <v>1329</v>
      </c>
      <c r="E11" s="84">
        <v>1509</v>
      </c>
      <c r="F11" s="84">
        <v>1473</v>
      </c>
      <c r="G11" s="84">
        <v>1567</v>
      </c>
      <c r="H11" s="84">
        <v>1786</v>
      </c>
      <c r="I11" s="140">
        <v>2010</v>
      </c>
      <c r="J11" s="315">
        <v>1989</v>
      </c>
      <c r="K11" s="315">
        <v>1964</v>
      </c>
      <c r="L11" s="315">
        <v>2135</v>
      </c>
      <c r="M11" s="165">
        <f t="shared" si="0"/>
        <v>171</v>
      </c>
      <c r="N11" s="166">
        <f t="shared" si="1"/>
        <v>8.7067209775967491E-2</v>
      </c>
      <c r="O11" s="167">
        <f t="shared" si="2"/>
        <v>568</v>
      </c>
      <c r="P11" s="168">
        <f t="shared" si="3"/>
        <v>0.36247606892150608</v>
      </c>
      <c r="Q11" s="169">
        <f t="shared" si="4"/>
        <v>563</v>
      </c>
      <c r="R11" s="170">
        <f t="shared" si="5"/>
        <v>0.35814249363867678</v>
      </c>
      <c r="S11" s="328"/>
      <c r="T11" s="328"/>
      <c r="U11" s="116"/>
      <c r="V11" s="328"/>
      <c r="W11" s="116"/>
    </row>
    <row r="12" spans="1:23" ht="17.25" customHeight="1" x14ac:dyDescent="0.25">
      <c r="A12" s="77" t="s">
        <v>19</v>
      </c>
      <c r="B12" s="84">
        <v>597</v>
      </c>
      <c r="C12" s="84">
        <v>623</v>
      </c>
      <c r="D12" s="84">
        <v>627</v>
      </c>
      <c r="E12" s="84">
        <v>706</v>
      </c>
      <c r="F12" s="84">
        <v>708</v>
      </c>
      <c r="G12" s="84">
        <v>769</v>
      </c>
      <c r="H12" s="84">
        <v>573</v>
      </c>
      <c r="I12" s="140">
        <v>724</v>
      </c>
      <c r="J12" s="315">
        <v>694</v>
      </c>
      <c r="K12" s="315">
        <v>678</v>
      </c>
      <c r="L12" s="315">
        <v>719</v>
      </c>
      <c r="M12" s="165">
        <f t="shared" si="0"/>
        <v>41</v>
      </c>
      <c r="N12" s="166">
        <f t="shared" si="1"/>
        <v>6.047197640117985E-2</v>
      </c>
      <c r="O12" s="167">
        <f t="shared" si="2"/>
        <v>-50</v>
      </c>
      <c r="P12" s="168">
        <f t="shared" si="3"/>
        <v>-6.5019505851755532E-2</v>
      </c>
      <c r="Q12" s="169">
        <f t="shared" si="4"/>
        <v>122</v>
      </c>
      <c r="R12" s="170">
        <f t="shared" si="5"/>
        <v>0.20435510887772201</v>
      </c>
      <c r="S12" s="328"/>
      <c r="T12" s="328"/>
      <c r="U12" s="116"/>
      <c r="V12" s="328"/>
      <c r="W12" s="116"/>
    </row>
    <row r="13" spans="1:23" ht="17.25" customHeight="1" x14ac:dyDescent="0.25">
      <c r="A13" s="77" t="s">
        <v>20</v>
      </c>
      <c r="B13" s="84">
        <v>1558</v>
      </c>
      <c r="C13" s="84">
        <v>1600</v>
      </c>
      <c r="D13" s="84">
        <v>1626</v>
      </c>
      <c r="E13" s="84">
        <v>1572</v>
      </c>
      <c r="F13" s="84">
        <v>1471</v>
      </c>
      <c r="G13" s="84">
        <v>1588</v>
      </c>
      <c r="H13" s="84">
        <v>1180</v>
      </c>
      <c r="I13" s="140">
        <v>1444</v>
      </c>
      <c r="J13" s="315">
        <v>1451</v>
      </c>
      <c r="K13" s="315">
        <v>1356</v>
      </c>
      <c r="L13" s="315">
        <v>1519</v>
      </c>
      <c r="M13" s="165">
        <f t="shared" si="0"/>
        <v>163</v>
      </c>
      <c r="N13" s="166">
        <f t="shared" si="1"/>
        <v>0.12020648967551617</v>
      </c>
      <c r="O13" s="167">
        <f t="shared" si="2"/>
        <v>-69</v>
      </c>
      <c r="P13" s="168">
        <f t="shared" si="3"/>
        <v>-4.3450881612090653E-2</v>
      </c>
      <c r="Q13" s="169">
        <f t="shared" si="4"/>
        <v>-39</v>
      </c>
      <c r="R13" s="170">
        <f t="shared" si="5"/>
        <v>-2.5032092426187424E-2</v>
      </c>
      <c r="S13" s="328"/>
      <c r="T13" s="328"/>
      <c r="U13" s="116"/>
      <c r="V13" s="328"/>
      <c r="W13" s="116"/>
    </row>
    <row r="14" spans="1:23" ht="17.25" customHeight="1" x14ac:dyDescent="0.25">
      <c r="A14" s="77" t="s">
        <v>21</v>
      </c>
      <c r="B14" s="84">
        <v>844</v>
      </c>
      <c r="C14" s="84">
        <v>957</v>
      </c>
      <c r="D14" s="84">
        <v>1039</v>
      </c>
      <c r="E14" s="84">
        <v>1085</v>
      </c>
      <c r="F14" s="84">
        <v>1128</v>
      </c>
      <c r="G14" s="84">
        <v>1228</v>
      </c>
      <c r="H14" s="84">
        <v>1383</v>
      </c>
      <c r="I14" s="140">
        <v>1422</v>
      </c>
      <c r="J14" s="315">
        <v>1423</v>
      </c>
      <c r="K14" s="315">
        <v>1341</v>
      </c>
      <c r="L14" s="315">
        <v>1496</v>
      </c>
      <c r="M14" s="165">
        <f t="shared" si="0"/>
        <v>155</v>
      </c>
      <c r="N14" s="166">
        <f t="shared" si="1"/>
        <v>0.11558538404175978</v>
      </c>
      <c r="O14" s="167">
        <f t="shared" si="2"/>
        <v>268</v>
      </c>
      <c r="P14" s="168">
        <f t="shared" si="3"/>
        <v>0.21824104234527697</v>
      </c>
      <c r="Q14" s="169">
        <f t="shared" si="4"/>
        <v>652</v>
      </c>
      <c r="R14" s="170">
        <f t="shared" si="5"/>
        <v>0.77251184834123232</v>
      </c>
      <c r="S14" s="328"/>
      <c r="T14" s="328"/>
      <c r="U14" s="116"/>
      <c r="V14" s="328"/>
      <c r="W14" s="116"/>
    </row>
    <row r="15" spans="1:23" ht="17.25" customHeight="1" x14ac:dyDescent="0.25">
      <c r="A15" s="77" t="s">
        <v>22</v>
      </c>
      <c r="B15" s="84">
        <v>719</v>
      </c>
      <c r="C15" s="84">
        <v>770</v>
      </c>
      <c r="D15" s="84">
        <v>753</v>
      </c>
      <c r="E15" s="84">
        <v>891</v>
      </c>
      <c r="F15" s="84">
        <v>846</v>
      </c>
      <c r="G15" s="84">
        <v>1012</v>
      </c>
      <c r="H15" s="84">
        <v>1158</v>
      </c>
      <c r="I15" s="140">
        <v>1322</v>
      </c>
      <c r="J15" s="315">
        <v>1339</v>
      </c>
      <c r="K15" s="315">
        <v>1280</v>
      </c>
      <c r="L15" s="315">
        <v>1348</v>
      </c>
      <c r="M15" s="165">
        <f t="shared" si="0"/>
        <v>68</v>
      </c>
      <c r="N15" s="166">
        <f t="shared" si="1"/>
        <v>5.3125000000000089E-2</v>
      </c>
      <c r="O15" s="167">
        <f t="shared" si="2"/>
        <v>336</v>
      </c>
      <c r="P15" s="168">
        <f t="shared" si="3"/>
        <v>0.33201581027667992</v>
      </c>
      <c r="Q15" s="169">
        <f t="shared" si="4"/>
        <v>629</v>
      </c>
      <c r="R15" s="170">
        <f t="shared" si="5"/>
        <v>0.87482614742698184</v>
      </c>
      <c r="S15" s="328"/>
      <c r="T15" s="328"/>
      <c r="U15" s="116"/>
      <c r="V15" s="328"/>
      <c r="W15" s="116"/>
    </row>
    <row r="16" spans="1:23" ht="17.25" customHeight="1" x14ac:dyDescent="0.25">
      <c r="A16" s="77" t="s">
        <v>23</v>
      </c>
      <c r="B16" s="84">
        <v>2693</v>
      </c>
      <c r="C16" s="84">
        <v>2817</v>
      </c>
      <c r="D16" s="84">
        <v>2773</v>
      </c>
      <c r="E16" s="84">
        <v>2607</v>
      </c>
      <c r="F16" s="84">
        <v>2732</v>
      </c>
      <c r="G16" s="84">
        <v>2996</v>
      </c>
      <c r="H16" s="84">
        <v>2707</v>
      </c>
      <c r="I16" s="140">
        <v>3174</v>
      </c>
      <c r="J16" s="315">
        <v>3159</v>
      </c>
      <c r="K16" s="315">
        <v>3042</v>
      </c>
      <c r="L16" s="315">
        <v>3437</v>
      </c>
      <c r="M16" s="165">
        <f t="shared" si="0"/>
        <v>395</v>
      </c>
      <c r="N16" s="166">
        <f t="shared" si="1"/>
        <v>0.12984878369493758</v>
      </c>
      <c r="O16" s="167">
        <f t="shared" si="2"/>
        <v>441</v>
      </c>
      <c r="P16" s="168">
        <f t="shared" si="3"/>
        <v>0.14719626168224309</v>
      </c>
      <c r="Q16" s="169">
        <f t="shared" si="4"/>
        <v>744</v>
      </c>
      <c r="R16" s="170">
        <f t="shared" si="5"/>
        <v>0.27627181581878935</v>
      </c>
      <c r="S16" s="328"/>
      <c r="T16" s="328"/>
      <c r="U16" s="116"/>
      <c r="V16" s="328"/>
      <c r="W16" s="116"/>
    </row>
    <row r="17" spans="1:23" ht="17.25" customHeight="1" x14ac:dyDescent="0.25">
      <c r="A17" s="77" t="s">
        <v>24</v>
      </c>
      <c r="B17" s="84">
        <v>1329</v>
      </c>
      <c r="C17" s="84">
        <v>1464</v>
      </c>
      <c r="D17" s="84">
        <v>1494</v>
      </c>
      <c r="E17" s="84">
        <v>1480</v>
      </c>
      <c r="F17" s="84">
        <v>1558</v>
      </c>
      <c r="G17" s="84">
        <v>1769</v>
      </c>
      <c r="H17" s="84">
        <v>1884</v>
      </c>
      <c r="I17" s="140">
        <v>2048</v>
      </c>
      <c r="J17" s="315">
        <v>2054</v>
      </c>
      <c r="K17" s="315">
        <v>2002</v>
      </c>
      <c r="L17" s="315">
        <v>2204</v>
      </c>
      <c r="M17" s="165">
        <f t="shared" si="0"/>
        <v>202</v>
      </c>
      <c r="N17" s="166">
        <f t="shared" si="1"/>
        <v>0.10089910089910092</v>
      </c>
      <c r="O17" s="167">
        <f t="shared" si="2"/>
        <v>435</v>
      </c>
      <c r="P17" s="168">
        <f t="shared" si="3"/>
        <v>0.24590163934426235</v>
      </c>
      <c r="Q17" s="169">
        <f t="shared" si="4"/>
        <v>875</v>
      </c>
      <c r="R17" s="170">
        <f t="shared" si="5"/>
        <v>0.65838976674191119</v>
      </c>
      <c r="S17" s="328"/>
      <c r="T17" s="328"/>
      <c r="U17" s="116"/>
      <c r="V17" s="328"/>
      <c r="W17" s="116"/>
    </row>
    <row r="18" spans="1:23" ht="17.25" customHeight="1" x14ac:dyDescent="0.25">
      <c r="A18" s="77" t="s">
        <v>25</v>
      </c>
      <c r="B18" s="84">
        <v>1001</v>
      </c>
      <c r="C18" s="84">
        <v>983</v>
      </c>
      <c r="D18" s="84">
        <v>883</v>
      </c>
      <c r="E18" s="84">
        <v>833</v>
      </c>
      <c r="F18" s="84">
        <v>766</v>
      </c>
      <c r="G18" s="84">
        <v>1064</v>
      </c>
      <c r="H18" s="84">
        <v>1441</v>
      </c>
      <c r="I18" s="140">
        <v>1663</v>
      </c>
      <c r="J18" s="308">
        <v>1649</v>
      </c>
      <c r="K18" s="308">
        <v>1495</v>
      </c>
      <c r="L18" s="308">
        <v>1708</v>
      </c>
      <c r="M18" s="165">
        <f t="shared" si="0"/>
        <v>213</v>
      </c>
      <c r="N18" s="166">
        <f t="shared" si="1"/>
        <v>0.14247491638795995</v>
      </c>
      <c r="O18" s="167">
        <f t="shared" si="2"/>
        <v>644</v>
      </c>
      <c r="P18" s="168">
        <f t="shared" si="3"/>
        <v>0.60526315789473695</v>
      </c>
      <c r="Q18" s="169">
        <f t="shared" si="4"/>
        <v>707</v>
      </c>
      <c r="R18" s="170">
        <f t="shared" si="5"/>
        <v>0.70629370629370625</v>
      </c>
      <c r="S18" s="328"/>
      <c r="T18" s="328"/>
      <c r="U18" s="116"/>
      <c r="V18" s="328"/>
      <c r="W18" s="116"/>
    </row>
    <row r="19" spans="1:23" ht="17.25" customHeight="1" thickBot="1" x14ac:dyDescent="0.3">
      <c r="A19" s="76" t="s">
        <v>26</v>
      </c>
      <c r="B19" s="91">
        <v>2441</v>
      </c>
      <c r="C19" s="91">
        <v>2532</v>
      </c>
      <c r="D19" s="91">
        <v>2498</v>
      </c>
      <c r="E19" s="91">
        <v>2576</v>
      </c>
      <c r="F19" s="91">
        <v>2668</v>
      </c>
      <c r="G19" s="91">
        <v>2838</v>
      </c>
      <c r="H19" s="91">
        <v>2800</v>
      </c>
      <c r="I19" s="91">
        <v>3004</v>
      </c>
      <c r="J19" s="99">
        <v>3086</v>
      </c>
      <c r="K19" s="99">
        <v>2859</v>
      </c>
      <c r="L19" s="99">
        <v>3051</v>
      </c>
      <c r="M19" s="171">
        <f t="shared" si="0"/>
        <v>192</v>
      </c>
      <c r="N19" s="172">
        <f t="shared" si="1"/>
        <v>6.7156348373557107E-2</v>
      </c>
      <c r="O19" s="173">
        <f t="shared" si="2"/>
        <v>213</v>
      </c>
      <c r="P19" s="174">
        <f t="shared" si="3"/>
        <v>7.5052854122621637E-2</v>
      </c>
      <c r="Q19" s="175">
        <f t="shared" si="4"/>
        <v>610</v>
      </c>
      <c r="R19" s="176">
        <f t="shared" si="5"/>
        <v>0.24989758295780429</v>
      </c>
      <c r="S19" s="328"/>
      <c r="T19" s="328"/>
      <c r="U19" s="116"/>
      <c r="V19" s="328"/>
      <c r="W19" s="116"/>
    </row>
    <row r="20" spans="1:23" s="10" customFormat="1" ht="17.25" customHeight="1" x14ac:dyDescent="0.25">
      <c r="A20" s="28"/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</row>
    <row r="21" spans="1:23" x14ac:dyDescent="0.25">
      <c r="B21" s="186"/>
      <c r="C21" s="186"/>
      <c r="D21" s="186"/>
      <c r="E21" s="186"/>
      <c r="F21" s="186"/>
      <c r="G21" s="186"/>
      <c r="H21" s="186"/>
      <c r="I21" s="186"/>
      <c r="J21" s="186"/>
      <c r="K21" s="186"/>
      <c r="L21" s="186"/>
      <c r="M21"/>
      <c r="N21"/>
      <c r="O21"/>
      <c r="P21"/>
      <c r="Q21"/>
      <c r="R21"/>
    </row>
    <row r="22" spans="1:23" x14ac:dyDescent="0.25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</row>
    <row r="23" spans="1:23" x14ac:dyDescent="0.25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spans="1:23" x14ac:dyDescent="0.25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</row>
  </sheetData>
  <mergeCells count="5">
    <mergeCell ref="A3:A4"/>
    <mergeCell ref="B3:L3"/>
    <mergeCell ref="M3:N3"/>
    <mergeCell ref="O3:P3"/>
    <mergeCell ref="Q3:R3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6"/>
  <dimension ref="A1:V36"/>
  <sheetViews>
    <sheetView zoomScaleNormal="100" workbookViewId="0"/>
  </sheetViews>
  <sheetFormatPr defaultRowHeight="15" x14ac:dyDescent="0.25"/>
  <cols>
    <col min="1" max="1" width="10.5703125" customWidth="1"/>
    <col min="2" max="2" width="3.85546875" customWidth="1"/>
    <col min="3" max="4" width="5.42578125" style="324" bestFit="1" customWidth="1"/>
    <col min="5" max="5" width="5.7109375" style="324" customWidth="1"/>
    <col min="6" max="6" width="6.140625" style="324" customWidth="1"/>
    <col min="7" max="7" width="5.42578125" style="324" customWidth="1"/>
    <col min="8" max="8" width="5.42578125" bestFit="1" customWidth="1"/>
    <col min="9" max="9" width="5.28515625" bestFit="1" customWidth="1"/>
    <col min="10" max="10" width="6.7109375" customWidth="1"/>
    <col min="11" max="12" width="6.140625" customWidth="1"/>
    <col min="13" max="13" width="5.42578125" bestFit="1" customWidth="1"/>
    <col min="14" max="14" width="6.140625" customWidth="1"/>
    <col min="15" max="15" width="6.7109375" customWidth="1"/>
    <col min="16" max="17" width="6.140625" customWidth="1"/>
    <col min="18" max="18" width="6" customWidth="1"/>
    <col min="19" max="19" width="5.7109375" customWidth="1"/>
    <col min="20" max="20" width="6.85546875" customWidth="1"/>
    <col min="21" max="22" width="6.140625" customWidth="1"/>
  </cols>
  <sheetData>
    <row r="1" spans="1:22" s="19" customFormat="1" ht="17.25" customHeight="1" x14ac:dyDescent="0.2">
      <c r="A1" s="94" t="s">
        <v>262</v>
      </c>
      <c r="V1" s="191"/>
    </row>
    <row r="2" spans="1:22" s="1" customFormat="1" ht="17.25" customHeight="1" thickBot="1" x14ac:dyDescent="0.3">
      <c r="A2" s="122" t="s">
        <v>75</v>
      </c>
      <c r="C2" s="81"/>
      <c r="D2" s="81"/>
      <c r="E2" s="81"/>
      <c r="F2" s="81"/>
      <c r="G2" s="81"/>
      <c r="K2" s="1" t="s">
        <v>0</v>
      </c>
    </row>
    <row r="3" spans="1:22" s="2" customFormat="1" ht="20.25" customHeight="1" x14ac:dyDescent="0.2">
      <c r="A3" s="549" t="s">
        <v>79</v>
      </c>
      <c r="B3" s="550"/>
      <c r="C3" s="559" t="s">
        <v>182</v>
      </c>
      <c r="D3" s="560"/>
      <c r="E3" s="560"/>
      <c r="F3" s="560"/>
      <c r="G3" s="563"/>
      <c r="H3" s="559" t="s">
        <v>100</v>
      </c>
      <c r="I3" s="560"/>
      <c r="J3" s="560"/>
      <c r="K3" s="560"/>
      <c r="L3" s="560"/>
      <c r="M3" s="559" t="s">
        <v>176</v>
      </c>
      <c r="N3" s="560"/>
      <c r="O3" s="560"/>
      <c r="P3" s="560"/>
      <c r="Q3" s="563"/>
      <c r="R3" s="713" t="s">
        <v>99</v>
      </c>
      <c r="S3" s="714"/>
      <c r="T3" s="714"/>
      <c r="U3" s="714"/>
      <c r="V3" s="715"/>
    </row>
    <row r="4" spans="1:22" s="2" customFormat="1" ht="15.75" customHeight="1" x14ac:dyDescent="0.2">
      <c r="A4" s="551"/>
      <c r="B4" s="552"/>
      <c r="C4" s="561"/>
      <c r="D4" s="562"/>
      <c r="E4" s="562"/>
      <c r="F4" s="562"/>
      <c r="G4" s="564"/>
      <c r="H4" s="561"/>
      <c r="I4" s="562"/>
      <c r="J4" s="562"/>
      <c r="K4" s="562"/>
      <c r="L4" s="562"/>
      <c r="M4" s="561"/>
      <c r="N4" s="562"/>
      <c r="O4" s="562"/>
      <c r="P4" s="562"/>
      <c r="Q4" s="564"/>
      <c r="R4" s="716"/>
      <c r="S4" s="717"/>
      <c r="T4" s="717"/>
      <c r="U4" s="717"/>
      <c r="V4" s="718"/>
    </row>
    <row r="5" spans="1:22" s="2" customFormat="1" ht="17.25" customHeight="1" x14ac:dyDescent="0.2">
      <c r="A5" s="551"/>
      <c r="B5" s="552"/>
      <c r="C5" s="565" t="s">
        <v>177</v>
      </c>
      <c r="D5" s="719" t="s">
        <v>178</v>
      </c>
      <c r="E5" s="567" t="s">
        <v>162</v>
      </c>
      <c r="F5" s="567" t="s">
        <v>59</v>
      </c>
      <c r="G5" s="633" t="s">
        <v>229</v>
      </c>
      <c r="H5" s="565" t="s">
        <v>177</v>
      </c>
      <c r="I5" s="719" t="s">
        <v>178</v>
      </c>
      <c r="J5" s="567" t="s">
        <v>162</v>
      </c>
      <c r="K5" s="567" t="s">
        <v>59</v>
      </c>
      <c r="L5" s="645" t="s">
        <v>229</v>
      </c>
      <c r="M5" s="565" t="s">
        <v>177</v>
      </c>
      <c r="N5" s="719" t="s">
        <v>178</v>
      </c>
      <c r="O5" s="567" t="s">
        <v>63</v>
      </c>
      <c r="P5" s="567" t="s">
        <v>59</v>
      </c>
      <c r="Q5" s="633" t="s">
        <v>230</v>
      </c>
      <c r="R5" s="565" t="s">
        <v>177</v>
      </c>
      <c r="S5" s="719" t="s">
        <v>178</v>
      </c>
      <c r="T5" s="567" t="s">
        <v>63</v>
      </c>
      <c r="U5" s="567" t="s">
        <v>59</v>
      </c>
      <c r="V5" s="633" t="s">
        <v>229</v>
      </c>
    </row>
    <row r="6" spans="1:22" s="2" customFormat="1" ht="27.75" customHeight="1" thickBot="1" x14ac:dyDescent="0.25">
      <c r="A6" s="557"/>
      <c r="B6" s="558"/>
      <c r="C6" s="566"/>
      <c r="D6" s="720"/>
      <c r="E6" s="568"/>
      <c r="F6" s="568"/>
      <c r="G6" s="634"/>
      <c r="H6" s="566"/>
      <c r="I6" s="720"/>
      <c r="J6" s="568"/>
      <c r="K6" s="568"/>
      <c r="L6" s="721"/>
      <c r="M6" s="566"/>
      <c r="N6" s="720"/>
      <c r="O6" s="568"/>
      <c r="P6" s="568"/>
      <c r="Q6" s="634"/>
      <c r="R6" s="566"/>
      <c r="S6" s="720"/>
      <c r="T6" s="568"/>
      <c r="U6" s="568"/>
      <c r="V6" s="634"/>
    </row>
    <row r="7" spans="1:22" s="3" customFormat="1" ht="17.25" customHeight="1" x14ac:dyDescent="0.25">
      <c r="A7" s="545" t="s">
        <v>6</v>
      </c>
      <c r="B7" s="546"/>
      <c r="C7" s="304">
        <v>123</v>
      </c>
      <c r="D7" s="303">
        <v>248</v>
      </c>
      <c r="E7" s="303">
        <v>1965</v>
      </c>
      <c r="F7" s="303">
        <v>987</v>
      </c>
      <c r="G7" s="322">
        <v>578</v>
      </c>
      <c r="H7" s="304">
        <v>522</v>
      </c>
      <c r="I7" s="136">
        <v>4928</v>
      </c>
      <c r="J7" s="136">
        <v>100558</v>
      </c>
      <c r="K7" s="136">
        <v>34441</v>
      </c>
      <c r="L7" s="90">
        <v>25433</v>
      </c>
      <c r="M7" s="304">
        <v>1148</v>
      </c>
      <c r="N7" s="136">
        <v>13579</v>
      </c>
      <c r="O7" s="316">
        <v>338065</v>
      </c>
      <c r="P7" s="136">
        <v>72216</v>
      </c>
      <c r="Q7" s="316">
        <v>68381</v>
      </c>
      <c r="R7" s="304">
        <v>400</v>
      </c>
      <c r="S7" s="136">
        <v>685</v>
      </c>
      <c r="T7" s="136">
        <v>30166</v>
      </c>
      <c r="U7" s="316">
        <v>13939</v>
      </c>
      <c r="V7" s="90">
        <v>6663</v>
      </c>
    </row>
    <row r="8" spans="1:22" s="3" customFormat="1" ht="17.25" customHeight="1" x14ac:dyDescent="0.25">
      <c r="A8" s="545" t="s">
        <v>7</v>
      </c>
      <c r="B8" s="546"/>
      <c r="C8" s="304">
        <v>124</v>
      </c>
      <c r="D8" s="303">
        <v>265</v>
      </c>
      <c r="E8" s="303">
        <v>1965</v>
      </c>
      <c r="F8" s="303">
        <v>993</v>
      </c>
      <c r="G8" s="322">
        <v>585</v>
      </c>
      <c r="H8" s="304">
        <v>523</v>
      </c>
      <c r="I8" s="136">
        <v>4848</v>
      </c>
      <c r="J8" s="136">
        <v>97491</v>
      </c>
      <c r="K8" s="136">
        <v>33129</v>
      </c>
      <c r="L8" s="90">
        <v>24689</v>
      </c>
      <c r="M8" s="304">
        <v>1131</v>
      </c>
      <c r="N8" s="136">
        <v>13076</v>
      </c>
      <c r="O8" s="316">
        <v>322853</v>
      </c>
      <c r="P8" s="136">
        <v>72888</v>
      </c>
      <c r="Q8" s="316">
        <v>59740</v>
      </c>
      <c r="R8" s="304">
        <v>381</v>
      </c>
      <c r="S8" s="136">
        <v>635</v>
      </c>
      <c r="T8" s="136">
        <v>26483</v>
      </c>
      <c r="U8" s="316">
        <v>13043</v>
      </c>
      <c r="V8" s="90">
        <v>5062</v>
      </c>
    </row>
    <row r="9" spans="1:22" s="3" customFormat="1" ht="17.25" customHeight="1" x14ac:dyDescent="0.25">
      <c r="A9" s="545" t="s">
        <v>8</v>
      </c>
      <c r="B9" s="546"/>
      <c r="C9" s="304">
        <v>127</v>
      </c>
      <c r="D9" s="299">
        <v>277</v>
      </c>
      <c r="E9" s="299">
        <v>2040</v>
      </c>
      <c r="F9" s="299">
        <v>842</v>
      </c>
      <c r="G9" s="305">
        <v>583</v>
      </c>
      <c r="H9" s="304">
        <v>517</v>
      </c>
      <c r="I9" s="137">
        <v>4790</v>
      </c>
      <c r="J9" s="137">
        <v>94759</v>
      </c>
      <c r="K9" s="137">
        <v>33029</v>
      </c>
      <c r="L9" s="87">
        <v>23642</v>
      </c>
      <c r="M9" s="306">
        <v>1109</v>
      </c>
      <c r="N9" s="137">
        <v>12801</v>
      </c>
      <c r="O9" s="317">
        <v>315985</v>
      </c>
      <c r="P9" s="137">
        <v>72692</v>
      </c>
      <c r="Q9" s="317">
        <v>56059</v>
      </c>
      <c r="R9" s="306">
        <v>362</v>
      </c>
      <c r="S9" s="137">
        <v>588</v>
      </c>
      <c r="T9" s="137">
        <v>22758</v>
      </c>
      <c r="U9" s="317">
        <v>11162</v>
      </c>
      <c r="V9" s="87">
        <v>3538</v>
      </c>
    </row>
    <row r="10" spans="1:22" s="3" customFormat="1" ht="17.25" customHeight="1" x14ac:dyDescent="0.25">
      <c r="A10" s="545" t="s">
        <v>9</v>
      </c>
      <c r="B10" s="546"/>
      <c r="C10" s="304">
        <v>131</v>
      </c>
      <c r="D10" s="299">
        <v>309</v>
      </c>
      <c r="E10" s="299">
        <v>2201</v>
      </c>
      <c r="F10" s="299">
        <v>943</v>
      </c>
      <c r="G10" s="305">
        <v>645</v>
      </c>
      <c r="H10" s="304">
        <v>515</v>
      </c>
      <c r="I10" s="137">
        <v>4731</v>
      </c>
      <c r="J10" s="137">
        <v>91841</v>
      </c>
      <c r="K10" s="137">
        <v>32010</v>
      </c>
      <c r="L10" s="87">
        <v>22095</v>
      </c>
      <c r="M10" s="306">
        <v>1096</v>
      </c>
      <c r="N10" s="137">
        <v>12674</v>
      </c>
      <c r="O10" s="317">
        <v>312628</v>
      </c>
      <c r="P10" s="137">
        <v>72927</v>
      </c>
      <c r="Q10" s="317">
        <v>52706</v>
      </c>
      <c r="R10" s="306">
        <v>354</v>
      </c>
      <c r="S10" s="137">
        <v>555</v>
      </c>
      <c r="T10" s="137">
        <v>20437</v>
      </c>
      <c r="U10" s="317">
        <v>10197</v>
      </c>
      <c r="V10" s="87">
        <v>2939</v>
      </c>
    </row>
    <row r="11" spans="1:22" s="3" customFormat="1" ht="17.25" customHeight="1" x14ac:dyDescent="0.25">
      <c r="A11" s="545" t="s">
        <v>10</v>
      </c>
      <c r="B11" s="546"/>
      <c r="C11" s="306">
        <v>140</v>
      </c>
      <c r="D11" s="299">
        <v>328</v>
      </c>
      <c r="E11" s="299">
        <v>2404</v>
      </c>
      <c r="F11" s="299">
        <v>1098</v>
      </c>
      <c r="G11" s="305">
        <v>614</v>
      </c>
      <c r="H11" s="306">
        <v>519</v>
      </c>
      <c r="I11" s="137">
        <v>4609</v>
      </c>
      <c r="J11" s="137">
        <v>89467</v>
      </c>
      <c r="K11" s="137">
        <v>31112</v>
      </c>
      <c r="L11" s="87">
        <v>22244</v>
      </c>
      <c r="M11" s="306">
        <v>1093</v>
      </c>
      <c r="N11" s="137">
        <v>12662</v>
      </c>
      <c r="O11" s="317">
        <v>314000</v>
      </c>
      <c r="P11" s="137">
        <v>73545</v>
      </c>
      <c r="Q11" s="317">
        <v>53020</v>
      </c>
      <c r="R11" s="306">
        <v>345</v>
      </c>
      <c r="S11" s="137">
        <v>528</v>
      </c>
      <c r="T11" s="137">
        <v>18978</v>
      </c>
      <c r="U11" s="317">
        <v>9862</v>
      </c>
      <c r="V11" s="87">
        <v>2724</v>
      </c>
    </row>
    <row r="12" spans="1:22" s="3" customFormat="1" ht="17.25" customHeight="1" x14ac:dyDescent="0.25">
      <c r="A12" s="545" t="s">
        <v>46</v>
      </c>
      <c r="B12" s="546"/>
      <c r="C12" s="306">
        <v>146</v>
      </c>
      <c r="D12" s="299">
        <v>361</v>
      </c>
      <c r="E12" s="299">
        <v>2612</v>
      </c>
      <c r="F12" s="299">
        <v>1098</v>
      </c>
      <c r="G12" s="305">
        <v>618</v>
      </c>
      <c r="H12" s="306">
        <v>517</v>
      </c>
      <c r="I12" s="137">
        <v>4504</v>
      </c>
      <c r="J12" s="137">
        <v>87437</v>
      </c>
      <c r="K12" s="137">
        <v>31376</v>
      </c>
      <c r="L12" s="87">
        <v>21917</v>
      </c>
      <c r="M12" s="306">
        <v>1091</v>
      </c>
      <c r="N12" s="137">
        <v>12711</v>
      </c>
      <c r="O12" s="137">
        <v>315000</v>
      </c>
      <c r="P12" s="137">
        <v>73507</v>
      </c>
      <c r="Q12" s="317">
        <v>52998</v>
      </c>
      <c r="R12" s="306">
        <v>337</v>
      </c>
      <c r="S12" s="137">
        <v>512</v>
      </c>
      <c r="T12" s="137">
        <v>16486</v>
      </c>
      <c r="U12" s="317">
        <v>8060</v>
      </c>
      <c r="V12" s="87">
        <v>2523</v>
      </c>
    </row>
    <row r="13" spans="1:22" s="3" customFormat="1" ht="17.25" customHeight="1" x14ac:dyDescent="0.25">
      <c r="A13" s="545" t="s">
        <v>71</v>
      </c>
      <c r="B13" s="546"/>
      <c r="C13" s="306">
        <v>147</v>
      </c>
      <c r="D13" s="299">
        <v>380</v>
      </c>
      <c r="E13" s="299">
        <v>2723</v>
      </c>
      <c r="F13" s="299">
        <v>1010</v>
      </c>
      <c r="G13" s="305">
        <v>646</v>
      </c>
      <c r="H13" s="306">
        <v>509</v>
      </c>
      <c r="I13" s="137">
        <v>4491</v>
      </c>
      <c r="J13" s="137">
        <v>86590</v>
      </c>
      <c r="K13" s="137">
        <v>31524</v>
      </c>
      <c r="L13" s="87">
        <v>21331</v>
      </c>
      <c r="M13" s="306">
        <v>1077</v>
      </c>
      <c r="N13" s="315">
        <v>12805</v>
      </c>
      <c r="O13" s="137">
        <v>316698</v>
      </c>
      <c r="P13" s="137">
        <v>73684</v>
      </c>
      <c r="Q13" s="317">
        <v>54923</v>
      </c>
      <c r="R13" s="306">
        <v>316</v>
      </c>
      <c r="S13" s="137">
        <v>488</v>
      </c>
      <c r="T13" s="137">
        <v>14803</v>
      </c>
      <c r="U13" s="137">
        <v>7295</v>
      </c>
      <c r="V13" s="87">
        <v>2577</v>
      </c>
    </row>
    <row r="14" spans="1:22" s="3" customFormat="1" ht="17.25" customHeight="1" x14ac:dyDescent="0.25">
      <c r="A14" s="545" t="s">
        <v>148</v>
      </c>
      <c r="B14" s="546"/>
      <c r="C14" s="306">
        <v>146</v>
      </c>
      <c r="D14" s="299">
        <v>360</v>
      </c>
      <c r="E14" s="299">
        <v>2719</v>
      </c>
      <c r="F14" s="299">
        <v>942</v>
      </c>
      <c r="G14" s="305">
        <v>693</v>
      </c>
      <c r="H14" s="306">
        <v>510</v>
      </c>
      <c r="I14" s="137">
        <v>4528.05</v>
      </c>
      <c r="J14" s="137">
        <v>88783</v>
      </c>
      <c r="K14" s="137">
        <v>32999</v>
      </c>
      <c r="L14" s="87">
        <v>23240</v>
      </c>
      <c r="M14" s="306">
        <v>1071</v>
      </c>
      <c r="N14" s="315">
        <v>12940.27</v>
      </c>
      <c r="O14" s="137">
        <v>318816</v>
      </c>
      <c r="P14" s="137">
        <v>75232</v>
      </c>
      <c r="Q14" s="317">
        <v>57730</v>
      </c>
      <c r="R14" s="306">
        <v>286</v>
      </c>
      <c r="S14" s="137">
        <v>452</v>
      </c>
      <c r="T14" s="137">
        <v>13520</v>
      </c>
      <c r="U14" s="137">
        <v>7010</v>
      </c>
      <c r="V14" s="87">
        <v>2799</v>
      </c>
    </row>
    <row r="15" spans="1:22" s="3" customFormat="1" ht="17.25" customHeight="1" x14ac:dyDescent="0.25">
      <c r="A15" s="545" t="s">
        <v>174</v>
      </c>
      <c r="B15" s="546"/>
      <c r="C15" s="306">
        <v>140</v>
      </c>
      <c r="D15" s="299">
        <v>362</v>
      </c>
      <c r="E15" s="299">
        <v>2720</v>
      </c>
      <c r="F15" s="299">
        <v>966</v>
      </c>
      <c r="G15" s="305">
        <v>595</v>
      </c>
      <c r="H15" s="306">
        <v>510</v>
      </c>
      <c r="I15" s="137">
        <v>4642</v>
      </c>
      <c r="J15" s="137">
        <v>90641</v>
      </c>
      <c r="K15" s="137">
        <v>32739</v>
      </c>
      <c r="L15" s="87">
        <v>24008</v>
      </c>
      <c r="M15" s="306">
        <v>1071</v>
      </c>
      <c r="N15" s="315">
        <v>13138</v>
      </c>
      <c r="O15" s="137">
        <v>326007</v>
      </c>
      <c r="P15" s="137">
        <v>77440</v>
      </c>
      <c r="Q15" s="317">
        <v>62059</v>
      </c>
      <c r="R15" s="306">
        <v>273</v>
      </c>
      <c r="S15" s="137">
        <v>453</v>
      </c>
      <c r="T15" s="137">
        <v>13538</v>
      </c>
      <c r="U15" s="137">
        <v>7148</v>
      </c>
      <c r="V15" s="87">
        <v>3350</v>
      </c>
    </row>
    <row r="16" spans="1:22" s="5" customFormat="1" ht="17.25" customHeight="1" x14ac:dyDescent="0.2">
      <c r="A16" s="545" t="s">
        <v>196</v>
      </c>
      <c r="B16" s="546"/>
      <c r="C16" s="306">
        <v>144</v>
      </c>
      <c r="D16" s="299">
        <v>370</v>
      </c>
      <c r="E16" s="299">
        <v>2763</v>
      </c>
      <c r="F16" s="299">
        <v>926</v>
      </c>
      <c r="G16" s="305">
        <v>710</v>
      </c>
      <c r="H16" s="306">
        <v>506</v>
      </c>
      <c r="I16" s="137">
        <v>4723</v>
      </c>
      <c r="J16" s="137">
        <v>91256</v>
      </c>
      <c r="K16" s="137">
        <v>32387</v>
      </c>
      <c r="L16" s="305">
        <v>23269</v>
      </c>
      <c r="M16" s="306">
        <v>1078</v>
      </c>
      <c r="N16" s="315">
        <v>13462</v>
      </c>
      <c r="O16" s="137">
        <v>337283</v>
      </c>
      <c r="P16" s="137">
        <v>83484</v>
      </c>
      <c r="Q16" s="305">
        <v>58650</v>
      </c>
      <c r="R16" s="306">
        <v>267</v>
      </c>
      <c r="S16" s="137">
        <v>474</v>
      </c>
      <c r="T16" s="137">
        <v>14952</v>
      </c>
      <c r="U16" s="137">
        <v>8370</v>
      </c>
      <c r="V16" s="305">
        <v>2863</v>
      </c>
    </row>
    <row r="17" spans="1:22" s="95" customFormat="1" ht="17.25" customHeight="1" thickBot="1" x14ac:dyDescent="0.25">
      <c r="A17" s="547" t="s">
        <v>236</v>
      </c>
      <c r="B17" s="548"/>
      <c r="C17" s="61">
        <v>145</v>
      </c>
      <c r="D17" s="113">
        <v>377</v>
      </c>
      <c r="E17" s="113">
        <v>2762</v>
      </c>
      <c r="F17" s="113">
        <v>1007</v>
      </c>
      <c r="G17" s="365" t="s">
        <v>40</v>
      </c>
      <c r="H17" s="61">
        <v>505</v>
      </c>
      <c r="I17" s="113">
        <v>4804</v>
      </c>
      <c r="J17" s="113">
        <v>95054</v>
      </c>
      <c r="K17" s="113">
        <v>37567</v>
      </c>
      <c r="L17" s="365" t="s">
        <v>40</v>
      </c>
      <c r="M17" s="61">
        <v>1086</v>
      </c>
      <c r="N17" s="65">
        <v>13787</v>
      </c>
      <c r="O17" s="113">
        <v>350923</v>
      </c>
      <c r="P17" s="113">
        <v>87267</v>
      </c>
      <c r="Q17" s="365" t="s">
        <v>40</v>
      </c>
      <c r="R17" s="61">
        <v>259</v>
      </c>
      <c r="S17" s="113">
        <v>478</v>
      </c>
      <c r="T17" s="113">
        <v>14461</v>
      </c>
      <c r="U17" s="113">
        <v>7575</v>
      </c>
      <c r="V17" s="365" t="s">
        <v>40</v>
      </c>
    </row>
    <row r="18" spans="1:22" s="5" customFormat="1" ht="17.25" customHeight="1" x14ac:dyDescent="0.2">
      <c r="A18" s="555" t="s">
        <v>233</v>
      </c>
      <c r="B18" s="211" t="s">
        <v>73</v>
      </c>
      <c r="C18" s="212">
        <f>C17-C16</f>
        <v>1</v>
      </c>
      <c r="D18" s="213">
        <f>D17-D16</f>
        <v>7</v>
      </c>
      <c r="E18" s="213">
        <f>E17-E16</f>
        <v>-1</v>
      </c>
      <c r="F18" s="213">
        <f>F17-F16</f>
        <v>81</v>
      </c>
      <c r="G18" s="241" t="s">
        <v>40</v>
      </c>
      <c r="H18" s="212">
        <f>H17-H16</f>
        <v>-1</v>
      </c>
      <c r="I18" s="213">
        <f t="shared" ref="I18:U18" si="0">I17-I16</f>
        <v>81</v>
      </c>
      <c r="J18" s="213">
        <f t="shared" si="0"/>
        <v>3798</v>
      </c>
      <c r="K18" s="213">
        <f t="shared" si="0"/>
        <v>5180</v>
      </c>
      <c r="L18" s="241" t="s">
        <v>40</v>
      </c>
      <c r="M18" s="212">
        <f t="shared" si="0"/>
        <v>8</v>
      </c>
      <c r="N18" s="213">
        <f t="shared" si="0"/>
        <v>325</v>
      </c>
      <c r="O18" s="213">
        <f>O17-O16</f>
        <v>13640</v>
      </c>
      <c r="P18" s="213">
        <f t="shared" si="0"/>
        <v>3783</v>
      </c>
      <c r="Q18" s="241" t="s">
        <v>40</v>
      </c>
      <c r="R18" s="212">
        <f t="shared" si="0"/>
        <v>-8</v>
      </c>
      <c r="S18" s="213">
        <f t="shared" si="0"/>
        <v>4</v>
      </c>
      <c r="T18" s="213">
        <f t="shared" si="0"/>
        <v>-491</v>
      </c>
      <c r="U18" s="213">
        <f t="shared" si="0"/>
        <v>-795</v>
      </c>
      <c r="V18" s="241" t="s">
        <v>40</v>
      </c>
    </row>
    <row r="19" spans="1:22" s="5" customFormat="1" ht="17.25" customHeight="1" x14ac:dyDescent="0.2">
      <c r="A19" s="556"/>
      <c r="B19" s="206" t="s">
        <v>74</v>
      </c>
      <c r="C19" s="208">
        <f>C17/C16-1</f>
        <v>6.9444444444444198E-3</v>
      </c>
      <c r="D19" s="209">
        <f>D17/D16-1</f>
        <v>1.8918918918918948E-2</v>
      </c>
      <c r="E19" s="209">
        <f>E17/E16-1</f>
        <v>-3.6192544335866828E-4</v>
      </c>
      <c r="F19" s="209">
        <f>F17/F16-1</f>
        <v>8.7473002159827118E-2</v>
      </c>
      <c r="G19" s="239" t="s">
        <v>40</v>
      </c>
      <c r="H19" s="208">
        <f>H17/H16-1</f>
        <v>-1.9762845849802257E-3</v>
      </c>
      <c r="I19" s="209">
        <f t="shared" ref="I19:U19" si="1">I17/I16-1</f>
        <v>1.7150116451408071E-2</v>
      </c>
      <c r="J19" s="209">
        <f t="shared" si="1"/>
        <v>4.1619181204523459E-2</v>
      </c>
      <c r="K19" s="209">
        <f t="shared" si="1"/>
        <v>0.15994071695433343</v>
      </c>
      <c r="L19" s="239" t="s">
        <v>40</v>
      </c>
      <c r="M19" s="208">
        <f t="shared" si="1"/>
        <v>7.4211502782930427E-3</v>
      </c>
      <c r="N19" s="209">
        <f t="shared" si="1"/>
        <v>2.4142029416134303E-2</v>
      </c>
      <c r="O19" s="209">
        <f t="shared" si="1"/>
        <v>4.0440816762184806E-2</v>
      </c>
      <c r="P19" s="209">
        <f t="shared" si="1"/>
        <v>4.5314072157539131E-2</v>
      </c>
      <c r="Q19" s="239" t="s">
        <v>40</v>
      </c>
      <c r="R19" s="208">
        <f t="shared" si="1"/>
        <v>-2.9962546816479363E-2</v>
      </c>
      <c r="S19" s="209">
        <f t="shared" si="1"/>
        <v>8.4388185654007408E-3</v>
      </c>
      <c r="T19" s="209">
        <f t="shared" si="1"/>
        <v>-3.2838416265382531E-2</v>
      </c>
      <c r="U19" s="209">
        <f t="shared" si="1"/>
        <v>-9.4982078853046548E-2</v>
      </c>
      <c r="V19" s="239" t="s">
        <v>40</v>
      </c>
    </row>
    <row r="20" spans="1:22" s="5" customFormat="1" ht="17.25" customHeight="1" x14ac:dyDescent="0.2">
      <c r="A20" s="543" t="s">
        <v>237</v>
      </c>
      <c r="B20" s="214" t="s">
        <v>73</v>
      </c>
      <c r="C20" s="216">
        <f>C17-C12</f>
        <v>-1</v>
      </c>
      <c r="D20" s="217">
        <f>D17-D12</f>
        <v>16</v>
      </c>
      <c r="E20" s="217">
        <f>E17-E12</f>
        <v>150</v>
      </c>
      <c r="F20" s="217">
        <f>F17-F12</f>
        <v>-91</v>
      </c>
      <c r="G20" s="236" t="s">
        <v>40</v>
      </c>
      <c r="H20" s="216">
        <f>H17-H12</f>
        <v>-12</v>
      </c>
      <c r="I20" s="217">
        <f t="shared" ref="I20:U20" si="2">I17-I12</f>
        <v>300</v>
      </c>
      <c r="J20" s="217">
        <f t="shared" si="2"/>
        <v>7617</v>
      </c>
      <c r="K20" s="217">
        <f t="shared" si="2"/>
        <v>6191</v>
      </c>
      <c r="L20" s="236" t="s">
        <v>40</v>
      </c>
      <c r="M20" s="216">
        <f t="shared" si="2"/>
        <v>-5</v>
      </c>
      <c r="N20" s="217">
        <f t="shared" si="2"/>
        <v>1076</v>
      </c>
      <c r="O20" s="217">
        <f t="shared" si="2"/>
        <v>35923</v>
      </c>
      <c r="P20" s="217">
        <f t="shared" si="2"/>
        <v>13760</v>
      </c>
      <c r="Q20" s="236" t="s">
        <v>40</v>
      </c>
      <c r="R20" s="216">
        <f t="shared" si="2"/>
        <v>-78</v>
      </c>
      <c r="S20" s="217">
        <f t="shared" si="2"/>
        <v>-34</v>
      </c>
      <c r="T20" s="217">
        <f t="shared" si="2"/>
        <v>-2025</v>
      </c>
      <c r="U20" s="217">
        <f t="shared" si="2"/>
        <v>-485</v>
      </c>
      <c r="V20" s="236" t="s">
        <v>40</v>
      </c>
    </row>
    <row r="21" spans="1:22" ht="17.25" customHeight="1" x14ac:dyDescent="0.25">
      <c r="A21" s="556"/>
      <c r="B21" s="206" t="s">
        <v>74</v>
      </c>
      <c r="C21" s="208">
        <f>C17/C12-1</f>
        <v>-6.8493150684931781E-3</v>
      </c>
      <c r="D21" s="209">
        <f>D17/D12-1</f>
        <v>4.4321329639889218E-2</v>
      </c>
      <c r="E21" s="209">
        <f>E17/E12-1</f>
        <v>5.7427258805512915E-2</v>
      </c>
      <c r="F21" s="209">
        <f>F17/F12-1</f>
        <v>-8.287795992714031E-2</v>
      </c>
      <c r="G21" s="239" t="s">
        <v>40</v>
      </c>
      <c r="H21" s="208">
        <f>H17/H12-1</f>
        <v>-2.3210831721469982E-2</v>
      </c>
      <c r="I21" s="209">
        <f t="shared" ref="I21:U21" si="3">I17/I12-1</f>
        <v>6.660746003552398E-2</v>
      </c>
      <c r="J21" s="209">
        <f t="shared" si="3"/>
        <v>8.711415075997575E-2</v>
      </c>
      <c r="K21" s="209">
        <f t="shared" si="3"/>
        <v>0.19731642019377871</v>
      </c>
      <c r="L21" s="239" t="s">
        <v>40</v>
      </c>
      <c r="M21" s="208">
        <f t="shared" si="3"/>
        <v>-4.5829514207149646E-3</v>
      </c>
      <c r="N21" s="209">
        <f t="shared" si="3"/>
        <v>8.4651089607426622E-2</v>
      </c>
      <c r="O21" s="209">
        <f t="shared" si="3"/>
        <v>0.11404126984126983</v>
      </c>
      <c r="P21" s="209">
        <f t="shared" si="3"/>
        <v>0.18719305644360396</v>
      </c>
      <c r="Q21" s="239" t="s">
        <v>40</v>
      </c>
      <c r="R21" s="208">
        <f t="shared" si="3"/>
        <v>-0.2314540059347181</v>
      </c>
      <c r="S21" s="209">
        <f t="shared" si="3"/>
        <v>-6.640625E-2</v>
      </c>
      <c r="T21" s="209">
        <f t="shared" si="3"/>
        <v>-0.12283149338832944</v>
      </c>
      <c r="U21" s="209">
        <f t="shared" si="3"/>
        <v>-6.0173697270471505E-2</v>
      </c>
      <c r="V21" s="239" t="s">
        <v>40</v>
      </c>
    </row>
    <row r="22" spans="1:22" ht="17.25" customHeight="1" x14ac:dyDescent="0.25">
      <c r="A22" s="543" t="s">
        <v>269</v>
      </c>
      <c r="B22" s="214" t="s">
        <v>73</v>
      </c>
      <c r="C22" s="216">
        <f>C17-C7</f>
        <v>22</v>
      </c>
      <c r="D22" s="217">
        <f>D17-D7</f>
        <v>129</v>
      </c>
      <c r="E22" s="217">
        <f>E17-E7</f>
        <v>797</v>
      </c>
      <c r="F22" s="217">
        <f>F17-F7</f>
        <v>20</v>
      </c>
      <c r="G22" s="236" t="s">
        <v>40</v>
      </c>
      <c r="H22" s="216">
        <f>H17-H7</f>
        <v>-17</v>
      </c>
      <c r="I22" s="217">
        <f t="shared" ref="I22:U22" si="4">I17-I7</f>
        <v>-124</v>
      </c>
      <c r="J22" s="217">
        <f t="shared" si="4"/>
        <v>-5504</v>
      </c>
      <c r="K22" s="217">
        <f t="shared" si="4"/>
        <v>3126</v>
      </c>
      <c r="L22" s="236" t="s">
        <v>40</v>
      </c>
      <c r="M22" s="216">
        <f t="shared" si="4"/>
        <v>-62</v>
      </c>
      <c r="N22" s="217">
        <f t="shared" si="4"/>
        <v>208</v>
      </c>
      <c r="O22" s="217">
        <f t="shared" si="4"/>
        <v>12858</v>
      </c>
      <c r="P22" s="217">
        <f t="shared" si="4"/>
        <v>15051</v>
      </c>
      <c r="Q22" s="236" t="s">
        <v>40</v>
      </c>
      <c r="R22" s="216">
        <f t="shared" si="4"/>
        <v>-141</v>
      </c>
      <c r="S22" s="217">
        <f t="shared" si="4"/>
        <v>-207</v>
      </c>
      <c r="T22" s="217">
        <f t="shared" si="4"/>
        <v>-15705</v>
      </c>
      <c r="U22" s="217">
        <f t="shared" si="4"/>
        <v>-6364</v>
      </c>
      <c r="V22" s="236" t="s">
        <v>40</v>
      </c>
    </row>
    <row r="23" spans="1:22" ht="22.5" customHeight="1" thickBot="1" x14ac:dyDescent="0.3">
      <c r="A23" s="544"/>
      <c r="B23" s="221" t="s">
        <v>74</v>
      </c>
      <c r="C23" s="222">
        <f>C17/C7-1</f>
        <v>0.17886178861788626</v>
      </c>
      <c r="D23" s="223">
        <f>D17/D7-1</f>
        <v>0.52016129032258074</v>
      </c>
      <c r="E23" s="223">
        <f>E17/E7-1</f>
        <v>0.40559796437659035</v>
      </c>
      <c r="F23" s="223">
        <f>F17/F7-1</f>
        <v>2.0263424518743633E-2</v>
      </c>
      <c r="G23" s="257" t="s">
        <v>40</v>
      </c>
      <c r="H23" s="222">
        <f>H17/H7-1</f>
        <v>-3.2567049808429172E-2</v>
      </c>
      <c r="I23" s="223">
        <f t="shared" ref="I23:U23" si="5">I17/I7-1</f>
        <v>-2.5162337662337664E-2</v>
      </c>
      <c r="J23" s="223">
        <f t="shared" si="5"/>
        <v>-5.4734581037809038E-2</v>
      </c>
      <c r="K23" s="223">
        <f t="shared" si="5"/>
        <v>9.0763915101187642E-2</v>
      </c>
      <c r="L23" s="257" t="s">
        <v>40</v>
      </c>
      <c r="M23" s="222">
        <f t="shared" si="5"/>
        <v>-5.4006968641114983E-2</v>
      </c>
      <c r="N23" s="223">
        <f t="shared" si="5"/>
        <v>1.5317770086162419E-2</v>
      </c>
      <c r="O23" s="223">
        <f t="shared" si="5"/>
        <v>3.8034105867214896E-2</v>
      </c>
      <c r="P23" s="223">
        <f t="shared" si="5"/>
        <v>0.2084164174144234</v>
      </c>
      <c r="Q23" s="257" t="s">
        <v>40</v>
      </c>
      <c r="R23" s="222">
        <f t="shared" si="5"/>
        <v>-0.35250000000000004</v>
      </c>
      <c r="S23" s="223">
        <f t="shared" si="5"/>
        <v>-0.30218978102189786</v>
      </c>
      <c r="T23" s="223">
        <f t="shared" si="5"/>
        <v>-0.52061924020420336</v>
      </c>
      <c r="U23" s="223">
        <f t="shared" si="5"/>
        <v>-0.4565607288901643</v>
      </c>
      <c r="V23" s="257" t="s">
        <v>40</v>
      </c>
    </row>
    <row r="24" spans="1:22" ht="17.25" customHeight="1" x14ac:dyDescent="0.25">
      <c r="A24" s="318" t="s">
        <v>175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66"/>
      <c r="N24" s="24"/>
      <c r="O24" s="53"/>
      <c r="P24" s="53"/>
      <c r="Q24" s="53"/>
      <c r="R24" s="53"/>
      <c r="S24" s="53"/>
      <c r="T24" s="53"/>
      <c r="U24" s="53"/>
      <c r="V24" s="53"/>
    </row>
    <row r="25" spans="1:22" s="82" customFormat="1" ht="24.75" customHeight="1" x14ac:dyDescent="0.25">
      <c r="A25" s="722" t="s">
        <v>179</v>
      </c>
      <c r="B25" s="722"/>
      <c r="C25" s="722"/>
      <c r="D25" s="722"/>
      <c r="E25" s="722"/>
      <c r="F25" s="722"/>
      <c r="G25" s="722"/>
      <c r="H25" s="722"/>
      <c r="I25" s="722"/>
      <c r="J25" s="722"/>
      <c r="K25" s="722"/>
      <c r="L25" s="722"/>
      <c r="M25" s="722"/>
      <c r="N25" s="722"/>
      <c r="O25" s="722"/>
      <c r="P25" s="722"/>
      <c r="Q25" s="722"/>
      <c r="R25" s="722"/>
      <c r="S25" s="722"/>
      <c r="T25" s="722"/>
      <c r="U25" s="722"/>
      <c r="V25" s="722"/>
    </row>
    <row r="26" spans="1:22" ht="17.25" customHeight="1" x14ac:dyDescent="0.25">
      <c r="A26" s="345" t="s">
        <v>180</v>
      </c>
      <c r="B26" s="293"/>
      <c r="H26" s="293"/>
      <c r="I26" s="293"/>
      <c r="J26" s="293"/>
      <c r="K26" s="293"/>
      <c r="L26" s="293"/>
      <c r="M26" s="98"/>
      <c r="N26" s="293"/>
      <c r="O26" s="293"/>
      <c r="P26" s="293"/>
      <c r="Q26" s="293"/>
      <c r="R26" s="293"/>
      <c r="S26" s="293"/>
      <c r="T26" s="293"/>
      <c r="U26" s="293"/>
      <c r="V26" s="293"/>
    </row>
    <row r="27" spans="1:22" ht="17.25" customHeight="1" x14ac:dyDescent="0.25">
      <c r="A27" s="345" t="s">
        <v>181</v>
      </c>
      <c r="B27" s="293"/>
      <c r="H27" s="293"/>
      <c r="I27" s="293"/>
      <c r="J27" s="293"/>
      <c r="K27" s="293"/>
      <c r="L27" s="293"/>
      <c r="M27" s="98"/>
      <c r="N27" s="293"/>
      <c r="O27" s="293"/>
      <c r="P27" s="293"/>
      <c r="Q27" s="293"/>
      <c r="R27" s="293"/>
      <c r="S27" s="293"/>
      <c r="T27" s="293"/>
      <c r="U27" s="293"/>
      <c r="V27" s="293"/>
    </row>
    <row r="28" spans="1:22" ht="17.25" customHeight="1" x14ac:dyDescent="0.25">
      <c r="A28" s="293"/>
      <c r="B28" s="293"/>
      <c r="H28" s="293"/>
      <c r="I28" s="293"/>
      <c r="J28" s="293"/>
      <c r="K28" s="293"/>
      <c r="L28" s="293"/>
      <c r="M28" s="98"/>
      <c r="N28" s="293"/>
      <c r="O28" s="293"/>
      <c r="P28" s="293"/>
      <c r="Q28" s="293"/>
      <c r="R28" s="293"/>
      <c r="S28" s="293"/>
      <c r="T28" s="293"/>
      <c r="U28" s="293"/>
      <c r="V28" s="293"/>
    </row>
    <row r="29" spans="1:22" x14ac:dyDescent="0.25">
      <c r="A29" s="324"/>
      <c r="B29" s="293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</row>
    <row r="30" spans="1:22" ht="15.75" x14ac:dyDescent="0.25">
      <c r="A30" s="293"/>
      <c r="B30" s="293"/>
      <c r="H30" s="331"/>
      <c r="I30" s="331"/>
      <c r="J30" s="331"/>
      <c r="K30" s="331"/>
      <c r="L30" s="331"/>
      <c r="M30" s="331"/>
      <c r="N30" s="331"/>
      <c r="O30" s="331"/>
      <c r="P30" s="331"/>
      <c r="Q30" s="331"/>
      <c r="R30" s="331"/>
      <c r="S30" s="331"/>
      <c r="T30" s="331"/>
      <c r="U30" s="331"/>
      <c r="V30" s="331"/>
    </row>
    <row r="31" spans="1:22" x14ac:dyDescent="0.25">
      <c r="A31" s="293"/>
      <c r="B31" s="293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</row>
    <row r="32" spans="1:22" x14ac:dyDescent="0.25">
      <c r="A32" s="96"/>
      <c r="B32" s="293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</row>
    <row r="33" spans="1:22" x14ac:dyDescent="0.25">
      <c r="A33" s="293"/>
      <c r="B33" s="293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</row>
    <row r="34" spans="1:22" x14ac:dyDescent="0.25"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</row>
    <row r="35" spans="1:22" x14ac:dyDescent="0.25">
      <c r="I35" s="324"/>
      <c r="J35" s="324"/>
      <c r="K35" s="324"/>
      <c r="L35" s="324"/>
      <c r="M35" s="324"/>
      <c r="N35" s="324"/>
      <c r="O35" s="324"/>
      <c r="P35" s="324"/>
      <c r="Q35" s="324"/>
      <c r="R35" s="324"/>
      <c r="S35" s="324"/>
      <c r="T35" s="324"/>
      <c r="U35" s="324"/>
      <c r="V35" s="324"/>
    </row>
    <row r="36" spans="1:22" x14ac:dyDescent="0.25"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</row>
  </sheetData>
  <mergeCells count="40">
    <mergeCell ref="C3:G4"/>
    <mergeCell ref="C5:C6"/>
    <mergeCell ref="D5:D6"/>
    <mergeCell ref="E5:E6"/>
    <mergeCell ref="F5:F6"/>
    <mergeCell ref="G5:G6"/>
    <mergeCell ref="A25:V25"/>
    <mergeCell ref="A14:B14"/>
    <mergeCell ref="A15:B15"/>
    <mergeCell ref="M5:M6"/>
    <mergeCell ref="Q5:Q6"/>
    <mergeCell ref="N5:N6"/>
    <mergeCell ref="A22:A23"/>
    <mergeCell ref="A3:B6"/>
    <mergeCell ref="H3:L4"/>
    <mergeCell ref="M3:Q4"/>
    <mergeCell ref="A16:B16"/>
    <mergeCell ref="A17:B17"/>
    <mergeCell ref="A7:B7"/>
    <mergeCell ref="A8:B8"/>
    <mergeCell ref="A9:B9"/>
    <mergeCell ref="A10:B10"/>
    <mergeCell ref="A18:A19"/>
    <mergeCell ref="A20:A21"/>
    <mergeCell ref="A11:B11"/>
    <mergeCell ref="A12:B12"/>
    <mergeCell ref="A13:B13"/>
    <mergeCell ref="R3:V4"/>
    <mergeCell ref="H5:H6"/>
    <mergeCell ref="I5:I6"/>
    <mergeCell ref="L5:L6"/>
    <mergeCell ref="J5:J6"/>
    <mergeCell ref="K5:K6"/>
    <mergeCell ref="O5:O6"/>
    <mergeCell ref="V5:V6"/>
    <mergeCell ref="U5:U6"/>
    <mergeCell ref="R5:R6"/>
    <mergeCell ref="S5:S6"/>
    <mergeCell ref="T5:T6"/>
    <mergeCell ref="P5:P6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P23 R18:U18 P19 R19:U19 P20 R20:U20 P21 R21:U21 P22 R22:U22 R23:U23 P18 M22:O22 M21:O21 M20:O20 M19:O19 M23:O23 M18:N18 H18:K18 H19:K23 C18:G18 C19:G23 L22 L18 O18 L23 L19 L20 L21" unlockedFormula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1"/>
  <dimension ref="A1:AF31"/>
  <sheetViews>
    <sheetView zoomScaleNormal="100" workbookViewId="0"/>
  </sheetViews>
  <sheetFormatPr defaultRowHeight="15" x14ac:dyDescent="0.25"/>
  <cols>
    <col min="1" max="1" width="10.85546875" customWidth="1"/>
    <col min="2" max="2" width="4.28515625" customWidth="1"/>
    <col min="3" max="3" width="5.7109375" style="324" customWidth="1"/>
    <col min="4" max="4" width="5.42578125" style="324" bestFit="1" customWidth="1"/>
    <col min="5" max="5" width="5.85546875" style="324" bestFit="1" customWidth="1"/>
    <col min="6" max="6" width="5.42578125" style="324" bestFit="1" customWidth="1"/>
    <col min="7" max="7" width="6" style="324" bestFit="1" customWidth="1"/>
    <col min="8" max="8" width="7" bestFit="1" customWidth="1"/>
    <col min="9" max="10" width="6.140625" style="82" bestFit="1" customWidth="1"/>
    <col min="11" max="11" width="7" bestFit="1" customWidth="1"/>
    <col min="12" max="12" width="5.5703125" bestFit="1" customWidth="1"/>
    <col min="13" max="13" width="7" bestFit="1" customWidth="1"/>
    <col min="14" max="15" width="7" style="82" bestFit="1" customWidth="1"/>
    <col min="16" max="16" width="7" bestFit="1" customWidth="1"/>
    <col min="17" max="17" width="6" bestFit="1" customWidth="1"/>
    <col min="18" max="18" width="6.7109375" bestFit="1" customWidth="1"/>
    <col min="19" max="20" width="6.7109375" style="82" bestFit="1" customWidth="1"/>
    <col min="21" max="21" width="6.140625" bestFit="1" customWidth="1"/>
    <col min="22" max="22" width="6.7109375" bestFit="1" customWidth="1"/>
  </cols>
  <sheetData>
    <row r="1" spans="1:32" ht="17.25" customHeight="1" x14ac:dyDescent="0.25">
      <c r="A1" s="94" t="s">
        <v>263</v>
      </c>
      <c r="B1" s="62"/>
      <c r="C1" s="80"/>
      <c r="D1" s="80"/>
      <c r="E1" s="80"/>
      <c r="F1" s="80"/>
      <c r="G1" s="80"/>
      <c r="H1" s="62"/>
      <c r="I1" s="80"/>
      <c r="J1" s="80"/>
      <c r="K1" s="62"/>
      <c r="L1" s="62"/>
      <c r="M1" s="62"/>
      <c r="N1" s="80"/>
      <c r="O1" s="80"/>
      <c r="P1" s="62"/>
      <c r="Q1" s="62"/>
      <c r="R1" s="62"/>
      <c r="S1" s="80"/>
      <c r="T1" s="80"/>
      <c r="U1" s="191"/>
      <c r="V1" s="62"/>
    </row>
    <row r="2" spans="1:32" ht="17.25" customHeight="1" thickBot="1" x14ac:dyDescent="0.3">
      <c r="A2" s="122" t="s">
        <v>75</v>
      </c>
      <c r="B2" s="63"/>
      <c r="C2" s="81"/>
      <c r="D2" s="81"/>
      <c r="E2" s="81"/>
      <c r="F2" s="81"/>
      <c r="G2" s="81"/>
      <c r="H2" s="63"/>
      <c r="I2" s="81"/>
      <c r="J2" s="81"/>
      <c r="K2" s="63"/>
      <c r="L2" s="63"/>
      <c r="M2" s="63"/>
      <c r="N2" s="81"/>
      <c r="O2" s="81"/>
      <c r="P2" s="63"/>
      <c r="Q2" s="63"/>
      <c r="R2" s="63"/>
      <c r="S2" s="81"/>
      <c r="T2" s="81"/>
      <c r="U2" s="63"/>
      <c r="V2" s="63"/>
    </row>
    <row r="3" spans="1:32" ht="25.5" customHeight="1" x14ac:dyDescent="0.25">
      <c r="A3" s="549" t="s">
        <v>79</v>
      </c>
      <c r="B3" s="550"/>
      <c r="C3" s="590" t="s">
        <v>193</v>
      </c>
      <c r="D3" s="591"/>
      <c r="E3" s="591"/>
      <c r="F3" s="591"/>
      <c r="G3" s="592"/>
      <c r="H3" s="590" t="s">
        <v>103</v>
      </c>
      <c r="I3" s="591"/>
      <c r="J3" s="591"/>
      <c r="K3" s="591"/>
      <c r="L3" s="592"/>
      <c r="M3" s="729" t="s">
        <v>183</v>
      </c>
      <c r="N3" s="688"/>
      <c r="O3" s="688"/>
      <c r="P3" s="688"/>
      <c r="Q3" s="689"/>
      <c r="R3" s="589" t="s">
        <v>98</v>
      </c>
      <c r="S3" s="724"/>
      <c r="T3" s="724"/>
      <c r="U3" s="724"/>
      <c r="V3" s="725"/>
    </row>
    <row r="4" spans="1:32" ht="13.5" customHeight="1" x14ac:dyDescent="0.25">
      <c r="A4" s="551"/>
      <c r="B4" s="552"/>
      <c r="C4" s="527" t="s">
        <v>3</v>
      </c>
      <c r="D4" s="666" t="s">
        <v>89</v>
      </c>
      <c r="E4" s="723"/>
      <c r="F4" s="726" t="s">
        <v>70</v>
      </c>
      <c r="G4" s="727"/>
      <c r="H4" s="527" t="s">
        <v>3</v>
      </c>
      <c r="I4" s="666" t="s">
        <v>89</v>
      </c>
      <c r="J4" s="723"/>
      <c r="K4" s="726" t="s">
        <v>70</v>
      </c>
      <c r="L4" s="727"/>
      <c r="M4" s="527" t="s">
        <v>3</v>
      </c>
      <c r="N4" s="666" t="s">
        <v>89</v>
      </c>
      <c r="O4" s="723"/>
      <c r="P4" s="726" t="s">
        <v>70</v>
      </c>
      <c r="Q4" s="727"/>
      <c r="R4" s="527" t="s">
        <v>3</v>
      </c>
      <c r="S4" s="666" t="s">
        <v>89</v>
      </c>
      <c r="T4" s="723"/>
      <c r="U4" s="726" t="s">
        <v>70</v>
      </c>
      <c r="V4" s="727"/>
    </row>
    <row r="5" spans="1:32" ht="13.5" customHeight="1" x14ac:dyDescent="0.25">
      <c r="A5" s="551"/>
      <c r="B5" s="552"/>
      <c r="C5" s="528"/>
      <c r="D5" s="723"/>
      <c r="E5" s="723"/>
      <c r="F5" s="728"/>
      <c r="G5" s="727"/>
      <c r="H5" s="528"/>
      <c r="I5" s="723"/>
      <c r="J5" s="723"/>
      <c r="K5" s="728"/>
      <c r="L5" s="727"/>
      <c r="M5" s="528"/>
      <c r="N5" s="723"/>
      <c r="O5" s="723"/>
      <c r="P5" s="728"/>
      <c r="Q5" s="727"/>
      <c r="R5" s="528"/>
      <c r="S5" s="723"/>
      <c r="T5" s="723"/>
      <c r="U5" s="728"/>
      <c r="V5" s="727"/>
    </row>
    <row r="6" spans="1:32" ht="17.25" customHeight="1" thickBot="1" x14ac:dyDescent="0.3">
      <c r="A6" s="557"/>
      <c r="B6" s="558"/>
      <c r="C6" s="529"/>
      <c r="D6" s="285" t="s">
        <v>4</v>
      </c>
      <c r="E6" s="285" t="s">
        <v>47</v>
      </c>
      <c r="F6" s="285" t="s">
        <v>64</v>
      </c>
      <c r="G6" s="286" t="s">
        <v>32</v>
      </c>
      <c r="H6" s="529"/>
      <c r="I6" s="285" t="s">
        <v>4</v>
      </c>
      <c r="J6" s="285" t="s">
        <v>47</v>
      </c>
      <c r="K6" s="285" t="s">
        <v>64</v>
      </c>
      <c r="L6" s="286" t="s">
        <v>32</v>
      </c>
      <c r="M6" s="529"/>
      <c r="N6" s="285" t="s">
        <v>4</v>
      </c>
      <c r="O6" s="285" t="s">
        <v>47</v>
      </c>
      <c r="P6" s="285" t="s">
        <v>64</v>
      </c>
      <c r="Q6" s="286" t="s">
        <v>32</v>
      </c>
      <c r="R6" s="529"/>
      <c r="S6" s="285" t="s">
        <v>4</v>
      </c>
      <c r="T6" s="285" t="s">
        <v>47</v>
      </c>
      <c r="U6" s="285" t="s">
        <v>64</v>
      </c>
      <c r="V6" s="286" t="s">
        <v>32</v>
      </c>
    </row>
    <row r="7" spans="1:32" ht="17.25" customHeight="1" x14ac:dyDescent="0.25">
      <c r="A7" s="545" t="s">
        <v>6</v>
      </c>
      <c r="B7" s="546"/>
      <c r="C7" s="319">
        <v>1965</v>
      </c>
      <c r="D7" s="136">
        <v>938</v>
      </c>
      <c r="E7" s="136">
        <v>1027</v>
      </c>
      <c r="F7" s="136">
        <v>1940</v>
      </c>
      <c r="G7" s="90">
        <v>25</v>
      </c>
      <c r="H7" s="319">
        <v>100558</v>
      </c>
      <c r="I7" s="136">
        <v>33579</v>
      </c>
      <c r="J7" s="136">
        <f t="shared" ref="J7:J13" si="0">H7-I7</f>
        <v>66979</v>
      </c>
      <c r="K7" s="136">
        <v>98892</v>
      </c>
      <c r="L7" s="90">
        <v>1666</v>
      </c>
      <c r="M7" s="304">
        <v>338065</v>
      </c>
      <c r="N7" s="316">
        <v>183694</v>
      </c>
      <c r="O7" s="303">
        <f t="shared" ref="O7:O13" si="1">M7-N7</f>
        <v>154371</v>
      </c>
      <c r="P7" s="316">
        <v>328530</v>
      </c>
      <c r="Q7" s="322">
        <v>9535</v>
      </c>
      <c r="R7" s="59">
        <v>30166</v>
      </c>
      <c r="S7" s="136">
        <v>13998</v>
      </c>
      <c r="T7" s="136">
        <f t="shared" ref="T7:T13" si="2">R7-S7</f>
        <v>16168</v>
      </c>
      <c r="U7" s="136">
        <v>14357</v>
      </c>
      <c r="V7" s="90">
        <v>15809</v>
      </c>
      <c r="Z7" s="70"/>
      <c r="AA7" s="70"/>
      <c r="AE7" s="70"/>
      <c r="AF7" s="70"/>
    </row>
    <row r="8" spans="1:32" ht="17.25" customHeight="1" x14ac:dyDescent="0.25">
      <c r="A8" s="545" t="s">
        <v>7</v>
      </c>
      <c r="B8" s="546"/>
      <c r="C8" s="319">
        <v>1965</v>
      </c>
      <c r="D8" s="137">
        <v>938</v>
      </c>
      <c r="E8" s="136">
        <v>1027</v>
      </c>
      <c r="F8" s="137">
        <v>1933</v>
      </c>
      <c r="G8" s="87">
        <v>32</v>
      </c>
      <c r="H8" s="319">
        <v>97491</v>
      </c>
      <c r="I8" s="137">
        <v>32847</v>
      </c>
      <c r="J8" s="136">
        <f t="shared" si="0"/>
        <v>64644</v>
      </c>
      <c r="K8" s="137">
        <v>95555</v>
      </c>
      <c r="L8" s="87">
        <v>1936</v>
      </c>
      <c r="M8" s="306">
        <v>322853</v>
      </c>
      <c r="N8" s="317">
        <v>175073</v>
      </c>
      <c r="O8" s="303">
        <f t="shared" si="1"/>
        <v>147780</v>
      </c>
      <c r="P8" s="317">
        <v>313413</v>
      </c>
      <c r="Q8" s="305">
        <v>9440</v>
      </c>
      <c r="R8" s="25">
        <v>26483</v>
      </c>
      <c r="S8" s="137">
        <v>11972</v>
      </c>
      <c r="T8" s="136">
        <f t="shared" si="2"/>
        <v>14511</v>
      </c>
      <c r="U8" s="137">
        <v>12962</v>
      </c>
      <c r="V8" s="87">
        <v>13521</v>
      </c>
      <c r="Z8" s="70"/>
      <c r="AA8" s="70"/>
      <c r="AE8" s="70"/>
      <c r="AF8" s="70"/>
    </row>
    <row r="9" spans="1:32" ht="17.25" customHeight="1" x14ac:dyDescent="0.25">
      <c r="A9" s="545" t="s">
        <v>8</v>
      </c>
      <c r="B9" s="546"/>
      <c r="C9" s="319">
        <v>2040</v>
      </c>
      <c r="D9" s="137">
        <v>929</v>
      </c>
      <c r="E9" s="136">
        <v>1111</v>
      </c>
      <c r="F9" s="137">
        <v>2000</v>
      </c>
      <c r="G9" s="87">
        <v>40</v>
      </c>
      <c r="H9" s="319">
        <v>94759</v>
      </c>
      <c r="I9" s="137">
        <v>32481</v>
      </c>
      <c r="J9" s="136">
        <f t="shared" si="0"/>
        <v>62278</v>
      </c>
      <c r="K9" s="137">
        <v>92759</v>
      </c>
      <c r="L9" s="87">
        <v>2000</v>
      </c>
      <c r="M9" s="306">
        <v>315985</v>
      </c>
      <c r="N9" s="299">
        <v>171278</v>
      </c>
      <c r="O9" s="303">
        <f t="shared" si="1"/>
        <v>144707</v>
      </c>
      <c r="P9" s="299">
        <v>306406</v>
      </c>
      <c r="Q9" s="14">
        <v>9579</v>
      </c>
      <c r="R9" s="25">
        <v>22758</v>
      </c>
      <c r="S9" s="137">
        <v>10300</v>
      </c>
      <c r="T9" s="136">
        <f t="shared" si="2"/>
        <v>12458</v>
      </c>
      <c r="U9" s="137">
        <v>11367</v>
      </c>
      <c r="V9" s="87">
        <v>11391</v>
      </c>
      <c r="Z9" s="70"/>
      <c r="AA9" s="70"/>
      <c r="AE9" s="70"/>
      <c r="AF9" s="70"/>
    </row>
    <row r="10" spans="1:32" ht="17.25" customHeight="1" x14ac:dyDescent="0.25">
      <c r="A10" s="545" t="s">
        <v>9</v>
      </c>
      <c r="B10" s="546"/>
      <c r="C10" s="315">
        <v>2201</v>
      </c>
      <c r="D10" s="137">
        <v>994</v>
      </c>
      <c r="E10" s="136">
        <v>1207</v>
      </c>
      <c r="F10" s="137">
        <v>2162</v>
      </c>
      <c r="G10" s="87">
        <v>39</v>
      </c>
      <c r="H10" s="315">
        <v>91841</v>
      </c>
      <c r="I10" s="137">
        <v>31799</v>
      </c>
      <c r="J10" s="136">
        <f t="shared" si="0"/>
        <v>60042</v>
      </c>
      <c r="K10" s="137">
        <v>89654</v>
      </c>
      <c r="L10" s="87">
        <v>2187</v>
      </c>
      <c r="M10" s="306">
        <v>312628</v>
      </c>
      <c r="N10" s="299">
        <v>169040</v>
      </c>
      <c r="O10" s="303">
        <f t="shared" si="1"/>
        <v>143588</v>
      </c>
      <c r="P10" s="299">
        <v>303559</v>
      </c>
      <c r="Q10" s="14">
        <v>9069</v>
      </c>
      <c r="R10" s="25">
        <v>20437</v>
      </c>
      <c r="S10" s="137">
        <v>9042</v>
      </c>
      <c r="T10" s="136">
        <f t="shared" si="2"/>
        <v>11395</v>
      </c>
      <c r="U10" s="137">
        <v>10256</v>
      </c>
      <c r="V10" s="87">
        <v>10181</v>
      </c>
      <c r="Z10" s="70"/>
      <c r="AA10" s="70"/>
      <c r="AE10" s="70"/>
      <c r="AF10" s="70"/>
    </row>
    <row r="11" spans="1:32" ht="17.25" customHeight="1" x14ac:dyDescent="0.25">
      <c r="A11" s="545" t="s">
        <v>10</v>
      </c>
      <c r="B11" s="546"/>
      <c r="C11" s="315">
        <v>2404</v>
      </c>
      <c r="D11" s="137">
        <v>1117</v>
      </c>
      <c r="E11" s="136">
        <v>1287</v>
      </c>
      <c r="F11" s="137">
        <v>2369</v>
      </c>
      <c r="G11" s="87">
        <v>35</v>
      </c>
      <c r="H11" s="315">
        <v>89467</v>
      </c>
      <c r="I11" s="137">
        <v>30794</v>
      </c>
      <c r="J11" s="136">
        <f t="shared" si="0"/>
        <v>58673</v>
      </c>
      <c r="K11" s="137">
        <v>86964</v>
      </c>
      <c r="L11" s="87">
        <v>2503</v>
      </c>
      <c r="M11" s="306">
        <v>314000</v>
      </c>
      <c r="N11" s="299">
        <v>169485</v>
      </c>
      <c r="O11" s="303">
        <f t="shared" si="1"/>
        <v>144515</v>
      </c>
      <c r="P11" s="299">
        <v>305009</v>
      </c>
      <c r="Q11" s="14">
        <v>8991</v>
      </c>
      <c r="R11" s="25">
        <v>18978</v>
      </c>
      <c r="S11" s="137">
        <v>8236</v>
      </c>
      <c r="T11" s="136">
        <f t="shared" si="2"/>
        <v>10742</v>
      </c>
      <c r="U11" s="137">
        <v>9745</v>
      </c>
      <c r="V11" s="87">
        <v>9233</v>
      </c>
      <c r="Z11" s="70"/>
      <c r="AA11" s="70"/>
      <c r="AE11" s="70"/>
      <c r="AF11" s="70"/>
    </row>
    <row r="12" spans="1:32" ht="17.25" customHeight="1" x14ac:dyDescent="0.25">
      <c r="A12" s="545" t="s">
        <v>46</v>
      </c>
      <c r="B12" s="546"/>
      <c r="C12" s="315">
        <v>2612</v>
      </c>
      <c r="D12" s="137">
        <v>1237</v>
      </c>
      <c r="E12" s="136">
        <v>1375</v>
      </c>
      <c r="F12" s="137">
        <v>2579</v>
      </c>
      <c r="G12" s="87">
        <v>33</v>
      </c>
      <c r="H12" s="315">
        <v>87437</v>
      </c>
      <c r="I12" s="137">
        <v>29856</v>
      </c>
      <c r="J12" s="136">
        <f t="shared" si="0"/>
        <v>57581</v>
      </c>
      <c r="K12" s="137">
        <v>84864</v>
      </c>
      <c r="L12" s="87">
        <v>2573</v>
      </c>
      <c r="M12" s="306">
        <v>315000</v>
      </c>
      <c r="N12" s="315">
        <v>169664</v>
      </c>
      <c r="O12" s="303">
        <f t="shared" si="1"/>
        <v>145336</v>
      </c>
      <c r="P12" s="299">
        <v>306491</v>
      </c>
      <c r="Q12" s="14">
        <v>8509</v>
      </c>
      <c r="R12" s="25">
        <v>16486</v>
      </c>
      <c r="S12" s="137">
        <v>7300</v>
      </c>
      <c r="T12" s="136">
        <f t="shared" si="2"/>
        <v>9186</v>
      </c>
      <c r="U12" s="137">
        <v>9084</v>
      </c>
      <c r="V12" s="87">
        <v>7402</v>
      </c>
      <c r="Z12" s="70"/>
      <c r="AA12" s="70"/>
      <c r="AE12" s="70"/>
      <c r="AF12" s="70"/>
    </row>
    <row r="13" spans="1:32" ht="17.25" customHeight="1" x14ac:dyDescent="0.25">
      <c r="A13" s="545" t="s">
        <v>71</v>
      </c>
      <c r="B13" s="546"/>
      <c r="C13" s="315">
        <v>2723</v>
      </c>
      <c r="D13" s="137">
        <v>1280</v>
      </c>
      <c r="E13" s="136">
        <v>1443</v>
      </c>
      <c r="F13" s="137">
        <v>2690</v>
      </c>
      <c r="G13" s="87">
        <v>33</v>
      </c>
      <c r="H13" s="315">
        <v>86590</v>
      </c>
      <c r="I13" s="137">
        <v>29599</v>
      </c>
      <c r="J13" s="136">
        <f t="shared" si="0"/>
        <v>56991</v>
      </c>
      <c r="K13" s="137">
        <v>84002</v>
      </c>
      <c r="L13" s="87">
        <v>2588</v>
      </c>
      <c r="M13" s="306">
        <v>316698</v>
      </c>
      <c r="N13" s="315">
        <v>170700</v>
      </c>
      <c r="O13" s="303">
        <f t="shared" si="1"/>
        <v>145998</v>
      </c>
      <c r="P13" s="299">
        <v>308613</v>
      </c>
      <c r="Q13" s="14">
        <v>8085</v>
      </c>
      <c r="R13" s="25">
        <v>14803</v>
      </c>
      <c r="S13" s="137">
        <v>6729</v>
      </c>
      <c r="T13" s="136">
        <f t="shared" si="2"/>
        <v>8074</v>
      </c>
      <c r="U13" s="137">
        <v>8652</v>
      </c>
      <c r="V13" s="87">
        <v>6151</v>
      </c>
      <c r="Z13" s="70"/>
      <c r="AA13" s="70"/>
      <c r="AE13" s="70"/>
      <c r="AF13" s="70"/>
    </row>
    <row r="14" spans="1:32" ht="17.25" customHeight="1" x14ac:dyDescent="0.25">
      <c r="A14" s="545" t="s">
        <v>148</v>
      </c>
      <c r="B14" s="546"/>
      <c r="C14" s="315">
        <v>2719</v>
      </c>
      <c r="D14" s="137">
        <v>1292</v>
      </c>
      <c r="E14" s="136">
        <v>1427</v>
      </c>
      <c r="F14" s="137">
        <v>2697</v>
      </c>
      <c r="G14" s="87">
        <v>22</v>
      </c>
      <c r="H14" s="315">
        <v>88783</v>
      </c>
      <c r="I14" s="137">
        <v>30590</v>
      </c>
      <c r="J14" s="136">
        <v>58193</v>
      </c>
      <c r="K14" s="137">
        <v>86075</v>
      </c>
      <c r="L14" s="87">
        <v>2708</v>
      </c>
      <c r="M14" s="306">
        <v>318816</v>
      </c>
      <c r="N14" s="315">
        <v>172016</v>
      </c>
      <c r="O14" s="303">
        <v>146800</v>
      </c>
      <c r="P14" s="299">
        <v>310957</v>
      </c>
      <c r="Q14" s="14">
        <v>7859</v>
      </c>
      <c r="R14" s="25">
        <v>13520</v>
      </c>
      <c r="S14" s="137">
        <v>5909</v>
      </c>
      <c r="T14" s="136">
        <f>R14-S14</f>
        <v>7611</v>
      </c>
      <c r="U14" s="137">
        <v>8359</v>
      </c>
      <c r="V14" s="87">
        <v>5161</v>
      </c>
      <c r="Z14" s="70"/>
      <c r="AA14" s="70"/>
      <c r="AE14" s="70"/>
      <c r="AF14" s="70"/>
    </row>
    <row r="15" spans="1:32" ht="17.25" customHeight="1" x14ac:dyDescent="0.25">
      <c r="A15" s="545" t="s">
        <v>174</v>
      </c>
      <c r="B15" s="546"/>
      <c r="C15" s="315">
        <v>2720</v>
      </c>
      <c r="D15" s="137">
        <v>1267</v>
      </c>
      <c r="E15" s="136">
        <v>1453</v>
      </c>
      <c r="F15" s="137">
        <v>2689</v>
      </c>
      <c r="G15" s="87">
        <v>31</v>
      </c>
      <c r="H15" s="315">
        <v>90641</v>
      </c>
      <c r="I15" s="137">
        <v>31472</v>
      </c>
      <c r="J15" s="136">
        <v>59169</v>
      </c>
      <c r="K15" s="137">
        <v>87893</v>
      </c>
      <c r="L15" s="87">
        <v>2748</v>
      </c>
      <c r="M15" s="306">
        <v>326007</v>
      </c>
      <c r="N15" s="315">
        <v>175839</v>
      </c>
      <c r="O15" s="303">
        <v>150168</v>
      </c>
      <c r="P15" s="299">
        <v>318046</v>
      </c>
      <c r="Q15" s="14">
        <v>7961</v>
      </c>
      <c r="R15" s="25">
        <v>13538</v>
      </c>
      <c r="S15" s="137">
        <v>5936</v>
      </c>
      <c r="T15" s="136">
        <v>7602</v>
      </c>
      <c r="U15" s="137">
        <v>8674</v>
      </c>
      <c r="V15" s="87">
        <v>4864</v>
      </c>
      <c r="Z15" s="70"/>
      <c r="AA15" s="70"/>
      <c r="AE15" s="70"/>
      <c r="AF15" s="70"/>
    </row>
    <row r="16" spans="1:32" ht="17.25" customHeight="1" x14ac:dyDescent="0.25">
      <c r="A16" s="545" t="s">
        <v>196</v>
      </c>
      <c r="B16" s="546"/>
      <c r="C16" s="315">
        <v>2763</v>
      </c>
      <c r="D16" s="137">
        <v>1248</v>
      </c>
      <c r="E16" s="136">
        <v>1515</v>
      </c>
      <c r="F16" s="137">
        <v>2725</v>
      </c>
      <c r="G16" s="87">
        <v>38</v>
      </c>
      <c r="H16" s="315">
        <v>91256</v>
      </c>
      <c r="I16" s="137">
        <v>31847</v>
      </c>
      <c r="J16" s="136">
        <f>H16-I16</f>
        <v>59409</v>
      </c>
      <c r="K16" s="137">
        <v>88563</v>
      </c>
      <c r="L16" s="87">
        <f>H16-K16</f>
        <v>2693</v>
      </c>
      <c r="M16" s="306">
        <v>337283</v>
      </c>
      <c r="N16" s="299">
        <v>181217</v>
      </c>
      <c r="O16" s="303">
        <f>M16-N16</f>
        <v>156066</v>
      </c>
      <c r="P16" s="299">
        <v>329140</v>
      </c>
      <c r="Q16" s="14">
        <f>M16-P16</f>
        <v>8143</v>
      </c>
      <c r="R16" s="25">
        <v>14952</v>
      </c>
      <c r="S16" s="137">
        <v>6565</v>
      </c>
      <c r="T16" s="136">
        <f>R16-S16</f>
        <v>8387</v>
      </c>
      <c r="U16" s="137">
        <v>9788</v>
      </c>
      <c r="V16" s="87">
        <v>5164</v>
      </c>
      <c r="Z16" s="70"/>
      <c r="AA16" s="70"/>
      <c r="AE16" s="70"/>
      <c r="AF16" s="70"/>
    </row>
    <row r="17" spans="1:32" s="82" customFormat="1" ht="17.25" customHeight="1" thickBot="1" x14ac:dyDescent="0.3">
      <c r="A17" s="547" t="s">
        <v>236</v>
      </c>
      <c r="B17" s="548"/>
      <c r="C17" s="65">
        <v>2762</v>
      </c>
      <c r="D17" s="65">
        <v>1213</v>
      </c>
      <c r="E17" s="34">
        <v>1549</v>
      </c>
      <c r="F17" s="65">
        <v>2733</v>
      </c>
      <c r="G17" s="111">
        <v>29</v>
      </c>
      <c r="H17" s="65">
        <v>95054</v>
      </c>
      <c r="I17" s="65">
        <v>33311</v>
      </c>
      <c r="J17" s="34">
        <v>61743</v>
      </c>
      <c r="K17" s="65">
        <v>92250</v>
      </c>
      <c r="L17" s="111">
        <v>2804</v>
      </c>
      <c r="M17" s="61">
        <v>350923</v>
      </c>
      <c r="N17" s="65">
        <v>188150</v>
      </c>
      <c r="O17" s="34">
        <v>162773</v>
      </c>
      <c r="P17" s="34">
        <v>342979</v>
      </c>
      <c r="Q17" s="111">
        <v>7944</v>
      </c>
      <c r="R17" s="65">
        <v>14461</v>
      </c>
      <c r="S17" s="65">
        <v>6442</v>
      </c>
      <c r="T17" s="34">
        <v>8019</v>
      </c>
      <c r="U17" s="65">
        <v>9834</v>
      </c>
      <c r="V17" s="111">
        <v>4627</v>
      </c>
      <c r="Z17" s="70"/>
      <c r="AA17" s="70"/>
      <c r="AE17" s="70"/>
      <c r="AF17" s="70"/>
    </row>
    <row r="18" spans="1:32" ht="17.25" customHeight="1" x14ac:dyDescent="0.25">
      <c r="A18" s="555" t="s">
        <v>233</v>
      </c>
      <c r="B18" s="211" t="s">
        <v>73</v>
      </c>
      <c r="C18" s="202">
        <f t="shared" ref="C18:H18" si="3">C17-C16</f>
        <v>-1</v>
      </c>
      <c r="D18" s="203">
        <f t="shared" si="3"/>
        <v>-35</v>
      </c>
      <c r="E18" s="203">
        <f t="shared" si="3"/>
        <v>34</v>
      </c>
      <c r="F18" s="203">
        <f t="shared" si="3"/>
        <v>8</v>
      </c>
      <c r="G18" s="204">
        <f t="shared" si="3"/>
        <v>-9</v>
      </c>
      <c r="H18" s="202">
        <f t="shared" si="3"/>
        <v>3798</v>
      </c>
      <c r="I18" s="203">
        <f t="shared" ref="I18:V18" si="4">I17-I16</f>
        <v>1464</v>
      </c>
      <c r="J18" s="203">
        <f t="shared" si="4"/>
        <v>2334</v>
      </c>
      <c r="K18" s="203">
        <f t="shared" si="4"/>
        <v>3687</v>
      </c>
      <c r="L18" s="204">
        <f t="shared" si="4"/>
        <v>111</v>
      </c>
      <c r="M18" s="202">
        <f t="shared" si="4"/>
        <v>13640</v>
      </c>
      <c r="N18" s="203">
        <f t="shared" si="4"/>
        <v>6933</v>
      </c>
      <c r="O18" s="203">
        <f t="shared" si="4"/>
        <v>6707</v>
      </c>
      <c r="P18" s="203">
        <f t="shared" si="4"/>
        <v>13839</v>
      </c>
      <c r="Q18" s="204">
        <f t="shared" si="4"/>
        <v>-199</v>
      </c>
      <c r="R18" s="231">
        <f t="shared" si="4"/>
        <v>-491</v>
      </c>
      <c r="S18" s="203">
        <f t="shared" si="4"/>
        <v>-123</v>
      </c>
      <c r="T18" s="203">
        <f t="shared" si="4"/>
        <v>-368</v>
      </c>
      <c r="U18" s="203">
        <f t="shared" si="4"/>
        <v>46</v>
      </c>
      <c r="V18" s="204">
        <f t="shared" si="4"/>
        <v>-537</v>
      </c>
    </row>
    <row r="19" spans="1:32" ht="17.25" customHeight="1" x14ac:dyDescent="0.25">
      <c r="A19" s="556"/>
      <c r="B19" s="206" t="s">
        <v>74</v>
      </c>
      <c r="C19" s="208">
        <f t="shared" ref="C19:H19" si="5">C17/C16-1</f>
        <v>-3.6192544335866828E-4</v>
      </c>
      <c r="D19" s="209">
        <f t="shared" si="5"/>
        <v>-2.8044871794871806E-2</v>
      </c>
      <c r="E19" s="209">
        <f t="shared" si="5"/>
        <v>2.2442244224422536E-2</v>
      </c>
      <c r="F19" s="209">
        <f t="shared" si="5"/>
        <v>2.9357798165137172E-3</v>
      </c>
      <c r="G19" s="210">
        <f t="shared" si="5"/>
        <v>-0.23684210526315785</v>
      </c>
      <c r="H19" s="208">
        <f t="shared" si="5"/>
        <v>4.1619181204523459E-2</v>
      </c>
      <c r="I19" s="209">
        <f t="shared" ref="I19:V19" si="6">I17/I16-1</f>
        <v>4.5969793073130871E-2</v>
      </c>
      <c r="J19" s="209">
        <f t="shared" si="6"/>
        <v>3.9286976720698918E-2</v>
      </c>
      <c r="K19" s="209">
        <f t="shared" si="6"/>
        <v>4.163138105077735E-2</v>
      </c>
      <c r="L19" s="210">
        <f t="shared" si="6"/>
        <v>4.1217972521351731E-2</v>
      </c>
      <c r="M19" s="208">
        <f t="shared" si="6"/>
        <v>4.0440816762184806E-2</v>
      </c>
      <c r="N19" s="209">
        <f t="shared" si="6"/>
        <v>3.8258000077255438E-2</v>
      </c>
      <c r="O19" s="209">
        <f t="shared" si="6"/>
        <v>4.297540784027265E-2</v>
      </c>
      <c r="P19" s="209">
        <f t="shared" si="6"/>
        <v>4.2045937898766539E-2</v>
      </c>
      <c r="Q19" s="210">
        <f t="shared" si="6"/>
        <v>-2.4438167751442919E-2</v>
      </c>
      <c r="R19" s="237">
        <f t="shared" si="6"/>
        <v>-3.2838416265382531E-2</v>
      </c>
      <c r="S19" s="209">
        <f t="shared" si="6"/>
        <v>-1.8735719725818778E-2</v>
      </c>
      <c r="T19" s="209">
        <f t="shared" si="6"/>
        <v>-4.3877429354954089E-2</v>
      </c>
      <c r="U19" s="209">
        <f t="shared" si="6"/>
        <v>4.6996322026970905E-3</v>
      </c>
      <c r="V19" s="210">
        <f t="shared" si="6"/>
        <v>-0.10398915569326106</v>
      </c>
    </row>
    <row r="20" spans="1:32" ht="17.25" customHeight="1" x14ac:dyDescent="0.25">
      <c r="A20" s="543" t="s">
        <v>234</v>
      </c>
      <c r="B20" s="214" t="s">
        <v>73</v>
      </c>
      <c r="C20" s="216">
        <f t="shared" ref="C20:H20" si="7">C17-C12</f>
        <v>150</v>
      </c>
      <c r="D20" s="217">
        <f t="shared" si="7"/>
        <v>-24</v>
      </c>
      <c r="E20" s="217">
        <f t="shared" si="7"/>
        <v>174</v>
      </c>
      <c r="F20" s="217">
        <f t="shared" si="7"/>
        <v>154</v>
      </c>
      <c r="G20" s="218">
        <f t="shared" si="7"/>
        <v>-4</v>
      </c>
      <c r="H20" s="216">
        <f t="shared" si="7"/>
        <v>7617</v>
      </c>
      <c r="I20" s="217">
        <f t="shared" ref="I20:V20" si="8">I17-I12</f>
        <v>3455</v>
      </c>
      <c r="J20" s="217">
        <f t="shared" si="8"/>
        <v>4162</v>
      </c>
      <c r="K20" s="217">
        <f t="shared" si="8"/>
        <v>7386</v>
      </c>
      <c r="L20" s="218">
        <f t="shared" si="8"/>
        <v>231</v>
      </c>
      <c r="M20" s="216">
        <f t="shared" si="8"/>
        <v>35923</v>
      </c>
      <c r="N20" s="217">
        <f t="shared" si="8"/>
        <v>18486</v>
      </c>
      <c r="O20" s="217">
        <f t="shared" si="8"/>
        <v>17437</v>
      </c>
      <c r="P20" s="217">
        <f t="shared" si="8"/>
        <v>36488</v>
      </c>
      <c r="Q20" s="218">
        <f t="shared" si="8"/>
        <v>-565</v>
      </c>
      <c r="R20" s="234">
        <f t="shared" si="8"/>
        <v>-2025</v>
      </c>
      <c r="S20" s="217">
        <f t="shared" si="8"/>
        <v>-858</v>
      </c>
      <c r="T20" s="217">
        <f t="shared" si="8"/>
        <v>-1167</v>
      </c>
      <c r="U20" s="217">
        <f t="shared" si="8"/>
        <v>750</v>
      </c>
      <c r="V20" s="218">
        <f t="shared" si="8"/>
        <v>-2775</v>
      </c>
    </row>
    <row r="21" spans="1:32" ht="17.25" customHeight="1" x14ac:dyDescent="0.25">
      <c r="A21" s="556"/>
      <c r="B21" s="206" t="s">
        <v>74</v>
      </c>
      <c r="C21" s="208">
        <f t="shared" ref="C21:H21" si="9">C17/C12-1</f>
        <v>5.7427258805512915E-2</v>
      </c>
      <c r="D21" s="209">
        <f t="shared" si="9"/>
        <v>-1.9401778496362154E-2</v>
      </c>
      <c r="E21" s="209">
        <f t="shared" si="9"/>
        <v>0.12654545454545452</v>
      </c>
      <c r="F21" s="209">
        <f t="shared" si="9"/>
        <v>5.9713067080263693E-2</v>
      </c>
      <c r="G21" s="210">
        <f t="shared" si="9"/>
        <v>-0.12121212121212122</v>
      </c>
      <c r="H21" s="208">
        <f t="shared" si="9"/>
        <v>8.711415075997575E-2</v>
      </c>
      <c r="I21" s="209">
        <f t="shared" ref="I21:V21" si="10">I17/I12-1</f>
        <v>0.11572213290460875</v>
      </c>
      <c r="J21" s="209">
        <f t="shared" si="10"/>
        <v>7.2280787065177821E-2</v>
      </c>
      <c r="K21" s="209">
        <f t="shared" si="10"/>
        <v>8.7033371040724061E-2</v>
      </c>
      <c r="L21" s="210">
        <f t="shared" si="10"/>
        <v>8.9778468713563875E-2</v>
      </c>
      <c r="M21" s="208">
        <f t="shared" si="10"/>
        <v>0.11404126984126983</v>
      </c>
      <c r="N21" s="209">
        <f t="shared" si="10"/>
        <v>0.10895652583930593</v>
      </c>
      <c r="O21" s="209">
        <f t="shared" si="10"/>
        <v>0.11997715638245166</v>
      </c>
      <c r="P21" s="209">
        <f t="shared" si="10"/>
        <v>0.11905080410191493</v>
      </c>
      <c r="Q21" s="210">
        <f t="shared" si="10"/>
        <v>-6.640028205429549E-2</v>
      </c>
      <c r="R21" s="237">
        <f t="shared" si="10"/>
        <v>-0.12283149338832944</v>
      </c>
      <c r="S21" s="209">
        <f t="shared" si="10"/>
        <v>-0.1175342465753425</v>
      </c>
      <c r="T21" s="209">
        <f t="shared" si="10"/>
        <v>-0.12704114957544088</v>
      </c>
      <c r="U21" s="209">
        <f t="shared" si="10"/>
        <v>8.2562747688243121E-2</v>
      </c>
      <c r="V21" s="210">
        <f t="shared" si="10"/>
        <v>-0.37489867603350446</v>
      </c>
    </row>
    <row r="22" spans="1:32" ht="17.25" customHeight="1" x14ac:dyDescent="0.25">
      <c r="A22" s="543" t="s">
        <v>269</v>
      </c>
      <c r="B22" s="214" t="s">
        <v>73</v>
      </c>
      <c r="C22" s="216">
        <f t="shared" ref="C22:H22" si="11">C17-C7</f>
        <v>797</v>
      </c>
      <c r="D22" s="217">
        <f t="shared" si="11"/>
        <v>275</v>
      </c>
      <c r="E22" s="217">
        <f t="shared" si="11"/>
        <v>522</v>
      </c>
      <c r="F22" s="217">
        <f t="shared" si="11"/>
        <v>793</v>
      </c>
      <c r="G22" s="218">
        <f t="shared" si="11"/>
        <v>4</v>
      </c>
      <c r="H22" s="216">
        <f t="shared" si="11"/>
        <v>-5504</v>
      </c>
      <c r="I22" s="217">
        <f t="shared" ref="I22:V22" si="12">I17-I7</f>
        <v>-268</v>
      </c>
      <c r="J22" s="217">
        <f t="shared" si="12"/>
        <v>-5236</v>
      </c>
      <c r="K22" s="217">
        <f t="shared" si="12"/>
        <v>-6642</v>
      </c>
      <c r="L22" s="218">
        <f t="shared" si="12"/>
        <v>1138</v>
      </c>
      <c r="M22" s="216">
        <f t="shared" si="12"/>
        <v>12858</v>
      </c>
      <c r="N22" s="217">
        <f t="shared" si="12"/>
        <v>4456</v>
      </c>
      <c r="O22" s="217">
        <f t="shared" si="12"/>
        <v>8402</v>
      </c>
      <c r="P22" s="217">
        <f t="shared" si="12"/>
        <v>14449</v>
      </c>
      <c r="Q22" s="218">
        <f t="shared" si="12"/>
        <v>-1591</v>
      </c>
      <c r="R22" s="234">
        <f t="shared" si="12"/>
        <v>-15705</v>
      </c>
      <c r="S22" s="217">
        <f t="shared" si="12"/>
        <v>-7556</v>
      </c>
      <c r="T22" s="217">
        <f t="shared" si="12"/>
        <v>-8149</v>
      </c>
      <c r="U22" s="217">
        <f t="shared" si="12"/>
        <v>-4523</v>
      </c>
      <c r="V22" s="218">
        <f t="shared" si="12"/>
        <v>-11182</v>
      </c>
    </row>
    <row r="23" spans="1:32" ht="17.25" customHeight="1" thickBot="1" x14ac:dyDescent="0.3">
      <c r="A23" s="544"/>
      <c r="B23" s="221" t="s">
        <v>74</v>
      </c>
      <c r="C23" s="222">
        <f t="shared" ref="C23:H23" si="13">C17/C7-1</f>
        <v>0.40559796437659035</v>
      </c>
      <c r="D23" s="223">
        <f t="shared" si="13"/>
        <v>0.2931769722814499</v>
      </c>
      <c r="E23" s="223">
        <f t="shared" si="13"/>
        <v>0.5082765335929893</v>
      </c>
      <c r="F23" s="223">
        <f t="shared" si="13"/>
        <v>0.40876288659793825</v>
      </c>
      <c r="G23" s="259">
        <f t="shared" si="13"/>
        <v>0.15999999999999992</v>
      </c>
      <c r="H23" s="222">
        <f t="shared" si="13"/>
        <v>-5.4734581037809038E-2</v>
      </c>
      <c r="I23" s="223">
        <f t="shared" ref="I23:V23" si="14">I17/I7-1</f>
        <v>-7.9811787128860612E-3</v>
      </c>
      <c r="J23" s="223">
        <f t="shared" si="14"/>
        <v>-7.8173755953358515E-2</v>
      </c>
      <c r="K23" s="223">
        <f t="shared" si="14"/>
        <v>-6.7164179104477584E-2</v>
      </c>
      <c r="L23" s="259">
        <f t="shared" si="14"/>
        <v>0.68307322929171677</v>
      </c>
      <c r="M23" s="222">
        <f t="shared" si="14"/>
        <v>3.8034105867214896E-2</v>
      </c>
      <c r="N23" s="223">
        <f t="shared" si="14"/>
        <v>2.4257732968959278E-2</v>
      </c>
      <c r="O23" s="223">
        <f t="shared" si="14"/>
        <v>5.4427321193747602E-2</v>
      </c>
      <c r="P23" s="223">
        <f t="shared" si="14"/>
        <v>4.3980762791830275E-2</v>
      </c>
      <c r="Q23" s="259">
        <f t="shared" si="14"/>
        <v>-0.16685894074462504</v>
      </c>
      <c r="R23" s="258">
        <f t="shared" si="14"/>
        <v>-0.52061924020420336</v>
      </c>
      <c r="S23" s="223">
        <f t="shared" si="14"/>
        <v>-0.53979139877125304</v>
      </c>
      <c r="T23" s="223">
        <f t="shared" si="14"/>
        <v>-0.50402028698664025</v>
      </c>
      <c r="U23" s="223">
        <f t="shared" si="14"/>
        <v>-0.31503796057672218</v>
      </c>
      <c r="V23" s="259">
        <f t="shared" si="14"/>
        <v>-0.70731861597824031</v>
      </c>
    </row>
    <row r="24" spans="1:32" ht="17.25" customHeight="1" x14ac:dyDescent="0.25">
      <c r="A24" s="318" t="s">
        <v>184</v>
      </c>
      <c r="K24" s="70"/>
      <c r="U24" s="70"/>
    </row>
    <row r="25" spans="1:32" ht="24.75" customHeight="1" x14ac:dyDescent="0.25">
      <c r="A25" s="722" t="s">
        <v>179</v>
      </c>
      <c r="B25" s="722"/>
      <c r="C25" s="722"/>
      <c r="D25" s="722"/>
      <c r="E25" s="722"/>
      <c r="F25" s="722"/>
      <c r="G25" s="722"/>
      <c r="H25" s="722"/>
      <c r="I25" s="722"/>
      <c r="J25" s="722"/>
      <c r="K25" s="722"/>
      <c r="L25" s="722"/>
      <c r="M25" s="722"/>
      <c r="N25" s="722"/>
      <c r="O25" s="722"/>
      <c r="P25" s="722"/>
      <c r="Q25" s="722"/>
      <c r="R25" s="722"/>
      <c r="S25" s="722"/>
      <c r="T25" s="722"/>
      <c r="U25" s="722"/>
      <c r="V25" s="722"/>
    </row>
    <row r="26" spans="1:32" ht="17.25" customHeight="1" x14ac:dyDescent="0.25">
      <c r="K26" s="70"/>
      <c r="U26" s="70"/>
    </row>
    <row r="27" spans="1:32" x14ac:dyDescent="0.25"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</row>
    <row r="28" spans="1:32" x14ac:dyDescent="0.25">
      <c r="U28" s="70"/>
    </row>
    <row r="29" spans="1:32" x14ac:dyDescent="0.25">
      <c r="U29" s="70"/>
    </row>
    <row r="30" spans="1:32" x14ac:dyDescent="0.25">
      <c r="U30" s="70"/>
    </row>
    <row r="31" spans="1:32" x14ac:dyDescent="0.25">
      <c r="U31" s="70"/>
    </row>
  </sheetData>
  <mergeCells count="32">
    <mergeCell ref="F4:G5"/>
    <mergeCell ref="A10:B10"/>
    <mergeCell ref="A17:B17"/>
    <mergeCell ref="A11:B11"/>
    <mergeCell ref="A12:B12"/>
    <mergeCell ref="A13:B13"/>
    <mergeCell ref="A14:B14"/>
    <mergeCell ref="A15:B15"/>
    <mergeCell ref="A16:B16"/>
    <mergeCell ref="N4:O5"/>
    <mergeCell ref="P4:Q5"/>
    <mergeCell ref="S4:T5"/>
    <mergeCell ref="H3:L3"/>
    <mergeCell ref="M3:Q3"/>
    <mergeCell ref="R4:R6"/>
    <mergeCell ref="H4:H6"/>
    <mergeCell ref="A25:V25"/>
    <mergeCell ref="A3:B6"/>
    <mergeCell ref="A7:B7"/>
    <mergeCell ref="A8:B8"/>
    <mergeCell ref="A9:B9"/>
    <mergeCell ref="A18:A19"/>
    <mergeCell ref="A20:A21"/>
    <mergeCell ref="A22:A23"/>
    <mergeCell ref="C3:G3"/>
    <mergeCell ref="C4:C6"/>
    <mergeCell ref="D4:E5"/>
    <mergeCell ref="R3:V3"/>
    <mergeCell ref="M4:M6"/>
    <mergeCell ref="U4:V5"/>
    <mergeCell ref="I4:J5"/>
    <mergeCell ref="K4:L5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H18:V23 C18:G23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4"/>
  <dimension ref="A1:R26"/>
  <sheetViews>
    <sheetView zoomScaleNormal="100" workbookViewId="0"/>
  </sheetViews>
  <sheetFormatPr defaultColWidth="8.85546875" defaultRowHeight="15" x14ac:dyDescent="0.25"/>
  <cols>
    <col min="1" max="1" width="13.140625" style="10" customWidth="1"/>
    <col min="2" max="2" width="5.7109375" style="10" customWidth="1"/>
    <col min="3" max="3" width="7.5703125" style="10" customWidth="1"/>
    <col min="4" max="4" width="7" style="10" customWidth="1"/>
    <col min="5" max="5" width="7.140625" style="10" customWidth="1"/>
    <col min="6" max="6" width="8.140625" style="10" customWidth="1"/>
    <col min="7" max="7" width="9" style="10" customWidth="1"/>
    <col min="8" max="8" width="8.140625" style="10" customWidth="1"/>
    <col min="9" max="9" width="9" style="10" customWidth="1"/>
    <col min="10" max="10" width="8.140625" style="10" customWidth="1"/>
    <col min="11" max="11" width="9" style="10" customWidth="1"/>
    <col min="12" max="12" width="8.42578125" style="10" customWidth="1"/>
    <col min="13" max="14" width="9" style="10" customWidth="1"/>
    <col min="15" max="15" width="8.7109375" style="10" customWidth="1"/>
    <col min="17" max="16384" width="8.85546875" style="10"/>
  </cols>
  <sheetData>
    <row r="1" spans="1:18" s="17" customFormat="1" ht="17.25" customHeight="1" x14ac:dyDescent="0.25">
      <c r="A1" s="94" t="s">
        <v>238</v>
      </c>
      <c r="B1" s="36"/>
      <c r="C1" s="36"/>
      <c r="D1" s="36"/>
      <c r="E1" s="36"/>
      <c r="F1" s="36"/>
      <c r="G1" s="36"/>
      <c r="H1" s="36"/>
      <c r="I1" s="36"/>
      <c r="J1" s="35"/>
      <c r="K1" s="35"/>
      <c r="L1" s="35"/>
      <c r="M1" s="35"/>
      <c r="N1" s="191"/>
      <c r="O1" s="35"/>
    </row>
    <row r="2" spans="1:18" s="1" customFormat="1" ht="17.25" customHeight="1" thickBot="1" x14ac:dyDescent="0.3">
      <c r="A2" s="122" t="s">
        <v>75</v>
      </c>
      <c r="B2" s="35"/>
      <c r="C2" s="35"/>
      <c r="D2" s="35"/>
      <c r="E2" s="324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8" s="18" customFormat="1" ht="27.75" customHeight="1" x14ac:dyDescent="0.25">
      <c r="A3" s="549" t="s">
        <v>79</v>
      </c>
      <c r="B3" s="550"/>
      <c r="C3" s="530" t="s">
        <v>76</v>
      </c>
      <c r="D3" s="522"/>
      <c r="E3" s="531"/>
      <c r="F3" s="522" t="s">
        <v>77</v>
      </c>
      <c r="G3" s="523"/>
      <c r="H3" s="535" t="s">
        <v>85</v>
      </c>
      <c r="I3" s="536"/>
      <c r="J3" s="535" t="s">
        <v>91</v>
      </c>
      <c r="K3" s="536"/>
      <c r="L3" s="530" t="s">
        <v>136</v>
      </c>
      <c r="M3" s="523"/>
      <c r="N3" s="535" t="s">
        <v>78</v>
      </c>
      <c r="O3" s="536"/>
    </row>
    <row r="4" spans="1:18" s="18" customFormat="1" ht="15" customHeight="1" x14ac:dyDescent="0.25">
      <c r="A4" s="551"/>
      <c r="B4" s="552"/>
      <c r="C4" s="527" t="s">
        <v>3</v>
      </c>
      <c r="D4" s="532" t="s">
        <v>231</v>
      </c>
      <c r="E4" s="524"/>
      <c r="F4" s="519" t="s">
        <v>3</v>
      </c>
      <c r="G4" s="524" t="s">
        <v>232</v>
      </c>
      <c r="H4" s="527" t="s">
        <v>3</v>
      </c>
      <c r="I4" s="540" t="s">
        <v>92</v>
      </c>
      <c r="J4" s="527" t="s">
        <v>3</v>
      </c>
      <c r="K4" s="540" t="s">
        <v>93</v>
      </c>
      <c r="L4" s="527" t="s">
        <v>3</v>
      </c>
      <c r="M4" s="540" t="s">
        <v>94</v>
      </c>
      <c r="N4" s="537" t="s">
        <v>3</v>
      </c>
      <c r="O4" s="540" t="s">
        <v>200</v>
      </c>
    </row>
    <row r="5" spans="1:18" s="18" customFormat="1" ht="15" customHeight="1" x14ac:dyDescent="0.25">
      <c r="A5" s="551"/>
      <c r="B5" s="552"/>
      <c r="C5" s="528"/>
      <c r="D5" s="533"/>
      <c r="E5" s="534"/>
      <c r="F5" s="520"/>
      <c r="G5" s="525"/>
      <c r="H5" s="528"/>
      <c r="I5" s="541"/>
      <c r="J5" s="528"/>
      <c r="K5" s="541"/>
      <c r="L5" s="528"/>
      <c r="M5" s="541"/>
      <c r="N5" s="538"/>
      <c r="O5" s="541"/>
    </row>
    <row r="6" spans="1:18" s="18" customFormat="1" ht="15" customHeight="1" thickBot="1" x14ac:dyDescent="0.3">
      <c r="A6" s="551"/>
      <c r="B6" s="552"/>
      <c r="C6" s="529"/>
      <c r="D6" s="420" t="s">
        <v>64</v>
      </c>
      <c r="E6" s="421" t="s">
        <v>32</v>
      </c>
      <c r="F6" s="521"/>
      <c r="G6" s="526"/>
      <c r="H6" s="529"/>
      <c r="I6" s="542"/>
      <c r="J6" s="529"/>
      <c r="K6" s="542"/>
      <c r="L6" s="529"/>
      <c r="M6" s="542"/>
      <c r="N6" s="539"/>
      <c r="O6" s="542"/>
    </row>
    <row r="7" spans="1:18" s="18" customFormat="1" ht="17.25" customHeight="1" x14ac:dyDescent="0.25">
      <c r="A7" s="553" t="s">
        <v>6</v>
      </c>
      <c r="B7" s="554"/>
      <c r="C7" s="374">
        <v>1347</v>
      </c>
      <c r="D7" s="418">
        <v>1337</v>
      </c>
      <c r="E7" s="114">
        <v>404</v>
      </c>
      <c r="F7" s="374">
        <v>20918</v>
      </c>
      <c r="G7" s="114">
        <v>19440</v>
      </c>
      <c r="H7" s="369">
        <v>470754</v>
      </c>
      <c r="I7" s="366">
        <v>443719</v>
      </c>
      <c r="J7" s="369">
        <v>121583</v>
      </c>
      <c r="K7" s="305">
        <v>111927</v>
      </c>
      <c r="L7" s="369">
        <v>101055</v>
      </c>
      <c r="M7" s="305">
        <v>95588</v>
      </c>
      <c r="N7" s="405">
        <v>41788.800000000003</v>
      </c>
      <c r="O7" s="294">
        <v>3983.4</v>
      </c>
      <c r="P7" s="358"/>
      <c r="R7" s="422"/>
    </row>
    <row r="8" spans="1:18" s="18" customFormat="1" ht="17.25" customHeight="1" x14ac:dyDescent="0.25">
      <c r="A8" s="545" t="s">
        <v>7</v>
      </c>
      <c r="B8" s="546"/>
      <c r="C8" s="374">
        <v>1331</v>
      </c>
      <c r="D8" s="418">
        <v>1323</v>
      </c>
      <c r="E8" s="114">
        <v>383</v>
      </c>
      <c r="F8" s="374">
        <v>20192</v>
      </c>
      <c r="G8" s="114">
        <v>18823</v>
      </c>
      <c r="H8" s="369">
        <v>448792</v>
      </c>
      <c r="I8" s="366">
        <v>423863</v>
      </c>
      <c r="J8" s="369">
        <v>120053</v>
      </c>
      <c r="K8" s="305">
        <v>110402</v>
      </c>
      <c r="L8" s="369">
        <v>90076</v>
      </c>
      <c r="M8" s="305">
        <v>85454</v>
      </c>
      <c r="N8" s="405">
        <v>40214.1</v>
      </c>
      <c r="O8" s="294">
        <v>3514.1</v>
      </c>
      <c r="R8" s="422"/>
    </row>
    <row r="9" spans="1:18" s="18" customFormat="1" ht="17.25" customHeight="1" x14ac:dyDescent="0.25">
      <c r="A9" s="545" t="s">
        <v>8</v>
      </c>
      <c r="B9" s="546"/>
      <c r="C9" s="374">
        <v>1310</v>
      </c>
      <c r="D9" s="418">
        <v>1299</v>
      </c>
      <c r="E9" s="114">
        <v>362</v>
      </c>
      <c r="F9" s="374">
        <v>19771</v>
      </c>
      <c r="G9" s="114">
        <v>18455</v>
      </c>
      <c r="H9" s="369">
        <v>435542</v>
      </c>
      <c r="I9" s="366">
        <v>412532</v>
      </c>
      <c r="J9" s="369">
        <v>117725</v>
      </c>
      <c r="K9" s="305">
        <v>109105</v>
      </c>
      <c r="L9" s="370">
        <v>83822</v>
      </c>
      <c r="M9" s="305">
        <v>79619</v>
      </c>
      <c r="N9" s="405">
        <v>39070.1</v>
      </c>
      <c r="O9" s="294">
        <v>3644.7</v>
      </c>
      <c r="R9" s="422"/>
    </row>
    <row r="10" spans="1:18" s="18" customFormat="1" ht="17.25" customHeight="1" x14ac:dyDescent="0.25">
      <c r="A10" s="545" t="s">
        <v>9</v>
      </c>
      <c r="B10" s="546"/>
      <c r="C10" s="374">
        <v>1304</v>
      </c>
      <c r="D10" s="418">
        <v>1294</v>
      </c>
      <c r="E10" s="114">
        <v>351</v>
      </c>
      <c r="F10" s="374">
        <v>19546</v>
      </c>
      <c r="G10" s="114">
        <v>18269</v>
      </c>
      <c r="H10" s="369">
        <v>427107</v>
      </c>
      <c r="I10" s="366">
        <v>405631</v>
      </c>
      <c r="J10" s="369">
        <v>116077</v>
      </c>
      <c r="K10" s="305">
        <v>108053</v>
      </c>
      <c r="L10" s="370">
        <v>78385</v>
      </c>
      <c r="M10" s="305">
        <v>74303</v>
      </c>
      <c r="N10" s="405">
        <v>38385.9</v>
      </c>
      <c r="O10" s="294">
        <v>3453.8</v>
      </c>
      <c r="R10" s="422"/>
    </row>
    <row r="11" spans="1:18" s="18" customFormat="1" ht="17.25" customHeight="1" x14ac:dyDescent="0.25">
      <c r="A11" s="545" t="s">
        <v>10</v>
      </c>
      <c r="B11" s="546"/>
      <c r="C11" s="374">
        <v>1307</v>
      </c>
      <c r="D11" s="418">
        <v>1297</v>
      </c>
      <c r="E11" s="114">
        <v>340</v>
      </c>
      <c r="F11" s="374">
        <v>19380</v>
      </c>
      <c r="G11" s="114">
        <v>18127</v>
      </c>
      <c r="H11" s="370">
        <v>424849</v>
      </c>
      <c r="I11" s="366">
        <v>404087</v>
      </c>
      <c r="J11" s="370">
        <v>115617</v>
      </c>
      <c r="K11" s="305">
        <v>107399</v>
      </c>
      <c r="L11" s="370">
        <v>78602</v>
      </c>
      <c r="M11" s="305">
        <v>74363</v>
      </c>
      <c r="N11" s="405">
        <v>38069.599999999999</v>
      </c>
      <c r="O11" s="406">
        <v>3583</v>
      </c>
      <c r="P11" s="358"/>
      <c r="R11" s="422"/>
    </row>
    <row r="12" spans="1:18" s="18" customFormat="1" ht="17.25" customHeight="1" x14ac:dyDescent="0.25">
      <c r="A12" s="545" t="s">
        <v>46</v>
      </c>
      <c r="B12" s="546"/>
      <c r="C12" s="374">
        <v>1308</v>
      </c>
      <c r="D12" s="418">
        <v>1297</v>
      </c>
      <c r="E12" s="114">
        <v>319</v>
      </c>
      <c r="F12" s="374">
        <v>19266</v>
      </c>
      <c r="G12" s="114">
        <v>18088</v>
      </c>
      <c r="H12" s="370">
        <v>421535</v>
      </c>
      <c r="I12" s="366">
        <v>403018</v>
      </c>
      <c r="J12" s="370">
        <v>114041</v>
      </c>
      <c r="K12" s="305">
        <v>107316</v>
      </c>
      <c r="L12" s="370">
        <v>78056</v>
      </c>
      <c r="M12" s="305">
        <v>74271</v>
      </c>
      <c r="N12" s="405">
        <v>38114.9</v>
      </c>
      <c r="O12" s="406">
        <v>3690.8</v>
      </c>
      <c r="R12" s="422"/>
    </row>
    <row r="13" spans="1:18" s="18" customFormat="1" ht="17.25" customHeight="1" x14ac:dyDescent="0.25">
      <c r="A13" s="545" t="s">
        <v>71</v>
      </c>
      <c r="B13" s="546"/>
      <c r="C13" s="374">
        <v>1290</v>
      </c>
      <c r="D13" s="418">
        <v>1279</v>
      </c>
      <c r="E13" s="114">
        <v>302</v>
      </c>
      <c r="F13" s="374">
        <v>19225</v>
      </c>
      <c r="G13" s="114">
        <v>18164</v>
      </c>
      <c r="H13" s="370">
        <v>420814</v>
      </c>
      <c r="I13" s="366">
        <v>403957</v>
      </c>
      <c r="J13" s="370">
        <v>113513</v>
      </c>
      <c r="K13" s="305">
        <v>107509</v>
      </c>
      <c r="L13" s="370">
        <v>79477</v>
      </c>
      <c r="M13" s="305">
        <v>75432</v>
      </c>
      <c r="N13" s="405">
        <v>38223.4</v>
      </c>
      <c r="O13" s="406">
        <v>3722.5</v>
      </c>
      <c r="R13" s="422"/>
    </row>
    <row r="14" spans="1:18" s="18" customFormat="1" ht="17.25" customHeight="1" x14ac:dyDescent="0.25">
      <c r="A14" s="545" t="s">
        <v>148</v>
      </c>
      <c r="B14" s="546"/>
      <c r="C14" s="374">
        <v>1284</v>
      </c>
      <c r="D14" s="418">
        <v>1273</v>
      </c>
      <c r="E14" s="114">
        <v>260</v>
      </c>
      <c r="F14" s="374">
        <v>19303</v>
      </c>
      <c r="G14" s="114">
        <v>18280</v>
      </c>
      <c r="H14" s="370">
        <v>423838</v>
      </c>
      <c r="I14" s="366">
        <v>408088</v>
      </c>
      <c r="J14" s="370">
        <v>116183</v>
      </c>
      <c r="K14" s="305">
        <v>110095</v>
      </c>
      <c r="L14" s="370">
        <v>84462</v>
      </c>
      <c r="M14" s="305">
        <v>80350</v>
      </c>
      <c r="N14" s="405">
        <v>39133.300000000003</v>
      </c>
      <c r="O14" s="406">
        <v>3688.3</v>
      </c>
      <c r="R14" s="422"/>
    </row>
    <row r="15" spans="1:18" s="18" customFormat="1" ht="17.25" customHeight="1" x14ac:dyDescent="0.25">
      <c r="A15" s="545" t="s">
        <v>174</v>
      </c>
      <c r="B15" s="546"/>
      <c r="C15" s="374">
        <v>1280</v>
      </c>
      <c r="D15" s="418">
        <v>1269</v>
      </c>
      <c r="E15" s="114">
        <v>238</v>
      </c>
      <c r="F15" s="374">
        <v>19569</v>
      </c>
      <c r="G15" s="114">
        <v>18595</v>
      </c>
      <c r="H15" s="370">
        <v>432906</v>
      </c>
      <c r="I15" s="366">
        <v>417302</v>
      </c>
      <c r="J15" s="370">
        <v>118293</v>
      </c>
      <c r="K15" s="305">
        <v>112295</v>
      </c>
      <c r="L15" s="370">
        <v>90012</v>
      </c>
      <c r="M15" s="305">
        <v>85489</v>
      </c>
      <c r="N15" s="405">
        <v>40193.300000000003</v>
      </c>
      <c r="O15" s="406">
        <v>3708.6</v>
      </c>
      <c r="R15" s="422"/>
    </row>
    <row r="16" spans="1:18" s="18" customFormat="1" ht="17.25" customHeight="1" x14ac:dyDescent="0.25">
      <c r="A16" s="545" t="s">
        <v>196</v>
      </c>
      <c r="B16" s="546"/>
      <c r="C16" s="374">
        <v>1285</v>
      </c>
      <c r="D16" s="418">
        <v>1274</v>
      </c>
      <c r="E16" s="114">
        <v>230</v>
      </c>
      <c r="F16" s="374">
        <v>19995</v>
      </c>
      <c r="G16" s="114">
        <v>19029</v>
      </c>
      <c r="H16" s="370">
        <v>446254</v>
      </c>
      <c r="I16" s="366">
        <v>430216</v>
      </c>
      <c r="J16" s="370">
        <v>125167</v>
      </c>
      <c r="K16" s="305">
        <v>118401</v>
      </c>
      <c r="L16" s="370">
        <v>85492</v>
      </c>
      <c r="M16" s="305">
        <v>81729</v>
      </c>
      <c r="N16" s="405">
        <v>41305.800000000003</v>
      </c>
      <c r="O16" s="406">
        <v>3933.6</v>
      </c>
      <c r="R16" s="422"/>
    </row>
    <row r="17" spans="1:18" s="5" customFormat="1" ht="17.25" customHeight="1" thickBot="1" x14ac:dyDescent="0.25">
      <c r="A17" s="547" t="s">
        <v>236</v>
      </c>
      <c r="B17" s="548"/>
      <c r="C17" s="374">
        <v>1294</v>
      </c>
      <c r="D17" s="419">
        <v>1284</v>
      </c>
      <c r="E17" s="114">
        <v>208</v>
      </c>
      <c r="F17" s="374">
        <v>20378</v>
      </c>
      <c r="G17" s="114">
        <v>19446</v>
      </c>
      <c r="H17" s="370">
        <v>463200</v>
      </c>
      <c r="I17" s="366">
        <v>447796</v>
      </c>
      <c r="J17" s="370">
        <v>133416</v>
      </c>
      <c r="K17" s="305">
        <v>127446</v>
      </c>
      <c r="L17" s="371" t="s">
        <v>40</v>
      </c>
      <c r="M17" s="362" t="s">
        <v>40</v>
      </c>
      <c r="N17" s="405">
        <v>42488.4</v>
      </c>
      <c r="O17" s="406">
        <v>3874.8</v>
      </c>
      <c r="P17" s="358"/>
      <c r="Q17" s="18"/>
      <c r="R17" s="422"/>
    </row>
    <row r="18" spans="1:18" s="5" customFormat="1" ht="17.25" customHeight="1" x14ac:dyDescent="0.2">
      <c r="A18" s="555" t="s">
        <v>233</v>
      </c>
      <c r="B18" s="211" t="s">
        <v>73</v>
      </c>
      <c r="C18" s="202">
        <f>C17-C16</f>
        <v>9</v>
      </c>
      <c r="D18" s="231">
        <f t="shared" ref="D18:O18" si="0">D17-D16</f>
        <v>10</v>
      </c>
      <c r="E18" s="271">
        <f t="shared" ref="E18" si="1">E17-E16</f>
        <v>-22</v>
      </c>
      <c r="F18" s="231">
        <f t="shared" si="0"/>
        <v>383</v>
      </c>
      <c r="G18" s="231">
        <f>G17-G16</f>
        <v>417</v>
      </c>
      <c r="H18" s="202">
        <f t="shared" si="0"/>
        <v>16946</v>
      </c>
      <c r="I18" s="231">
        <f t="shared" si="0"/>
        <v>17580</v>
      </c>
      <c r="J18" s="202">
        <f t="shared" si="0"/>
        <v>8249</v>
      </c>
      <c r="K18" s="231">
        <f t="shared" si="0"/>
        <v>9045</v>
      </c>
      <c r="L18" s="269" t="s">
        <v>40</v>
      </c>
      <c r="M18" s="270" t="s">
        <v>40</v>
      </c>
      <c r="N18" s="400">
        <f t="shared" si="0"/>
        <v>1182.5999999999985</v>
      </c>
      <c r="O18" s="205">
        <f t="shared" si="0"/>
        <v>-58.799999999999727</v>
      </c>
    </row>
    <row r="19" spans="1:18" s="5" customFormat="1" ht="17.25" customHeight="1" x14ac:dyDescent="0.2">
      <c r="A19" s="556"/>
      <c r="B19" s="206" t="s">
        <v>74</v>
      </c>
      <c r="C19" s="208">
        <f>C17/C16-1</f>
        <v>7.0038910505836327E-3</v>
      </c>
      <c r="D19" s="237">
        <f t="shared" ref="D19:O19" si="2">D17/D16-1</f>
        <v>7.8492935635792183E-3</v>
      </c>
      <c r="E19" s="274">
        <f t="shared" ref="E19" si="3">E17/E16-1</f>
        <v>-9.5652173913043481E-2</v>
      </c>
      <c r="F19" s="237">
        <f t="shared" si="2"/>
        <v>1.9154788697174352E-2</v>
      </c>
      <c r="G19" s="237">
        <f t="shared" si="2"/>
        <v>2.1913920857638436E-2</v>
      </c>
      <c r="H19" s="208">
        <f t="shared" si="2"/>
        <v>3.7973889309675712E-2</v>
      </c>
      <c r="I19" s="237">
        <f t="shared" si="2"/>
        <v>4.0863194302396932E-2</v>
      </c>
      <c r="J19" s="208">
        <f t="shared" si="2"/>
        <v>6.590395231970092E-2</v>
      </c>
      <c r="K19" s="237">
        <f>K17/K16-1</f>
        <v>7.6392935870474021E-2</v>
      </c>
      <c r="L19" s="272" t="s">
        <v>40</v>
      </c>
      <c r="M19" s="273" t="s">
        <v>40</v>
      </c>
      <c r="N19" s="261">
        <f t="shared" si="2"/>
        <v>2.8630361837804763E-2</v>
      </c>
      <c r="O19" s="210">
        <f t="shared" si="2"/>
        <v>-1.4948139109212888E-2</v>
      </c>
    </row>
    <row r="20" spans="1:18" s="95" customFormat="1" ht="17.25" customHeight="1" x14ac:dyDescent="0.2">
      <c r="A20" s="543" t="s">
        <v>234</v>
      </c>
      <c r="B20" s="214" t="s">
        <v>73</v>
      </c>
      <c r="C20" s="216">
        <f>C17-C12</f>
        <v>-14</v>
      </c>
      <c r="D20" s="234">
        <f t="shared" ref="D20:O20" si="4">D17-D12</f>
        <v>-13</v>
      </c>
      <c r="E20" s="277">
        <f t="shared" ref="E20" si="5">E17-E12</f>
        <v>-111</v>
      </c>
      <c r="F20" s="234">
        <f t="shared" si="4"/>
        <v>1112</v>
      </c>
      <c r="G20" s="234">
        <f>G17-G12</f>
        <v>1358</v>
      </c>
      <c r="H20" s="216">
        <f t="shared" si="4"/>
        <v>41665</v>
      </c>
      <c r="I20" s="234">
        <f t="shared" si="4"/>
        <v>44778</v>
      </c>
      <c r="J20" s="216">
        <f t="shared" si="4"/>
        <v>19375</v>
      </c>
      <c r="K20" s="234">
        <f t="shared" si="4"/>
        <v>20130</v>
      </c>
      <c r="L20" s="275" t="s">
        <v>40</v>
      </c>
      <c r="M20" s="276" t="s">
        <v>40</v>
      </c>
      <c r="N20" s="401">
        <f t="shared" si="4"/>
        <v>4373.5</v>
      </c>
      <c r="O20" s="219">
        <f t="shared" si="4"/>
        <v>184</v>
      </c>
    </row>
    <row r="21" spans="1:18" s="95" customFormat="1" ht="17.25" customHeight="1" x14ac:dyDescent="0.2">
      <c r="A21" s="556"/>
      <c r="B21" s="206" t="s">
        <v>74</v>
      </c>
      <c r="C21" s="208">
        <f>C17/C12-1</f>
        <v>-1.0703363914373099E-2</v>
      </c>
      <c r="D21" s="237">
        <f t="shared" ref="D21:O21" si="6">D17/D12-1</f>
        <v>-1.0023130300693905E-2</v>
      </c>
      <c r="E21" s="274">
        <f t="shared" ref="E21" si="7">E17/E12-1</f>
        <v>-0.34796238244514111</v>
      </c>
      <c r="F21" s="237">
        <f t="shared" si="6"/>
        <v>5.7718260147409994E-2</v>
      </c>
      <c r="G21" s="237">
        <f t="shared" si="6"/>
        <v>7.5077399380804932E-2</v>
      </c>
      <c r="H21" s="208">
        <f t="shared" si="6"/>
        <v>9.8841140118851367E-2</v>
      </c>
      <c r="I21" s="237">
        <f t="shared" si="6"/>
        <v>0.11110669994888567</v>
      </c>
      <c r="J21" s="208">
        <f t="shared" si="6"/>
        <v>0.16989503774958137</v>
      </c>
      <c r="K21" s="237">
        <f t="shared" si="6"/>
        <v>0.1875768757687577</v>
      </c>
      <c r="L21" s="272" t="s">
        <v>40</v>
      </c>
      <c r="M21" s="273" t="s">
        <v>40</v>
      </c>
      <c r="N21" s="261">
        <f t="shared" si="6"/>
        <v>0.11474515215834225</v>
      </c>
      <c r="O21" s="210">
        <f t="shared" si="6"/>
        <v>4.9853690256854932E-2</v>
      </c>
    </row>
    <row r="22" spans="1:18" ht="17.25" customHeight="1" x14ac:dyDescent="0.25">
      <c r="A22" s="543" t="s">
        <v>235</v>
      </c>
      <c r="B22" s="214" t="s">
        <v>73</v>
      </c>
      <c r="C22" s="216">
        <f>C17-C7</f>
        <v>-53</v>
      </c>
      <c r="D22" s="234">
        <f t="shared" ref="D22:O22" si="8">D17-D7</f>
        <v>-53</v>
      </c>
      <c r="E22" s="277">
        <f t="shared" ref="E22" si="9">E17-E7</f>
        <v>-196</v>
      </c>
      <c r="F22" s="234">
        <f t="shared" si="8"/>
        <v>-540</v>
      </c>
      <c r="G22" s="234">
        <f t="shared" si="8"/>
        <v>6</v>
      </c>
      <c r="H22" s="216">
        <f t="shared" si="8"/>
        <v>-7554</v>
      </c>
      <c r="I22" s="234">
        <f t="shared" si="8"/>
        <v>4077</v>
      </c>
      <c r="J22" s="216">
        <f t="shared" si="8"/>
        <v>11833</v>
      </c>
      <c r="K22" s="234">
        <f t="shared" si="8"/>
        <v>15519</v>
      </c>
      <c r="L22" s="275" t="s">
        <v>40</v>
      </c>
      <c r="M22" s="276" t="s">
        <v>40</v>
      </c>
      <c r="N22" s="401">
        <f t="shared" si="8"/>
        <v>699.59999999999854</v>
      </c>
      <c r="O22" s="219">
        <f t="shared" si="8"/>
        <v>-108.59999999999991</v>
      </c>
    </row>
    <row r="23" spans="1:18" ht="17.25" customHeight="1" thickBot="1" x14ac:dyDescent="0.3">
      <c r="A23" s="544"/>
      <c r="B23" s="221" t="s">
        <v>74</v>
      </c>
      <c r="C23" s="222">
        <f>C17/C7-1</f>
        <v>-3.9346696362286604E-2</v>
      </c>
      <c r="D23" s="258">
        <f t="shared" ref="D23:O23" si="10">D17/D7-1</f>
        <v>-3.9640987284966345E-2</v>
      </c>
      <c r="E23" s="280">
        <f t="shared" ref="E23" si="11">E17/E7-1</f>
        <v>-0.48514851485148514</v>
      </c>
      <c r="F23" s="258">
        <f t="shared" si="10"/>
        <v>-2.5815087484463151E-2</v>
      </c>
      <c r="G23" s="258">
        <f t="shared" si="10"/>
        <v>3.0864197530866555E-4</v>
      </c>
      <c r="H23" s="222">
        <f t="shared" si="10"/>
        <v>-1.6046597586000355E-2</v>
      </c>
      <c r="I23" s="258">
        <f t="shared" si="10"/>
        <v>9.188247517009529E-3</v>
      </c>
      <c r="J23" s="222">
        <f t="shared" si="10"/>
        <v>9.7324461478989654E-2</v>
      </c>
      <c r="K23" s="258">
        <f t="shared" si="10"/>
        <v>0.13865287196118903</v>
      </c>
      <c r="L23" s="278" t="s">
        <v>40</v>
      </c>
      <c r="M23" s="279" t="s">
        <v>40</v>
      </c>
      <c r="N23" s="262">
        <f t="shared" si="10"/>
        <v>1.6741327819894236E-2</v>
      </c>
      <c r="O23" s="259">
        <f t="shared" si="10"/>
        <v>-2.7263142039463784E-2</v>
      </c>
    </row>
    <row r="24" spans="1:18" ht="17.25" customHeight="1" x14ac:dyDescent="0.25">
      <c r="A24" s="397" t="s">
        <v>228</v>
      </c>
    </row>
    <row r="25" spans="1:18" ht="17.25" customHeight="1" x14ac:dyDescent="0.25">
      <c r="A25" s="343" t="s">
        <v>201</v>
      </c>
    </row>
    <row r="26" spans="1:18" ht="17.25" customHeight="1" x14ac:dyDescent="0.25">
      <c r="A26" s="187"/>
    </row>
  </sheetData>
  <mergeCells count="33">
    <mergeCell ref="A3:B6"/>
    <mergeCell ref="A7:B7"/>
    <mergeCell ref="A8:B8"/>
    <mergeCell ref="A18:A19"/>
    <mergeCell ref="A20:A21"/>
    <mergeCell ref="A22:A23"/>
    <mergeCell ref="A9:B9"/>
    <mergeCell ref="A10:B10"/>
    <mergeCell ref="A11:B11"/>
    <mergeCell ref="A12:B12"/>
    <mergeCell ref="A13:B13"/>
    <mergeCell ref="A14:B14"/>
    <mergeCell ref="A15:B15"/>
    <mergeCell ref="A17:B17"/>
    <mergeCell ref="A16:B16"/>
    <mergeCell ref="H3:I3"/>
    <mergeCell ref="N3:O3"/>
    <mergeCell ref="H4:H6"/>
    <mergeCell ref="N4:N6"/>
    <mergeCell ref="I4:I6"/>
    <mergeCell ref="J3:K3"/>
    <mergeCell ref="J4:J6"/>
    <mergeCell ref="K4:K6"/>
    <mergeCell ref="L3:M3"/>
    <mergeCell ref="L4:L6"/>
    <mergeCell ref="M4:M6"/>
    <mergeCell ref="O4:O6"/>
    <mergeCell ref="F4:F6"/>
    <mergeCell ref="F3:G3"/>
    <mergeCell ref="G4:G6"/>
    <mergeCell ref="C4:C6"/>
    <mergeCell ref="C3:E3"/>
    <mergeCell ref="D4:E5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F18:K23 N18:O23 C18:D23 E18:E23" unlockedFormula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2"/>
  <dimension ref="A1:AN56"/>
  <sheetViews>
    <sheetView zoomScaleNormal="100" workbookViewId="0">
      <selection sqref="A1:V1"/>
    </sheetView>
  </sheetViews>
  <sheetFormatPr defaultRowHeight="15" x14ac:dyDescent="0.25"/>
  <cols>
    <col min="1" max="1" width="10.7109375" style="82" customWidth="1"/>
    <col min="2" max="2" width="4.5703125" style="82" customWidth="1"/>
    <col min="3" max="7" width="6" style="324" bestFit="1" customWidth="1"/>
    <col min="8" max="11" width="6.140625" style="82" bestFit="1" customWidth="1"/>
    <col min="12" max="12" width="5.5703125" style="82" bestFit="1" customWidth="1"/>
    <col min="13" max="16" width="6.140625" style="82" bestFit="1" customWidth="1"/>
    <col min="17" max="17" width="5.5703125" style="82" bestFit="1" customWidth="1"/>
    <col min="18" max="18" width="6.140625" style="82" bestFit="1" customWidth="1"/>
    <col min="19" max="22" width="6" style="82" bestFit="1" customWidth="1"/>
    <col min="23" max="23" width="9.140625" style="82"/>
    <col min="24" max="35" width="9.140625" style="324"/>
    <col min="36" max="16384" width="9.140625" style="82"/>
  </cols>
  <sheetData>
    <row r="1" spans="1:40" ht="27.75" customHeight="1" x14ac:dyDescent="0.25">
      <c r="A1" s="730" t="s">
        <v>264</v>
      </c>
      <c r="B1" s="730"/>
      <c r="C1" s="730"/>
      <c r="D1" s="730"/>
      <c r="E1" s="730"/>
      <c r="F1" s="730"/>
      <c r="G1" s="730"/>
      <c r="H1" s="730"/>
      <c r="I1" s="730"/>
      <c r="J1" s="730"/>
      <c r="K1" s="730"/>
      <c r="L1" s="730"/>
      <c r="M1" s="730"/>
      <c r="N1" s="730"/>
      <c r="O1" s="730"/>
      <c r="P1" s="730"/>
      <c r="Q1" s="730"/>
      <c r="R1" s="730"/>
      <c r="S1" s="730"/>
      <c r="T1" s="730"/>
      <c r="U1" s="730"/>
      <c r="V1" s="730"/>
    </row>
    <row r="2" spans="1:40" ht="17.25" customHeight="1" thickBot="1" x14ac:dyDescent="0.3">
      <c r="A2" s="122" t="s">
        <v>75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</row>
    <row r="3" spans="1:40" ht="26.25" customHeight="1" x14ac:dyDescent="0.25">
      <c r="A3" s="549" t="s">
        <v>79</v>
      </c>
      <c r="B3" s="550"/>
      <c r="C3" s="590" t="s">
        <v>193</v>
      </c>
      <c r="D3" s="591"/>
      <c r="E3" s="591"/>
      <c r="F3" s="591"/>
      <c r="G3" s="592"/>
      <c r="H3" s="590" t="s">
        <v>103</v>
      </c>
      <c r="I3" s="637"/>
      <c r="J3" s="637"/>
      <c r="K3" s="637"/>
      <c r="L3" s="638"/>
      <c r="M3" s="729" t="s">
        <v>183</v>
      </c>
      <c r="N3" s="688"/>
      <c r="O3" s="688"/>
      <c r="P3" s="688"/>
      <c r="Q3" s="689"/>
      <c r="R3" s="589" t="s">
        <v>98</v>
      </c>
      <c r="S3" s="724"/>
      <c r="T3" s="724"/>
      <c r="U3" s="724"/>
      <c r="V3" s="725"/>
    </row>
    <row r="4" spans="1:40" ht="13.5" customHeight="1" x14ac:dyDescent="0.25">
      <c r="A4" s="551"/>
      <c r="B4" s="552"/>
      <c r="C4" s="527" t="s">
        <v>3</v>
      </c>
      <c r="D4" s="666" t="s">
        <v>89</v>
      </c>
      <c r="E4" s="723"/>
      <c r="F4" s="726" t="s">
        <v>70</v>
      </c>
      <c r="G4" s="727"/>
      <c r="H4" s="527" t="s">
        <v>3</v>
      </c>
      <c r="I4" s="666" t="s">
        <v>89</v>
      </c>
      <c r="J4" s="723"/>
      <c r="K4" s="726" t="s">
        <v>70</v>
      </c>
      <c r="L4" s="727"/>
      <c r="M4" s="527" t="s">
        <v>3</v>
      </c>
      <c r="N4" s="666" t="s">
        <v>89</v>
      </c>
      <c r="O4" s="723"/>
      <c r="P4" s="726" t="s">
        <v>70</v>
      </c>
      <c r="Q4" s="727"/>
      <c r="R4" s="527" t="s">
        <v>3</v>
      </c>
      <c r="S4" s="666" t="s">
        <v>89</v>
      </c>
      <c r="T4" s="723"/>
      <c r="U4" s="726" t="s">
        <v>70</v>
      </c>
      <c r="V4" s="727"/>
    </row>
    <row r="5" spans="1:40" ht="13.5" customHeight="1" x14ac:dyDescent="0.25">
      <c r="A5" s="551"/>
      <c r="B5" s="552"/>
      <c r="C5" s="528"/>
      <c r="D5" s="723"/>
      <c r="E5" s="723"/>
      <c r="F5" s="728"/>
      <c r="G5" s="727"/>
      <c r="H5" s="528"/>
      <c r="I5" s="723"/>
      <c r="J5" s="723"/>
      <c r="K5" s="728"/>
      <c r="L5" s="727"/>
      <c r="M5" s="528"/>
      <c r="N5" s="723"/>
      <c r="O5" s="723"/>
      <c r="P5" s="728"/>
      <c r="Q5" s="727"/>
      <c r="R5" s="528"/>
      <c r="S5" s="723"/>
      <c r="T5" s="723"/>
      <c r="U5" s="728"/>
      <c r="V5" s="727"/>
    </row>
    <row r="6" spans="1:40" ht="17.25" customHeight="1" thickBot="1" x14ac:dyDescent="0.3">
      <c r="A6" s="557"/>
      <c r="B6" s="558"/>
      <c r="C6" s="529"/>
      <c r="D6" s="285" t="s">
        <v>4</v>
      </c>
      <c r="E6" s="285" t="s">
        <v>47</v>
      </c>
      <c r="F6" s="285" t="s">
        <v>64</v>
      </c>
      <c r="G6" s="286" t="s">
        <v>32</v>
      </c>
      <c r="H6" s="529"/>
      <c r="I6" s="285" t="s">
        <v>4</v>
      </c>
      <c r="J6" s="285" t="s">
        <v>47</v>
      </c>
      <c r="K6" s="285" t="s">
        <v>64</v>
      </c>
      <c r="L6" s="286" t="s">
        <v>32</v>
      </c>
      <c r="M6" s="529"/>
      <c r="N6" s="285" t="s">
        <v>4</v>
      </c>
      <c r="O6" s="285" t="s">
        <v>47</v>
      </c>
      <c r="P6" s="285" t="s">
        <v>64</v>
      </c>
      <c r="Q6" s="286" t="s">
        <v>32</v>
      </c>
      <c r="R6" s="529"/>
      <c r="S6" s="285" t="s">
        <v>4</v>
      </c>
      <c r="T6" s="285" t="s">
        <v>47</v>
      </c>
      <c r="U6" s="285" t="s">
        <v>64</v>
      </c>
      <c r="V6" s="286" t="s">
        <v>32</v>
      </c>
    </row>
    <row r="7" spans="1:40" ht="17.25" customHeight="1" x14ac:dyDescent="0.25">
      <c r="A7" s="545" t="s">
        <v>6</v>
      </c>
      <c r="B7" s="546"/>
      <c r="C7" s="319">
        <v>987</v>
      </c>
      <c r="D7" s="137">
        <v>462</v>
      </c>
      <c r="E7" s="136">
        <v>525</v>
      </c>
      <c r="F7" s="137">
        <v>978</v>
      </c>
      <c r="G7" s="87">
        <v>9</v>
      </c>
      <c r="H7" s="319">
        <v>34441</v>
      </c>
      <c r="I7" s="136">
        <v>12024</v>
      </c>
      <c r="J7" s="136">
        <v>22417</v>
      </c>
      <c r="K7" s="136">
        <v>33818</v>
      </c>
      <c r="L7" s="90">
        <v>623</v>
      </c>
      <c r="M7" s="67">
        <v>72216</v>
      </c>
      <c r="N7" s="88">
        <v>39117</v>
      </c>
      <c r="O7" s="136">
        <v>33099</v>
      </c>
      <c r="P7" s="88">
        <v>69340</v>
      </c>
      <c r="Q7" s="90">
        <v>2876</v>
      </c>
      <c r="R7" s="59">
        <v>13939</v>
      </c>
      <c r="S7" s="136">
        <v>5995</v>
      </c>
      <c r="T7" s="136">
        <v>7944</v>
      </c>
      <c r="U7" s="136">
        <v>7791</v>
      </c>
      <c r="V7" s="90">
        <v>6148</v>
      </c>
      <c r="X7" s="70"/>
      <c r="Y7" s="70"/>
      <c r="AB7" s="70"/>
      <c r="AC7" s="70"/>
      <c r="AD7" s="70"/>
      <c r="AH7" s="70"/>
      <c r="AI7" s="70"/>
      <c r="AM7" s="70"/>
      <c r="AN7" s="70"/>
    </row>
    <row r="8" spans="1:40" ht="17.25" customHeight="1" x14ac:dyDescent="0.25">
      <c r="A8" s="545" t="s">
        <v>7</v>
      </c>
      <c r="B8" s="546"/>
      <c r="C8" s="319">
        <v>993</v>
      </c>
      <c r="D8" s="137">
        <v>479</v>
      </c>
      <c r="E8" s="136">
        <v>514</v>
      </c>
      <c r="F8" s="137">
        <v>971</v>
      </c>
      <c r="G8" s="87">
        <v>22</v>
      </c>
      <c r="H8" s="319">
        <v>33129</v>
      </c>
      <c r="I8" s="137">
        <v>11697</v>
      </c>
      <c r="J8" s="136">
        <v>21432</v>
      </c>
      <c r="K8" s="137">
        <v>32433</v>
      </c>
      <c r="L8" s="87">
        <v>696</v>
      </c>
      <c r="M8" s="68">
        <v>72888</v>
      </c>
      <c r="N8" s="85">
        <v>39670</v>
      </c>
      <c r="O8" s="136">
        <v>33218</v>
      </c>
      <c r="P8" s="85">
        <v>69962</v>
      </c>
      <c r="Q8" s="87">
        <v>2926</v>
      </c>
      <c r="R8" s="25">
        <v>13043</v>
      </c>
      <c r="S8" s="137">
        <v>5453</v>
      </c>
      <c r="T8" s="136">
        <v>7590</v>
      </c>
      <c r="U8" s="137">
        <v>7036</v>
      </c>
      <c r="V8" s="87">
        <v>6007</v>
      </c>
      <c r="X8" s="70"/>
      <c r="Y8" s="70"/>
      <c r="AB8" s="70"/>
      <c r="AC8" s="70"/>
      <c r="AD8" s="70"/>
      <c r="AH8" s="70"/>
      <c r="AI8" s="70"/>
      <c r="AJ8" s="324"/>
      <c r="AK8" s="324"/>
      <c r="AL8" s="324"/>
      <c r="AM8" s="70"/>
      <c r="AN8" s="70"/>
    </row>
    <row r="9" spans="1:40" ht="17.25" customHeight="1" x14ac:dyDescent="0.25">
      <c r="A9" s="545" t="s">
        <v>8</v>
      </c>
      <c r="B9" s="546"/>
      <c r="C9" s="319">
        <v>842</v>
      </c>
      <c r="D9" s="137">
        <v>381</v>
      </c>
      <c r="E9" s="136">
        <v>461</v>
      </c>
      <c r="F9" s="137">
        <v>826</v>
      </c>
      <c r="G9" s="87">
        <v>16</v>
      </c>
      <c r="H9" s="319">
        <v>33029</v>
      </c>
      <c r="I9" s="137">
        <v>12127</v>
      </c>
      <c r="J9" s="136">
        <v>20902</v>
      </c>
      <c r="K9" s="137">
        <v>32237</v>
      </c>
      <c r="L9" s="87">
        <v>792</v>
      </c>
      <c r="M9" s="68">
        <v>72692</v>
      </c>
      <c r="N9" s="137">
        <v>39261</v>
      </c>
      <c r="O9" s="136">
        <v>33431</v>
      </c>
      <c r="P9" s="137">
        <v>69746</v>
      </c>
      <c r="Q9" s="14">
        <v>2946</v>
      </c>
      <c r="R9" s="25">
        <v>11162</v>
      </c>
      <c r="S9" s="137">
        <v>4788</v>
      </c>
      <c r="T9" s="136">
        <v>6374</v>
      </c>
      <c r="U9" s="137">
        <v>6296</v>
      </c>
      <c r="V9" s="87">
        <v>4866</v>
      </c>
      <c r="X9" s="70"/>
      <c r="Y9" s="70"/>
      <c r="AB9" s="70"/>
      <c r="AC9" s="70"/>
      <c r="AD9" s="70"/>
      <c r="AH9" s="70"/>
      <c r="AI9" s="70"/>
      <c r="AJ9" s="324"/>
      <c r="AK9" s="324"/>
      <c r="AL9" s="324"/>
      <c r="AM9" s="70"/>
      <c r="AN9" s="70"/>
    </row>
    <row r="10" spans="1:40" ht="17.25" customHeight="1" x14ac:dyDescent="0.25">
      <c r="A10" s="545" t="s">
        <v>9</v>
      </c>
      <c r="B10" s="546"/>
      <c r="C10" s="315">
        <v>943</v>
      </c>
      <c r="D10" s="137">
        <v>432</v>
      </c>
      <c r="E10" s="136">
        <v>511</v>
      </c>
      <c r="F10" s="137">
        <v>922</v>
      </c>
      <c r="G10" s="87">
        <v>21</v>
      </c>
      <c r="H10" s="315">
        <v>32010</v>
      </c>
      <c r="I10" s="137">
        <v>11519</v>
      </c>
      <c r="J10" s="136">
        <v>20491</v>
      </c>
      <c r="K10" s="137">
        <v>31173</v>
      </c>
      <c r="L10" s="87">
        <v>837</v>
      </c>
      <c r="M10" s="68">
        <v>72927</v>
      </c>
      <c r="N10" s="137">
        <v>39289</v>
      </c>
      <c r="O10" s="136">
        <v>33638</v>
      </c>
      <c r="P10" s="137">
        <v>70156</v>
      </c>
      <c r="Q10" s="14">
        <v>2771</v>
      </c>
      <c r="R10" s="25">
        <v>10197</v>
      </c>
      <c r="S10" s="137">
        <v>4262</v>
      </c>
      <c r="T10" s="136">
        <v>5935</v>
      </c>
      <c r="U10" s="137">
        <v>5802</v>
      </c>
      <c r="V10" s="87">
        <v>4395</v>
      </c>
      <c r="X10" s="70"/>
      <c r="Y10" s="70"/>
      <c r="AB10" s="70"/>
      <c r="AC10" s="70"/>
      <c r="AD10" s="70"/>
      <c r="AH10" s="70"/>
      <c r="AI10" s="70"/>
      <c r="AJ10" s="324"/>
      <c r="AK10" s="324"/>
      <c r="AL10" s="324"/>
      <c r="AM10" s="70"/>
      <c r="AN10" s="70"/>
    </row>
    <row r="11" spans="1:40" ht="17.25" customHeight="1" x14ac:dyDescent="0.25">
      <c r="A11" s="545" t="s">
        <v>10</v>
      </c>
      <c r="B11" s="546"/>
      <c r="C11" s="315">
        <v>1098</v>
      </c>
      <c r="D11" s="137">
        <v>533</v>
      </c>
      <c r="E11" s="136">
        <v>565</v>
      </c>
      <c r="F11" s="137">
        <v>1078</v>
      </c>
      <c r="G11" s="87">
        <v>20</v>
      </c>
      <c r="H11" s="315">
        <v>31112</v>
      </c>
      <c r="I11" s="137">
        <v>10861</v>
      </c>
      <c r="J11" s="136">
        <v>20251</v>
      </c>
      <c r="K11" s="137">
        <v>30177</v>
      </c>
      <c r="L11" s="87">
        <v>935</v>
      </c>
      <c r="M11" s="68">
        <v>73545</v>
      </c>
      <c r="N11" s="137">
        <v>39790</v>
      </c>
      <c r="O11" s="136">
        <v>33755</v>
      </c>
      <c r="P11" s="137">
        <v>70700</v>
      </c>
      <c r="Q11" s="14">
        <v>2845</v>
      </c>
      <c r="R11" s="25">
        <v>9862</v>
      </c>
      <c r="S11" s="137">
        <v>4163</v>
      </c>
      <c r="T11" s="136">
        <v>5699</v>
      </c>
      <c r="U11" s="137">
        <v>5444</v>
      </c>
      <c r="V11" s="87">
        <v>4418</v>
      </c>
      <c r="X11" s="70"/>
      <c r="Y11" s="70"/>
      <c r="AB11" s="70"/>
      <c r="AC11" s="70"/>
      <c r="AD11" s="70"/>
      <c r="AH11" s="70"/>
      <c r="AI11" s="70"/>
      <c r="AJ11" s="324"/>
      <c r="AK11" s="324"/>
      <c r="AL11" s="324"/>
      <c r="AM11" s="70"/>
      <c r="AN11" s="70"/>
    </row>
    <row r="12" spans="1:40" ht="17.25" customHeight="1" x14ac:dyDescent="0.25">
      <c r="A12" s="545" t="s">
        <v>46</v>
      </c>
      <c r="B12" s="546"/>
      <c r="C12" s="315">
        <v>1098</v>
      </c>
      <c r="D12" s="137">
        <v>532</v>
      </c>
      <c r="E12" s="136">
        <v>566</v>
      </c>
      <c r="F12" s="137">
        <v>1082</v>
      </c>
      <c r="G12" s="87">
        <v>16</v>
      </c>
      <c r="H12" s="315">
        <v>31376</v>
      </c>
      <c r="I12" s="137">
        <v>11086</v>
      </c>
      <c r="J12" s="136">
        <v>20290</v>
      </c>
      <c r="K12" s="137">
        <v>30328</v>
      </c>
      <c r="L12" s="87">
        <v>1048</v>
      </c>
      <c r="M12" s="68">
        <v>73507</v>
      </c>
      <c r="N12" s="25">
        <v>39931</v>
      </c>
      <c r="O12" s="136">
        <v>33576</v>
      </c>
      <c r="P12" s="137">
        <v>70796</v>
      </c>
      <c r="Q12" s="14">
        <v>2711</v>
      </c>
      <c r="R12" s="25">
        <v>8060</v>
      </c>
      <c r="S12" s="137">
        <v>3477</v>
      </c>
      <c r="T12" s="136">
        <v>4583</v>
      </c>
      <c r="U12" s="137">
        <v>5110</v>
      </c>
      <c r="V12" s="87">
        <v>2950</v>
      </c>
      <c r="X12" s="70"/>
      <c r="Y12" s="70"/>
      <c r="AB12" s="70"/>
      <c r="AC12" s="70"/>
      <c r="AD12" s="70"/>
      <c r="AH12" s="70"/>
      <c r="AI12" s="70"/>
      <c r="AJ12" s="324"/>
      <c r="AK12" s="324"/>
      <c r="AL12" s="324"/>
      <c r="AM12" s="70"/>
      <c r="AN12" s="70"/>
    </row>
    <row r="13" spans="1:40" ht="17.25" customHeight="1" x14ac:dyDescent="0.25">
      <c r="A13" s="545" t="s">
        <v>71</v>
      </c>
      <c r="B13" s="546"/>
      <c r="C13" s="315">
        <v>1010</v>
      </c>
      <c r="D13" s="137">
        <v>464</v>
      </c>
      <c r="E13" s="136">
        <v>546</v>
      </c>
      <c r="F13" s="137">
        <v>993</v>
      </c>
      <c r="G13" s="87">
        <v>17</v>
      </c>
      <c r="H13" s="315">
        <v>31524</v>
      </c>
      <c r="I13" s="137">
        <v>11078</v>
      </c>
      <c r="J13" s="136">
        <v>20446</v>
      </c>
      <c r="K13" s="137">
        <v>30435</v>
      </c>
      <c r="L13" s="87">
        <v>1089</v>
      </c>
      <c r="M13" s="68">
        <v>73684</v>
      </c>
      <c r="N13" s="25">
        <v>39868</v>
      </c>
      <c r="O13" s="136">
        <v>33816</v>
      </c>
      <c r="P13" s="137">
        <v>71224</v>
      </c>
      <c r="Q13" s="14">
        <v>2460</v>
      </c>
      <c r="R13" s="25">
        <v>7295</v>
      </c>
      <c r="S13" s="137">
        <v>3178</v>
      </c>
      <c r="T13" s="136">
        <v>4117</v>
      </c>
      <c r="U13" s="137">
        <v>4857</v>
      </c>
      <c r="V13" s="87">
        <v>2438</v>
      </c>
      <c r="X13" s="70"/>
      <c r="Y13" s="70"/>
      <c r="AB13" s="70"/>
      <c r="AC13" s="70"/>
      <c r="AD13" s="70"/>
      <c r="AH13" s="70"/>
      <c r="AI13" s="70"/>
      <c r="AJ13" s="324"/>
      <c r="AK13" s="324"/>
      <c r="AL13" s="324"/>
      <c r="AM13" s="70"/>
      <c r="AN13" s="70"/>
    </row>
    <row r="14" spans="1:40" ht="17.25" customHeight="1" x14ac:dyDescent="0.25">
      <c r="A14" s="545" t="s">
        <v>148</v>
      </c>
      <c r="B14" s="546"/>
      <c r="C14" s="315">
        <v>942</v>
      </c>
      <c r="D14" s="137">
        <v>464</v>
      </c>
      <c r="E14" s="136">
        <v>478</v>
      </c>
      <c r="F14" s="137">
        <v>934</v>
      </c>
      <c r="G14" s="87">
        <v>8</v>
      </c>
      <c r="H14" s="315">
        <v>32999</v>
      </c>
      <c r="I14" s="137">
        <v>11730</v>
      </c>
      <c r="J14" s="136">
        <v>21269</v>
      </c>
      <c r="K14" s="137">
        <v>31902</v>
      </c>
      <c r="L14" s="87">
        <v>1097</v>
      </c>
      <c r="M14" s="68">
        <v>75232</v>
      </c>
      <c r="N14" s="25">
        <v>40806</v>
      </c>
      <c r="O14" s="136">
        <v>34426</v>
      </c>
      <c r="P14" s="137">
        <v>72593</v>
      </c>
      <c r="Q14" s="14">
        <v>2639</v>
      </c>
      <c r="R14" s="25">
        <v>7010</v>
      </c>
      <c r="S14" s="137">
        <v>2886</v>
      </c>
      <c r="T14" s="136">
        <v>4124</v>
      </c>
      <c r="U14" s="137">
        <v>4666</v>
      </c>
      <c r="V14" s="87">
        <v>2344</v>
      </c>
      <c r="X14" s="70"/>
      <c r="Y14" s="70"/>
      <c r="AB14" s="70"/>
      <c r="AC14" s="70"/>
      <c r="AD14" s="70"/>
      <c r="AH14" s="70"/>
      <c r="AI14" s="70"/>
      <c r="AJ14" s="324"/>
      <c r="AK14" s="324"/>
      <c r="AL14" s="324"/>
      <c r="AM14" s="70"/>
      <c r="AN14" s="70"/>
    </row>
    <row r="15" spans="1:40" ht="17.25" customHeight="1" x14ac:dyDescent="0.25">
      <c r="A15" s="545" t="s">
        <v>174</v>
      </c>
      <c r="B15" s="546"/>
      <c r="C15" s="315">
        <v>966</v>
      </c>
      <c r="D15" s="137">
        <v>433</v>
      </c>
      <c r="E15" s="136">
        <v>533</v>
      </c>
      <c r="F15" s="137">
        <v>944</v>
      </c>
      <c r="G15" s="87">
        <v>22</v>
      </c>
      <c r="H15" s="315">
        <v>32739</v>
      </c>
      <c r="I15" s="137">
        <v>11623</v>
      </c>
      <c r="J15" s="136">
        <v>21116</v>
      </c>
      <c r="K15" s="137">
        <v>31590</v>
      </c>
      <c r="L15" s="87">
        <v>1149</v>
      </c>
      <c r="M15" s="68">
        <v>77440</v>
      </c>
      <c r="N15" s="25">
        <v>41889</v>
      </c>
      <c r="O15" s="136">
        <v>35551</v>
      </c>
      <c r="P15" s="137">
        <v>74771</v>
      </c>
      <c r="Q15" s="14">
        <v>2669</v>
      </c>
      <c r="R15" s="25">
        <v>7148</v>
      </c>
      <c r="S15" s="137">
        <v>3110</v>
      </c>
      <c r="T15" s="136">
        <v>4038</v>
      </c>
      <c r="U15" s="137">
        <v>4990</v>
      </c>
      <c r="V15" s="87">
        <v>2158</v>
      </c>
      <c r="X15" s="70"/>
      <c r="Y15" s="70"/>
      <c r="AB15" s="70"/>
      <c r="AC15" s="70"/>
      <c r="AD15" s="70"/>
      <c r="AH15" s="70"/>
      <c r="AI15" s="70"/>
      <c r="AJ15" s="324"/>
      <c r="AK15" s="324"/>
      <c r="AL15" s="324"/>
      <c r="AM15" s="70"/>
      <c r="AN15" s="70"/>
    </row>
    <row r="16" spans="1:40" ht="17.25" customHeight="1" x14ac:dyDescent="0.25">
      <c r="A16" s="545" t="s">
        <v>196</v>
      </c>
      <c r="B16" s="546"/>
      <c r="C16" s="315">
        <v>926</v>
      </c>
      <c r="D16" s="137">
        <v>424</v>
      </c>
      <c r="E16" s="136">
        <f>C16-D16</f>
        <v>502</v>
      </c>
      <c r="F16" s="137">
        <v>909</v>
      </c>
      <c r="G16" s="87">
        <f>C16-F16</f>
        <v>17</v>
      </c>
      <c r="H16" s="315">
        <v>32387</v>
      </c>
      <c r="I16" s="137">
        <v>11510</v>
      </c>
      <c r="J16" s="136">
        <f>H16-I16</f>
        <v>20877</v>
      </c>
      <c r="K16" s="137">
        <v>31313</v>
      </c>
      <c r="L16" s="87">
        <v>1074</v>
      </c>
      <c r="M16" s="68">
        <v>83484</v>
      </c>
      <c r="N16" s="25">
        <v>44819</v>
      </c>
      <c r="O16" s="136">
        <f>M16-N16</f>
        <v>38665</v>
      </c>
      <c r="P16" s="137">
        <v>80525</v>
      </c>
      <c r="Q16" s="14">
        <v>2959</v>
      </c>
      <c r="R16" s="25">
        <v>8370</v>
      </c>
      <c r="S16" s="137">
        <v>3577</v>
      </c>
      <c r="T16" s="136">
        <f>R16-S16</f>
        <v>4793</v>
      </c>
      <c r="U16" s="137">
        <v>5654</v>
      </c>
      <c r="V16" s="87">
        <v>2716</v>
      </c>
      <c r="W16" s="70"/>
      <c r="X16" s="70"/>
      <c r="Y16" s="70"/>
      <c r="AB16" s="70"/>
      <c r="AC16" s="70"/>
      <c r="AD16" s="70"/>
      <c r="AH16" s="70"/>
      <c r="AI16" s="70"/>
      <c r="AJ16" s="324"/>
      <c r="AK16" s="324"/>
      <c r="AL16" s="324"/>
      <c r="AM16" s="70"/>
      <c r="AN16" s="70"/>
    </row>
    <row r="17" spans="1:40" ht="17.25" customHeight="1" thickBot="1" x14ac:dyDescent="0.3">
      <c r="A17" s="547" t="s">
        <v>236</v>
      </c>
      <c r="B17" s="548"/>
      <c r="C17" s="315">
        <v>1007</v>
      </c>
      <c r="D17" s="137">
        <v>424</v>
      </c>
      <c r="E17" s="136">
        <v>583</v>
      </c>
      <c r="F17" s="137">
        <v>990</v>
      </c>
      <c r="G17" s="87">
        <v>17</v>
      </c>
      <c r="H17" s="315">
        <v>37567</v>
      </c>
      <c r="I17" s="137">
        <v>13488</v>
      </c>
      <c r="J17" s="136">
        <v>24079</v>
      </c>
      <c r="K17" s="137">
        <v>36474</v>
      </c>
      <c r="L17" s="87">
        <v>1093</v>
      </c>
      <c r="M17" s="68">
        <v>87267</v>
      </c>
      <c r="N17" s="25">
        <v>47021</v>
      </c>
      <c r="O17" s="136">
        <v>40246</v>
      </c>
      <c r="P17" s="137">
        <v>84521</v>
      </c>
      <c r="Q17" s="14">
        <v>2746</v>
      </c>
      <c r="R17" s="25">
        <v>7575</v>
      </c>
      <c r="S17" s="137">
        <v>3347</v>
      </c>
      <c r="T17" s="136">
        <v>4228</v>
      </c>
      <c r="U17" s="137">
        <v>5461</v>
      </c>
      <c r="V17" s="87">
        <v>2114</v>
      </c>
      <c r="X17" s="70"/>
      <c r="Y17" s="70"/>
      <c r="AB17" s="70"/>
      <c r="AC17" s="70"/>
      <c r="AD17" s="70"/>
      <c r="AH17" s="70"/>
      <c r="AI17" s="70"/>
      <c r="AJ17" s="324"/>
      <c r="AK17" s="324"/>
      <c r="AL17" s="324"/>
      <c r="AM17" s="70"/>
      <c r="AN17" s="70"/>
    </row>
    <row r="18" spans="1:40" ht="17.25" customHeight="1" x14ac:dyDescent="0.25">
      <c r="A18" s="555" t="s">
        <v>233</v>
      </c>
      <c r="B18" s="211" t="s">
        <v>73</v>
      </c>
      <c r="C18" s="202">
        <f t="shared" ref="C18:H18" si="0">C17-C16</f>
        <v>81</v>
      </c>
      <c r="D18" s="203">
        <f t="shared" si="0"/>
        <v>0</v>
      </c>
      <c r="E18" s="203">
        <f t="shared" si="0"/>
        <v>81</v>
      </c>
      <c r="F18" s="203">
        <f t="shared" si="0"/>
        <v>81</v>
      </c>
      <c r="G18" s="204">
        <f t="shared" si="0"/>
        <v>0</v>
      </c>
      <c r="H18" s="202">
        <f t="shared" si="0"/>
        <v>5180</v>
      </c>
      <c r="I18" s="203">
        <f t="shared" ref="I18:V18" si="1">I17-I16</f>
        <v>1978</v>
      </c>
      <c r="J18" s="203">
        <f t="shared" si="1"/>
        <v>3202</v>
      </c>
      <c r="K18" s="203">
        <f t="shared" si="1"/>
        <v>5161</v>
      </c>
      <c r="L18" s="204">
        <f t="shared" si="1"/>
        <v>19</v>
      </c>
      <c r="M18" s="202">
        <f t="shared" si="1"/>
        <v>3783</v>
      </c>
      <c r="N18" s="203">
        <f t="shared" si="1"/>
        <v>2202</v>
      </c>
      <c r="O18" s="203">
        <f t="shared" si="1"/>
        <v>1581</v>
      </c>
      <c r="P18" s="203">
        <f t="shared" si="1"/>
        <v>3996</v>
      </c>
      <c r="Q18" s="204">
        <f t="shared" si="1"/>
        <v>-213</v>
      </c>
      <c r="R18" s="231">
        <f t="shared" si="1"/>
        <v>-795</v>
      </c>
      <c r="S18" s="203">
        <f t="shared" si="1"/>
        <v>-230</v>
      </c>
      <c r="T18" s="203">
        <f t="shared" si="1"/>
        <v>-565</v>
      </c>
      <c r="U18" s="203">
        <f t="shared" si="1"/>
        <v>-193</v>
      </c>
      <c r="V18" s="204">
        <f t="shared" si="1"/>
        <v>-602</v>
      </c>
    </row>
    <row r="19" spans="1:40" ht="18" customHeight="1" x14ac:dyDescent="0.25">
      <c r="A19" s="556"/>
      <c r="B19" s="206" t="s">
        <v>74</v>
      </c>
      <c r="C19" s="208">
        <f t="shared" ref="C19:H19" si="2">C17/C16-1</f>
        <v>8.7473002159827118E-2</v>
      </c>
      <c r="D19" s="209">
        <f t="shared" si="2"/>
        <v>0</v>
      </c>
      <c r="E19" s="209">
        <f t="shared" si="2"/>
        <v>0.16135458167330685</v>
      </c>
      <c r="F19" s="209">
        <f t="shared" si="2"/>
        <v>8.9108910891089188E-2</v>
      </c>
      <c r="G19" s="368">
        <f>G17/G16-1</f>
        <v>0</v>
      </c>
      <c r="H19" s="208">
        <f t="shared" si="2"/>
        <v>0.15994071695433343</v>
      </c>
      <c r="I19" s="209">
        <f t="shared" ref="I19:V19" si="3">I17/I16-1</f>
        <v>0.17185056472632487</v>
      </c>
      <c r="J19" s="209">
        <f t="shared" si="3"/>
        <v>0.15337452699142595</v>
      </c>
      <c r="K19" s="209">
        <f t="shared" si="3"/>
        <v>0.16481972343754991</v>
      </c>
      <c r="L19" s="210">
        <f t="shared" si="3"/>
        <v>1.7690875232774683E-2</v>
      </c>
      <c r="M19" s="208">
        <f t="shared" si="3"/>
        <v>4.5314072157539131E-2</v>
      </c>
      <c r="N19" s="209">
        <f t="shared" si="3"/>
        <v>4.9130948927910145E-2</v>
      </c>
      <c r="O19" s="209">
        <f t="shared" si="3"/>
        <v>4.0889693521272363E-2</v>
      </c>
      <c r="P19" s="209">
        <f t="shared" si="3"/>
        <v>4.9624340266997802E-2</v>
      </c>
      <c r="Q19" s="210">
        <f t="shared" si="3"/>
        <v>-7.1983778303480905E-2</v>
      </c>
      <c r="R19" s="237">
        <f t="shared" si="3"/>
        <v>-9.4982078853046548E-2</v>
      </c>
      <c r="S19" s="209">
        <f t="shared" si="3"/>
        <v>-6.4299692479731663E-2</v>
      </c>
      <c r="T19" s="209">
        <f t="shared" si="3"/>
        <v>-0.11788024201961189</v>
      </c>
      <c r="U19" s="209">
        <f t="shared" si="3"/>
        <v>-3.413512557481424E-2</v>
      </c>
      <c r="V19" s="210">
        <f t="shared" si="3"/>
        <v>-0.22164948453608246</v>
      </c>
    </row>
    <row r="20" spans="1:40" ht="17.25" customHeight="1" x14ac:dyDescent="0.25">
      <c r="A20" s="543" t="s">
        <v>237</v>
      </c>
      <c r="B20" s="214" t="s">
        <v>73</v>
      </c>
      <c r="C20" s="216">
        <f t="shared" ref="C20:H20" si="4">C17-C12</f>
        <v>-91</v>
      </c>
      <c r="D20" s="217">
        <f t="shared" si="4"/>
        <v>-108</v>
      </c>
      <c r="E20" s="217">
        <f t="shared" si="4"/>
        <v>17</v>
      </c>
      <c r="F20" s="217">
        <f t="shared" si="4"/>
        <v>-92</v>
      </c>
      <c r="G20" s="218">
        <f t="shared" si="4"/>
        <v>1</v>
      </c>
      <c r="H20" s="216">
        <f t="shared" si="4"/>
        <v>6191</v>
      </c>
      <c r="I20" s="217">
        <f t="shared" ref="I20:V20" si="5">I17-I12</f>
        <v>2402</v>
      </c>
      <c r="J20" s="217">
        <f t="shared" si="5"/>
        <v>3789</v>
      </c>
      <c r="K20" s="217">
        <f t="shared" si="5"/>
        <v>6146</v>
      </c>
      <c r="L20" s="218">
        <f t="shared" si="5"/>
        <v>45</v>
      </c>
      <c r="M20" s="216">
        <f t="shared" si="5"/>
        <v>13760</v>
      </c>
      <c r="N20" s="217">
        <f t="shared" si="5"/>
        <v>7090</v>
      </c>
      <c r="O20" s="217">
        <f t="shared" si="5"/>
        <v>6670</v>
      </c>
      <c r="P20" s="217">
        <f t="shared" si="5"/>
        <v>13725</v>
      </c>
      <c r="Q20" s="218">
        <f t="shared" si="5"/>
        <v>35</v>
      </c>
      <c r="R20" s="234">
        <f t="shared" si="5"/>
        <v>-485</v>
      </c>
      <c r="S20" s="217">
        <f t="shared" si="5"/>
        <v>-130</v>
      </c>
      <c r="T20" s="217">
        <f t="shared" si="5"/>
        <v>-355</v>
      </c>
      <c r="U20" s="217">
        <f t="shared" si="5"/>
        <v>351</v>
      </c>
      <c r="V20" s="218">
        <f t="shared" si="5"/>
        <v>-836</v>
      </c>
    </row>
    <row r="21" spans="1:40" ht="17.25" customHeight="1" x14ac:dyDescent="0.25">
      <c r="A21" s="556"/>
      <c r="B21" s="206" t="s">
        <v>74</v>
      </c>
      <c r="C21" s="208">
        <f t="shared" ref="C21:H21" si="6">C17/C12-1</f>
        <v>-8.287795992714031E-2</v>
      </c>
      <c r="D21" s="209">
        <f t="shared" si="6"/>
        <v>-0.20300751879699253</v>
      </c>
      <c r="E21" s="209">
        <f t="shared" si="6"/>
        <v>3.0035335689045928E-2</v>
      </c>
      <c r="F21" s="209">
        <f t="shared" si="6"/>
        <v>-8.5027726432532313E-2</v>
      </c>
      <c r="G21" s="210">
        <f t="shared" si="6"/>
        <v>6.25E-2</v>
      </c>
      <c r="H21" s="208">
        <f t="shared" si="6"/>
        <v>0.19731642019377871</v>
      </c>
      <c r="I21" s="209">
        <f t="shared" ref="I21:V21" si="7">I17/I12-1</f>
        <v>0.21666967346202415</v>
      </c>
      <c r="J21" s="209">
        <f t="shared" si="7"/>
        <v>0.18674223755544594</v>
      </c>
      <c r="K21" s="209">
        <f t="shared" si="7"/>
        <v>0.202651015563176</v>
      </c>
      <c r="L21" s="210">
        <f t="shared" si="7"/>
        <v>4.2938931297709981E-2</v>
      </c>
      <c r="M21" s="208">
        <f t="shared" si="7"/>
        <v>0.18719305644360396</v>
      </c>
      <c r="N21" s="209">
        <f t="shared" si="7"/>
        <v>0.17755628459091932</v>
      </c>
      <c r="O21" s="209">
        <f t="shared" si="7"/>
        <v>0.19865380033357161</v>
      </c>
      <c r="P21" s="209">
        <f t="shared" si="7"/>
        <v>0.19386688513475336</v>
      </c>
      <c r="Q21" s="210">
        <f t="shared" si="7"/>
        <v>1.2910365178900873E-2</v>
      </c>
      <c r="R21" s="237">
        <f t="shared" si="7"/>
        <v>-6.0173697270471505E-2</v>
      </c>
      <c r="S21" s="209">
        <f t="shared" si="7"/>
        <v>-3.7388553350589548E-2</v>
      </c>
      <c r="T21" s="209">
        <f t="shared" si="7"/>
        <v>-7.746017892210344E-2</v>
      </c>
      <c r="U21" s="209">
        <f t="shared" si="7"/>
        <v>6.8688845401174259E-2</v>
      </c>
      <c r="V21" s="210">
        <f t="shared" si="7"/>
        <v>-0.28338983050847455</v>
      </c>
    </row>
    <row r="22" spans="1:40" ht="17.25" customHeight="1" x14ac:dyDescent="0.25">
      <c r="A22" s="543" t="s">
        <v>269</v>
      </c>
      <c r="B22" s="214" t="s">
        <v>73</v>
      </c>
      <c r="C22" s="216">
        <f t="shared" ref="C22:H22" si="8">C17-C7</f>
        <v>20</v>
      </c>
      <c r="D22" s="217">
        <f t="shared" si="8"/>
        <v>-38</v>
      </c>
      <c r="E22" s="217">
        <f t="shared" si="8"/>
        <v>58</v>
      </c>
      <c r="F22" s="217">
        <f t="shared" si="8"/>
        <v>12</v>
      </c>
      <c r="G22" s="218">
        <f t="shared" si="8"/>
        <v>8</v>
      </c>
      <c r="H22" s="216">
        <f t="shared" si="8"/>
        <v>3126</v>
      </c>
      <c r="I22" s="217">
        <f t="shared" ref="I22:V22" si="9">I17-I7</f>
        <v>1464</v>
      </c>
      <c r="J22" s="217">
        <f t="shared" si="9"/>
        <v>1662</v>
      </c>
      <c r="K22" s="217">
        <f t="shared" si="9"/>
        <v>2656</v>
      </c>
      <c r="L22" s="218">
        <f t="shared" si="9"/>
        <v>470</v>
      </c>
      <c r="M22" s="216">
        <f t="shared" si="9"/>
        <v>15051</v>
      </c>
      <c r="N22" s="217">
        <f t="shared" si="9"/>
        <v>7904</v>
      </c>
      <c r="O22" s="217">
        <f t="shared" si="9"/>
        <v>7147</v>
      </c>
      <c r="P22" s="217">
        <f t="shared" si="9"/>
        <v>15181</v>
      </c>
      <c r="Q22" s="218">
        <f t="shared" si="9"/>
        <v>-130</v>
      </c>
      <c r="R22" s="234">
        <f t="shared" si="9"/>
        <v>-6364</v>
      </c>
      <c r="S22" s="217">
        <f t="shared" si="9"/>
        <v>-2648</v>
      </c>
      <c r="T22" s="217">
        <f t="shared" si="9"/>
        <v>-3716</v>
      </c>
      <c r="U22" s="217">
        <f t="shared" si="9"/>
        <v>-2330</v>
      </c>
      <c r="V22" s="218">
        <f t="shared" si="9"/>
        <v>-4034</v>
      </c>
    </row>
    <row r="23" spans="1:40" ht="17.25" customHeight="1" thickBot="1" x14ac:dyDescent="0.3">
      <c r="A23" s="544"/>
      <c r="B23" s="221" t="s">
        <v>74</v>
      </c>
      <c r="C23" s="222">
        <f t="shared" ref="C23:H23" si="10">C17/C7-1</f>
        <v>2.0263424518743633E-2</v>
      </c>
      <c r="D23" s="223">
        <f t="shared" si="10"/>
        <v>-8.2251082251082241E-2</v>
      </c>
      <c r="E23" s="223">
        <f t="shared" si="10"/>
        <v>0.11047619047619039</v>
      </c>
      <c r="F23" s="223">
        <f t="shared" si="10"/>
        <v>1.2269938650306678E-2</v>
      </c>
      <c r="G23" s="259">
        <f t="shared" si="10"/>
        <v>0.88888888888888884</v>
      </c>
      <c r="H23" s="222">
        <f t="shared" si="10"/>
        <v>9.0763915101187642E-2</v>
      </c>
      <c r="I23" s="223">
        <f t="shared" ref="I23:V23" si="11">I17/I7-1</f>
        <v>0.12175648702594821</v>
      </c>
      <c r="J23" s="223">
        <f t="shared" si="11"/>
        <v>7.4140161484587574E-2</v>
      </c>
      <c r="K23" s="223">
        <f t="shared" si="11"/>
        <v>7.8538056656218602E-2</v>
      </c>
      <c r="L23" s="259">
        <f t="shared" si="11"/>
        <v>0.75441412520064199</v>
      </c>
      <c r="M23" s="222">
        <f t="shared" si="11"/>
        <v>0.2084164174144234</v>
      </c>
      <c r="N23" s="223">
        <f t="shared" si="11"/>
        <v>0.20206048521103348</v>
      </c>
      <c r="O23" s="223">
        <f t="shared" si="11"/>
        <v>0.21592797365479321</v>
      </c>
      <c r="P23" s="223">
        <f t="shared" si="11"/>
        <v>0.21893567926160951</v>
      </c>
      <c r="Q23" s="259">
        <f t="shared" si="11"/>
        <v>-4.5201668984701016E-2</v>
      </c>
      <c r="R23" s="258">
        <f t="shared" si="11"/>
        <v>-0.4565607288901643</v>
      </c>
      <c r="S23" s="223">
        <f t="shared" si="11"/>
        <v>-0.44170141784820682</v>
      </c>
      <c r="T23" s="223">
        <f t="shared" si="11"/>
        <v>-0.46777442094662636</v>
      </c>
      <c r="U23" s="223">
        <f t="shared" si="11"/>
        <v>-0.29906302143498908</v>
      </c>
      <c r="V23" s="259">
        <f t="shared" si="11"/>
        <v>-0.65614834092387775</v>
      </c>
    </row>
    <row r="24" spans="1:40" ht="17.25" customHeight="1" x14ac:dyDescent="0.25">
      <c r="A24" s="318" t="s">
        <v>184</v>
      </c>
      <c r="K24" s="70"/>
      <c r="U24" s="70"/>
    </row>
    <row r="25" spans="1:40" ht="24.75" customHeight="1" x14ac:dyDescent="0.25">
      <c r="A25" s="722" t="s">
        <v>179</v>
      </c>
      <c r="B25" s="722"/>
      <c r="C25" s="722"/>
      <c r="D25" s="722"/>
      <c r="E25" s="722"/>
      <c r="F25" s="722"/>
      <c r="G25" s="722"/>
      <c r="H25" s="722"/>
      <c r="I25" s="722"/>
      <c r="J25" s="722"/>
      <c r="K25" s="722"/>
      <c r="L25" s="722"/>
      <c r="M25" s="722"/>
      <c r="N25" s="722"/>
      <c r="O25" s="722"/>
      <c r="P25" s="722"/>
      <c r="Q25" s="722"/>
      <c r="R25" s="722"/>
      <c r="S25" s="722"/>
      <c r="T25" s="722"/>
      <c r="U25" s="722"/>
      <c r="V25" s="722"/>
    </row>
    <row r="26" spans="1:40" ht="17.25" customHeight="1" x14ac:dyDescent="0.25">
      <c r="K26" s="70"/>
      <c r="U26" s="70"/>
    </row>
    <row r="27" spans="1:40" customFormat="1" ht="15.75" customHeight="1" x14ac:dyDescent="0.25">
      <c r="C27" s="324"/>
      <c r="D27" s="324"/>
      <c r="E27" s="324"/>
      <c r="F27" s="324"/>
      <c r="G27" s="324"/>
      <c r="X27" s="324"/>
      <c r="Y27" s="324"/>
      <c r="Z27" s="324"/>
      <c r="AA27" s="324"/>
      <c r="AB27" s="324"/>
      <c r="AC27" s="324"/>
      <c r="AD27" s="324"/>
      <c r="AE27" s="324"/>
      <c r="AF27" s="324"/>
      <c r="AG27" s="324"/>
      <c r="AH27" s="324"/>
      <c r="AI27" s="324"/>
    </row>
    <row r="28" spans="1:40" customFormat="1" ht="15.75" customHeight="1" x14ac:dyDescent="0.25">
      <c r="C28" s="324"/>
      <c r="D28" s="324"/>
      <c r="E28" s="324"/>
      <c r="F28" s="324"/>
      <c r="G28" s="324"/>
      <c r="X28" s="324"/>
      <c r="Y28" s="324"/>
      <c r="Z28" s="324"/>
      <c r="AA28" s="324"/>
      <c r="AB28" s="324"/>
      <c r="AC28" s="324"/>
      <c r="AD28" s="324"/>
      <c r="AE28" s="324"/>
      <c r="AF28" s="324"/>
      <c r="AG28" s="324"/>
      <c r="AH28" s="324"/>
      <c r="AI28" s="324"/>
    </row>
    <row r="29" spans="1:40" customFormat="1" x14ac:dyDescent="0.25">
      <c r="C29" s="324"/>
      <c r="D29" s="324"/>
      <c r="E29" s="324"/>
      <c r="F29" s="324"/>
      <c r="G29" s="324"/>
      <c r="X29" s="324"/>
      <c r="Y29" s="324"/>
      <c r="Z29" s="324"/>
      <c r="AA29" s="324"/>
      <c r="AB29" s="324"/>
      <c r="AC29" s="324"/>
      <c r="AD29" s="324"/>
      <c r="AE29" s="324"/>
      <c r="AF29" s="324"/>
      <c r="AG29" s="324"/>
      <c r="AH29" s="324"/>
      <c r="AI29" s="324"/>
    </row>
    <row r="30" spans="1:40" customFormat="1" x14ac:dyDescent="0.25">
      <c r="C30" s="324"/>
      <c r="D30" s="324"/>
      <c r="E30" s="324"/>
      <c r="F30" s="324"/>
      <c r="G30" s="324"/>
      <c r="X30" s="324"/>
      <c r="Y30" s="324"/>
      <c r="Z30" s="324"/>
      <c r="AA30" s="324"/>
      <c r="AB30" s="324"/>
      <c r="AC30" s="324"/>
      <c r="AD30" s="324"/>
      <c r="AE30" s="324"/>
      <c r="AF30" s="324"/>
      <c r="AG30" s="324"/>
      <c r="AH30" s="324"/>
      <c r="AI30" s="324"/>
    </row>
    <row r="31" spans="1:40" customFormat="1" x14ac:dyDescent="0.25">
      <c r="C31" s="324"/>
      <c r="D31" s="324"/>
      <c r="E31" s="324"/>
      <c r="F31" s="324"/>
      <c r="G31" s="324"/>
      <c r="X31" s="324"/>
      <c r="Y31" s="324"/>
      <c r="Z31" s="324"/>
      <c r="AA31" s="324"/>
      <c r="AB31" s="324"/>
      <c r="AC31" s="324"/>
      <c r="AD31" s="324"/>
      <c r="AE31" s="324"/>
      <c r="AF31" s="324"/>
      <c r="AG31" s="324"/>
      <c r="AH31" s="324"/>
      <c r="AI31" s="324"/>
    </row>
    <row r="32" spans="1:40" customFormat="1" ht="15.75" customHeight="1" x14ac:dyDescent="0.25">
      <c r="C32" s="324"/>
      <c r="D32" s="324"/>
      <c r="E32" s="324"/>
      <c r="F32" s="324"/>
      <c r="G32" s="324"/>
      <c r="X32" s="324"/>
      <c r="Y32" s="324"/>
      <c r="Z32" s="324"/>
      <c r="AA32" s="324"/>
      <c r="AB32" s="324"/>
      <c r="AC32" s="324"/>
      <c r="AD32" s="324"/>
      <c r="AE32" s="324"/>
      <c r="AF32" s="324"/>
      <c r="AG32" s="324"/>
      <c r="AH32" s="324"/>
      <c r="AI32" s="324"/>
    </row>
    <row r="33" spans="3:35" customFormat="1" x14ac:dyDescent="0.25">
      <c r="C33" s="324"/>
      <c r="D33" s="324"/>
      <c r="E33" s="324"/>
      <c r="F33" s="324"/>
      <c r="G33" s="324"/>
      <c r="X33" s="324"/>
      <c r="Y33" s="324"/>
      <c r="Z33" s="324"/>
      <c r="AA33" s="324"/>
      <c r="AB33" s="324"/>
      <c r="AC33" s="324"/>
      <c r="AD33" s="324"/>
      <c r="AE33" s="324"/>
      <c r="AF33" s="324"/>
      <c r="AG33" s="324"/>
      <c r="AH33" s="324"/>
      <c r="AI33" s="324"/>
    </row>
    <row r="34" spans="3:35" customFormat="1" ht="15.75" customHeight="1" x14ac:dyDescent="0.25">
      <c r="C34" s="324"/>
      <c r="D34" s="324"/>
      <c r="E34" s="324"/>
      <c r="F34" s="324"/>
      <c r="G34" s="324"/>
      <c r="X34" s="324"/>
      <c r="Y34" s="324"/>
      <c r="Z34" s="324"/>
      <c r="AA34" s="324"/>
      <c r="AB34" s="324"/>
      <c r="AC34" s="324"/>
      <c r="AD34" s="324"/>
      <c r="AE34" s="324"/>
      <c r="AF34" s="324"/>
      <c r="AG34" s="324"/>
      <c r="AH34" s="324"/>
      <c r="AI34" s="324"/>
    </row>
    <row r="35" spans="3:35" customFormat="1" ht="15.75" customHeight="1" x14ac:dyDescent="0.25">
      <c r="C35" s="324"/>
      <c r="D35" s="324"/>
      <c r="E35" s="324"/>
      <c r="F35" s="324"/>
      <c r="G35" s="324"/>
      <c r="X35" s="324"/>
      <c r="Y35" s="324"/>
      <c r="Z35" s="324"/>
      <c r="AA35" s="324"/>
      <c r="AB35" s="324"/>
      <c r="AC35" s="324"/>
      <c r="AD35" s="324"/>
      <c r="AE35" s="324"/>
      <c r="AF35" s="324"/>
      <c r="AG35" s="324"/>
      <c r="AH35" s="324"/>
      <c r="AI35" s="324"/>
    </row>
    <row r="36" spans="3:35" customFormat="1" x14ac:dyDescent="0.25">
      <c r="C36" s="324"/>
      <c r="D36" s="324"/>
      <c r="E36" s="324"/>
      <c r="F36" s="324"/>
      <c r="G36" s="324"/>
      <c r="X36" s="324"/>
      <c r="Y36" s="324"/>
      <c r="Z36" s="324"/>
      <c r="AA36" s="324"/>
      <c r="AB36" s="324"/>
      <c r="AC36" s="324"/>
      <c r="AD36" s="324"/>
      <c r="AE36" s="324"/>
      <c r="AF36" s="324"/>
      <c r="AG36" s="324"/>
      <c r="AH36" s="324"/>
      <c r="AI36" s="324"/>
    </row>
    <row r="37" spans="3:35" customFormat="1" x14ac:dyDescent="0.25">
      <c r="C37" s="324"/>
      <c r="D37" s="324"/>
      <c r="E37" s="324"/>
      <c r="F37" s="324"/>
      <c r="G37" s="324"/>
      <c r="X37" s="324"/>
      <c r="Y37" s="324"/>
      <c r="Z37" s="324"/>
      <c r="AA37" s="324"/>
      <c r="AB37" s="324"/>
      <c r="AC37" s="324"/>
      <c r="AD37" s="324"/>
      <c r="AE37" s="324"/>
      <c r="AF37" s="324"/>
      <c r="AG37" s="324"/>
      <c r="AH37" s="324"/>
      <c r="AI37" s="324"/>
    </row>
    <row r="38" spans="3:35" customFormat="1" x14ac:dyDescent="0.25">
      <c r="C38" s="324"/>
      <c r="D38" s="324"/>
      <c r="E38" s="324"/>
      <c r="F38" s="324"/>
      <c r="G38" s="324"/>
      <c r="X38" s="324"/>
      <c r="Y38" s="324"/>
      <c r="Z38" s="324"/>
      <c r="AA38" s="324"/>
      <c r="AB38" s="324"/>
      <c r="AC38" s="324"/>
      <c r="AD38" s="324"/>
      <c r="AE38" s="324"/>
      <c r="AF38" s="324"/>
      <c r="AG38" s="324"/>
      <c r="AH38" s="324"/>
      <c r="AI38" s="324"/>
    </row>
    <row r="39" spans="3:35" customFormat="1" x14ac:dyDescent="0.25">
      <c r="C39" s="324"/>
      <c r="D39" s="324"/>
      <c r="E39" s="324"/>
      <c r="F39" s="324"/>
      <c r="G39" s="324"/>
      <c r="X39" s="324"/>
      <c r="Y39" s="324"/>
      <c r="Z39" s="324"/>
      <c r="AA39" s="324"/>
      <c r="AB39" s="324"/>
      <c r="AC39" s="324"/>
      <c r="AD39" s="324"/>
      <c r="AE39" s="324"/>
      <c r="AF39" s="324"/>
      <c r="AG39" s="324"/>
      <c r="AH39" s="324"/>
      <c r="AI39" s="324"/>
    </row>
    <row r="40" spans="3:35" customFormat="1" x14ac:dyDescent="0.25">
      <c r="C40" s="324"/>
      <c r="D40" s="324"/>
      <c r="E40" s="324"/>
      <c r="F40" s="324"/>
      <c r="G40" s="324"/>
      <c r="X40" s="324"/>
      <c r="Y40" s="324"/>
      <c r="Z40" s="324"/>
      <c r="AA40" s="324"/>
      <c r="AB40" s="324"/>
      <c r="AC40" s="324"/>
      <c r="AD40" s="324"/>
      <c r="AE40" s="324"/>
      <c r="AF40" s="324"/>
      <c r="AG40" s="324"/>
      <c r="AH40" s="324"/>
      <c r="AI40" s="324"/>
    </row>
    <row r="41" spans="3:35" customFormat="1" x14ac:dyDescent="0.25">
      <c r="C41" s="324"/>
      <c r="D41" s="324"/>
      <c r="E41" s="324"/>
      <c r="F41" s="324"/>
      <c r="G41" s="324"/>
      <c r="X41" s="324"/>
      <c r="Y41" s="324"/>
      <c r="Z41" s="324"/>
      <c r="AA41" s="324"/>
      <c r="AB41" s="324"/>
      <c r="AC41" s="324"/>
      <c r="AD41" s="324"/>
      <c r="AE41" s="324"/>
      <c r="AF41" s="324"/>
      <c r="AG41" s="324"/>
      <c r="AH41" s="324"/>
      <c r="AI41" s="324"/>
    </row>
    <row r="42" spans="3:35" customFormat="1" x14ac:dyDescent="0.25">
      <c r="C42" s="324"/>
      <c r="D42" s="324"/>
      <c r="E42" s="324"/>
      <c r="F42" s="324"/>
      <c r="G42" s="324"/>
      <c r="X42" s="324"/>
      <c r="Y42" s="324"/>
      <c r="Z42" s="324"/>
      <c r="AA42" s="324"/>
      <c r="AB42" s="324"/>
      <c r="AC42" s="324"/>
      <c r="AD42" s="324"/>
      <c r="AE42" s="324"/>
      <c r="AF42" s="324"/>
      <c r="AG42" s="324"/>
      <c r="AH42" s="324"/>
      <c r="AI42" s="324"/>
    </row>
    <row r="43" spans="3:35" customFormat="1" x14ac:dyDescent="0.25">
      <c r="C43" s="324"/>
      <c r="D43" s="324"/>
      <c r="E43" s="324"/>
      <c r="F43" s="324"/>
      <c r="G43" s="324"/>
      <c r="X43" s="324"/>
      <c r="Y43" s="324"/>
      <c r="Z43" s="324"/>
      <c r="AA43" s="324"/>
      <c r="AB43" s="324"/>
      <c r="AC43" s="324"/>
      <c r="AD43" s="324"/>
      <c r="AE43" s="324"/>
      <c r="AF43" s="324"/>
      <c r="AG43" s="324"/>
      <c r="AH43" s="324"/>
      <c r="AI43" s="324"/>
    </row>
    <row r="44" spans="3:35" customFormat="1" x14ac:dyDescent="0.25">
      <c r="C44" s="324"/>
      <c r="D44" s="324"/>
      <c r="E44" s="324"/>
      <c r="F44" s="324"/>
      <c r="G44" s="324"/>
      <c r="X44" s="324"/>
      <c r="Y44" s="324"/>
      <c r="Z44" s="324"/>
      <c r="AA44" s="324"/>
      <c r="AB44" s="324"/>
      <c r="AC44" s="324"/>
      <c r="AD44" s="324"/>
      <c r="AE44" s="324"/>
      <c r="AF44" s="324"/>
      <c r="AG44" s="324"/>
      <c r="AH44" s="324"/>
      <c r="AI44" s="324"/>
    </row>
    <row r="45" spans="3:35" customFormat="1" x14ac:dyDescent="0.25">
      <c r="C45" s="324"/>
      <c r="D45" s="324"/>
      <c r="E45" s="324"/>
      <c r="F45" s="324"/>
      <c r="G45" s="324"/>
      <c r="X45" s="324"/>
      <c r="Y45" s="324"/>
      <c r="Z45" s="324"/>
      <c r="AA45" s="324"/>
      <c r="AB45" s="324"/>
      <c r="AC45" s="324"/>
      <c r="AD45" s="324"/>
      <c r="AE45" s="324"/>
      <c r="AF45" s="324"/>
      <c r="AG45" s="324"/>
      <c r="AH45" s="324"/>
      <c r="AI45" s="324"/>
    </row>
    <row r="46" spans="3:35" customFormat="1" x14ac:dyDescent="0.25">
      <c r="C46" s="324"/>
      <c r="D46" s="324"/>
      <c r="E46" s="324"/>
      <c r="F46" s="324"/>
      <c r="G46" s="324"/>
      <c r="X46" s="324"/>
      <c r="Y46" s="324"/>
      <c r="Z46" s="324"/>
      <c r="AA46" s="324"/>
      <c r="AB46" s="324"/>
      <c r="AC46" s="324"/>
      <c r="AD46" s="324"/>
      <c r="AE46" s="324"/>
      <c r="AF46" s="324"/>
      <c r="AG46" s="324"/>
      <c r="AH46" s="324"/>
      <c r="AI46" s="324"/>
    </row>
    <row r="47" spans="3:35" customFormat="1" x14ac:dyDescent="0.25">
      <c r="C47" s="324"/>
      <c r="D47" s="324"/>
      <c r="E47" s="324"/>
      <c r="F47" s="324"/>
      <c r="G47" s="324"/>
      <c r="X47" s="324"/>
      <c r="Y47" s="324"/>
      <c r="Z47" s="324"/>
      <c r="AA47" s="324"/>
      <c r="AB47" s="324"/>
      <c r="AC47" s="324"/>
      <c r="AD47" s="324"/>
      <c r="AE47" s="324"/>
      <c r="AF47" s="324"/>
      <c r="AG47" s="324"/>
      <c r="AH47" s="324"/>
      <c r="AI47" s="324"/>
    </row>
    <row r="48" spans="3:35" customFormat="1" x14ac:dyDescent="0.25">
      <c r="C48" s="324"/>
      <c r="D48" s="324"/>
      <c r="E48" s="324"/>
      <c r="F48" s="324"/>
      <c r="G48" s="324"/>
      <c r="X48" s="324"/>
      <c r="Y48" s="324"/>
      <c r="Z48" s="324"/>
      <c r="AA48" s="324"/>
      <c r="AB48" s="324"/>
      <c r="AC48" s="324"/>
      <c r="AD48" s="324"/>
      <c r="AE48" s="324"/>
      <c r="AF48" s="324"/>
      <c r="AG48" s="324"/>
      <c r="AH48" s="324"/>
      <c r="AI48" s="324"/>
    </row>
    <row r="49" spans="3:35" customFormat="1" x14ac:dyDescent="0.25">
      <c r="C49" s="324"/>
      <c r="D49" s="324"/>
      <c r="E49" s="324"/>
      <c r="F49" s="324"/>
      <c r="G49" s="324"/>
      <c r="X49" s="324"/>
      <c r="Y49" s="324"/>
      <c r="Z49" s="324"/>
      <c r="AA49" s="324"/>
      <c r="AB49" s="324"/>
      <c r="AC49" s="324"/>
      <c r="AD49" s="324"/>
      <c r="AE49" s="324"/>
      <c r="AF49" s="324"/>
      <c r="AG49" s="324"/>
      <c r="AH49" s="324"/>
      <c r="AI49" s="324"/>
    </row>
    <row r="50" spans="3:35" customFormat="1" x14ac:dyDescent="0.25">
      <c r="C50" s="324"/>
      <c r="D50" s="324"/>
      <c r="E50" s="324"/>
      <c r="F50" s="324"/>
      <c r="G50" s="324"/>
      <c r="X50" s="324"/>
      <c r="Y50" s="324"/>
      <c r="Z50" s="324"/>
      <c r="AA50" s="324"/>
      <c r="AB50" s="324"/>
      <c r="AC50" s="324"/>
      <c r="AD50" s="324"/>
      <c r="AE50" s="324"/>
      <c r="AF50" s="324"/>
      <c r="AG50" s="324"/>
      <c r="AH50" s="324"/>
      <c r="AI50" s="324"/>
    </row>
    <row r="51" spans="3:35" customFormat="1" x14ac:dyDescent="0.25">
      <c r="C51" s="324"/>
      <c r="D51" s="324"/>
      <c r="E51" s="324"/>
      <c r="F51" s="324"/>
      <c r="G51" s="324"/>
      <c r="X51" s="324"/>
      <c r="Y51" s="324"/>
      <c r="Z51" s="324"/>
      <c r="AA51" s="324"/>
      <c r="AB51" s="324"/>
      <c r="AC51" s="324"/>
      <c r="AD51" s="324"/>
      <c r="AE51" s="324"/>
      <c r="AF51" s="324"/>
      <c r="AG51" s="324"/>
      <c r="AH51" s="324"/>
      <c r="AI51" s="324"/>
    </row>
    <row r="52" spans="3:35" customFormat="1" x14ac:dyDescent="0.25">
      <c r="C52" s="324"/>
      <c r="D52" s="324"/>
      <c r="E52" s="324"/>
      <c r="F52" s="324"/>
      <c r="G52" s="324"/>
      <c r="X52" s="324"/>
      <c r="Y52" s="324"/>
      <c r="Z52" s="324"/>
      <c r="AA52" s="324"/>
      <c r="AB52" s="324"/>
      <c r="AC52" s="324"/>
      <c r="AD52" s="324"/>
      <c r="AE52" s="324"/>
      <c r="AF52" s="324"/>
      <c r="AG52" s="324"/>
      <c r="AH52" s="324"/>
      <c r="AI52" s="324"/>
    </row>
    <row r="53" spans="3:35" customFormat="1" x14ac:dyDescent="0.25">
      <c r="C53" s="324"/>
      <c r="D53" s="324"/>
      <c r="E53" s="324"/>
      <c r="F53" s="324"/>
      <c r="G53" s="324"/>
      <c r="X53" s="324"/>
      <c r="Y53" s="324"/>
      <c r="Z53" s="324"/>
      <c r="AA53" s="324"/>
      <c r="AB53" s="324"/>
      <c r="AC53" s="324"/>
      <c r="AD53" s="324"/>
      <c r="AE53" s="324"/>
      <c r="AF53" s="324"/>
      <c r="AG53" s="324"/>
      <c r="AH53" s="324"/>
      <c r="AI53" s="324"/>
    </row>
    <row r="54" spans="3:35" customFormat="1" x14ac:dyDescent="0.25">
      <c r="C54" s="324"/>
      <c r="D54" s="324"/>
      <c r="E54" s="324"/>
      <c r="F54" s="324"/>
      <c r="G54" s="324"/>
      <c r="X54" s="324"/>
      <c r="Y54" s="324"/>
      <c r="Z54" s="324"/>
      <c r="AA54" s="324"/>
      <c r="AB54" s="324"/>
      <c r="AC54" s="324"/>
      <c r="AD54" s="324"/>
      <c r="AE54" s="324"/>
      <c r="AF54" s="324"/>
      <c r="AG54" s="324"/>
      <c r="AH54" s="324"/>
      <c r="AI54" s="324"/>
    </row>
    <row r="55" spans="3:35" customFormat="1" x14ac:dyDescent="0.25">
      <c r="C55" s="324"/>
      <c r="D55" s="324"/>
      <c r="E55" s="324"/>
      <c r="F55" s="324"/>
      <c r="G55" s="324"/>
      <c r="X55" s="324"/>
      <c r="Y55" s="324"/>
      <c r="Z55" s="324"/>
      <c r="AA55" s="324"/>
      <c r="AB55" s="324"/>
      <c r="AC55" s="324"/>
      <c r="AD55" s="324"/>
      <c r="AE55" s="324"/>
      <c r="AF55" s="324"/>
      <c r="AG55" s="324"/>
      <c r="AH55" s="324"/>
      <c r="AI55" s="324"/>
    </row>
    <row r="56" spans="3:35" customFormat="1" x14ac:dyDescent="0.25">
      <c r="C56" s="324"/>
      <c r="D56" s="324"/>
      <c r="E56" s="324"/>
      <c r="F56" s="324"/>
      <c r="G56" s="324"/>
      <c r="X56" s="324"/>
      <c r="Y56" s="324"/>
      <c r="Z56" s="324"/>
      <c r="AA56" s="324"/>
      <c r="AB56" s="324"/>
      <c r="AC56" s="324"/>
      <c r="AD56" s="324"/>
      <c r="AE56" s="324"/>
      <c r="AF56" s="324"/>
      <c r="AG56" s="324"/>
      <c r="AH56" s="324"/>
      <c r="AI56" s="324"/>
    </row>
  </sheetData>
  <mergeCells count="33">
    <mergeCell ref="A1:V1"/>
    <mergeCell ref="A25:V25"/>
    <mergeCell ref="A22:A23"/>
    <mergeCell ref="P4:Q5"/>
    <mergeCell ref="S4:T5"/>
    <mergeCell ref="U4:V5"/>
    <mergeCell ref="A18:A19"/>
    <mergeCell ref="A20:A21"/>
    <mergeCell ref="A16:B16"/>
    <mergeCell ref="A17:B17"/>
    <mergeCell ref="A11:B11"/>
    <mergeCell ref="A12:B12"/>
    <mergeCell ref="A13:B13"/>
    <mergeCell ref="A14:B14"/>
    <mergeCell ref="A15:B15"/>
    <mergeCell ref="F4:G5"/>
    <mergeCell ref="A9:B9"/>
    <mergeCell ref="A10:B10"/>
    <mergeCell ref="A7:B7"/>
    <mergeCell ref="A8:B8"/>
    <mergeCell ref="D4:E5"/>
    <mergeCell ref="R4:R6"/>
    <mergeCell ref="A3:B6"/>
    <mergeCell ref="H3:L3"/>
    <mergeCell ref="M3:Q3"/>
    <mergeCell ref="M4:M6"/>
    <mergeCell ref="I4:J5"/>
    <mergeCell ref="K4:L5"/>
    <mergeCell ref="R3:V3"/>
    <mergeCell ref="H4:H6"/>
    <mergeCell ref="N4:O5"/>
    <mergeCell ref="C3:G3"/>
    <mergeCell ref="C4:C6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H18:V23 C18:G23" unlockedFormula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3"/>
  <dimension ref="A1:AN32"/>
  <sheetViews>
    <sheetView zoomScaleNormal="100" workbookViewId="0"/>
  </sheetViews>
  <sheetFormatPr defaultColWidth="9.140625" defaultRowHeight="15" x14ac:dyDescent="0.25"/>
  <cols>
    <col min="1" max="1" width="10.42578125" style="82" customWidth="1"/>
    <col min="2" max="2" width="4.140625" style="82" customWidth="1"/>
    <col min="3" max="7" width="6" style="324" bestFit="1" customWidth="1"/>
    <col min="8" max="8" width="6.140625" style="82" bestFit="1" customWidth="1"/>
    <col min="9" max="9" width="6" style="82" bestFit="1" customWidth="1"/>
    <col min="10" max="11" width="6.140625" style="82" bestFit="1" customWidth="1"/>
    <col min="12" max="12" width="6.28515625" style="82" bestFit="1" customWidth="1"/>
    <col min="13" max="13" width="6.5703125" style="82" customWidth="1"/>
    <col min="14" max="15" width="6.140625" style="82" bestFit="1" customWidth="1"/>
    <col min="16" max="16" width="6.7109375" style="82" bestFit="1" customWidth="1"/>
    <col min="17" max="17" width="6.28515625" style="82" customWidth="1"/>
    <col min="18" max="22" width="6" style="82" bestFit="1" customWidth="1"/>
    <col min="23" max="23" width="9.140625" style="82"/>
    <col min="24" max="34" width="9.140625" style="324"/>
    <col min="35" max="16384" width="9.140625" style="82"/>
  </cols>
  <sheetData>
    <row r="1" spans="1:40" ht="17.25" customHeight="1" x14ac:dyDescent="0.25">
      <c r="A1" s="94" t="s">
        <v>267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191"/>
    </row>
    <row r="2" spans="1:40" ht="17.25" customHeight="1" thickBot="1" x14ac:dyDescent="0.3">
      <c r="A2" s="122" t="s">
        <v>75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</row>
    <row r="3" spans="1:40" ht="25.5" customHeight="1" x14ac:dyDescent="0.25">
      <c r="A3" s="549" t="s">
        <v>79</v>
      </c>
      <c r="B3" s="550"/>
      <c r="C3" s="590" t="s">
        <v>193</v>
      </c>
      <c r="D3" s="591"/>
      <c r="E3" s="591"/>
      <c r="F3" s="591"/>
      <c r="G3" s="592"/>
      <c r="H3" s="590" t="s">
        <v>103</v>
      </c>
      <c r="I3" s="637"/>
      <c r="J3" s="637"/>
      <c r="K3" s="637"/>
      <c r="L3" s="638"/>
      <c r="M3" s="729" t="s">
        <v>183</v>
      </c>
      <c r="N3" s="688"/>
      <c r="O3" s="688"/>
      <c r="P3" s="688"/>
      <c r="Q3" s="689"/>
      <c r="R3" s="589" t="s">
        <v>98</v>
      </c>
      <c r="S3" s="724"/>
      <c r="T3" s="724"/>
      <c r="U3" s="724"/>
      <c r="V3" s="725"/>
    </row>
    <row r="4" spans="1:40" ht="22.5" customHeight="1" x14ac:dyDescent="0.25">
      <c r="A4" s="551"/>
      <c r="B4" s="552"/>
      <c r="C4" s="527" t="s">
        <v>3</v>
      </c>
      <c r="D4" s="666" t="s">
        <v>89</v>
      </c>
      <c r="E4" s="723"/>
      <c r="F4" s="726" t="s">
        <v>70</v>
      </c>
      <c r="G4" s="727"/>
      <c r="H4" s="527" t="s">
        <v>3</v>
      </c>
      <c r="I4" s="666" t="s">
        <v>89</v>
      </c>
      <c r="J4" s="723"/>
      <c r="K4" s="726" t="s">
        <v>70</v>
      </c>
      <c r="L4" s="727"/>
      <c r="M4" s="527" t="s">
        <v>3</v>
      </c>
      <c r="N4" s="666" t="s">
        <v>89</v>
      </c>
      <c r="O4" s="723"/>
      <c r="P4" s="726" t="s">
        <v>70</v>
      </c>
      <c r="Q4" s="727"/>
      <c r="R4" s="527" t="s">
        <v>3</v>
      </c>
      <c r="S4" s="666" t="s">
        <v>89</v>
      </c>
      <c r="T4" s="723"/>
      <c r="U4" s="726" t="s">
        <v>70</v>
      </c>
      <c r="V4" s="727"/>
    </row>
    <row r="5" spans="1:40" ht="13.5" customHeight="1" x14ac:dyDescent="0.25">
      <c r="A5" s="551"/>
      <c r="B5" s="552"/>
      <c r="C5" s="528"/>
      <c r="D5" s="723"/>
      <c r="E5" s="723"/>
      <c r="F5" s="728"/>
      <c r="G5" s="727"/>
      <c r="H5" s="528"/>
      <c r="I5" s="723"/>
      <c r="J5" s="723"/>
      <c r="K5" s="728"/>
      <c r="L5" s="727"/>
      <c r="M5" s="528"/>
      <c r="N5" s="723"/>
      <c r="O5" s="723"/>
      <c r="P5" s="728"/>
      <c r="Q5" s="727"/>
      <c r="R5" s="528"/>
      <c r="S5" s="723"/>
      <c r="T5" s="723"/>
      <c r="U5" s="728"/>
      <c r="V5" s="727"/>
    </row>
    <row r="6" spans="1:40" ht="17.25" customHeight="1" thickBot="1" x14ac:dyDescent="0.3">
      <c r="A6" s="557"/>
      <c r="B6" s="558"/>
      <c r="C6" s="529"/>
      <c r="D6" s="285" t="s">
        <v>4</v>
      </c>
      <c r="E6" s="285" t="s">
        <v>47</v>
      </c>
      <c r="F6" s="285" t="s">
        <v>64</v>
      </c>
      <c r="G6" s="286" t="s">
        <v>32</v>
      </c>
      <c r="H6" s="529"/>
      <c r="I6" s="285" t="s">
        <v>4</v>
      </c>
      <c r="J6" s="285" t="s">
        <v>47</v>
      </c>
      <c r="K6" s="285" t="s">
        <v>64</v>
      </c>
      <c r="L6" s="286" t="s">
        <v>32</v>
      </c>
      <c r="M6" s="529"/>
      <c r="N6" s="285" t="s">
        <v>4</v>
      </c>
      <c r="O6" s="285" t="s">
        <v>47</v>
      </c>
      <c r="P6" s="285" t="s">
        <v>64</v>
      </c>
      <c r="Q6" s="286" t="s">
        <v>32</v>
      </c>
      <c r="R6" s="529"/>
      <c r="S6" s="285" t="s">
        <v>4</v>
      </c>
      <c r="T6" s="285" t="s">
        <v>47</v>
      </c>
      <c r="U6" s="285" t="s">
        <v>64</v>
      </c>
      <c r="V6" s="286" t="s">
        <v>32</v>
      </c>
    </row>
    <row r="7" spans="1:40" ht="17.25" customHeight="1" x14ac:dyDescent="0.25">
      <c r="A7" s="545" t="s">
        <v>5</v>
      </c>
      <c r="B7" s="546"/>
      <c r="C7" s="319">
        <v>650</v>
      </c>
      <c r="D7" s="316">
        <v>348</v>
      </c>
      <c r="E7" s="303">
        <v>302</v>
      </c>
      <c r="F7" s="316">
        <v>586</v>
      </c>
      <c r="G7" s="322">
        <v>64</v>
      </c>
      <c r="H7" s="319">
        <v>27985</v>
      </c>
      <c r="I7" s="303">
        <v>9138</v>
      </c>
      <c r="J7" s="303">
        <f t="shared" ref="J7:J13" si="0">H7-I7</f>
        <v>18847</v>
      </c>
      <c r="K7" s="303">
        <v>27531</v>
      </c>
      <c r="L7" s="322">
        <v>454</v>
      </c>
      <c r="M7" s="304">
        <v>70442</v>
      </c>
      <c r="N7" s="316">
        <v>39561</v>
      </c>
      <c r="O7" s="303">
        <f t="shared" ref="O7:O13" si="1">M7-N7</f>
        <v>30881</v>
      </c>
      <c r="P7" s="316">
        <v>68917</v>
      </c>
      <c r="Q7" s="322">
        <v>1525</v>
      </c>
      <c r="R7" s="319">
        <v>7739</v>
      </c>
      <c r="S7" s="303">
        <v>3517</v>
      </c>
      <c r="T7" s="303">
        <f t="shared" ref="T7:T13" si="2">R7-S7</f>
        <v>4222</v>
      </c>
      <c r="U7" s="303">
        <v>3690</v>
      </c>
      <c r="V7" s="322">
        <v>4049</v>
      </c>
      <c r="X7" s="70"/>
      <c r="Y7" s="70"/>
      <c r="AB7" s="70"/>
      <c r="AC7" s="70"/>
      <c r="AD7" s="70"/>
      <c r="AH7" s="70"/>
      <c r="AI7" s="70"/>
      <c r="AJ7" s="324"/>
      <c r="AK7" s="324"/>
      <c r="AL7" s="324"/>
      <c r="AM7" s="70"/>
      <c r="AN7" s="70"/>
    </row>
    <row r="8" spans="1:40" ht="17.25" customHeight="1" x14ac:dyDescent="0.25">
      <c r="A8" s="545" t="s">
        <v>6</v>
      </c>
      <c r="B8" s="546"/>
      <c r="C8" s="315">
        <v>578</v>
      </c>
      <c r="D8" s="317">
        <v>288</v>
      </c>
      <c r="E8" s="303">
        <v>290</v>
      </c>
      <c r="F8" s="317">
        <v>567</v>
      </c>
      <c r="G8" s="305">
        <v>11</v>
      </c>
      <c r="H8" s="319">
        <v>25433</v>
      </c>
      <c r="I8" s="299">
        <v>8278</v>
      </c>
      <c r="J8" s="303">
        <f t="shared" si="0"/>
        <v>17155</v>
      </c>
      <c r="K8" s="299">
        <v>24994</v>
      </c>
      <c r="L8" s="305">
        <v>439</v>
      </c>
      <c r="M8" s="306">
        <v>68381</v>
      </c>
      <c r="N8" s="317">
        <v>38188</v>
      </c>
      <c r="O8" s="303">
        <f t="shared" si="1"/>
        <v>30193</v>
      </c>
      <c r="P8" s="317">
        <v>66789</v>
      </c>
      <c r="Q8" s="305">
        <v>1592</v>
      </c>
      <c r="R8" s="315">
        <v>6663</v>
      </c>
      <c r="S8" s="299">
        <v>3207</v>
      </c>
      <c r="T8" s="303">
        <f t="shared" si="2"/>
        <v>3456</v>
      </c>
      <c r="U8" s="299">
        <v>3238</v>
      </c>
      <c r="V8" s="305">
        <v>3425</v>
      </c>
      <c r="X8" s="70"/>
      <c r="Y8" s="70"/>
      <c r="AB8" s="70"/>
      <c r="AC8" s="70"/>
      <c r="AD8" s="70"/>
      <c r="AH8" s="70"/>
      <c r="AI8" s="70"/>
      <c r="AJ8" s="324"/>
      <c r="AK8" s="324"/>
      <c r="AL8" s="324"/>
      <c r="AM8" s="70"/>
      <c r="AN8" s="70"/>
    </row>
    <row r="9" spans="1:40" ht="17.25" customHeight="1" x14ac:dyDescent="0.25">
      <c r="A9" s="545" t="s">
        <v>7</v>
      </c>
      <c r="B9" s="546"/>
      <c r="C9" s="315">
        <v>585</v>
      </c>
      <c r="D9" s="299">
        <v>306</v>
      </c>
      <c r="E9" s="303">
        <v>279</v>
      </c>
      <c r="F9" s="299">
        <v>578</v>
      </c>
      <c r="G9" s="14">
        <v>7</v>
      </c>
      <c r="H9" s="319">
        <v>24689</v>
      </c>
      <c r="I9" s="299">
        <v>8233</v>
      </c>
      <c r="J9" s="303">
        <f t="shared" si="0"/>
        <v>16456</v>
      </c>
      <c r="K9" s="299">
        <v>24080</v>
      </c>
      <c r="L9" s="305">
        <v>609</v>
      </c>
      <c r="M9" s="306">
        <v>59740</v>
      </c>
      <c r="N9" s="299">
        <v>33041</v>
      </c>
      <c r="O9" s="303">
        <f t="shared" si="1"/>
        <v>26699</v>
      </c>
      <c r="P9" s="299">
        <v>58093</v>
      </c>
      <c r="Q9" s="14">
        <v>1647</v>
      </c>
      <c r="R9" s="315">
        <v>5062</v>
      </c>
      <c r="S9" s="299">
        <v>2327</v>
      </c>
      <c r="T9" s="303">
        <f t="shared" si="2"/>
        <v>2735</v>
      </c>
      <c r="U9" s="299">
        <v>2703</v>
      </c>
      <c r="V9" s="305">
        <v>2359</v>
      </c>
      <c r="X9" s="70"/>
      <c r="Y9" s="70"/>
      <c r="AB9" s="70"/>
      <c r="AC9" s="70"/>
      <c r="AD9" s="70"/>
      <c r="AH9" s="70"/>
      <c r="AI9" s="70"/>
      <c r="AJ9" s="324"/>
      <c r="AK9" s="324"/>
      <c r="AL9" s="324"/>
      <c r="AM9" s="70"/>
      <c r="AN9" s="70"/>
    </row>
    <row r="10" spans="1:40" ht="17.25" customHeight="1" x14ac:dyDescent="0.25">
      <c r="A10" s="545" t="s">
        <v>8</v>
      </c>
      <c r="B10" s="546"/>
      <c r="C10" s="315">
        <v>583</v>
      </c>
      <c r="D10" s="299">
        <v>282</v>
      </c>
      <c r="E10" s="303">
        <v>301</v>
      </c>
      <c r="F10" s="299">
        <v>569</v>
      </c>
      <c r="G10" s="14">
        <v>14</v>
      </c>
      <c r="H10" s="315">
        <v>23642</v>
      </c>
      <c r="I10" s="299">
        <v>7811</v>
      </c>
      <c r="J10" s="303">
        <f t="shared" si="0"/>
        <v>15831</v>
      </c>
      <c r="K10" s="299">
        <v>22929</v>
      </c>
      <c r="L10" s="305">
        <v>713</v>
      </c>
      <c r="M10" s="306">
        <v>56059</v>
      </c>
      <c r="N10" s="299">
        <v>31532</v>
      </c>
      <c r="O10" s="303">
        <f t="shared" si="1"/>
        <v>24527</v>
      </c>
      <c r="P10" s="299">
        <v>54146</v>
      </c>
      <c r="Q10" s="14">
        <v>1913</v>
      </c>
      <c r="R10" s="315">
        <v>3538</v>
      </c>
      <c r="S10" s="299">
        <v>1537</v>
      </c>
      <c r="T10" s="303">
        <f t="shared" si="2"/>
        <v>2001</v>
      </c>
      <c r="U10" s="299">
        <v>1975</v>
      </c>
      <c r="V10" s="305">
        <v>1563</v>
      </c>
      <c r="X10" s="70"/>
      <c r="Y10" s="70"/>
      <c r="AB10" s="70"/>
      <c r="AC10" s="70"/>
      <c r="AD10" s="70"/>
      <c r="AH10" s="70"/>
      <c r="AI10" s="70"/>
      <c r="AJ10" s="324"/>
      <c r="AK10" s="324"/>
      <c r="AL10" s="324"/>
      <c r="AM10" s="70"/>
      <c r="AN10" s="70"/>
    </row>
    <row r="11" spans="1:40" ht="17.25" customHeight="1" x14ac:dyDescent="0.25">
      <c r="A11" s="545" t="s">
        <v>9</v>
      </c>
      <c r="B11" s="546"/>
      <c r="C11" s="315">
        <v>645</v>
      </c>
      <c r="D11" s="299">
        <v>292</v>
      </c>
      <c r="E11" s="303">
        <v>353</v>
      </c>
      <c r="F11" s="303">
        <v>632</v>
      </c>
      <c r="G11" s="14">
        <v>13</v>
      </c>
      <c r="H11" s="315">
        <v>22095</v>
      </c>
      <c r="I11" s="299">
        <v>7380</v>
      </c>
      <c r="J11" s="303">
        <f t="shared" si="0"/>
        <v>14715</v>
      </c>
      <c r="K11" s="299">
        <v>21335</v>
      </c>
      <c r="L11" s="305">
        <v>760</v>
      </c>
      <c r="M11" s="306">
        <v>52706</v>
      </c>
      <c r="N11" s="299">
        <v>29661</v>
      </c>
      <c r="O11" s="303">
        <f t="shared" si="1"/>
        <v>23045</v>
      </c>
      <c r="P11" s="299">
        <v>50782</v>
      </c>
      <c r="Q11" s="14">
        <v>1924</v>
      </c>
      <c r="R11" s="315">
        <v>2939</v>
      </c>
      <c r="S11" s="299">
        <v>1269</v>
      </c>
      <c r="T11" s="303">
        <f t="shared" si="2"/>
        <v>1670</v>
      </c>
      <c r="U11" s="299">
        <v>1554</v>
      </c>
      <c r="V11" s="305">
        <v>1385</v>
      </c>
      <c r="X11" s="70"/>
      <c r="Y11" s="70"/>
      <c r="AB11" s="70"/>
      <c r="AC11" s="70"/>
      <c r="AD11" s="70"/>
      <c r="AH11" s="70"/>
      <c r="AI11" s="70"/>
      <c r="AJ11" s="324"/>
      <c r="AK11" s="324"/>
      <c r="AL11" s="324"/>
      <c r="AM11" s="70"/>
      <c r="AN11" s="70"/>
    </row>
    <row r="12" spans="1:40" ht="17.25" customHeight="1" x14ac:dyDescent="0.25">
      <c r="A12" s="545" t="s">
        <v>10</v>
      </c>
      <c r="B12" s="546"/>
      <c r="C12" s="315">
        <v>614</v>
      </c>
      <c r="D12" s="315">
        <v>270</v>
      </c>
      <c r="E12" s="303">
        <v>344</v>
      </c>
      <c r="F12" s="299">
        <v>604</v>
      </c>
      <c r="G12" s="14">
        <v>10</v>
      </c>
      <c r="H12" s="315">
        <v>22244</v>
      </c>
      <c r="I12" s="299">
        <v>7752</v>
      </c>
      <c r="J12" s="303">
        <f t="shared" si="0"/>
        <v>14492</v>
      </c>
      <c r="K12" s="299">
        <v>21304</v>
      </c>
      <c r="L12" s="305">
        <v>940</v>
      </c>
      <c r="M12" s="306">
        <v>53020</v>
      </c>
      <c r="N12" s="315">
        <v>29933</v>
      </c>
      <c r="O12" s="303">
        <f t="shared" si="1"/>
        <v>23087</v>
      </c>
      <c r="P12" s="299">
        <v>50810</v>
      </c>
      <c r="Q12" s="14">
        <v>2210</v>
      </c>
      <c r="R12" s="315">
        <v>2724</v>
      </c>
      <c r="S12" s="299">
        <v>1124</v>
      </c>
      <c r="T12" s="303">
        <f t="shared" si="2"/>
        <v>1600</v>
      </c>
      <c r="U12" s="299">
        <v>1645</v>
      </c>
      <c r="V12" s="305">
        <v>1079</v>
      </c>
      <c r="X12" s="70"/>
      <c r="Y12" s="70"/>
      <c r="AB12" s="70"/>
      <c r="AC12" s="70"/>
      <c r="AD12" s="70"/>
      <c r="AH12" s="70"/>
      <c r="AI12" s="70"/>
      <c r="AJ12" s="324"/>
      <c r="AK12" s="324"/>
      <c r="AL12" s="324"/>
      <c r="AM12" s="70"/>
      <c r="AN12" s="70"/>
    </row>
    <row r="13" spans="1:40" ht="17.25" customHeight="1" x14ac:dyDescent="0.25">
      <c r="A13" s="545" t="s">
        <v>46</v>
      </c>
      <c r="B13" s="546"/>
      <c r="C13" s="315">
        <v>618</v>
      </c>
      <c r="D13" s="315">
        <v>277</v>
      </c>
      <c r="E13" s="303">
        <v>341</v>
      </c>
      <c r="F13" s="299">
        <v>605</v>
      </c>
      <c r="G13" s="14">
        <v>13</v>
      </c>
      <c r="H13" s="315">
        <v>21917</v>
      </c>
      <c r="I13" s="299">
        <v>7401</v>
      </c>
      <c r="J13" s="303">
        <f t="shared" si="0"/>
        <v>14516</v>
      </c>
      <c r="K13" s="299">
        <v>20902</v>
      </c>
      <c r="L13" s="305">
        <v>1015</v>
      </c>
      <c r="M13" s="306">
        <v>52998</v>
      </c>
      <c r="N13" s="315">
        <v>29260</v>
      </c>
      <c r="O13" s="303">
        <f t="shared" si="1"/>
        <v>23738</v>
      </c>
      <c r="P13" s="299">
        <v>51154</v>
      </c>
      <c r="Q13" s="14">
        <v>1844</v>
      </c>
      <c r="R13" s="315">
        <v>2523</v>
      </c>
      <c r="S13" s="299">
        <v>1011</v>
      </c>
      <c r="T13" s="303">
        <f t="shared" si="2"/>
        <v>1512</v>
      </c>
      <c r="U13" s="299">
        <v>1610</v>
      </c>
      <c r="V13" s="305">
        <v>913</v>
      </c>
      <c r="X13" s="70"/>
      <c r="Y13" s="70"/>
      <c r="AB13" s="70"/>
      <c r="AC13" s="70"/>
      <c r="AD13" s="70"/>
      <c r="AH13" s="70"/>
      <c r="AI13" s="70"/>
      <c r="AJ13" s="324"/>
      <c r="AK13" s="324"/>
      <c r="AL13" s="324"/>
      <c r="AM13" s="70"/>
      <c r="AN13" s="70"/>
    </row>
    <row r="14" spans="1:40" ht="17.25" customHeight="1" x14ac:dyDescent="0.25">
      <c r="A14" s="545" t="s">
        <v>71</v>
      </c>
      <c r="B14" s="546"/>
      <c r="C14" s="315">
        <v>646</v>
      </c>
      <c r="D14" s="315">
        <v>302</v>
      </c>
      <c r="E14" s="303">
        <v>344</v>
      </c>
      <c r="F14" s="299">
        <v>635</v>
      </c>
      <c r="G14" s="14">
        <v>11</v>
      </c>
      <c r="H14" s="315">
        <v>21331</v>
      </c>
      <c r="I14" s="299">
        <v>7044</v>
      </c>
      <c r="J14" s="303">
        <v>14287</v>
      </c>
      <c r="K14" s="299">
        <v>20263</v>
      </c>
      <c r="L14" s="305">
        <v>1068</v>
      </c>
      <c r="M14" s="306">
        <v>54923</v>
      </c>
      <c r="N14" s="315">
        <v>30332</v>
      </c>
      <c r="O14" s="303">
        <v>24591</v>
      </c>
      <c r="P14" s="299">
        <v>52933</v>
      </c>
      <c r="Q14" s="14">
        <v>1990</v>
      </c>
      <c r="R14" s="315">
        <v>2577</v>
      </c>
      <c r="S14" s="299">
        <v>1111</v>
      </c>
      <c r="T14" s="303">
        <v>1466</v>
      </c>
      <c r="U14" s="299">
        <v>1601</v>
      </c>
      <c r="V14" s="305">
        <v>976</v>
      </c>
      <c r="X14" s="70"/>
      <c r="Y14" s="70"/>
      <c r="AB14" s="70"/>
      <c r="AC14" s="70"/>
      <c r="AD14" s="70"/>
      <c r="AH14" s="70"/>
      <c r="AI14" s="70"/>
      <c r="AJ14" s="324"/>
      <c r="AK14" s="324"/>
      <c r="AL14" s="324"/>
      <c r="AM14" s="70"/>
      <c r="AN14" s="70"/>
    </row>
    <row r="15" spans="1:40" ht="17.25" customHeight="1" x14ac:dyDescent="0.25">
      <c r="A15" s="545" t="s">
        <v>148</v>
      </c>
      <c r="B15" s="546"/>
      <c r="C15" s="315">
        <v>693</v>
      </c>
      <c r="D15" s="315">
        <v>321</v>
      </c>
      <c r="E15" s="303">
        <v>372</v>
      </c>
      <c r="F15" s="299">
        <v>684</v>
      </c>
      <c r="G15" s="14">
        <v>9</v>
      </c>
      <c r="H15" s="315">
        <v>23240</v>
      </c>
      <c r="I15" s="299">
        <v>7751</v>
      </c>
      <c r="J15" s="303">
        <v>15489</v>
      </c>
      <c r="K15" s="299">
        <v>22094</v>
      </c>
      <c r="L15" s="305">
        <v>1146</v>
      </c>
      <c r="M15" s="306">
        <v>57730</v>
      </c>
      <c r="N15" s="315">
        <v>31643</v>
      </c>
      <c r="O15" s="303">
        <v>26087</v>
      </c>
      <c r="P15" s="299">
        <v>55629</v>
      </c>
      <c r="Q15" s="14">
        <v>2101</v>
      </c>
      <c r="R15" s="315">
        <v>2799</v>
      </c>
      <c r="S15" s="299">
        <v>1152</v>
      </c>
      <c r="T15" s="303">
        <v>1647</v>
      </c>
      <c r="U15" s="299">
        <v>1943</v>
      </c>
      <c r="V15" s="305">
        <v>856</v>
      </c>
      <c r="X15" s="70"/>
      <c r="Y15" s="70"/>
      <c r="AB15" s="70"/>
      <c r="AC15" s="70"/>
      <c r="AD15" s="70"/>
      <c r="AH15" s="70"/>
      <c r="AI15" s="70"/>
      <c r="AJ15" s="324"/>
      <c r="AK15" s="324"/>
      <c r="AL15" s="324"/>
      <c r="AM15" s="70"/>
      <c r="AN15" s="70"/>
    </row>
    <row r="16" spans="1:40" ht="17.25" customHeight="1" x14ac:dyDescent="0.25">
      <c r="A16" s="545" t="s">
        <v>174</v>
      </c>
      <c r="B16" s="546"/>
      <c r="C16" s="315">
        <v>595</v>
      </c>
      <c r="D16" s="315">
        <v>286</v>
      </c>
      <c r="E16" s="303">
        <f>C16-D16</f>
        <v>309</v>
      </c>
      <c r="F16" s="299">
        <v>588</v>
      </c>
      <c r="G16" s="14">
        <v>7</v>
      </c>
      <c r="H16" s="315">
        <v>24008</v>
      </c>
      <c r="I16" s="299">
        <v>8088</v>
      </c>
      <c r="J16" s="303">
        <f>H16-I16</f>
        <v>15920</v>
      </c>
      <c r="K16" s="299">
        <v>22897</v>
      </c>
      <c r="L16" s="305">
        <v>1111</v>
      </c>
      <c r="M16" s="306">
        <v>62059</v>
      </c>
      <c r="N16" s="315">
        <v>34377</v>
      </c>
      <c r="O16" s="303">
        <f>M16-N16</f>
        <v>27682</v>
      </c>
      <c r="P16" s="299">
        <v>59694</v>
      </c>
      <c r="Q16" s="14">
        <v>2365</v>
      </c>
      <c r="R16" s="315">
        <v>3350</v>
      </c>
      <c r="S16" s="299">
        <v>1407</v>
      </c>
      <c r="T16" s="303">
        <f>R16-S16</f>
        <v>1943</v>
      </c>
      <c r="U16" s="299">
        <v>2310</v>
      </c>
      <c r="V16" s="305">
        <v>1040</v>
      </c>
      <c r="W16" s="70"/>
      <c r="X16" s="70"/>
      <c r="Y16" s="70"/>
      <c r="AB16" s="70"/>
      <c r="AC16" s="70"/>
      <c r="AD16" s="70"/>
      <c r="AH16" s="70"/>
      <c r="AI16" s="70"/>
      <c r="AJ16" s="324"/>
      <c r="AK16" s="324"/>
      <c r="AL16" s="324"/>
      <c r="AM16" s="70"/>
      <c r="AN16" s="70"/>
    </row>
    <row r="17" spans="1:40" ht="17.25" customHeight="1" thickBot="1" x14ac:dyDescent="0.3">
      <c r="A17" s="547" t="s">
        <v>196</v>
      </c>
      <c r="B17" s="548"/>
      <c r="C17" s="315">
        <v>710</v>
      </c>
      <c r="D17" s="315">
        <v>310</v>
      </c>
      <c r="E17" s="303">
        <v>400</v>
      </c>
      <c r="F17" s="299">
        <v>693</v>
      </c>
      <c r="G17" s="14">
        <v>17</v>
      </c>
      <c r="H17" s="315">
        <v>23269</v>
      </c>
      <c r="I17" s="299">
        <v>7948</v>
      </c>
      <c r="J17" s="303">
        <v>15321</v>
      </c>
      <c r="K17" s="299">
        <v>22187</v>
      </c>
      <c r="L17" s="305">
        <v>1082</v>
      </c>
      <c r="M17" s="306">
        <v>58650</v>
      </c>
      <c r="N17" s="315">
        <v>32323</v>
      </c>
      <c r="O17" s="303">
        <v>26327</v>
      </c>
      <c r="P17" s="299">
        <v>56673</v>
      </c>
      <c r="Q17" s="14">
        <v>1977</v>
      </c>
      <c r="R17" s="315">
        <v>2863</v>
      </c>
      <c r="S17" s="299">
        <v>1148</v>
      </c>
      <c r="T17" s="303">
        <v>1715</v>
      </c>
      <c r="U17" s="299">
        <v>2176</v>
      </c>
      <c r="V17" s="305">
        <v>687</v>
      </c>
      <c r="X17" s="70"/>
      <c r="Y17" s="70"/>
      <c r="AB17" s="70"/>
      <c r="AC17" s="70"/>
      <c r="AD17" s="70"/>
      <c r="AH17" s="70"/>
      <c r="AI17" s="70"/>
      <c r="AJ17" s="324"/>
      <c r="AK17" s="324"/>
      <c r="AL17" s="324"/>
      <c r="AM17" s="70"/>
      <c r="AN17" s="70"/>
    </row>
    <row r="18" spans="1:40" ht="17.25" customHeight="1" x14ac:dyDescent="0.25">
      <c r="A18" s="555" t="s">
        <v>197</v>
      </c>
      <c r="B18" s="211" t="s">
        <v>73</v>
      </c>
      <c r="C18" s="202">
        <f t="shared" ref="C18:H18" si="3">C17-C16</f>
        <v>115</v>
      </c>
      <c r="D18" s="203">
        <f t="shared" si="3"/>
        <v>24</v>
      </c>
      <c r="E18" s="203">
        <f t="shared" si="3"/>
        <v>91</v>
      </c>
      <c r="F18" s="203">
        <f t="shared" si="3"/>
        <v>105</v>
      </c>
      <c r="G18" s="204">
        <f t="shared" si="3"/>
        <v>10</v>
      </c>
      <c r="H18" s="202">
        <f t="shared" si="3"/>
        <v>-739</v>
      </c>
      <c r="I18" s="203">
        <f t="shared" ref="I18:V18" si="4">I17-I16</f>
        <v>-140</v>
      </c>
      <c r="J18" s="203">
        <f t="shared" si="4"/>
        <v>-599</v>
      </c>
      <c r="K18" s="203">
        <f t="shared" si="4"/>
        <v>-710</v>
      </c>
      <c r="L18" s="204">
        <f t="shared" si="4"/>
        <v>-29</v>
      </c>
      <c r="M18" s="202">
        <f t="shared" si="4"/>
        <v>-3409</v>
      </c>
      <c r="N18" s="203">
        <f t="shared" si="4"/>
        <v>-2054</v>
      </c>
      <c r="O18" s="203">
        <f t="shared" si="4"/>
        <v>-1355</v>
      </c>
      <c r="P18" s="203">
        <f t="shared" si="4"/>
        <v>-3021</v>
      </c>
      <c r="Q18" s="204">
        <f t="shared" si="4"/>
        <v>-388</v>
      </c>
      <c r="R18" s="231">
        <f t="shared" si="4"/>
        <v>-487</v>
      </c>
      <c r="S18" s="203">
        <f t="shared" si="4"/>
        <v>-259</v>
      </c>
      <c r="T18" s="203">
        <f t="shared" si="4"/>
        <v>-228</v>
      </c>
      <c r="U18" s="203">
        <f t="shared" si="4"/>
        <v>-134</v>
      </c>
      <c r="V18" s="204">
        <f t="shared" si="4"/>
        <v>-353</v>
      </c>
    </row>
    <row r="19" spans="1:40" ht="19.5" customHeight="1" x14ac:dyDescent="0.25">
      <c r="A19" s="556"/>
      <c r="B19" s="206" t="s">
        <v>74</v>
      </c>
      <c r="C19" s="208">
        <f t="shared" ref="C19:H19" si="5">C17/C16-1</f>
        <v>0.19327731092436973</v>
      </c>
      <c r="D19" s="209">
        <f t="shared" si="5"/>
        <v>8.3916083916083961E-2</v>
      </c>
      <c r="E19" s="209">
        <f t="shared" si="5"/>
        <v>0.2944983818770226</v>
      </c>
      <c r="F19" s="209">
        <f t="shared" si="5"/>
        <v>0.1785714285714286</v>
      </c>
      <c r="G19" s="210">
        <f t="shared" si="5"/>
        <v>1.4285714285714284</v>
      </c>
      <c r="H19" s="208">
        <f t="shared" si="5"/>
        <v>-3.0781406197934014E-2</v>
      </c>
      <c r="I19" s="209">
        <f t="shared" ref="I19:V19" si="6">I17/I16-1</f>
        <v>-1.7309594460929723E-2</v>
      </c>
      <c r="J19" s="209">
        <f t="shared" si="6"/>
        <v>-3.7625628140703471E-2</v>
      </c>
      <c r="K19" s="209">
        <f t="shared" si="6"/>
        <v>-3.1008429051840869E-2</v>
      </c>
      <c r="L19" s="210">
        <f t="shared" si="6"/>
        <v>-2.6102610261026116E-2</v>
      </c>
      <c r="M19" s="208">
        <f t="shared" si="6"/>
        <v>-5.4931597350908024E-2</v>
      </c>
      <c r="N19" s="209">
        <f t="shared" si="6"/>
        <v>-5.9749250952671806E-2</v>
      </c>
      <c r="O19" s="209">
        <f t="shared" si="6"/>
        <v>-4.8948775377501641E-2</v>
      </c>
      <c r="P19" s="209">
        <f t="shared" si="6"/>
        <v>-5.0608101316715226E-2</v>
      </c>
      <c r="Q19" s="210">
        <f t="shared" si="6"/>
        <v>-0.16405919661733614</v>
      </c>
      <c r="R19" s="237">
        <f t="shared" si="6"/>
        <v>-0.14537313432835819</v>
      </c>
      <c r="S19" s="209">
        <f t="shared" si="6"/>
        <v>-0.1840796019900498</v>
      </c>
      <c r="T19" s="209">
        <f t="shared" si="6"/>
        <v>-0.11734431291816783</v>
      </c>
      <c r="U19" s="209">
        <f t="shared" si="6"/>
        <v>-5.8008658008657954E-2</v>
      </c>
      <c r="V19" s="210">
        <f t="shared" si="6"/>
        <v>-0.33942307692307694</v>
      </c>
    </row>
    <row r="20" spans="1:40" ht="17.25" customHeight="1" x14ac:dyDescent="0.25">
      <c r="A20" s="555" t="s">
        <v>265</v>
      </c>
      <c r="B20" s="214" t="s">
        <v>73</v>
      </c>
      <c r="C20" s="216">
        <f t="shared" ref="C20:H20" si="7">C17-C12</f>
        <v>96</v>
      </c>
      <c r="D20" s="217">
        <f t="shared" si="7"/>
        <v>40</v>
      </c>
      <c r="E20" s="217">
        <f t="shared" si="7"/>
        <v>56</v>
      </c>
      <c r="F20" s="217">
        <f t="shared" si="7"/>
        <v>89</v>
      </c>
      <c r="G20" s="218">
        <f t="shared" si="7"/>
        <v>7</v>
      </c>
      <c r="H20" s="216">
        <f t="shared" si="7"/>
        <v>1025</v>
      </c>
      <c r="I20" s="217">
        <f t="shared" ref="I20:V20" si="8">I17-I12</f>
        <v>196</v>
      </c>
      <c r="J20" s="217">
        <f t="shared" si="8"/>
        <v>829</v>
      </c>
      <c r="K20" s="217">
        <f t="shared" si="8"/>
        <v>883</v>
      </c>
      <c r="L20" s="218">
        <f t="shared" si="8"/>
        <v>142</v>
      </c>
      <c r="M20" s="216">
        <f t="shared" si="8"/>
        <v>5630</v>
      </c>
      <c r="N20" s="217">
        <f t="shared" si="8"/>
        <v>2390</v>
      </c>
      <c r="O20" s="217">
        <f t="shared" si="8"/>
        <v>3240</v>
      </c>
      <c r="P20" s="217">
        <f t="shared" si="8"/>
        <v>5863</v>
      </c>
      <c r="Q20" s="218">
        <f t="shared" si="8"/>
        <v>-233</v>
      </c>
      <c r="R20" s="234">
        <f t="shared" si="8"/>
        <v>139</v>
      </c>
      <c r="S20" s="217">
        <f t="shared" si="8"/>
        <v>24</v>
      </c>
      <c r="T20" s="217">
        <f t="shared" si="8"/>
        <v>115</v>
      </c>
      <c r="U20" s="217">
        <f t="shared" si="8"/>
        <v>531</v>
      </c>
      <c r="V20" s="218">
        <f t="shared" si="8"/>
        <v>-392</v>
      </c>
    </row>
    <row r="21" spans="1:40" ht="17.25" customHeight="1" x14ac:dyDescent="0.25">
      <c r="A21" s="556"/>
      <c r="B21" s="206" t="s">
        <v>74</v>
      </c>
      <c r="C21" s="208">
        <f t="shared" ref="C21:H21" si="9">C17/C12-1</f>
        <v>0.15635179153094469</v>
      </c>
      <c r="D21" s="209">
        <f t="shared" si="9"/>
        <v>0.14814814814814814</v>
      </c>
      <c r="E21" s="209">
        <f t="shared" si="9"/>
        <v>0.16279069767441867</v>
      </c>
      <c r="F21" s="209">
        <f t="shared" si="9"/>
        <v>0.14735099337748347</v>
      </c>
      <c r="G21" s="210">
        <f t="shared" si="9"/>
        <v>0.7</v>
      </c>
      <c r="H21" s="208">
        <f t="shared" si="9"/>
        <v>4.6079841755080064E-2</v>
      </c>
      <c r="I21" s="209">
        <f t="shared" ref="I21:V21" si="10">I17/I12-1</f>
        <v>2.5283797729618085E-2</v>
      </c>
      <c r="J21" s="209">
        <f t="shared" si="10"/>
        <v>5.7203974606679475E-2</v>
      </c>
      <c r="K21" s="209">
        <f t="shared" si="10"/>
        <v>4.1447615471273069E-2</v>
      </c>
      <c r="L21" s="210">
        <f t="shared" si="10"/>
        <v>0.15106382978723398</v>
      </c>
      <c r="M21" s="208">
        <f t="shared" si="10"/>
        <v>0.10618634477555644</v>
      </c>
      <c r="N21" s="209">
        <f t="shared" si="10"/>
        <v>7.9844987137941414E-2</v>
      </c>
      <c r="O21" s="209">
        <f t="shared" si="10"/>
        <v>0.14033871875947512</v>
      </c>
      <c r="P21" s="209">
        <f t="shared" si="10"/>
        <v>0.11539067112773083</v>
      </c>
      <c r="Q21" s="210">
        <f t="shared" si="10"/>
        <v>-0.10542986425339362</v>
      </c>
      <c r="R21" s="237">
        <f t="shared" si="10"/>
        <v>5.1027900146842775E-2</v>
      </c>
      <c r="S21" s="209">
        <f t="shared" si="10"/>
        <v>2.1352313167259718E-2</v>
      </c>
      <c r="T21" s="209">
        <f t="shared" si="10"/>
        <v>7.1874999999999911E-2</v>
      </c>
      <c r="U21" s="209">
        <f t="shared" si="10"/>
        <v>0.32279635258358663</v>
      </c>
      <c r="V21" s="210">
        <f t="shared" si="10"/>
        <v>-0.36329935125115853</v>
      </c>
    </row>
    <row r="22" spans="1:40" ht="17.25" customHeight="1" x14ac:dyDescent="0.25">
      <c r="A22" s="555" t="s">
        <v>266</v>
      </c>
      <c r="B22" s="214" t="s">
        <v>73</v>
      </c>
      <c r="C22" s="216">
        <f t="shared" ref="C22:H22" si="11">C17-C7</f>
        <v>60</v>
      </c>
      <c r="D22" s="217">
        <f t="shared" si="11"/>
        <v>-38</v>
      </c>
      <c r="E22" s="217">
        <f t="shared" si="11"/>
        <v>98</v>
      </c>
      <c r="F22" s="217">
        <f t="shared" si="11"/>
        <v>107</v>
      </c>
      <c r="G22" s="218">
        <f t="shared" si="11"/>
        <v>-47</v>
      </c>
      <c r="H22" s="216">
        <f t="shared" si="11"/>
        <v>-4716</v>
      </c>
      <c r="I22" s="217">
        <f t="shared" ref="I22:V22" si="12">I17-I7</f>
        <v>-1190</v>
      </c>
      <c r="J22" s="217">
        <f t="shared" si="12"/>
        <v>-3526</v>
      </c>
      <c r="K22" s="217">
        <f t="shared" si="12"/>
        <v>-5344</v>
      </c>
      <c r="L22" s="218">
        <f t="shared" si="12"/>
        <v>628</v>
      </c>
      <c r="M22" s="216">
        <f>M17-M7</f>
        <v>-11792</v>
      </c>
      <c r="N22" s="217">
        <f t="shared" si="12"/>
        <v>-7238</v>
      </c>
      <c r="O22" s="217">
        <f t="shared" si="12"/>
        <v>-4554</v>
      </c>
      <c r="P22" s="217">
        <f t="shared" si="12"/>
        <v>-12244</v>
      </c>
      <c r="Q22" s="218">
        <f t="shared" si="12"/>
        <v>452</v>
      </c>
      <c r="R22" s="234">
        <f t="shared" si="12"/>
        <v>-4876</v>
      </c>
      <c r="S22" s="217">
        <f t="shared" si="12"/>
        <v>-2369</v>
      </c>
      <c r="T22" s="217">
        <f t="shared" si="12"/>
        <v>-2507</v>
      </c>
      <c r="U22" s="217">
        <f t="shared" si="12"/>
        <v>-1514</v>
      </c>
      <c r="V22" s="218">
        <f t="shared" si="12"/>
        <v>-3362</v>
      </c>
    </row>
    <row r="23" spans="1:40" ht="17.25" customHeight="1" thickBot="1" x14ac:dyDescent="0.3">
      <c r="A23" s="544"/>
      <c r="B23" s="221" t="s">
        <v>74</v>
      </c>
      <c r="C23" s="222">
        <f t="shared" ref="C23:H23" si="13">C17/C7-1</f>
        <v>9.2307692307692202E-2</v>
      </c>
      <c r="D23" s="223">
        <f t="shared" si="13"/>
        <v>-0.10919540229885061</v>
      </c>
      <c r="E23" s="223">
        <f t="shared" si="13"/>
        <v>0.32450331125827825</v>
      </c>
      <c r="F23" s="223">
        <f t="shared" si="13"/>
        <v>0.18259385665529004</v>
      </c>
      <c r="G23" s="259">
        <f t="shared" si="13"/>
        <v>-0.734375</v>
      </c>
      <c r="H23" s="222">
        <f t="shared" si="13"/>
        <v>-0.1685188493835984</v>
      </c>
      <c r="I23" s="223">
        <f t="shared" ref="I23:V23" si="14">I17/I7-1</f>
        <v>-0.13022543226088856</v>
      </c>
      <c r="J23" s="223">
        <f t="shared" si="14"/>
        <v>-0.1870854777948745</v>
      </c>
      <c r="K23" s="223">
        <f t="shared" si="14"/>
        <v>-0.19410845955468381</v>
      </c>
      <c r="L23" s="259">
        <f t="shared" si="14"/>
        <v>1.3832599118942732</v>
      </c>
      <c r="M23" s="222">
        <f t="shared" si="14"/>
        <v>-0.16740013060390113</v>
      </c>
      <c r="N23" s="223">
        <f t="shared" si="14"/>
        <v>-0.18295796365107053</v>
      </c>
      <c r="O23" s="223">
        <f t="shared" si="14"/>
        <v>-0.14746931770344229</v>
      </c>
      <c r="P23" s="223">
        <f t="shared" si="14"/>
        <v>-0.17766298591058804</v>
      </c>
      <c r="Q23" s="259">
        <f t="shared" si="14"/>
        <v>0.29639344262295086</v>
      </c>
      <c r="R23" s="258">
        <f t="shared" si="14"/>
        <v>-0.63005556273420338</v>
      </c>
      <c r="S23" s="223">
        <f t="shared" si="14"/>
        <v>-0.67358544213818594</v>
      </c>
      <c r="T23" s="223">
        <f t="shared" si="14"/>
        <v>-0.59379441023211754</v>
      </c>
      <c r="U23" s="223">
        <f t="shared" si="14"/>
        <v>-0.41029810298102976</v>
      </c>
      <c r="V23" s="259">
        <f t="shared" si="14"/>
        <v>-0.83032847616695482</v>
      </c>
    </row>
    <row r="24" spans="1:40" ht="17.25" customHeight="1" x14ac:dyDescent="0.25">
      <c r="A24" s="318" t="s">
        <v>184</v>
      </c>
      <c r="K24" s="70"/>
      <c r="U24" s="70"/>
    </row>
    <row r="25" spans="1:40" ht="24.75" customHeight="1" x14ac:dyDescent="0.25">
      <c r="A25" s="722" t="s">
        <v>179</v>
      </c>
      <c r="B25" s="722"/>
      <c r="C25" s="722"/>
      <c r="D25" s="722"/>
      <c r="E25" s="722"/>
      <c r="F25" s="722"/>
      <c r="G25" s="722"/>
      <c r="H25" s="722"/>
      <c r="I25" s="722"/>
      <c r="J25" s="722"/>
      <c r="K25" s="722"/>
      <c r="L25" s="722"/>
      <c r="M25" s="722"/>
      <c r="N25" s="722"/>
      <c r="O25" s="722"/>
      <c r="P25" s="722"/>
      <c r="Q25" s="722"/>
      <c r="R25" s="722"/>
      <c r="S25" s="722"/>
      <c r="T25" s="722"/>
      <c r="U25" s="722"/>
      <c r="V25" s="722"/>
    </row>
    <row r="26" spans="1:40" ht="17.25" customHeight="1" x14ac:dyDescent="0.25">
      <c r="A26" s="335" t="s">
        <v>161</v>
      </c>
      <c r="B26" s="81"/>
      <c r="C26" s="81"/>
      <c r="D26" s="81"/>
      <c r="E26" s="81"/>
      <c r="F26" s="81"/>
      <c r="G26" s="81"/>
      <c r="H26" s="81"/>
      <c r="I26" s="81"/>
      <c r="J26" s="81"/>
      <c r="K26" s="200"/>
      <c r="L26" s="81"/>
      <c r="M26" s="81"/>
      <c r="N26" s="81"/>
      <c r="U26" s="70"/>
    </row>
    <row r="27" spans="1:40" ht="17.25" customHeight="1" x14ac:dyDescent="0.25">
      <c r="K27" s="70"/>
      <c r="U27" s="70"/>
    </row>
    <row r="28" spans="1:40" x14ac:dyDescent="0.25"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</row>
    <row r="29" spans="1:40" x14ac:dyDescent="0.25"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</row>
    <row r="30" spans="1:40" x14ac:dyDescent="0.25"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</row>
    <row r="31" spans="1:40" ht="15.75" customHeight="1" x14ac:dyDescent="0.25"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</row>
    <row r="32" spans="1:40" x14ac:dyDescent="0.25"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</row>
  </sheetData>
  <mergeCells count="32">
    <mergeCell ref="D4:E5"/>
    <mergeCell ref="A25:V25"/>
    <mergeCell ref="A18:A19"/>
    <mergeCell ref="A20:A21"/>
    <mergeCell ref="A22:A23"/>
    <mergeCell ref="A7:B7"/>
    <mergeCell ref="A17:B1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F4:G5"/>
    <mergeCell ref="A3:B6"/>
    <mergeCell ref="H3:L3"/>
    <mergeCell ref="M3:Q3"/>
    <mergeCell ref="R3:V3"/>
    <mergeCell ref="H4:H6"/>
    <mergeCell ref="M4:M6"/>
    <mergeCell ref="R4:R6"/>
    <mergeCell ref="S4:T5"/>
    <mergeCell ref="U4:V5"/>
    <mergeCell ref="I4:J5"/>
    <mergeCell ref="K4:L5"/>
    <mergeCell ref="N4:O5"/>
    <mergeCell ref="P4:Q5"/>
    <mergeCell ref="C3:G3"/>
    <mergeCell ref="C4:C6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N18:V21 N23:V23 N22:V22 H22:L22 H23:M23 H18:M21 C22:G22 C18:G21 C23:G23 M22" unlockedFormula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zoomScaleNormal="100" workbookViewId="0"/>
  </sheetViews>
  <sheetFormatPr defaultColWidth="9.140625" defaultRowHeight="15" x14ac:dyDescent="0.25"/>
  <cols>
    <col min="1" max="1" width="17.28515625" style="82" customWidth="1"/>
    <col min="2" max="11" width="7.140625" style="82" customWidth="1"/>
    <col min="12" max="13" width="8.28515625" style="82" customWidth="1"/>
    <col min="14" max="16" width="7.140625" style="82" customWidth="1"/>
    <col min="17" max="16384" width="9.140625" style="82"/>
  </cols>
  <sheetData>
    <row r="1" spans="1:18" s="19" customFormat="1" ht="17.25" customHeight="1" x14ac:dyDescent="0.2">
      <c r="A1" s="94" t="s">
        <v>268</v>
      </c>
      <c r="M1" s="191"/>
    </row>
    <row r="2" spans="1:18" s="81" customFormat="1" ht="17.25" customHeight="1" thickBot="1" x14ac:dyDescent="0.3">
      <c r="A2" s="122" t="s">
        <v>75</v>
      </c>
    </row>
    <row r="3" spans="1:18" s="2" customFormat="1" ht="22.5" customHeight="1" x14ac:dyDescent="0.2">
      <c r="A3" s="549" t="s">
        <v>72</v>
      </c>
      <c r="B3" s="559" t="s">
        <v>194</v>
      </c>
      <c r="C3" s="731"/>
      <c r="D3" s="648"/>
      <c r="E3" s="559" t="s">
        <v>125</v>
      </c>
      <c r="F3" s="560"/>
      <c r="G3" s="563"/>
      <c r="H3" s="559" t="s">
        <v>124</v>
      </c>
      <c r="I3" s="560"/>
      <c r="J3" s="563"/>
      <c r="K3" s="559" t="s">
        <v>158</v>
      </c>
      <c r="L3" s="560"/>
      <c r="M3" s="563"/>
      <c r="N3" s="713" t="s">
        <v>99</v>
      </c>
      <c r="O3" s="714"/>
      <c r="P3" s="715"/>
    </row>
    <row r="4" spans="1:18" s="2" customFormat="1" ht="18.75" customHeight="1" x14ac:dyDescent="0.2">
      <c r="A4" s="551"/>
      <c r="B4" s="651"/>
      <c r="C4" s="660"/>
      <c r="D4" s="652"/>
      <c r="E4" s="561"/>
      <c r="F4" s="562"/>
      <c r="G4" s="564"/>
      <c r="H4" s="561"/>
      <c r="I4" s="562"/>
      <c r="J4" s="564"/>
      <c r="K4" s="561"/>
      <c r="L4" s="562"/>
      <c r="M4" s="564"/>
      <c r="N4" s="716"/>
      <c r="O4" s="717"/>
      <c r="P4" s="718"/>
    </row>
    <row r="5" spans="1:18" s="2" customFormat="1" ht="17.25" customHeight="1" x14ac:dyDescent="0.2">
      <c r="A5" s="551"/>
      <c r="B5" s="565" t="s">
        <v>118</v>
      </c>
      <c r="C5" s="567" t="s">
        <v>63</v>
      </c>
      <c r="D5" s="567" t="s">
        <v>169</v>
      </c>
      <c r="E5" s="565" t="s">
        <v>118</v>
      </c>
      <c r="F5" s="567" t="s">
        <v>63</v>
      </c>
      <c r="G5" s="567" t="s">
        <v>169</v>
      </c>
      <c r="H5" s="565" t="s">
        <v>118</v>
      </c>
      <c r="I5" s="567" t="s">
        <v>63</v>
      </c>
      <c r="J5" s="567" t="s">
        <v>169</v>
      </c>
      <c r="K5" s="565" t="s">
        <v>118</v>
      </c>
      <c r="L5" s="567" t="s">
        <v>63</v>
      </c>
      <c r="M5" s="633" t="s">
        <v>169</v>
      </c>
      <c r="N5" s="565" t="s">
        <v>118</v>
      </c>
      <c r="O5" s="567" t="s">
        <v>63</v>
      </c>
      <c r="P5" s="633" t="s">
        <v>169</v>
      </c>
    </row>
    <row r="6" spans="1:18" s="2" customFormat="1" ht="17.25" customHeight="1" thickBot="1" x14ac:dyDescent="0.25">
      <c r="A6" s="557"/>
      <c r="B6" s="566"/>
      <c r="C6" s="568"/>
      <c r="D6" s="568"/>
      <c r="E6" s="566"/>
      <c r="F6" s="568"/>
      <c r="G6" s="568"/>
      <c r="H6" s="566"/>
      <c r="I6" s="568"/>
      <c r="J6" s="568"/>
      <c r="K6" s="566"/>
      <c r="L6" s="568"/>
      <c r="M6" s="634"/>
      <c r="N6" s="566"/>
      <c r="O6" s="568"/>
      <c r="P6" s="634"/>
    </row>
    <row r="7" spans="1:18" s="3" customFormat="1" ht="20.25" customHeight="1" x14ac:dyDescent="0.25">
      <c r="A7" s="7" t="s">
        <v>12</v>
      </c>
      <c r="B7" s="433">
        <v>145</v>
      </c>
      <c r="C7" s="434">
        <v>2762</v>
      </c>
      <c r="D7" s="434">
        <v>2733</v>
      </c>
      <c r="E7" s="433">
        <v>501</v>
      </c>
      <c r="F7" s="434">
        <v>95054</v>
      </c>
      <c r="G7" s="434">
        <v>92250</v>
      </c>
      <c r="H7" s="433">
        <v>818</v>
      </c>
      <c r="I7" s="504">
        <v>214994</v>
      </c>
      <c r="J7" s="436">
        <v>207250</v>
      </c>
      <c r="K7" s="433">
        <v>370</v>
      </c>
      <c r="L7" s="504">
        <v>135929</v>
      </c>
      <c r="M7" s="436">
        <v>135729</v>
      </c>
      <c r="N7" s="433">
        <v>259</v>
      </c>
      <c r="O7" s="505">
        <v>14461</v>
      </c>
      <c r="P7" s="436">
        <v>9834</v>
      </c>
      <c r="Q7" s="4"/>
      <c r="R7" s="423"/>
    </row>
    <row r="8" spans="1:18" s="355" customFormat="1" ht="17.25" customHeight="1" x14ac:dyDescent="0.25">
      <c r="A8" s="300" t="s">
        <v>13</v>
      </c>
      <c r="B8" s="67">
        <v>13</v>
      </c>
      <c r="C8" s="435">
        <v>366</v>
      </c>
      <c r="D8" s="435">
        <v>366</v>
      </c>
      <c r="E8" s="67">
        <v>39</v>
      </c>
      <c r="F8" s="435">
        <v>9314</v>
      </c>
      <c r="G8" s="435">
        <v>8025</v>
      </c>
      <c r="H8" s="67">
        <v>108</v>
      </c>
      <c r="I8" s="88">
        <v>34714</v>
      </c>
      <c r="J8" s="90">
        <v>32960</v>
      </c>
      <c r="K8" s="67">
        <v>79</v>
      </c>
      <c r="L8" s="88">
        <v>27357</v>
      </c>
      <c r="M8" s="90">
        <v>27214</v>
      </c>
      <c r="N8" s="67">
        <v>27</v>
      </c>
      <c r="O8" s="136">
        <v>2233</v>
      </c>
      <c r="P8" s="90">
        <v>1122</v>
      </c>
      <c r="Q8" s="354"/>
      <c r="R8" s="4"/>
    </row>
    <row r="9" spans="1:18" s="355" customFormat="1" ht="17.25" customHeight="1" x14ac:dyDescent="0.25">
      <c r="A9" s="300" t="s">
        <v>14</v>
      </c>
      <c r="B9" s="67">
        <v>21</v>
      </c>
      <c r="C9" s="435">
        <v>443</v>
      </c>
      <c r="D9" s="435">
        <v>443</v>
      </c>
      <c r="E9" s="67">
        <v>57</v>
      </c>
      <c r="F9" s="435">
        <v>9815</v>
      </c>
      <c r="G9" s="435">
        <v>9646</v>
      </c>
      <c r="H9" s="67">
        <v>86</v>
      </c>
      <c r="I9" s="88">
        <v>19946</v>
      </c>
      <c r="J9" s="90">
        <v>18694</v>
      </c>
      <c r="K9" s="67">
        <v>36</v>
      </c>
      <c r="L9" s="88">
        <v>13377</v>
      </c>
      <c r="M9" s="90">
        <v>13377</v>
      </c>
      <c r="N9" s="67">
        <v>30</v>
      </c>
      <c r="O9" s="136">
        <v>1576</v>
      </c>
      <c r="P9" s="90">
        <v>1064</v>
      </c>
      <c r="Q9" s="354"/>
      <c r="R9" s="4"/>
    </row>
    <row r="10" spans="1:18" s="355" customFormat="1" ht="17.25" customHeight="1" x14ac:dyDescent="0.25">
      <c r="A10" s="300" t="s">
        <v>15</v>
      </c>
      <c r="B10" s="67">
        <v>7</v>
      </c>
      <c r="C10" s="136">
        <v>81</v>
      </c>
      <c r="D10" s="136">
        <v>81</v>
      </c>
      <c r="E10" s="67">
        <v>35</v>
      </c>
      <c r="F10" s="136">
        <v>6758</v>
      </c>
      <c r="G10" s="136">
        <v>6633</v>
      </c>
      <c r="H10" s="67">
        <v>53</v>
      </c>
      <c r="I10" s="88">
        <v>13382</v>
      </c>
      <c r="J10" s="90">
        <v>13199</v>
      </c>
      <c r="K10" s="67">
        <v>23</v>
      </c>
      <c r="L10" s="88">
        <v>7996</v>
      </c>
      <c r="M10" s="90">
        <v>7996</v>
      </c>
      <c r="N10" s="67">
        <v>20</v>
      </c>
      <c r="O10" s="136">
        <v>1139</v>
      </c>
      <c r="P10" s="90">
        <v>849</v>
      </c>
      <c r="Q10" s="354"/>
      <c r="R10" s="4"/>
    </row>
    <row r="11" spans="1:18" s="355" customFormat="1" ht="17.25" customHeight="1" x14ac:dyDescent="0.25">
      <c r="A11" s="300" t="s">
        <v>16</v>
      </c>
      <c r="B11" s="67">
        <v>4</v>
      </c>
      <c r="C11" s="136">
        <v>74</v>
      </c>
      <c r="D11" s="136">
        <v>74</v>
      </c>
      <c r="E11" s="67">
        <v>26</v>
      </c>
      <c r="F11" s="136">
        <v>5483</v>
      </c>
      <c r="G11" s="136">
        <v>5367</v>
      </c>
      <c r="H11" s="67">
        <v>39</v>
      </c>
      <c r="I11" s="88">
        <v>12004</v>
      </c>
      <c r="J11" s="90">
        <v>11546</v>
      </c>
      <c r="K11" s="67">
        <v>15</v>
      </c>
      <c r="L11" s="88">
        <v>6450</v>
      </c>
      <c r="M11" s="90">
        <v>6444</v>
      </c>
      <c r="N11" s="67">
        <v>15</v>
      </c>
      <c r="O11" s="136">
        <v>954</v>
      </c>
      <c r="P11" s="90">
        <v>759</v>
      </c>
      <c r="Q11" s="354"/>
      <c r="R11" s="4"/>
    </row>
    <row r="12" spans="1:18" s="355" customFormat="1" ht="17.25" customHeight="1" x14ac:dyDescent="0.25">
      <c r="A12" s="300" t="s">
        <v>17</v>
      </c>
      <c r="B12" s="67">
        <v>3</v>
      </c>
      <c r="C12" s="136">
        <v>98</v>
      </c>
      <c r="D12" s="136">
        <v>98</v>
      </c>
      <c r="E12" s="67">
        <v>16</v>
      </c>
      <c r="F12" s="136">
        <v>2772</v>
      </c>
      <c r="G12" s="136">
        <v>2772</v>
      </c>
      <c r="H12" s="67">
        <v>21</v>
      </c>
      <c r="I12" s="88">
        <v>4783</v>
      </c>
      <c r="J12" s="90">
        <v>4669</v>
      </c>
      <c r="K12" s="67">
        <v>9</v>
      </c>
      <c r="L12" s="88">
        <v>3126</v>
      </c>
      <c r="M12" s="90">
        <v>3126</v>
      </c>
      <c r="N12" s="67">
        <v>5</v>
      </c>
      <c r="O12" s="136">
        <v>208</v>
      </c>
      <c r="P12" s="90">
        <v>118</v>
      </c>
      <c r="Q12" s="354"/>
      <c r="R12" s="4"/>
    </row>
    <row r="13" spans="1:18" s="355" customFormat="1" ht="17.25" customHeight="1" x14ac:dyDescent="0.25">
      <c r="A13" s="300" t="s">
        <v>18</v>
      </c>
      <c r="B13" s="67">
        <v>13</v>
      </c>
      <c r="C13" s="136">
        <v>275</v>
      </c>
      <c r="D13" s="136">
        <v>275</v>
      </c>
      <c r="E13" s="67">
        <v>44</v>
      </c>
      <c r="F13" s="136">
        <v>8986</v>
      </c>
      <c r="G13" s="136">
        <v>8880</v>
      </c>
      <c r="H13" s="67">
        <v>60</v>
      </c>
      <c r="I13" s="88">
        <v>16174</v>
      </c>
      <c r="J13" s="90">
        <v>15545</v>
      </c>
      <c r="K13" s="67">
        <v>22</v>
      </c>
      <c r="L13" s="88">
        <v>8416</v>
      </c>
      <c r="M13" s="90">
        <v>8395</v>
      </c>
      <c r="N13" s="67">
        <v>16</v>
      </c>
      <c r="O13" s="136">
        <v>1037</v>
      </c>
      <c r="P13" s="90">
        <v>622</v>
      </c>
      <c r="Q13" s="354"/>
      <c r="R13" s="4"/>
    </row>
    <row r="14" spans="1:18" s="355" customFormat="1" ht="17.25" customHeight="1" x14ac:dyDescent="0.25">
      <c r="A14" s="300" t="s">
        <v>19</v>
      </c>
      <c r="B14" s="67">
        <v>2</v>
      </c>
      <c r="C14" s="435">
        <v>52</v>
      </c>
      <c r="D14" s="435">
        <v>52</v>
      </c>
      <c r="E14" s="67">
        <v>16</v>
      </c>
      <c r="F14" s="435">
        <v>4213</v>
      </c>
      <c r="G14" s="435">
        <v>4144</v>
      </c>
      <c r="H14" s="67">
        <v>36</v>
      </c>
      <c r="I14" s="88">
        <v>8407</v>
      </c>
      <c r="J14" s="90">
        <v>8349</v>
      </c>
      <c r="K14" s="67">
        <v>13</v>
      </c>
      <c r="L14" s="88">
        <v>4130</v>
      </c>
      <c r="M14" s="90">
        <v>4130</v>
      </c>
      <c r="N14" s="67">
        <v>10</v>
      </c>
      <c r="O14" s="136">
        <v>526</v>
      </c>
      <c r="P14" s="90">
        <v>371</v>
      </c>
      <c r="Q14" s="354"/>
      <c r="R14" s="4"/>
    </row>
    <row r="15" spans="1:18" s="355" customFormat="1" ht="17.25" customHeight="1" x14ac:dyDescent="0.25">
      <c r="A15" s="300" t="s">
        <v>20</v>
      </c>
      <c r="B15" s="67">
        <v>14</v>
      </c>
      <c r="C15" s="435">
        <v>179</v>
      </c>
      <c r="D15" s="435">
        <v>179</v>
      </c>
      <c r="E15" s="67">
        <v>32</v>
      </c>
      <c r="F15" s="435">
        <v>5405</v>
      </c>
      <c r="G15" s="435">
        <v>5350</v>
      </c>
      <c r="H15" s="67">
        <v>47</v>
      </c>
      <c r="I15" s="88">
        <v>11735</v>
      </c>
      <c r="J15" s="90">
        <v>11698</v>
      </c>
      <c r="K15" s="67">
        <v>19</v>
      </c>
      <c r="L15" s="88">
        <v>6823</v>
      </c>
      <c r="M15" s="90">
        <v>6823</v>
      </c>
      <c r="N15" s="67">
        <v>11</v>
      </c>
      <c r="O15" s="136">
        <v>467</v>
      </c>
      <c r="P15" s="90">
        <v>264</v>
      </c>
      <c r="Q15" s="354"/>
      <c r="R15" s="4"/>
    </row>
    <row r="16" spans="1:18" s="355" customFormat="1" ht="17.25" customHeight="1" x14ac:dyDescent="0.25">
      <c r="A16" s="300" t="s">
        <v>21</v>
      </c>
      <c r="B16" s="67">
        <v>9</v>
      </c>
      <c r="C16" s="432">
        <v>124</v>
      </c>
      <c r="D16" s="432">
        <v>124</v>
      </c>
      <c r="E16" s="67">
        <v>35</v>
      </c>
      <c r="F16" s="432">
        <v>5345</v>
      </c>
      <c r="G16" s="432">
        <v>5095</v>
      </c>
      <c r="H16" s="67">
        <v>48</v>
      </c>
      <c r="I16" s="85">
        <v>11960</v>
      </c>
      <c r="J16" s="87">
        <v>11409</v>
      </c>
      <c r="K16" s="68">
        <v>20</v>
      </c>
      <c r="L16" s="85">
        <v>6007</v>
      </c>
      <c r="M16" s="87">
        <v>6007</v>
      </c>
      <c r="N16" s="68">
        <v>13</v>
      </c>
      <c r="O16" s="137">
        <v>621</v>
      </c>
      <c r="P16" s="87">
        <v>484</v>
      </c>
      <c r="Q16" s="354"/>
      <c r="R16" s="4"/>
    </row>
    <row r="17" spans="1:18" s="355" customFormat="1" ht="17.25" customHeight="1" x14ac:dyDescent="0.25">
      <c r="A17" s="300" t="s">
        <v>22</v>
      </c>
      <c r="B17" s="67">
        <v>9</v>
      </c>
      <c r="C17" s="432">
        <v>164</v>
      </c>
      <c r="D17" s="432">
        <v>135</v>
      </c>
      <c r="E17" s="67">
        <v>30</v>
      </c>
      <c r="F17" s="432">
        <v>5200</v>
      </c>
      <c r="G17" s="432">
        <v>5043</v>
      </c>
      <c r="H17" s="67">
        <v>42</v>
      </c>
      <c r="I17" s="85">
        <v>10595</v>
      </c>
      <c r="J17" s="87">
        <v>9474</v>
      </c>
      <c r="K17" s="68">
        <v>18</v>
      </c>
      <c r="L17" s="85">
        <v>6282</v>
      </c>
      <c r="M17" s="87">
        <v>6282</v>
      </c>
      <c r="N17" s="68">
        <v>14</v>
      </c>
      <c r="O17" s="137">
        <v>737</v>
      </c>
      <c r="P17" s="87">
        <v>550</v>
      </c>
      <c r="Q17" s="354"/>
      <c r="R17" s="4"/>
    </row>
    <row r="18" spans="1:18" s="355" customFormat="1" ht="17.25" customHeight="1" x14ac:dyDescent="0.25">
      <c r="A18" s="300" t="s">
        <v>23</v>
      </c>
      <c r="B18" s="68">
        <v>17</v>
      </c>
      <c r="C18" s="432">
        <v>218</v>
      </c>
      <c r="D18" s="432">
        <v>218</v>
      </c>
      <c r="E18" s="68">
        <v>46</v>
      </c>
      <c r="F18" s="432">
        <v>9936</v>
      </c>
      <c r="G18" s="432">
        <v>9757</v>
      </c>
      <c r="H18" s="68">
        <v>78</v>
      </c>
      <c r="I18" s="85">
        <v>22093</v>
      </c>
      <c r="J18" s="87">
        <v>21816</v>
      </c>
      <c r="K18" s="68">
        <v>42</v>
      </c>
      <c r="L18" s="85">
        <v>16258</v>
      </c>
      <c r="M18" s="87">
        <v>16258</v>
      </c>
      <c r="N18" s="68">
        <v>25</v>
      </c>
      <c r="O18" s="137">
        <v>1358</v>
      </c>
      <c r="P18" s="87">
        <v>1123</v>
      </c>
      <c r="Q18" s="354"/>
      <c r="R18" s="4"/>
    </row>
    <row r="19" spans="1:18" s="355" customFormat="1" ht="17.25" customHeight="1" x14ac:dyDescent="0.25">
      <c r="A19" s="300" t="s">
        <v>24</v>
      </c>
      <c r="B19" s="68">
        <v>13</v>
      </c>
      <c r="C19" s="432">
        <v>332</v>
      </c>
      <c r="D19" s="432">
        <v>332</v>
      </c>
      <c r="E19" s="68">
        <v>40</v>
      </c>
      <c r="F19" s="432">
        <v>6364</v>
      </c>
      <c r="G19" s="432">
        <v>6364</v>
      </c>
      <c r="H19" s="68">
        <v>58</v>
      </c>
      <c r="I19" s="137">
        <v>12891</v>
      </c>
      <c r="J19" s="87">
        <v>12493</v>
      </c>
      <c r="K19" s="68">
        <v>19</v>
      </c>
      <c r="L19" s="137">
        <v>8188</v>
      </c>
      <c r="M19" s="87">
        <v>8188</v>
      </c>
      <c r="N19" s="68">
        <v>22</v>
      </c>
      <c r="O19" s="137">
        <v>1078</v>
      </c>
      <c r="P19" s="87">
        <v>833</v>
      </c>
      <c r="Q19" s="354"/>
      <c r="R19" s="4"/>
    </row>
    <row r="20" spans="1:18" s="132" customFormat="1" ht="17.25" customHeight="1" x14ac:dyDescent="0.2">
      <c r="A20" s="300" t="s">
        <v>25</v>
      </c>
      <c r="B20" s="68">
        <v>8</v>
      </c>
      <c r="C20" s="432">
        <v>74</v>
      </c>
      <c r="D20" s="432">
        <v>74</v>
      </c>
      <c r="E20" s="68">
        <v>35</v>
      </c>
      <c r="F20" s="432">
        <v>4936</v>
      </c>
      <c r="G20" s="432">
        <v>4798</v>
      </c>
      <c r="H20" s="68">
        <v>53</v>
      </c>
      <c r="I20" s="137">
        <v>12558</v>
      </c>
      <c r="J20" s="87">
        <v>12187</v>
      </c>
      <c r="K20" s="68">
        <v>16</v>
      </c>
      <c r="L20" s="137">
        <v>7421</v>
      </c>
      <c r="M20" s="87">
        <v>7421</v>
      </c>
      <c r="N20" s="68">
        <v>21</v>
      </c>
      <c r="O20" s="137">
        <v>837</v>
      </c>
      <c r="P20" s="87">
        <v>639</v>
      </c>
      <c r="Q20" s="354"/>
      <c r="R20" s="4"/>
    </row>
    <row r="21" spans="1:18" s="95" customFormat="1" ht="17.25" customHeight="1" thickBot="1" x14ac:dyDescent="0.25">
      <c r="A21" s="49" t="s">
        <v>26</v>
      </c>
      <c r="B21" s="61">
        <v>12</v>
      </c>
      <c r="C21" s="65">
        <v>282</v>
      </c>
      <c r="D21" s="65">
        <v>282</v>
      </c>
      <c r="E21" s="61">
        <v>50</v>
      </c>
      <c r="F21" s="65">
        <v>10527</v>
      </c>
      <c r="G21" s="65">
        <v>10376</v>
      </c>
      <c r="H21" s="61">
        <v>89</v>
      </c>
      <c r="I21" s="65">
        <v>23752</v>
      </c>
      <c r="J21" s="111">
        <v>23211</v>
      </c>
      <c r="K21" s="61">
        <v>39</v>
      </c>
      <c r="L21" s="65">
        <v>14098</v>
      </c>
      <c r="M21" s="111">
        <v>14068</v>
      </c>
      <c r="N21" s="61">
        <v>30</v>
      </c>
      <c r="O21" s="65">
        <v>1690</v>
      </c>
      <c r="P21" s="111">
        <v>1036</v>
      </c>
      <c r="Q21" s="4"/>
      <c r="R21" s="4"/>
    </row>
    <row r="22" spans="1:18" ht="17.25" customHeight="1" x14ac:dyDescent="0.25">
      <c r="A22" s="318" t="s">
        <v>175</v>
      </c>
    </row>
    <row r="23" spans="1:18" ht="27" customHeight="1" x14ac:dyDescent="0.25">
      <c r="A23" s="732" t="s">
        <v>302</v>
      </c>
      <c r="B23" s="732"/>
      <c r="C23" s="732"/>
      <c r="D23" s="732"/>
      <c r="E23" s="732"/>
      <c r="F23" s="732"/>
      <c r="G23" s="732"/>
      <c r="H23" s="732"/>
      <c r="I23" s="732"/>
      <c r="J23" s="732"/>
      <c r="K23" s="732"/>
      <c r="L23" s="732"/>
      <c r="M23" s="732"/>
      <c r="N23" s="732"/>
      <c r="O23" s="732"/>
      <c r="P23" s="732"/>
    </row>
    <row r="24" spans="1:18" ht="15.75" customHeight="1" x14ac:dyDescent="0.25"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</row>
    <row r="25" spans="1:18" x14ac:dyDescent="0.25"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</row>
  </sheetData>
  <mergeCells count="22">
    <mergeCell ref="A23:P23"/>
    <mergeCell ref="E5:E6"/>
    <mergeCell ref="F5:F6"/>
    <mergeCell ref="K3:M4"/>
    <mergeCell ref="K5:K6"/>
    <mergeCell ref="L5:L6"/>
    <mergeCell ref="A3:A6"/>
    <mergeCell ref="E3:G4"/>
    <mergeCell ref="H3:J4"/>
    <mergeCell ref="N3:P4"/>
    <mergeCell ref="P5:P6"/>
    <mergeCell ref="N5:N6"/>
    <mergeCell ref="O5:O6"/>
    <mergeCell ref="M5:M6"/>
    <mergeCell ref="G5:G6"/>
    <mergeCell ref="H5:H6"/>
    <mergeCell ref="I5:I6"/>
    <mergeCell ref="J5:J6"/>
    <mergeCell ref="B3:D4"/>
    <mergeCell ref="B5:B6"/>
    <mergeCell ref="C5:C6"/>
    <mergeCell ref="D5:D6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9"/>
  <dimension ref="A1:U26"/>
  <sheetViews>
    <sheetView zoomScaleNormal="100" workbookViewId="0"/>
  </sheetViews>
  <sheetFormatPr defaultRowHeight="15" x14ac:dyDescent="0.25"/>
  <cols>
    <col min="1" max="1" width="10.5703125" customWidth="1"/>
    <col min="2" max="2" width="4.85546875" customWidth="1"/>
    <col min="3" max="3" width="5.7109375" customWidth="1"/>
    <col min="4" max="4" width="6.140625" customWidth="1"/>
    <col min="5" max="5" width="7.42578125" customWidth="1"/>
    <col min="6" max="7" width="7.85546875" style="82" customWidth="1"/>
    <col min="8" max="8" width="7.140625" style="82" customWidth="1"/>
    <col min="9" max="9" width="6.85546875" style="82" customWidth="1"/>
    <col min="10" max="10" width="7.5703125" style="82" customWidth="1"/>
    <col min="11" max="11" width="7.5703125" customWidth="1"/>
    <col min="12" max="13" width="5.7109375" customWidth="1"/>
    <col min="14" max="14" width="6.42578125" customWidth="1"/>
    <col min="15" max="16" width="6.42578125" style="82" customWidth="1"/>
    <col min="17" max="18" width="6.5703125" style="82" customWidth="1"/>
    <col min="19" max="19" width="7.5703125" style="82" customWidth="1"/>
    <col min="20" max="20" width="7.5703125" customWidth="1"/>
  </cols>
  <sheetData>
    <row r="1" spans="1:21" ht="17.25" customHeight="1" x14ac:dyDescent="0.25">
      <c r="A1" s="94" t="s">
        <v>239</v>
      </c>
      <c r="B1" s="38"/>
      <c r="C1" s="38"/>
      <c r="D1" s="38"/>
      <c r="E1" s="38"/>
      <c r="F1" s="80"/>
      <c r="G1" s="80"/>
      <c r="H1" s="80"/>
      <c r="I1" s="80"/>
      <c r="J1" s="80"/>
      <c r="K1" s="38"/>
      <c r="L1" s="38"/>
      <c r="M1" s="38"/>
      <c r="N1" s="38"/>
      <c r="O1" s="80"/>
      <c r="P1" s="80"/>
      <c r="Q1" s="191"/>
      <c r="R1" s="80"/>
      <c r="S1" s="80"/>
      <c r="T1" s="38"/>
    </row>
    <row r="2" spans="1:21" ht="17.25" customHeight="1" thickBot="1" x14ac:dyDescent="0.3">
      <c r="A2" s="122" t="s">
        <v>75</v>
      </c>
      <c r="B2" s="37"/>
      <c r="C2" s="37"/>
      <c r="D2" s="37"/>
      <c r="E2" s="37"/>
      <c r="F2" s="81"/>
      <c r="G2" s="81"/>
      <c r="H2" s="81"/>
      <c r="I2" s="81"/>
      <c r="J2" s="81"/>
      <c r="K2" s="37"/>
      <c r="L2" s="37"/>
      <c r="M2" s="37"/>
      <c r="N2" s="37"/>
      <c r="O2" s="81"/>
      <c r="P2" s="81"/>
      <c r="Q2" s="81"/>
      <c r="R2" s="81"/>
      <c r="S2" s="81"/>
      <c r="T2" s="37"/>
    </row>
    <row r="3" spans="1:21" ht="30.75" customHeight="1" x14ac:dyDescent="0.25">
      <c r="A3" s="549" t="s">
        <v>79</v>
      </c>
      <c r="B3" s="550"/>
      <c r="C3" s="559" t="s">
        <v>95</v>
      </c>
      <c r="D3" s="560"/>
      <c r="E3" s="560"/>
      <c r="F3" s="560"/>
      <c r="G3" s="560"/>
      <c r="H3" s="560"/>
      <c r="I3" s="560"/>
      <c r="J3" s="560"/>
      <c r="K3" s="560"/>
      <c r="L3" s="559" t="s">
        <v>101</v>
      </c>
      <c r="M3" s="560"/>
      <c r="N3" s="560"/>
      <c r="O3" s="560"/>
      <c r="P3" s="560"/>
      <c r="Q3" s="560"/>
      <c r="R3" s="560"/>
      <c r="S3" s="560"/>
      <c r="T3" s="563"/>
    </row>
    <row r="4" spans="1:21" ht="15" customHeight="1" x14ac:dyDescent="0.25">
      <c r="A4" s="551"/>
      <c r="B4" s="552"/>
      <c r="C4" s="561"/>
      <c r="D4" s="562"/>
      <c r="E4" s="562"/>
      <c r="F4" s="562"/>
      <c r="G4" s="562"/>
      <c r="H4" s="562"/>
      <c r="I4" s="562"/>
      <c r="J4" s="562"/>
      <c r="K4" s="562"/>
      <c r="L4" s="561"/>
      <c r="M4" s="562"/>
      <c r="N4" s="562"/>
      <c r="O4" s="562"/>
      <c r="P4" s="562"/>
      <c r="Q4" s="562"/>
      <c r="R4" s="562"/>
      <c r="S4" s="562"/>
      <c r="T4" s="564"/>
    </row>
    <row r="5" spans="1:21" ht="30" customHeight="1" x14ac:dyDescent="0.25">
      <c r="A5" s="551"/>
      <c r="B5" s="552"/>
      <c r="C5" s="565" t="s">
        <v>1</v>
      </c>
      <c r="D5" s="567" t="s">
        <v>30</v>
      </c>
      <c r="E5" s="573" t="s">
        <v>42</v>
      </c>
      <c r="F5" s="574"/>
      <c r="G5" s="573" t="s">
        <v>102</v>
      </c>
      <c r="H5" s="574"/>
      <c r="I5" s="573" t="s">
        <v>44</v>
      </c>
      <c r="J5" s="577"/>
      <c r="K5" s="569" t="s">
        <v>11</v>
      </c>
      <c r="L5" s="571" t="s">
        <v>1</v>
      </c>
      <c r="M5" s="567" t="s">
        <v>30</v>
      </c>
      <c r="N5" s="573" t="s">
        <v>42</v>
      </c>
      <c r="O5" s="574"/>
      <c r="P5" s="573" t="s">
        <v>102</v>
      </c>
      <c r="Q5" s="574"/>
      <c r="R5" s="573" t="s">
        <v>44</v>
      </c>
      <c r="S5" s="577"/>
      <c r="T5" s="575" t="s">
        <v>11</v>
      </c>
    </row>
    <row r="6" spans="1:21" ht="46.5" customHeight="1" thickBot="1" x14ac:dyDescent="0.3">
      <c r="A6" s="557"/>
      <c r="B6" s="558"/>
      <c r="C6" s="566"/>
      <c r="D6" s="568"/>
      <c r="E6" s="245" t="s">
        <v>3</v>
      </c>
      <c r="F6" s="245" t="s">
        <v>92</v>
      </c>
      <c r="G6" s="245" t="s">
        <v>3</v>
      </c>
      <c r="H6" s="245" t="s">
        <v>93</v>
      </c>
      <c r="I6" s="245" t="s">
        <v>3</v>
      </c>
      <c r="J6" s="260" t="s">
        <v>94</v>
      </c>
      <c r="K6" s="570"/>
      <c r="L6" s="572"/>
      <c r="M6" s="568"/>
      <c r="N6" s="245" t="s">
        <v>3</v>
      </c>
      <c r="O6" s="245" t="s">
        <v>92</v>
      </c>
      <c r="P6" s="245" t="s">
        <v>3</v>
      </c>
      <c r="Q6" s="245" t="s">
        <v>93</v>
      </c>
      <c r="R6" s="245" t="s">
        <v>3</v>
      </c>
      <c r="S6" s="260" t="s">
        <v>94</v>
      </c>
      <c r="T6" s="576"/>
    </row>
    <row r="7" spans="1:21" ht="17.25" customHeight="1" x14ac:dyDescent="0.25">
      <c r="A7" s="545" t="s">
        <v>6</v>
      </c>
      <c r="B7" s="546"/>
      <c r="C7" s="319">
        <v>997</v>
      </c>
      <c r="D7" s="136">
        <v>17185</v>
      </c>
      <c r="E7" s="136">
        <v>402765</v>
      </c>
      <c r="F7" s="136">
        <v>386493</v>
      </c>
      <c r="G7" s="136">
        <v>104006</v>
      </c>
      <c r="H7" s="136">
        <v>97649</v>
      </c>
      <c r="I7" s="136">
        <v>86542</v>
      </c>
      <c r="J7" s="316">
        <v>87646</v>
      </c>
      <c r="K7" s="412">
        <v>36018.400000000001</v>
      </c>
      <c r="L7" s="304">
        <v>350</v>
      </c>
      <c r="M7" s="303">
        <v>3733</v>
      </c>
      <c r="N7" s="303">
        <v>67989</v>
      </c>
      <c r="O7" s="303">
        <v>57226</v>
      </c>
      <c r="P7" s="303">
        <v>17577</v>
      </c>
      <c r="Q7" s="303">
        <v>14278</v>
      </c>
      <c r="R7" s="303">
        <v>14513</v>
      </c>
      <c r="S7" s="316">
        <v>13078</v>
      </c>
      <c r="T7" s="413">
        <v>5770.4</v>
      </c>
      <c r="U7" s="86"/>
    </row>
    <row r="8" spans="1:21" ht="17.25" customHeight="1" x14ac:dyDescent="0.25">
      <c r="A8" s="545" t="s">
        <v>7</v>
      </c>
      <c r="B8" s="546"/>
      <c r="C8" s="319">
        <v>988</v>
      </c>
      <c r="D8" s="136">
        <v>16553</v>
      </c>
      <c r="E8" s="136">
        <v>383898</v>
      </c>
      <c r="F8" s="136">
        <v>368732</v>
      </c>
      <c r="G8" s="136">
        <v>102342</v>
      </c>
      <c r="H8" s="136">
        <v>96039</v>
      </c>
      <c r="I8" s="137">
        <v>77714</v>
      </c>
      <c r="J8" s="316">
        <v>83444</v>
      </c>
      <c r="K8" s="412">
        <v>34728.300000000003</v>
      </c>
      <c r="L8" s="304">
        <v>343</v>
      </c>
      <c r="M8" s="303">
        <v>3639</v>
      </c>
      <c r="N8" s="303">
        <v>64894</v>
      </c>
      <c r="O8" s="303">
        <v>55131</v>
      </c>
      <c r="P8" s="303">
        <v>17711</v>
      </c>
      <c r="Q8" s="303">
        <v>14363</v>
      </c>
      <c r="R8" s="299">
        <v>12362</v>
      </c>
      <c r="S8" s="316">
        <v>12144</v>
      </c>
      <c r="T8" s="413">
        <v>5485.8</v>
      </c>
      <c r="U8" s="86"/>
    </row>
    <row r="9" spans="1:21" ht="17.25" customHeight="1" x14ac:dyDescent="0.25">
      <c r="A9" s="545" t="s">
        <v>8</v>
      </c>
      <c r="B9" s="546"/>
      <c r="C9" s="319">
        <v>972</v>
      </c>
      <c r="D9" s="137">
        <v>16127</v>
      </c>
      <c r="E9" s="137">
        <v>370935</v>
      </c>
      <c r="F9" s="137">
        <v>357694</v>
      </c>
      <c r="G9" s="137">
        <v>99293</v>
      </c>
      <c r="H9" s="137">
        <v>94232</v>
      </c>
      <c r="I9" s="137">
        <v>72296</v>
      </c>
      <c r="J9" s="317">
        <v>75173</v>
      </c>
      <c r="K9" s="412">
        <v>33710.6</v>
      </c>
      <c r="L9" s="306">
        <v>338</v>
      </c>
      <c r="M9" s="299">
        <v>3644</v>
      </c>
      <c r="N9" s="299">
        <v>64607</v>
      </c>
      <c r="O9" s="299">
        <v>54838</v>
      </c>
      <c r="P9" s="299">
        <v>18432</v>
      </c>
      <c r="Q9" s="299">
        <v>14873</v>
      </c>
      <c r="R9" s="299">
        <v>11526</v>
      </c>
      <c r="S9" s="317">
        <v>10281</v>
      </c>
      <c r="T9" s="413">
        <v>5359.5</v>
      </c>
      <c r="U9" s="86"/>
    </row>
    <row r="10" spans="1:21" ht="17.25" customHeight="1" x14ac:dyDescent="0.25">
      <c r="A10" s="545" t="s">
        <v>9</v>
      </c>
      <c r="B10" s="546"/>
      <c r="C10" s="319">
        <v>972</v>
      </c>
      <c r="D10" s="137">
        <v>15893</v>
      </c>
      <c r="E10" s="137">
        <v>362298</v>
      </c>
      <c r="F10" s="137">
        <v>350248</v>
      </c>
      <c r="G10" s="137">
        <v>97936</v>
      </c>
      <c r="H10" s="137">
        <v>93218</v>
      </c>
      <c r="I10" s="137">
        <v>67275</v>
      </c>
      <c r="J10" s="317">
        <v>70144</v>
      </c>
      <c r="K10" s="412">
        <v>33036.6</v>
      </c>
      <c r="L10" s="306">
        <v>332</v>
      </c>
      <c r="M10" s="299">
        <v>3653</v>
      </c>
      <c r="N10" s="299">
        <v>64809</v>
      </c>
      <c r="O10" s="299">
        <v>55383</v>
      </c>
      <c r="P10" s="299">
        <v>18141</v>
      </c>
      <c r="Q10" s="299">
        <v>14835</v>
      </c>
      <c r="R10" s="299">
        <v>11110</v>
      </c>
      <c r="S10" s="317">
        <v>9475</v>
      </c>
      <c r="T10" s="413">
        <v>5349.2999999999993</v>
      </c>
      <c r="U10" s="86"/>
    </row>
    <row r="11" spans="1:21" ht="17.25" customHeight="1" x14ac:dyDescent="0.25">
      <c r="A11" s="545" t="s">
        <v>10</v>
      </c>
      <c r="B11" s="546"/>
      <c r="C11" s="315">
        <v>973</v>
      </c>
      <c r="D11" s="137">
        <v>15648</v>
      </c>
      <c r="E11" s="137">
        <v>358169</v>
      </c>
      <c r="F11" s="137">
        <v>347136</v>
      </c>
      <c r="G11" s="137">
        <v>96823</v>
      </c>
      <c r="H11" s="137">
        <v>92269</v>
      </c>
      <c r="I11" s="137">
        <v>67115</v>
      </c>
      <c r="J11" s="317">
        <v>65288</v>
      </c>
      <c r="K11" s="412">
        <v>32630.9</v>
      </c>
      <c r="L11" s="306">
        <v>334</v>
      </c>
      <c r="M11" s="299">
        <v>3732</v>
      </c>
      <c r="N11" s="299">
        <v>66680</v>
      </c>
      <c r="O11" s="299">
        <v>56951</v>
      </c>
      <c r="P11" s="299">
        <v>18794</v>
      </c>
      <c r="Q11" s="299">
        <v>15130</v>
      </c>
      <c r="R11" s="299">
        <v>11487</v>
      </c>
      <c r="S11" s="317">
        <v>9015</v>
      </c>
      <c r="T11" s="413">
        <v>5438.7</v>
      </c>
      <c r="U11" s="86"/>
    </row>
    <row r="12" spans="1:21" ht="17.25" customHeight="1" x14ac:dyDescent="0.25">
      <c r="A12" s="545" t="s">
        <v>46</v>
      </c>
      <c r="B12" s="546"/>
      <c r="C12" s="315">
        <v>977</v>
      </c>
      <c r="D12" s="137">
        <v>15456</v>
      </c>
      <c r="E12" s="137">
        <v>353759</v>
      </c>
      <c r="F12" s="137">
        <v>344591</v>
      </c>
      <c r="G12" s="137">
        <v>95379</v>
      </c>
      <c r="H12" s="137">
        <v>92026</v>
      </c>
      <c r="I12" s="137">
        <v>66152</v>
      </c>
      <c r="J12" s="317">
        <v>65162</v>
      </c>
      <c r="K12" s="412">
        <v>32568.2</v>
      </c>
      <c r="L12" s="306">
        <v>331</v>
      </c>
      <c r="M12" s="299">
        <v>3810</v>
      </c>
      <c r="N12" s="299">
        <v>67776</v>
      </c>
      <c r="O12" s="299">
        <v>58427</v>
      </c>
      <c r="P12" s="299">
        <v>18662</v>
      </c>
      <c r="Q12" s="299">
        <v>15290</v>
      </c>
      <c r="R12" s="299">
        <v>11904</v>
      </c>
      <c r="S12" s="317">
        <v>9201</v>
      </c>
      <c r="T12" s="413">
        <v>5546.7000000000007</v>
      </c>
      <c r="U12" s="86"/>
    </row>
    <row r="13" spans="1:21" ht="17.25" customHeight="1" x14ac:dyDescent="0.25">
      <c r="A13" s="545" t="s">
        <v>71</v>
      </c>
      <c r="B13" s="546"/>
      <c r="C13" s="315">
        <v>962</v>
      </c>
      <c r="D13" s="137">
        <v>15444</v>
      </c>
      <c r="E13" s="137">
        <v>352861</v>
      </c>
      <c r="F13" s="137">
        <v>345109</v>
      </c>
      <c r="G13" s="137">
        <v>94997</v>
      </c>
      <c r="H13" s="137">
        <v>92271</v>
      </c>
      <c r="I13" s="137">
        <v>67320</v>
      </c>
      <c r="J13" s="317">
        <v>65493</v>
      </c>
      <c r="K13" s="412">
        <v>32616.400000000001</v>
      </c>
      <c r="L13" s="306">
        <v>328</v>
      </c>
      <c r="M13" s="299">
        <v>3781</v>
      </c>
      <c r="N13" s="299">
        <v>67953</v>
      </c>
      <c r="O13" s="299">
        <v>58848</v>
      </c>
      <c r="P13" s="299">
        <v>18516</v>
      </c>
      <c r="Q13" s="299">
        <v>15238</v>
      </c>
      <c r="R13" s="299">
        <v>12157</v>
      </c>
      <c r="S13" s="317">
        <v>9939</v>
      </c>
      <c r="T13" s="413">
        <v>5607</v>
      </c>
      <c r="U13" s="86"/>
    </row>
    <row r="14" spans="1:21" ht="17.25" customHeight="1" x14ac:dyDescent="0.25">
      <c r="A14" s="545" t="s">
        <v>148</v>
      </c>
      <c r="B14" s="546"/>
      <c r="C14" s="315">
        <v>959</v>
      </c>
      <c r="D14" s="137">
        <v>15471</v>
      </c>
      <c r="E14" s="137">
        <v>354338</v>
      </c>
      <c r="F14" s="137">
        <v>347625</v>
      </c>
      <c r="G14" s="137">
        <v>96720</v>
      </c>
      <c r="H14" s="137">
        <v>94021</v>
      </c>
      <c r="I14" s="137">
        <v>71251</v>
      </c>
      <c r="J14" s="317">
        <v>69655</v>
      </c>
      <c r="K14" s="412">
        <v>33454.199999999997</v>
      </c>
      <c r="L14" s="306">
        <v>325</v>
      </c>
      <c r="M14" s="299">
        <v>3832</v>
      </c>
      <c r="N14" s="299">
        <v>69500</v>
      </c>
      <c r="O14" s="299">
        <v>60463</v>
      </c>
      <c r="P14" s="299">
        <v>19463</v>
      </c>
      <c r="Q14" s="299">
        <v>16074</v>
      </c>
      <c r="R14" s="299">
        <v>13211</v>
      </c>
      <c r="S14" s="317">
        <v>10695</v>
      </c>
      <c r="T14" s="413">
        <v>5679.1</v>
      </c>
      <c r="U14" s="86"/>
    </row>
    <row r="15" spans="1:21" ht="17.25" customHeight="1" x14ac:dyDescent="0.25">
      <c r="A15" s="545" t="s">
        <v>174</v>
      </c>
      <c r="B15" s="546"/>
      <c r="C15" s="315">
        <v>954</v>
      </c>
      <c r="D15" s="137">
        <v>15684</v>
      </c>
      <c r="E15" s="137">
        <v>360759</v>
      </c>
      <c r="F15" s="137">
        <v>354391</v>
      </c>
      <c r="G15" s="137">
        <v>98037</v>
      </c>
      <c r="H15" s="137">
        <v>95619</v>
      </c>
      <c r="I15" s="137">
        <v>75689</v>
      </c>
      <c r="J15" s="317">
        <v>73904</v>
      </c>
      <c r="K15" s="412">
        <v>34326.299999999996</v>
      </c>
      <c r="L15" s="306">
        <v>326</v>
      </c>
      <c r="M15" s="299">
        <v>3885</v>
      </c>
      <c r="N15" s="299">
        <v>72147</v>
      </c>
      <c r="O15" s="299">
        <v>62911</v>
      </c>
      <c r="P15" s="299">
        <v>20256</v>
      </c>
      <c r="Q15" s="299">
        <v>16676</v>
      </c>
      <c r="R15" s="361">
        <v>14323</v>
      </c>
      <c r="S15" s="317">
        <v>11585</v>
      </c>
      <c r="T15" s="413">
        <v>5867</v>
      </c>
      <c r="U15" s="86"/>
    </row>
    <row r="16" spans="1:21" ht="17.25" customHeight="1" x14ac:dyDescent="0.25">
      <c r="A16" s="545" t="s">
        <v>196</v>
      </c>
      <c r="B16" s="546"/>
      <c r="C16" s="315">
        <v>954</v>
      </c>
      <c r="D16" s="137">
        <v>16013</v>
      </c>
      <c r="E16" s="137">
        <v>369823</v>
      </c>
      <c r="F16" s="137">
        <v>363381</v>
      </c>
      <c r="G16" s="137">
        <v>102911</v>
      </c>
      <c r="H16" s="137">
        <v>100037</v>
      </c>
      <c r="I16" s="137">
        <v>71612</v>
      </c>
      <c r="J16" s="137">
        <v>70210</v>
      </c>
      <c r="K16" s="412">
        <v>35209.1</v>
      </c>
      <c r="L16" s="306">
        <v>331</v>
      </c>
      <c r="M16" s="299">
        <v>3982</v>
      </c>
      <c r="N16" s="299">
        <v>76431</v>
      </c>
      <c r="O16" s="299">
        <v>66835</v>
      </c>
      <c r="P16" s="299">
        <v>22256</v>
      </c>
      <c r="Q16" s="299">
        <v>18364</v>
      </c>
      <c r="R16" s="361">
        <v>13880</v>
      </c>
      <c r="S16" s="317">
        <v>11519</v>
      </c>
      <c r="T16" s="413">
        <v>6096.7</v>
      </c>
      <c r="U16" s="86"/>
    </row>
    <row r="17" spans="1:21" s="82" customFormat="1" ht="17.25" customHeight="1" thickBot="1" x14ac:dyDescent="0.3">
      <c r="A17" s="547" t="s">
        <v>236</v>
      </c>
      <c r="B17" s="548"/>
      <c r="C17" s="315">
        <v>953</v>
      </c>
      <c r="D17" s="137">
        <v>16254</v>
      </c>
      <c r="E17" s="137">
        <v>381860</v>
      </c>
      <c r="F17" s="137">
        <v>376172</v>
      </c>
      <c r="G17" s="137">
        <v>109438</v>
      </c>
      <c r="H17" s="137">
        <v>107300</v>
      </c>
      <c r="I17" s="143" t="s">
        <v>40</v>
      </c>
      <c r="J17" s="407" t="s">
        <v>40</v>
      </c>
      <c r="K17" s="412">
        <v>36084.300000000003</v>
      </c>
      <c r="L17" s="306">
        <v>341</v>
      </c>
      <c r="M17" s="299">
        <v>4124</v>
      </c>
      <c r="N17" s="299">
        <v>81340</v>
      </c>
      <c r="O17" s="299">
        <v>71624</v>
      </c>
      <c r="P17" s="299">
        <v>23978</v>
      </c>
      <c r="Q17" s="299">
        <v>20146</v>
      </c>
      <c r="R17" s="361" t="s">
        <v>40</v>
      </c>
      <c r="S17" s="407" t="s">
        <v>40</v>
      </c>
      <c r="T17" s="413">
        <v>6404.0999999999995</v>
      </c>
      <c r="U17" s="86"/>
    </row>
    <row r="18" spans="1:21" ht="17.25" customHeight="1" x14ac:dyDescent="0.25">
      <c r="A18" s="555" t="s">
        <v>233</v>
      </c>
      <c r="B18" s="211" t="s">
        <v>73</v>
      </c>
      <c r="C18" s="202">
        <f>C17-C16</f>
        <v>-1</v>
      </c>
      <c r="D18" s="203">
        <f>D17-D16</f>
        <v>241</v>
      </c>
      <c r="E18" s="203">
        <f>E17-E16</f>
        <v>12037</v>
      </c>
      <c r="F18" s="203">
        <f t="shared" ref="F18:T18" si="0">F17-F16</f>
        <v>12791</v>
      </c>
      <c r="G18" s="203">
        <f t="shared" si="0"/>
        <v>6527</v>
      </c>
      <c r="H18" s="203">
        <f t="shared" si="0"/>
        <v>7263</v>
      </c>
      <c r="I18" s="232" t="s">
        <v>40</v>
      </c>
      <c r="J18" s="408" t="s">
        <v>40</v>
      </c>
      <c r="K18" s="398">
        <f t="shared" si="0"/>
        <v>875.20000000000437</v>
      </c>
      <c r="L18" s="202">
        <f t="shared" si="0"/>
        <v>10</v>
      </c>
      <c r="M18" s="203">
        <f t="shared" si="0"/>
        <v>142</v>
      </c>
      <c r="N18" s="203">
        <f t="shared" si="0"/>
        <v>4909</v>
      </c>
      <c r="O18" s="203">
        <f t="shared" si="0"/>
        <v>4789</v>
      </c>
      <c r="P18" s="203">
        <f t="shared" si="0"/>
        <v>1722</v>
      </c>
      <c r="Q18" s="203">
        <f t="shared" si="0"/>
        <v>1782</v>
      </c>
      <c r="R18" s="232" t="s">
        <v>40</v>
      </c>
      <c r="S18" s="408" t="s">
        <v>40</v>
      </c>
      <c r="T18" s="205">
        <f t="shared" si="0"/>
        <v>307.39999999999964</v>
      </c>
      <c r="U18" s="30"/>
    </row>
    <row r="19" spans="1:21" ht="17.25" customHeight="1" x14ac:dyDescent="0.25">
      <c r="A19" s="556"/>
      <c r="B19" s="206" t="s">
        <v>74</v>
      </c>
      <c r="C19" s="208">
        <f>C17/C16-1</f>
        <v>-1.0482180293500676E-3</v>
      </c>
      <c r="D19" s="209">
        <f>D17/D16-1</f>
        <v>1.5050271654280856E-2</v>
      </c>
      <c r="E19" s="209">
        <f>E17/E16-1</f>
        <v>3.2548002693180145E-2</v>
      </c>
      <c r="F19" s="209">
        <f t="shared" ref="F19:T19" si="1">F17/F16-1</f>
        <v>3.519996917835555E-2</v>
      </c>
      <c r="G19" s="209">
        <f t="shared" si="1"/>
        <v>6.3423735072052567E-2</v>
      </c>
      <c r="H19" s="209">
        <f t="shared" si="1"/>
        <v>7.2603136839369364E-2</v>
      </c>
      <c r="I19" s="238" t="s">
        <v>40</v>
      </c>
      <c r="J19" s="409" t="s">
        <v>40</v>
      </c>
      <c r="K19" s="289">
        <f t="shared" si="1"/>
        <v>2.4857210209860536E-2</v>
      </c>
      <c r="L19" s="208">
        <f t="shared" si="1"/>
        <v>3.0211480362537735E-2</v>
      </c>
      <c r="M19" s="209">
        <f t="shared" si="1"/>
        <v>3.5660472124560583E-2</v>
      </c>
      <c r="N19" s="209">
        <f t="shared" si="1"/>
        <v>6.4227865656605321E-2</v>
      </c>
      <c r="O19" s="209">
        <f t="shared" si="1"/>
        <v>7.1654073464502144E-2</v>
      </c>
      <c r="P19" s="209">
        <f t="shared" si="1"/>
        <v>7.7372393961179009E-2</v>
      </c>
      <c r="Q19" s="209">
        <f t="shared" si="1"/>
        <v>9.7037682422130178E-2</v>
      </c>
      <c r="R19" s="238" t="s">
        <v>40</v>
      </c>
      <c r="S19" s="409" t="s">
        <v>40</v>
      </c>
      <c r="T19" s="210">
        <f t="shared" si="1"/>
        <v>5.0420719405579906E-2</v>
      </c>
    </row>
    <row r="20" spans="1:21" ht="17.25" customHeight="1" x14ac:dyDescent="0.25">
      <c r="A20" s="543" t="s">
        <v>237</v>
      </c>
      <c r="B20" s="214" t="s">
        <v>73</v>
      </c>
      <c r="C20" s="216">
        <f>C17-C12</f>
        <v>-24</v>
      </c>
      <c r="D20" s="217">
        <f>D17-D12</f>
        <v>798</v>
      </c>
      <c r="E20" s="217">
        <f>E17-E12</f>
        <v>28101</v>
      </c>
      <c r="F20" s="217">
        <f t="shared" ref="F20:T20" si="2">F17-F12</f>
        <v>31581</v>
      </c>
      <c r="G20" s="217">
        <f t="shared" si="2"/>
        <v>14059</v>
      </c>
      <c r="H20" s="217">
        <f t="shared" si="2"/>
        <v>15274</v>
      </c>
      <c r="I20" s="235" t="s">
        <v>40</v>
      </c>
      <c r="J20" s="410" t="s">
        <v>40</v>
      </c>
      <c r="K20" s="399">
        <f t="shared" si="2"/>
        <v>3516.1000000000022</v>
      </c>
      <c r="L20" s="216">
        <f t="shared" si="2"/>
        <v>10</v>
      </c>
      <c r="M20" s="217">
        <f t="shared" si="2"/>
        <v>314</v>
      </c>
      <c r="N20" s="217">
        <f t="shared" si="2"/>
        <v>13564</v>
      </c>
      <c r="O20" s="217">
        <f t="shared" si="2"/>
        <v>13197</v>
      </c>
      <c r="P20" s="217">
        <f t="shared" si="2"/>
        <v>5316</v>
      </c>
      <c r="Q20" s="217">
        <f t="shared" si="2"/>
        <v>4856</v>
      </c>
      <c r="R20" s="235" t="s">
        <v>40</v>
      </c>
      <c r="S20" s="410" t="s">
        <v>40</v>
      </c>
      <c r="T20" s="219">
        <f t="shared" si="2"/>
        <v>857.39999999999873</v>
      </c>
    </row>
    <row r="21" spans="1:21" ht="17.25" customHeight="1" x14ac:dyDescent="0.25">
      <c r="A21" s="556"/>
      <c r="B21" s="206" t="s">
        <v>74</v>
      </c>
      <c r="C21" s="208">
        <f>C17/C12-1</f>
        <v>-2.456499488229269E-2</v>
      </c>
      <c r="D21" s="209">
        <f>D17/D12-1</f>
        <v>5.1630434782608647E-2</v>
      </c>
      <c r="E21" s="209">
        <f>E17/E12-1</f>
        <v>7.9435434858194487E-2</v>
      </c>
      <c r="F21" s="209">
        <f t="shared" ref="F21:T21" si="3">F17/F12-1</f>
        <v>9.164777954154335E-2</v>
      </c>
      <c r="G21" s="209">
        <f t="shared" si="3"/>
        <v>0.14740141959970221</v>
      </c>
      <c r="H21" s="209">
        <f t="shared" si="3"/>
        <v>0.16597483319931317</v>
      </c>
      <c r="I21" s="238" t="s">
        <v>40</v>
      </c>
      <c r="J21" s="409" t="s">
        <v>40</v>
      </c>
      <c r="K21" s="289">
        <f t="shared" si="3"/>
        <v>0.1079611400077376</v>
      </c>
      <c r="L21" s="208">
        <f t="shared" si="3"/>
        <v>3.0211480362537735E-2</v>
      </c>
      <c r="M21" s="209">
        <f t="shared" si="3"/>
        <v>8.2414698162729616E-2</v>
      </c>
      <c r="N21" s="209">
        <f t="shared" si="3"/>
        <v>0.20012983947119922</v>
      </c>
      <c r="O21" s="209">
        <f t="shared" si="3"/>
        <v>0.22587160045869203</v>
      </c>
      <c r="P21" s="209">
        <f t="shared" si="3"/>
        <v>0.28485692851784372</v>
      </c>
      <c r="Q21" s="209">
        <f t="shared" si="3"/>
        <v>0.31759319816873766</v>
      </c>
      <c r="R21" s="238" t="s">
        <v>40</v>
      </c>
      <c r="S21" s="409" t="s">
        <v>40</v>
      </c>
      <c r="T21" s="210">
        <f t="shared" si="3"/>
        <v>0.15457839796635819</v>
      </c>
    </row>
    <row r="22" spans="1:21" ht="17.25" customHeight="1" x14ac:dyDescent="0.25">
      <c r="A22" s="543" t="s">
        <v>269</v>
      </c>
      <c r="B22" s="214" t="s">
        <v>73</v>
      </c>
      <c r="C22" s="216">
        <f>C17-C7</f>
        <v>-44</v>
      </c>
      <c r="D22" s="217">
        <f>D17-D7</f>
        <v>-931</v>
      </c>
      <c r="E22" s="217">
        <f>E17-E7</f>
        <v>-20905</v>
      </c>
      <c r="F22" s="217">
        <f t="shared" ref="F22:T22" si="4">F17-F7</f>
        <v>-10321</v>
      </c>
      <c r="G22" s="217">
        <f t="shared" si="4"/>
        <v>5432</v>
      </c>
      <c r="H22" s="217">
        <f t="shared" si="4"/>
        <v>9651</v>
      </c>
      <c r="I22" s="235" t="s">
        <v>40</v>
      </c>
      <c r="J22" s="410" t="s">
        <v>40</v>
      </c>
      <c r="K22" s="399">
        <f t="shared" si="4"/>
        <v>65.900000000001455</v>
      </c>
      <c r="L22" s="216">
        <f t="shared" si="4"/>
        <v>-9</v>
      </c>
      <c r="M22" s="217">
        <f t="shared" si="4"/>
        <v>391</v>
      </c>
      <c r="N22" s="217">
        <f t="shared" si="4"/>
        <v>13351</v>
      </c>
      <c r="O22" s="217">
        <f t="shared" si="4"/>
        <v>14398</v>
      </c>
      <c r="P22" s="217">
        <f t="shared" si="4"/>
        <v>6401</v>
      </c>
      <c r="Q22" s="217">
        <f t="shared" si="4"/>
        <v>5868</v>
      </c>
      <c r="R22" s="235" t="s">
        <v>40</v>
      </c>
      <c r="S22" s="410" t="s">
        <v>40</v>
      </c>
      <c r="T22" s="219">
        <f t="shared" si="4"/>
        <v>633.69999999999982</v>
      </c>
    </row>
    <row r="23" spans="1:21" ht="17.25" customHeight="1" thickBot="1" x14ac:dyDescent="0.3">
      <c r="A23" s="544"/>
      <c r="B23" s="221" t="s">
        <v>74</v>
      </c>
      <c r="C23" s="222">
        <f>C17/C7-1</f>
        <v>-4.413239719157469E-2</v>
      </c>
      <c r="D23" s="223">
        <f>D17/D7-1</f>
        <v>-5.4175152749490807E-2</v>
      </c>
      <c r="E23" s="223">
        <f>E17/E7-1</f>
        <v>-5.1903715566149033E-2</v>
      </c>
      <c r="F23" s="223">
        <f t="shared" ref="F23:T23" si="5">F17/F7-1</f>
        <v>-2.670423526428678E-2</v>
      </c>
      <c r="G23" s="223">
        <f t="shared" si="5"/>
        <v>5.2227756090994726E-2</v>
      </c>
      <c r="H23" s="223">
        <f t="shared" si="5"/>
        <v>9.8833577404786599E-2</v>
      </c>
      <c r="I23" s="256" t="s">
        <v>40</v>
      </c>
      <c r="J23" s="411" t="s">
        <v>40</v>
      </c>
      <c r="K23" s="325">
        <f t="shared" si="5"/>
        <v>1.829620416231803E-3</v>
      </c>
      <c r="L23" s="222">
        <f t="shared" si="5"/>
        <v>-2.571428571428569E-2</v>
      </c>
      <c r="M23" s="223">
        <f t="shared" si="5"/>
        <v>0.10474149477631922</v>
      </c>
      <c r="N23" s="223">
        <f t="shared" si="5"/>
        <v>0.19637000102957836</v>
      </c>
      <c r="O23" s="223">
        <f t="shared" si="5"/>
        <v>0.25159892356621105</v>
      </c>
      <c r="P23" s="223">
        <f t="shared" si="5"/>
        <v>0.36416908459919206</v>
      </c>
      <c r="Q23" s="223">
        <f t="shared" si="5"/>
        <v>0.41098193024233076</v>
      </c>
      <c r="R23" s="256" t="s">
        <v>40</v>
      </c>
      <c r="S23" s="411" t="s">
        <v>40</v>
      </c>
      <c r="T23" s="259">
        <f t="shared" si="5"/>
        <v>0.10981907666712876</v>
      </c>
    </row>
    <row r="24" spans="1:21" ht="17.25" customHeight="1" x14ac:dyDescent="0.25">
      <c r="A24" s="397" t="s">
        <v>228</v>
      </c>
    </row>
    <row r="25" spans="1:21" ht="17.25" customHeight="1" x14ac:dyDescent="0.25">
      <c r="A25" s="342" t="s">
        <v>167</v>
      </c>
      <c r="E25" s="30"/>
      <c r="F25" s="30"/>
      <c r="N25" s="293"/>
    </row>
    <row r="26" spans="1:21" x14ac:dyDescent="0.25">
      <c r="C26" s="70"/>
      <c r="D26" s="70"/>
      <c r="E26" s="337"/>
      <c r="F26" s="323"/>
      <c r="G26" s="323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</row>
  </sheetData>
  <mergeCells count="29">
    <mergeCell ref="L3:T4"/>
    <mergeCell ref="C5:C6"/>
    <mergeCell ref="D5:D6"/>
    <mergeCell ref="K5:K6"/>
    <mergeCell ref="L5:L6"/>
    <mergeCell ref="E5:F5"/>
    <mergeCell ref="G5:H5"/>
    <mergeCell ref="T5:T6"/>
    <mergeCell ref="N5:O5"/>
    <mergeCell ref="I5:J5"/>
    <mergeCell ref="R5:S5"/>
    <mergeCell ref="P5:Q5"/>
    <mergeCell ref="M5:M6"/>
    <mergeCell ref="A12:B12"/>
    <mergeCell ref="A13:B13"/>
    <mergeCell ref="A14:B14"/>
    <mergeCell ref="A3:B6"/>
    <mergeCell ref="C3:K4"/>
    <mergeCell ref="A7:B7"/>
    <mergeCell ref="A8:B8"/>
    <mergeCell ref="A9:B9"/>
    <mergeCell ref="A10:B10"/>
    <mergeCell ref="A11:B11"/>
    <mergeCell ref="A22:A23"/>
    <mergeCell ref="A17:B17"/>
    <mergeCell ref="A15:B15"/>
    <mergeCell ref="A16:B16"/>
    <mergeCell ref="A18:A19"/>
    <mergeCell ref="A20:A21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scale="94" orientation="landscape" r:id="rId1"/>
  <colBreaks count="1" manualBreakCount="1">
    <brk id="20" max="1048575" man="1"/>
  </colBreaks>
  <ignoredErrors>
    <ignoredError sqref="C23:H23 C18:H18 K18:Q18 C19:H19 K19:Q19 C20:H20 K20:Q20 C21:H21 K21:Q21 C22:H22 K22:Q22 K23:Q23 T18 T19 T20 T21 T22 T23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5"/>
  <dimension ref="A1:O25"/>
  <sheetViews>
    <sheetView zoomScaleNormal="100" workbookViewId="0"/>
  </sheetViews>
  <sheetFormatPr defaultRowHeight="15" x14ac:dyDescent="0.25"/>
  <cols>
    <col min="1" max="1" width="19.140625" customWidth="1"/>
    <col min="2" max="13" width="9.28515625" customWidth="1"/>
  </cols>
  <sheetData>
    <row r="1" spans="1:15" s="19" customFormat="1" ht="17.25" customHeight="1" x14ac:dyDescent="0.2">
      <c r="A1" s="94" t="s">
        <v>240</v>
      </c>
      <c r="B1" s="17"/>
      <c r="C1" s="17"/>
      <c r="D1" s="17"/>
      <c r="E1" s="17"/>
      <c r="F1" s="17"/>
      <c r="G1" s="115"/>
      <c r="H1" s="17"/>
      <c r="I1" s="17"/>
      <c r="J1" s="17"/>
      <c r="K1" s="17"/>
      <c r="L1" s="191"/>
      <c r="M1" s="17"/>
    </row>
    <row r="2" spans="1:15" s="1" customFormat="1" ht="17.25" customHeight="1" thickBot="1" x14ac:dyDescent="0.3">
      <c r="A2" s="122" t="s">
        <v>75</v>
      </c>
    </row>
    <row r="3" spans="1:15" ht="24.75" customHeight="1" x14ac:dyDescent="0.25">
      <c r="A3" s="578" t="s">
        <v>72</v>
      </c>
      <c r="B3" s="530" t="s">
        <v>76</v>
      </c>
      <c r="C3" s="523"/>
      <c r="D3" s="530" t="s">
        <v>77</v>
      </c>
      <c r="E3" s="523"/>
      <c r="F3" s="535" t="s">
        <v>85</v>
      </c>
      <c r="G3" s="536"/>
      <c r="H3" s="535" t="s">
        <v>91</v>
      </c>
      <c r="I3" s="536"/>
      <c r="J3" s="530" t="s">
        <v>304</v>
      </c>
      <c r="K3" s="523"/>
      <c r="L3" s="535" t="s">
        <v>78</v>
      </c>
      <c r="M3" s="536"/>
    </row>
    <row r="4" spans="1:15" ht="22.5" customHeight="1" x14ac:dyDescent="0.25">
      <c r="A4" s="579"/>
      <c r="B4" s="527" t="s">
        <v>3</v>
      </c>
      <c r="C4" s="524" t="s">
        <v>96</v>
      </c>
      <c r="D4" s="527" t="s">
        <v>3</v>
      </c>
      <c r="E4" s="524" t="s">
        <v>96</v>
      </c>
      <c r="F4" s="527" t="s">
        <v>3</v>
      </c>
      <c r="G4" s="540" t="s">
        <v>60</v>
      </c>
      <c r="H4" s="527" t="s">
        <v>3</v>
      </c>
      <c r="I4" s="540" t="s">
        <v>61</v>
      </c>
      <c r="J4" s="527" t="s">
        <v>3</v>
      </c>
      <c r="K4" s="540" t="s">
        <v>62</v>
      </c>
      <c r="L4" s="527" t="s">
        <v>3</v>
      </c>
      <c r="M4" s="540" t="s">
        <v>200</v>
      </c>
    </row>
    <row r="5" spans="1:15" ht="12.75" customHeight="1" x14ac:dyDescent="0.25">
      <c r="A5" s="579"/>
      <c r="B5" s="528"/>
      <c r="C5" s="525"/>
      <c r="D5" s="528"/>
      <c r="E5" s="525"/>
      <c r="F5" s="528"/>
      <c r="G5" s="581"/>
      <c r="H5" s="528"/>
      <c r="I5" s="581"/>
      <c r="J5" s="528"/>
      <c r="K5" s="581"/>
      <c r="L5" s="528"/>
      <c r="M5" s="581"/>
    </row>
    <row r="6" spans="1:15" ht="13.5" customHeight="1" thickBot="1" x14ac:dyDescent="0.3">
      <c r="A6" s="580"/>
      <c r="B6" s="529"/>
      <c r="C6" s="526"/>
      <c r="D6" s="529"/>
      <c r="E6" s="526"/>
      <c r="F6" s="529"/>
      <c r="G6" s="542"/>
      <c r="H6" s="529"/>
      <c r="I6" s="542"/>
      <c r="J6" s="529"/>
      <c r="K6" s="542"/>
      <c r="L6" s="529"/>
      <c r="M6" s="542"/>
    </row>
    <row r="7" spans="1:15" s="9" customFormat="1" ht="17.25" customHeight="1" x14ac:dyDescent="0.25">
      <c r="A7" s="198" t="s">
        <v>12</v>
      </c>
      <c r="B7" s="439">
        <v>1294</v>
      </c>
      <c r="C7" s="440">
        <v>1284</v>
      </c>
      <c r="D7" s="439">
        <v>20378</v>
      </c>
      <c r="E7" s="440">
        <v>19446</v>
      </c>
      <c r="F7" s="439">
        <v>463200</v>
      </c>
      <c r="G7" s="437">
        <v>447796</v>
      </c>
      <c r="H7" s="439">
        <v>133416</v>
      </c>
      <c r="I7" s="449">
        <v>127446</v>
      </c>
      <c r="J7" s="439">
        <v>85492</v>
      </c>
      <c r="K7" s="449">
        <v>81729</v>
      </c>
      <c r="L7" s="457">
        <v>42488.4</v>
      </c>
      <c r="M7" s="460">
        <v>3874.8</v>
      </c>
    </row>
    <row r="8" spans="1:15" s="9" customFormat="1" ht="17.25" customHeight="1" x14ac:dyDescent="0.25">
      <c r="A8" s="21" t="s">
        <v>13</v>
      </c>
      <c r="B8" s="68">
        <v>190</v>
      </c>
      <c r="C8" s="432">
        <v>188</v>
      </c>
      <c r="D8" s="68">
        <v>3129</v>
      </c>
      <c r="E8" s="432">
        <v>2888</v>
      </c>
      <c r="F8" s="68">
        <v>73984</v>
      </c>
      <c r="G8" s="85">
        <v>69687</v>
      </c>
      <c r="H8" s="68">
        <v>20009</v>
      </c>
      <c r="I8" s="87">
        <v>18260</v>
      </c>
      <c r="J8" s="68">
        <v>12859</v>
      </c>
      <c r="K8" s="87">
        <v>11828</v>
      </c>
      <c r="L8" s="458">
        <v>6500.4</v>
      </c>
      <c r="M8" s="461">
        <v>726.8</v>
      </c>
      <c r="O8" s="417"/>
    </row>
    <row r="9" spans="1:15" s="302" customFormat="1" ht="17.25" customHeight="1" x14ac:dyDescent="0.25">
      <c r="A9" s="21" t="s">
        <v>14</v>
      </c>
      <c r="B9" s="68">
        <v>146</v>
      </c>
      <c r="C9" s="432">
        <v>144</v>
      </c>
      <c r="D9" s="68">
        <v>2015</v>
      </c>
      <c r="E9" s="432">
        <v>1911</v>
      </c>
      <c r="F9" s="68">
        <v>45157</v>
      </c>
      <c r="G9" s="85">
        <v>43224</v>
      </c>
      <c r="H9" s="68">
        <v>13702</v>
      </c>
      <c r="I9" s="87">
        <v>12927</v>
      </c>
      <c r="J9" s="68">
        <v>8059</v>
      </c>
      <c r="K9" s="87">
        <v>7523</v>
      </c>
      <c r="L9" s="458">
        <v>4026.9</v>
      </c>
      <c r="M9" s="461">
        <v>311.60000000000002</v>
      </c>
      <c r="O9" s="417"/>
    </row>
    <row r="10" spans="1:15" s="302" customFormat="1" ht="17.25" customHeight="1" x14ac:dyDescent="0.25">
      <c r="A10" s="21" t="s">
        <v>15</v>
      </c>
      <c r="B10" s="68">
        <v>89</v>
      </c>
      <c r="C10" s="432">
        <v>89</v>
      </c>
      <c r="D10" s="68">
        <v>1273</v>
      </c>
      <c r="E10" s="432">
        <v>1232</v>
      </c>
      <c r="F10" s="68">
        <v>29356</v>
      </c>
      <c r="G10" s="85">
        <v>28758</v>
      </c>
      <c r="H10" s="68">
        <v>8536</v>
      </c>
      <c r="I10" s="87">
        <v>8260</v>
      </c>
      <c r="J10" s="68">
        <v>5610</v>
      </c>
      <c r="K10" s="87">
        <v>5465</v>
      </c>
      <c r="L10" s="458">
        <v>2740.3</v>
      </c>
      <c r="M10" s="461">
        <v>195</v>
      </c>
      <c r="O10" s="417"/>
    </row>
    <row r="11" spans="1:15" s="302" customFormat="1" ht="17.25" customHeight="1" x14ac:dyDescent="0.25">
      <c r="A11" s="21" t="s">
        <v>16</v>
      </c>
      <c r="B11" s="68">
        <v>56</v>
      </c>
      <c r="C11" s="432">
        <v>55</v>
      </c>
      <c r="D11" s="68">
        <v>1063</v>
      </c>
      <c r="E11" s="432">
        <v>1013</v>
      </c>
      <c r="F11" s="68">
        <v>24965</v>
      </c>
      <c r="G11" s="85">
        <v>24190</v>
      </c>
      <c r="H11" s="68">
        <v>7408</v>
      </c>
      <c r="I11" s="87">
        <v>7077</v>
      </c>
      <c r="J11" s="68">
        <v>4584</v>
      </c>
      <c r="K11" s="87">
        <v>4362</v>
      </c>
      <c r="L11" s="458">
        <v>2202.1999999999998</v>
      </c>
      <c r="M11" s="461">
        <v>178.4</v>
      </c>
      <c r="O11" s="417"/>
    </row>
    <row r="12" spans="1:15" s="302" customFormat="1" ht="17.25" customHeight="1" x14ac:dyDescent="0.25">
      <c r="A12" s="21" t="s">
        <v>17</v>
      </c>
      <c r="B12" s="68">
        <v>31</v>
      </c>
      <c r="C12" s="432">
        <v>31</v>
      </c>
      <c r="D12" s="68">
        <v>489</v>
      </c>
      <c r="E12" s="432">
        <v>471</v>
      </c>
      <c r="F12" s="68">
        <v>10987</v>
      </c>
      <c r="G12" s="85">
        <v>10783</v>
      </c>
      <c r="H12" s="68">
        <v>3192</v>
      </c>
      <c r="I12" s="87">
        <v>3145</v>
      </c>
      <c r="J12" s="68">
        <v>1856</v>
      </c>
      <c r="K12" s="87">
        <v>1836</v>
      </c>
      <c r="L12" s="458">
        <v>953</v>
      </c>
      <c r="M12" s="461">
        <v>79.7</v>
      </c>
      <c r="O12" s="417"/>
    </row>
    <row r="13" spans="1:15" s="302" customFormat="1" ht="17.25" customHeight="1" x14ac:dyDescent="0.25">
      <c r="A13" s="21" t="s">
        <v>18</v>
      </c>
      <c r="B13" s="68">
        <v>95</v>
      </c>
      <c r="C13" s="432">
        <v>94</v>
      </c>
      <c r="D13" s="68">
        <v>1667</v>
      </c>
      <c r="E13" s="432">
        <v>1587</v>
      </c>
      <c r="F13" s="68">
        <v>34888</v>
      </c>
      <c r="G13" s="85">
        <v>33717</v>
      </c>
      <c r="H13" s="68">
        <v>10521</v>
      </c>
      <c r="I13" s="87">
        <v>10072</v>
      </c>
      <c r="J13" s="68">
        <v>6106</v>
      </c>
      <c r="K13" s="87">
        <v>5881</v>
      </c>
      <c r="L13" s="458">
        <v>3194.9</v>
      </c>
      <c r="M13" s="461">
        <v>175.8</v>
      </c>
      <c r="O13" s="417"/>
    </row>
    <row r="14" spans="1:15" s="302" customFormat="1" ht="17.25" customHeight="1" x14ac:dyDescent="0.25">
      <c r="A14" s="21" t="s">
        <v>19</v>
      </c>
      <c r="B14" s="68">
        <v>49</v>
      </c>
      <c r="C14" s="432">
        <v>49</v>
      </c>
      <c r="D14" s="68">
        <v>724</v>
      </c>
      <c r="E14" s="432">
        <v>708</v>
      </c>
      <c r="F14" s="68">
        <v>17328</v>
      </c>
      <c r="G14" s="85">
        <v>17046</v>
      </c>
      <c r="H14" s="68">
        <v>5278</v>
      </c>
      <c r="I14" s="87">
        <v>5159</v>
      </c>
      <c r="J14" s="68">
        <v>3030</v>
      </c>
      <c r="K14" s="87">
        <v>2978</v>
      </c>
      <c r="L14" s="458">
        <v>1621.1</v>
      </c>
      <c r="M14" s="461">
        <v>96.2</v>
      </c>
      <c r="O14" s="417"/>
    </row>
    <row r="15" spans="1:15" s="302" customFormat="1" ht="17.25" customHeight="1" x14ac:dyDescent="0.25">
      <c r="A15" s="21" t="s">
        <v>20</v>
      </c>
      <c r="B15" s="68">
        <v>75</v>
      </c>
      <c r="C15" s="432">
        <v>75</v>
      </c>
      <c r="D15" s="68">
        <v>1114</v>
      </c>
      <c r="E15" s="432">
        <v>1093</v>
      </c>
      <c r="F15" s="68">
        <v>24609</v>
      </c>
      <c r="G15" s="85">
        <v>24314</v>
      </c>
      <c r="H15" s="68">
        <v>6893</v>
      </c>
      <c r="I15" s="87">
        <v>6816</v>
      </c>
      <c r="J15" s="68">
        <v>4448</v>
      </c>
      <c r="K15" s="87">
        <v>4374</v>
      </c>
      <c r="L15" s="458">
        <v>2394.8000000000002</v>
      </c>
      <c r="M15" s="461">
        <v>144.1</v>
      </c>
      <c r="O15" s="417"/>
    </row>
    <row r="16" spans="1:15" s="302" customFormat="1" ht="17.25" customHeight="1" x14ac:dyDescent="0.25">
      <c r="A16" s="21" t="s">
        <v>21</v>
      </c>
      <c r="B16" s="68">
        <v>75</v>
      </c>
      <c r="C16" s="432">
        <v>74</v>
      </c>
      <c r="D16" s="68">
        <v>1080</v>
      </c>
      <c r="E16" s="432">
        <v>1029</v>
      </c>
      <c r="F16" s="68">
        <v>24057</v>
      </c>
      <c r="G16" s="85">
        <v>23119</v>
      </c>
      <c r="H16" s="68">
        <v>6948</v>
      </c>
      <c r="I16" s="87">
        <v>6650</v>
      </c>
      <c r="J16" s="68">
        <v>4369</v>
      </c>
      <c r="K16" s="87">
        <v>4244</v>
      </c>
      <c r="L16" s="458">
        <v>2278.1</v>
      </c>
      <c r="M16" s="461">
        <v>138.19999999999999</v>
      </c>
      <c r="O16" s="417"/>
    </row>
    <row r="17" spans="1:15" s="302" customFormat="1" ht="17.25" customHeight="1" x14ac:dyDescent="0.25">
      <c r="A17" s="21" t="s">
        <v>22</v>
      </c>
      <c r="B17" s="68">
        <v>63</v>
      </c>
      <c r="C17" s="432">
        <v>62</v>
      </c>
      <c r="D17" s="68">
        <v>1007</v>
      </c>
      <c r="E17" s="432">
        <v>938</v>
      </c>
      <c r="F17" s="68">
        <v>22978</v>
      </c>
      <c r="G17" s="85">
        <v>21484</v>
      </c>
      <c r="H17" s="68">
        <v>6642</v>
      </c>
      <c r="I17" s="87">
        <v>6030</v>
      </c>
      <c r="J17" s="68">
        <v>4767</v>
      </c>
      <c r="K17" s="87">
        <v>4198</v>
      </c>
      <c r="L17" s="458">
        <v>2113.8000000000002</v>
      </c>
      <c r="M17" s="461">
        <v>202.4</v>
      </c>
      <c r="O17" s="417"/>
    </row>
    <row r="18" spans="1:15" s="302" customFormat="1" ht="17.25" customHeight="1" x14ac:dyDescent="0.25">
      <c r="A18" s="21" t="s">
        <v>23</v>
      </c>
      <c r="B18" s="68">
        <v>126</v>
      </c>
      <c r="C18" s="432">
        <v>126</v>
      </c>
      <c r="D18" s="68">
        <v>2142</v>
      </c>
      <c r="E18" s="432">
        <v>2091</v>
      </c>
      <c r="F18" s="68">
        <v>49863</v>
      </c>
      <c r="G18" s="85">
        <v>49172</v>
      </c>
      <c r="H18" s="68">
        <v>14419</v>
      </c>
      <c r="I18" s="87">
        <v>14159</v>
      </c>
      <c r="J18" s="68">
        <v>9463</v>
      </c>
      <c r="K18" s="87">
        <v>9297</v>
      </c>
      <c r="L18" s="458">
        <v>4643.8999999999996</v>
      </c>
      <c r="M18" s="461">
        <v>560.4</v>
      </c>
      <c r="O18" s="417"/>
    </row>
    <row r="19" spans="1:15" s="302" customFormat="1" ht="17.25" customHeight="1" x14ac:dyDescent="0.25">
      <c r="A19" s="21" t="s">
        <v>24</v>
      </c>
      <c r="B19" s="68">
        <v>92</v>
      </c>
      <c r="C19" s="432">
        <v>92</v>
      </c>
      <c r="D19" s="68">
        <v>1323</v>
      </c>
      <c r="E19" s="432">
        <v>1283</v>
      </c>
      <c r="F19" s="68">
        <v>28853</v>
      </c>
      <c r="G19" s="85">
        <v>28210</v>
      </c>
      <c r="H19" s="68">
        <v>8192</v>
      </c>
      <c r="I19" s="87">
        <v>7985</v>
      </c>
      <c r="J19" s="68">
        <v>5588</v>
      </c>
      <c r="K19" s="87">
        <v>5458</v>
      </c>
      <c r="L19" s="458">
        <v>2782.9</v>
      </c>
      <c r="M19" s="461">
        <v>256.5</v>
      </c>
      <c r="O19" s="417"/>
    </row>
    <row r="20" spans="1:15" s="302" customFormat="1" ht="17.25" customHeight="1" x14ac:dyDescent="0.25">
      <c r="A20" s="21" t="s">
        <v>25</v>
      </c>
      <c r="B20" s="68">
        <v>71</v>
      </c>
      <c r="C20" s="432">
        <v>69</v>
      </c>
      <c r="D20" s="68">
        <v>1133</v>
      </c>
      <c r="E20" s="432">
        <v>1083</v>
      </c>
      <c r="F20" s="68">
        <v>25826</v>
      </c>
      <c r="G20" s="85">
        <v>25119</v>
      </c>
      <c r="H20" s="68">
        <v>7258</v>
      </c>
      <c r="I20" s="87">
        <v>6972</v>
      </c>
      <c r="J20" s="68">
        <v>5439</v>
      </c>
      <c r="K20" s="87">
        <v>5186</v>
      </c>
      <c r="L20" s="458">
        <v>2407.5</v>
      </c>
      <c r="M20" s="461">
        <v>276.3</v>
      </c>
      <c r="O20" s="417"/>
    </row>
    <row r="21" spans="1:15" s="9" customFormat="1" ht="17.25" customHeight="1" thickBot="1" x14ac:dyDescent="0.3">
      <c r="A21" s="199" t="s">
        <v>26</v>
      </c>
      <c r="B21" s="61">
        <v>136</v>
      </c>
      <c r="C21" s="113">
        <v>136</v>
      </c>
      <c r="D21" s="61">
        <v>2219</v>
      </c>
      <c r="E21" s="113">
        <v>2119</v>
      </c>
      <c r="F21" s="61">
        <v>50349</v>
      </c>
      <c r="G21" s="438">
        <v>48973</v>
      </c>
      <c r="H21" s="61">
        <v>14418</v>
      </c>
      <c r="I21" s="45">
        <v>13934</v>
      </c>
      <c r="J21" s="61">
        <v>9314</v>
      </c>
      <c r="K21" s="45">
        <v>9099</v>
      </c>
      <c r="L21" s="459">
        <v>4628.6000000000004</v>
      </c>
      <c r="M21" s="462">
        <v>533.4</v>
      </c>
      <c r="O21" s="417"/>
    </row>
    <row r="22" spans="1:15" s="5" customFormat="1" ht="17.25" customHeight="1" x14ac:dyDescent="0.2">
      <c r="A22" s="397" t="s">
        <v>228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</row>
    <row r="23" spans="1:15" s="10" customFormat="1" ht="17.25" customHeight="1" x14ac:dyDescent="0.25">
      <c r="A23" s="343" t="s">
        <v>201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</row>
    <row r="24" spans="1:15" ht="17.25" customHeight="1" x14ac:dyDescent="0.25"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</row>
    <row r="25" spans="1:15" x14ac:dyDescent="0.25"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</row>
  </sheetData>
  <mergeCells count="19">
    <mergeCell ref="K4:K6"/>
    <mergeCell ref="L4:L6"/>
    <mergeCell ref="M4:M6"/>
    <mergeCell ref="L3:M3"/>
    <mergeCell ref="F4:F6"/>
    <mergeCell ref="A3:A6"/>
    <mergeCell ref="G4:G6"/>
    <mergeCell ref="J4:J6"/>
    <mergeCell ref="F3:G3"/>
    <mergeCell ref="H3:I3"/>
    <mergeCell ref="J3:K3"/>
    <mergeCell ref="B3:C3"/>
    <mergeCell ref="B4:B6"/>
    <mergeCell ref="C4:C6"/>
    <mergeCell ref="D3:E3"/>
    <mergeCell ref="D4:D6"/>
    <mergeCell ref="E4:E6"/>
    <mergeCell ref="H4:H6"/>
    <mergeCell ref="I4:I6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workbookViewId="0"/>
  </sheetViews>
  <sheetFormatPr defaultRowHeight="15" x14ac:dyDescent="0.25"/>
  <cols>
    <col min="1" max="1" width="17.85546875" customWidth="1"/>
    <col min="2" max="10" width="7.28515625" customWidth="1"/>
    <col min="11" max="16" width="7.28515625" style="324" customWidth="1"/>
  </cols>
  <sheetData>
    <row r="1" spans="1:16" x14ac:dyDescent="0.25">
      <c r="A1" s="392" t="s">
        <v>241</v>
      </c>
    </row>
    <row r="2" spans="1:16" ht="15.75" thickBot="1" x14ac:dyDescent="0.3">
      <c r="A2" s="122" t="s">
        <v>75</v>
      </c>
    </row>
    <row r="3" spans="1:16" ht="21" customHeight="1" x14ac:dyDescent="0.25">
      <c r="A3" s="587"/>
      <c r="B3" s="585" t="s">
        <v>28</v>
      </c>
      <c r="C3" s="583"/>
      <c r="D3" s="586"/>
      <c r="E3" s="589" t="s">
        <v>27</v>
      </c>
      <c r="F3" s="589"/>
      <c r="G3" s="589"/>
      <c r="H3" s="590" t="s">
        <v>226</v>
      </c>
      <c r="I3" s="591"/>
      <c r="J3" s="592"/>
      <c r="K3" s="582" t="s">
        <v>29</v>
      </c>
      <c r="L3" s="583"/>
      <c r="M3" s="584"/>
      <c r="N3" s="585" t="s">
        <v>224</v>
      </c>
      <c r="O3" s="583"/>
      <c r="P3" s="586"/>
    </row>
    <row r="4" spans="1:16" ht="15.75" customHeight="1" thickBot="1" x14ac:dyDescent="0.3">
      <c r="A4" s="588" t="s">
        <v>225</v>
      </c>
      <c r="B4" s="393" t="s">
        <v>1</v>
      </c>
      <c r="C4" s="394" t="s">
        <v>2</v>
      </c>
      <c r="D4" s="395" t="s">
        <v>42</v>
      </c>
      <c r="E4" s="394" t="s">
        <v>1</v>
      </c>
      <c r="F4" s="396" t="s">
        <v>2</v>
      </c>
      <c r="G4" s="394" t="s">
        <v>42</v>
      </c>
      <c r="H4" s="393" t="s">
        <v>1</v>
      </c>
      <c r="I4" s="394" t="s">
        <v>2</v>
      </c>
      <c r="J4" s="395" t="s">
        <v>42</v>
      </c>
      <c r="K4" s="394" t="s">
        <v>1</v>
      </c>
      <c r="L4" s="396" t="s">
        <v>2</v>
      </c>
      <c r="M4" s="394" t="s">
        <v>42</v>
      </c>
      <c r="N4" s="393" t="s">
        <v>1</v>
      </c>
      <c r="O4" s="394" t="s">
        <v>2</v>
      </c>
      <c r="P4" s="395" t="s">
        <v>42</v>
      </c>
    </row>
    <row r="5" spans="1:16" ht="18" customHeight="1" x14ac:dyDescent="0.25">
      <c r="A5" s="75" t="s">
        <v>12</v>
      </c>
      <c r="B5" s="463">
        <v>889</v>
      </c>
      <c r="C5" s="464">
        <v>15758</v>
      </c>
      <c r="D5" s="465">
        <v>374379</v>
      </c>
      <c r="E5" s="464">
        <v>31</v>
      </c>
      <c r="F5" s="466">
        <v>204</v>
      </c>
      <c r="G5" s="464">
        <v>4278</v>
      </c>
      <c r="H5" s="467">
        <v>33</v>
      </c>
      <c r="I5" s="468">
        <v>292</v>
      </c>
      <c r="J5" s="469">
        <v>3203</v>
      </c>
      <c r="K5" s="464">
        <v>45</v>
      </c>
      <c r="L5" s="466">
        <v>456</v>
      </c>
      <c r="M5" s="464">
        <v>11108</v>
      </c>
      <c r="N5" s="463">
        <v>296</v>
      </c>
      <c r="O5" s="464">
        <v>3668</v>
      </c>
      <c r="P5" s="465">
        <v>70232</v>
      </c>
    </row>
    <row r="6" spans="1:16" x14ac:dyDescent="0.25">
      <c r="A6" s="21" t="s">
        <v>13</v>
      </c>
      <c r="B6" s="510">
        <v>105</v>
      </c>
      <c r="C6" s="512">
        <v>1965</v>
      </c>
      <c r="D6" s="515">
        <v>50189</v>
      </c>
      <c r="E6" s="512">
        <v>1</v>
      </c>
      <c r="F6" s="517">
        <v>10</v>
      </c>
      <c r="G6" s="512">
        <v>281</v>
      </c>
      <c r="H6" s="510">
        <v>6</v>
      </c>
      <c r="I6" s="512">
        <v>89</v>
      </c>
      <c r="J6" s="515">
        <v>1256</v>
      </c>
      <c r="K6" s="512">
        <v>10</v>
      </c>
      <c r="L6" s="517">
        <v>86</v>
      </c>
      <c r="M6" s="512">
        <v>2143</v>
      </c>
      <c r="N6" s="510">
        <v>68</v>
      </c>
      <c r="O6" s="512">
        <v>979</v>
      </c>
      <c r="P6" s="515">
        <v>20115</v>
      </c>
    </row>
    <row r="7" spans="1:16" x14ac:dyDescent="0.25">
      <c r="A7" s="21" t="s">
        <v>14</v>
      </c>
      <c r="B7" s="510">
        <v>111</v>
      </c>
      <c r="C7" s="512">
        <v>1637</v>
      </c>
      <c r="D7" s="515">
        <v>38520</v>
      </c>
      <c r="E7" s="512">
        <v>4</v>
      </c>
      <c r="F7" s="517">
        <v>24</v>
      </c>
      <c r="G7" s="512">
        <v>534</v>
      </c>
      <c r="H7" s="510">
        <v>1</v>
      </c>
      <c r="I7" s="512">
        <v>7</v>
      </c>
      <c r="J7" s="515">
        <v>33</v>
      </c>
      <c r="K7" s="512">
        <v>3</v>
      </c>
      <c r="L7" s="517">
        <v>13</v>
      </c>
      <c r="M7" s="512">
        <v>283</v>
      </c>
      <c r="N7" s="510">
        <v>27</v>
      </c>
      <c r="O7" s="512">
        <v>334</v>
      </c>
      <c r="P7" s="515">
        <v>5787</v>
      </c>
    </row>
    <row r="8" spans="1:16" ht="15" customHeight="1" x14ac:dyDescent="0.25">
      <c r="A8" s="21" t="s">
        <v>15</v>
      </c>
      <c r="B8" s="510">
        <v>70</v>
      </c>
      <c r="C8" s="512">
        <v>1121</v>
      </c>
      <c r="D8" s="515">
        <v>26129</v>
      </c>
      <c r="E8" s="512">
        <v>2</v>
      </c>
      <c r="F8" s="517">
        <v>18</v>
      </c>
      <c r="G8" s="512">
        <v>362</v>
      </c>
      <c r="H8" s="510">
        <v>2</v>
      </c>
      <c r="I8" s="512">
        <v>4</v>
      </c>
      <c r="J8" s="515">
        <v>26</v>
      </c>
      <c r="K8" s="512">
        <v>2</v>
      </c>
      <c r="L8" s="517">
        <v>30</v>
      </c>
      <c r="M8" s="512">
        <v>738</v>
      </c>
      <c r="N8" s="510">
        <v>13</v>
      </c>
      <c r="O8" s="512">
        <v>100</v>
      </c>
      <c r="P8" s="515">
        <v>2101</v>
      </c>
    </row>
    <row r="9" spans="1:16" x14ac:dyDescent="0.25">
      <c r="A9" s="21" t="s">
        <v>16</v>
      </c>
      <c r="B9" s="510">
        <v>42</v>
      </c>
      <c r="C9" s="512">
        <v>912</v>
      </c>
      <c r="D9" s="515">
        <v>21972</v>
      </c>
      <c r="E9" s="514" t="s">
        <v>65</v>
      </c>
      <c r="F9" s="442" t="s">
        <v>65</v>
      </c>
      <c r="G9" s="514" t="s">
        <v>65</v>
      </c>
      <c r="H9" s="510">
        <v>2</v>
      </c>
      <c r="I9" s="512">
        <v>8</v>
      </c>
      <c r="J9" s="515">
        <v>61</v>
      </c>
      <c r="K9" s="512">
        <v>3</v>
      </c>
      <c r="L9" s="517">
        <v>32</v>
      </c>
      <c r="M9" s="512">
        <v>769</v>
      </c>
      <c r="N9" s="510">
        <v>9</v>
      </c>
      <c r="O9" s="512">
        <v>111</v>
      </c>
      <c r="P9" s="515">
        <v>2163</v>
      </c>
    </row>
    <row r="10" spans="1:16" x14ac:dyDescent="0.25">
      <c r="A10" s="21" t="s">
        <v>17</v>
      </c>
      <c r="B10" s="510">
        <v>21</v>
      </c>
      <c r="C10" s="512">
        <v>405</v>
      </c>
      <c r="D10" s="515">
        <v>9779</v>
      </c>
      <c r="E10" s="512">
        <v>2</v>
      </c>
      <c r="F10" s="517">
        <v>5</v>
      </c>
      <c r="G10" s="512">
        <v>67</v>
      </c>
      <c r="H10" s="441" t="s">
        <v>65</v>
      </c>
      <c r="I10" s="442" t="s">
        <v>65</v>
      </c>
      <c r="J10" s="443" t="s">
        <v>65</v>
      </c>
      <c r="K10" s="514" t="s">
        <v>65</v>
      </c>
      <c r="L10" s="442" t="s">
        <v>65</v>
      </c>
      <c r="M10" s="514" t="s">
        <v>65</v>
      </c>
      <c r="N10" s="510">
        <v>8</v>
      </c>
      <c r="O10" s="512">
        <v>79</v>
      </c>
      <c r="P10" s="515">
        <v>1141</v>
      </c>
    </row>
    <row r="11" spans="1:16" x14ac:dyDescent="0.25">
      <c r="A11" s="21" t="s">
        <v>18</v>
      </c>
      <c r="B11" s="510">
        <v>58</v>
      </c>
      <c r="C11" s="512">
        <v>1285</v>
      </c>
      <c r="D11" s="515">
        <v>28661</v>
      </c>
      <c r="E11" s="512">
        <v>5</v>
      </c>
      <c r="F11" s="517">
        <v>31</v>
      </c>
      <c r="G11" s="512">
        <v>591</v>
      </c>
      <c r="H11" s="510">
        <v>4</v>
      </c>
      <c r="I11" s="512">
        <v>27</v>
      </c>
      <c r="J11" s="515">
        <v>114</v>
      </c>
      <c r="K11" s="512">
        <v>2</v>
      </c>
      <c r="L11" s="517">
        <v>21</v>
      </c>
      <c r="M11" s="512">
        <v>560</v>
      </c>
      <c r="N11" s="510">
        <v>26</v>
      </c>
      <c r="O11" s="512">
        <v>303</v>
      </c>
      <c r="P11" s="515">
        <v>4962</v>
      </c>
    </row>
    <row r="12" spans="1:16" x14ac:dyDescent="0.25">
      <c r="A12" s="21" t="s">
        <v>19</v>
      </c>
      <c r="B12" s="510">
        <v>37</v>
      </c>
      <c r="C12" s="512">
        <v>629</v>
      </c>
      <c r="D12" s="515">
        <v>15098</v>
      </c>
      <c r="E12" s="512">
        <v>2</v>
      </c>
      <c r="F12" s="517">
        <v>6</v>
      </c>
      <c r="G12" s="512">
        <v>135</v>
      </c>
      <c r="H12" s="441" t="s">
        <v>65</v>
      </c>
      <c r="I12" s="442" t="s">
        <v>65</v>
      </c>
      <c r="J12" s="443" t="s">
        <v>65</v>
      </c>
      <c r="K12" s="512">
        <v>1</v>
      </c>
      <c r="L12" s="517">
        <v>4</v>
      </c>
      <c r="M12" s="512">
        <v>105</v>
      </c>
      <c r="N12" s="510">
        <v>9</v>
      </c>
      <c r="O12" s="512">
        <v>85</v>
      </c>
      <c r="P12" s="515">
        <v>1990</v>
      </c>
    </row>
    <row r="13" spans="1:16" x14ac:dyDescent="0.25">
      <c r="A13" s="21" t="s">
        <v>20</v>
      </c>
      <c r="B13" s="510">
        <v>54</v>
      </c>
      <c r="C13" s="512">
        <v>900</v>
      </c>
      <c r="D13" s="515">
        <v>20340</v>
      </c>
      <c r="E13" s="512">
        <v>1</v>
      </c>
      <c r="F13" s="517">
        <v>12</v>
      </c>
      <c r="G13" s="512">
        <v>228</v>
      </c>
      <c r="H13" s="510">
        <v>2</v>
      </c>
      <c r="I13" s="512">
        <v>18</v>
      </c>
      <c r="J13" s="515">
        <v>119</v>
      </c>
      <c r="K13" s="512">
        <v>4</v>
      </c>
      <c r="L13" s="517">
        <v>36</v>
      </c>
      <c r="M13" s="512">
        <v>886</v>
      </c>
      <c r="N13" s="510">
        <v>14</v>
      </c>
      <c r="O13" s="512">
        <v>148</v>
      </c>
      <c r="P13" s="515">
        <v>3036</v>
      </c>
    </row>
    <row r="14" spans="1:16" x14ac:dyDescent="0.25">
      <c r="A14" s="21" t="s">
        <v>21</v>
      </c>
      <c r="B14" s="510">
        <v>60</v>
      </c>
      <c r="C14" s="512">
        <v>888</v>
      </c>
      <c r="D14" s="515">
        <v>20196</v>
      </c>
      <c r="E14" s="514" t="s">
        <v>65</v>
      </c>
      <c r="F14" s="442" t="s">
        <v>65</v>
      </c>
      <c r="G14" s="514" t="s">
        <v>65</v>
      </c>
      <c r="H14" s="510">
        <v>1</v>
      </c>
      <c r="I14" s="512">
        <v>21</v>
      </c>
      <c r="J14" s="515">
        <v>496</v>
      </c>
      <c r="K14" s="512">
        <v>1</v>
      </c>
      <c r="L14" s="517">
        <v>12</v>
      </c>
      <c r="M14" s="512">
        <v>190</v>
      </c>
      <c r="N14" s="510">
        <v>13</v>
      </c>
      <c r="O14" s="512">
        <v>159</v>
      </c>
      <c r="P14" s="515">
        <v>3175</v>
      </c>
    </row>
    <row r="15" spans="1:16" ht="15" customHeight="1" x14ac:dyDescent="0.25">
      <c r="A15" s="21" t="s">
        <v>22</v>
      </c>
      <c r="B15" s="510">
        <v>39</v>
      </c>
      <c r="C15" s="512">
        <v>757</v>
      </c>
      <c r="D15" s="515">
        <v>17826</v>
      </c>
      <c r="E15" s="512">
        <v>4</v>
      </c>
      <c r="F15" s="517">
        <v>17</v>
      </c>
      <c r="G15" s="512">
        <v>314</v>
      </c>
      <c r="H15" s="510">
        <v>4</v>
      </c>
      <c r="I15" s="512">
        <v>16</v>
      </c>
      <c r="J15" s="515">
        <v>136</v>
      </c>
      <c r="K15" s="512">
        <v>4</v>
      </c>
      <c r="L15" s="517">
        <v>43</v>
      </c>
      <c r="M15" s="512">
        <v>1127</v>
      </c>
      <c r="N15" s="510">
        <v>12</v>
      </c>
      <c r="O15" s="512">
        <v>174</v>
      </c>
      <c r="P15" s="515">
        <v>3575</v>
      </c>
    </row>
    <row r="16" spans="1:16" x14ac:dyDescent="0.25">
      <c r="A16" s="21" t="s">
        <v>23</v>
      </c>
      <c r="B16" s="510">
        <v>86</v>
      </c>
      <c r="C16" s="512">
        <v>1653</v>
      </c>
      <c r="D16" s="515">
        <v>40292</v>
      </c>
      <c r="E16" s="512">
        <v>4</v>
      </c>
      <c r="F16" s="517">
        <v>36</v>
      </c>
      <c r="G16" s="512">
        <v>722</v>
      </c>
      <c r="H16" s="510">
        <v>4</v>
      </c>
      <c r="I16" s="512">
        <v>43</v>
      </c>
      <c r="J16" s="515">
        <v>257</v>
      </c>
      <c r="K16" s="512">
        <v>4</v>
      </c>
      <c r="L16" s="517">
        <v>70</v>
      </c>
      <c r="M16" s="512">
        <v>1917</v>
      </c>
      <c r="N16" s="510">
        <v>28</v>
      </c>
      <c r="O16" s="512">
        <v>340</v>
      </c>
      <c r="P16" s="515">
        <v>6675</v>
      </c>
    </row>
    <row r="17" spans="1:16" x14ac:dyDescent="0.25">
      <c r="A17" s="21" t="s">
        <v>24</v>
      </c>
      <c r="B17" s="510">
        <v>67</v>
      </c>
      <c r="C17" s="512">
        <v>1093</v>
      </c>
      <c r="D17" s="515">
        <v>24770</v>
      </c>
      <c r="E17" s="512">
        <v>3</v>
      </c>
      <c r="F17" s="517">
        <v>26</v>
      </c>
      <c r="G17" s="512">
        <v>645</v>
      </c>
      <c r="H17" s="510">
        <v>3</v>
      </c>
      <c r="I17" s="512">
        <v>10</v>
      </c>
      <c r="J17" s="515">
        <v>73</v>
      </c>
      <c r="K17" s="512">
        <v>2</v>
      </c>
      <c r="L17" s="517">
        <v>20</v>
      </c>
      <c r="M17" s="512">
        <v>515</v>
      </c>
      <c r="N17" s="510">
        <v>17</v>
      </c>
      <c r="O17" s="512">
        <v>174</v>
      </c>
      <c r="P17" s="515">
        <v>2850</v>
      </c>
    </row>
    <row r="18" spans="1:16" x14ac:dyDescent="0.25">
      <c r="A18" s="21" t="s">
        <v>25</v>
      </c>
      <c r="B18" s="510">
        <v>50</v>
      </c>
      <c r="C18" s="512">
        <v>887</v>
      </c>
      <c r="D18" s="515">
        <v>21117</v>
      </c>
      <c r="E18" s="512">
        <v>1</v>
      </c>
      <c r="F18" s="517">
        <v>7</v>
      </c>
      <c r="G18" s="512">
        <v>120</v>
      </c>
      <c r="H18" s="510">
        <v>3</v>
      </c>
      <c r="I18" s="512">
        <v>46</v>
      </c>
      <c r="J18" s="515">
        <v>616</v>
      </c>
      <c r="K18" s="512">
        <v>4</v>
      </c>
      <c r="L18" s="517">
        <v>39</v>
      </c>
      <c r="M18" s="512">
        <v>1091</v>
      </c>
      <c r="N18" s="510">
        <v>13</v>
      </c>
      <c r="O18" s="512">
        <v>154</v>
      </c>
      <c r="P18" s="515">
        <v>2882</v>
      </c>
    </row>
    <row r="19" spans="1:16" ht="15.75" thickBot="1" x14ac:dyDescent="0.3">
      <c r="A19" s="76" t="s">
        <v>26</v>
      </c>
      <c r="B19" s="511">
        <v>89</v>
      </c>
      <c r="C19" s="513">
        <v>1626</v>
      </c>
      <c r="D19" s="516">
        <v>39490</v>
      </c>
      <c r="E19" s="513">
        <v>2</v>
      </c>
      <c r="F19" s="518">
        <v>12</v>
      </c>
      <c r="G19" s="513">
        <v>279</v>
      </c>
      <c r="H19" s="511">
        <v>1</v>
      </c>
      <c r="I19" s="513">
        <v>3</v>
      </c>
      <c r="J19" s="516">
        <v>16</v>
      </c>
      <c r="K19" s="513">
        <v>5</v>
      </c>
      <c r="L19" s="518">
        <v>50</v>
      </c>
      <c r="M19" s="513">
        <v>784</v>
      </c>
      <c r="N19" s="511">
        <v>39</v>
      </c>
      <c r="O19" s="513">
        <v>528</v>
      </c>
      <c r="P19" s="516">
        <v>9780</v>
      </c>
    </row>
    <row r="20" spans="1:16" x14ac:dyDescent="0.25">
      <c r="A20" s="343" t="s">
        <v>227</v>
      </c>
    </row>
    <row r="22" spans="1:16" ht="15" customHeight="1" x14ac:dyDescent="0.25"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</row>
  </sheetData>
  <mergeCells count="6">
    <mergeCell ref="K3:M3"/>
    <mergeCell ref="N3:P3"/>
    <mergeCell ref="A3:A4"/>
    <mergeCell ref="B3:D3"/>
    <mergeCell ref="E3:G3"/>
    <mergeCell ref="H3:J3"/>
  </mergeCells>
  <hyperlinks>
    <hyperlink ref="A2" location="OBSAH!A1" tooltip="o" display="zpět na obsah"/>
  </hyperlinks>
  <pageMargins left="0.7" right="0.7" top="0.78740157499999996" bottom="0.78740157499999996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5"/>
  <dimension ref="A1:X25"/>
  <sheetViews>
    <sheetView zoomScaleNormal="100" workbookViewId="0"/>
  </sheetViews>
  <sheetFormatPr defaultColWidth="9.140625" defaultRowHeight="15" x14ac:dyDescent="0.25"/>
  <cols>
    <col min="1" max="1" width="18" style="82" customWidth="1"/>
    <col min="2" max="12" width="6.7109375" style="82" customWidth="1"/>
    <col min="13" max="18" width="6.42578125" style="82" customWidth="1"/>
    <col min="19" max="16384" width="9.140625" style="82"/>
  </cols>
  <sheetData>
    <row r="1" spans="1:24" s="19" customFormat="1" ht="17.25" customHeight="1" x14ac:dyDescent="0.2">
      <c r="A1" s="51" t="s">
        <v>242</v>
      </c>
      <c r="B1" s="54"/>
      <c r="C1" s="54"/>
      <c r="D1" s="54"/>
      <c r="E1" s="23"/>
      <c r="F1" s="23"/>
      <c r="G1" s="23"/>
      <c r="H1" s="23"/>
      <c r="I1" s="23"/>
      <c r="L1" s="191"/>
    </row>
    <row r="2" spans="1:24" ht="17.25" customHeight="1" thickBot="1" x14ac:dyDescent="0.3">
      <c r="A2" s="122" t="s">
        <v>75</v>
      </c>
      <c r="B2" s="81"/>
      <c r="C2" s="81"/>
    </row>
    <row r="3" spans="1:24" ht="24" customHeight="1" x14ac:dyDescent="0.25">
      <c r="A3" s="599" t="s">
        <v>72</v>
      </c>
      <c r="B3" s="601" t="s">
        <v>80</v>
      </c>
      <c r="C3" s="602"/>
      <c r="D3" s="602"/>
      <c r="E3" s="602"/>
      <c r="F3" s="602"/>
      <c r="G3" s="602"/>
      <c r="H3" s="602"/>
      <c r="I3" s="602"/>
      <c r="J3" s="602"/>
      <c r="K3" s="602"/>
      <c r="L3" s="603"/>
      <c r="M3" s="593" t="s">
        <v>233</v>
      </c>
      <c r="N3" s="594"/>
      <c r="O3" s="595" t="s">
        <v>234</v>
      </c>
      <c r="P3" s="596"/>
      <c r="Q3" s="597" t="s">
        <v>235</v>
      </c>
      <c r="R3" s="598"/>
    </row>
    <row r="4" spans="1:24" ht="17.25" customHeight="1" thickBot="1" x14ac:dyDescent="0.3">
      <c r="A4" s="600"/>
      <c r="B4" s="225" t="s">
        <v>6</v>
      </c>
      <c r="C4" s="225" t="s">
        <v>7</v>
      </c>
      <c r="D4" s="225" t="s">
        <v>8</v>
      </c>
      <c r="E4" s="225" t="s">
        <v>9</v>
      </c>
      <c r="F4" s="225" t="s">
        <v>10</v>
      </c>
      <c r="G4" s="226" t="s">
        <v>46</v>
      </c>
      <c r="H4" s="226" t="s">
        <v>71</v>
      </c>
      <c r="I4" s="226" t="s">
        <v>148</v>
      </c>
      <c r="J4" s="226" t="s">
        <v>174</v>
      </c>
      <c r="K4" s="226" t="s">
        <v>196</v>
      </c>
      <c r="L4" s="227" t="s">
        <v>236</v>
      </c>
      <c r="M4" s="228" t="s">
        <v>73</v>
      </c>
      <c r="N4" s="229" t="s">
        <v>74</v>
      </c>
      <c r="O4" s="230" t="s">
        <v>73</v>
      </c>
      <c r="P4" s="229" t="s">
        <v>74</v>
      </c>
      <c r="Q4" s="230" t="s">
        <v>73</v>
      </c>
      <c r="R4" s="253" t="s">
        <v>74</v>
      </c>
      <c r="T4"/>
      <c r="U4"/>
      <c r="V4"/>
    </row>
    <row r="5" spans="1:24" ht="17.25" customHeight="1" x14ac:dyDescent="0.25">
      <c r="A5" s="75" t="s">
        <v>12</v>
      </c>
      <c r="B5" s="123">
        <v>20918</v>
      </c>
      <c r="C5" s="123">
        <v>20192</v>
      </c>
      <c r="D5" s="123">
        <v>19771</v>
      </c>
      <c r="E5" s="123">
        <v>19546</v>
      </c>
      <c r="F5" s="123">
        <v>19380</v>
      </c>
      <c r="G5" s="123">
        <v>19266</v>
      </c>
      <c r="H5" s="123">
        <v>19225</v>
      </c>
      <c r="I5" s="123">
        <v>19303</v>
      </c>
      <c r="J5" s="123">
        <v>19569</v>
      </c>
      <c r="K5" s="123">
        <v>19995</v>
      </c>
      <c r="L5" s="124">
        <v>20378</v>
      </c>
      <c r="M5" s="159">
        <f>L5-K5</f>
        <v>383</v>
      </c>
      <c r="N5" s="160">
        <f>L5/K5-1</f>
        <v>1.9154788697174352E-2</v>
      </c>
      <c r="O5" s="161">
        <f>L5-G5</f>
        <v>1112</v>
      </c>
      <c r="P5" s="162">
        <f>L5/G5-1</f>
        <v>5.7718260147409994E-2</v>
      </c>
      <c r="Q5" s="163">
        <f>L5-B5</f>
        <v>-540</v>
      </c>
      <c r="R5" s="164">
        <f>L5/B5-1</f>
        <v>-2.5815087484463151E-2</v>
      </c>
      <c r="S5"/>
      <c r="T5"/>
      <c r="U5"/>
      <c r="V5"/>
      <c r="W5"/>
      <c r="X5"/>
    </row>
    <row r="6" spans="1:24" ht="17.25" customHeight="1" x14ac:dyDescent="0.25">
      <c r="A6" s="77" t="s">
        <v>13</v>
      </c>
      <c r="B6" s="84">
        <v>2862</v>
      </c>
      <c r="C6" s="84">
        <v>2811</v>
      </c>
      <c r="D6" s="84">
        <v>2802</v>
      </c>
      <c r="E6" s="84">
        <v>2821</v>
      </c>
      <c r="F6" s="84">
        <v>2876</v>
      </c>
      <c r="G6" s="84">
        <v>2902</v>
      </c>
      <c r="H6" s="84">
        <v>2961</v>
      </c>
      <c r="I6" s="84">
        <v>2997</v>
      </c>
      <c r="J6" s="84">
        <v>3022</v>
      </c>
      <c r="K6" s="84">
        <v>3082</v>
      </c>
      <c r="L6" s="125">
        <v>3129</v>
      </c>
      <c r="M6" s="165">
        <f t="shared" ref="M6:M19" si="0">L6-K6</f>
        <v>47</v>
      </c>
      <c r="N6" s="166">
        <f t="shared" ref="N6:N19" si="1">L6/K6-1</f>
        <v>1.5249837767683294E-2</v>
      </c>
      <c r="O6" s="167">
        <f t="shared" ref="O6:O19" si="2">L6-G6</f>
        <v>227</v>
      </c>
      <c r="P6" s="168">
        <f t="shared" ref="P6:P19" si="3">L6/G6-1</f>
        <v>7.8221915920055229E-2</v>
      </c>
      <c r="Q6" s="169">
        <f t="shared" ref="Q6:Q19" si="4">L6-B6</f>
        <v>267</v>
      </c>
      <c r="R6" s="170">
        <f t="shared" ref="R6:R19" si="5">L6/B6-1</f>
        <v>9.3291404612159345E-2</v>
      </c>
      <c r="S6"/>
      <c r="T6"/>
      <c r="U6"/>
      <c r="V6"/>
      <c r="W6"/>
      <c r="X6"/>
    </row>
    <row r="7" spans="1:24" ht="17.25" customHeight="1" x14ac:dyDescent="0.25">
      <c r="A7" s="77" t="s">
        <v>14</v>
      </c>
      <c r="B7" s="84">
        <v>2018</v>
      </c>
      <c r="C7" s="84">
        <v>1978</v>
      </c>
      <c r="D7" s="84">
        <v>1987</v>
      </c>
      <c r="E7" s="84">
        <v>1940</v>
      </c>
      <c r="F7" s="84">
        <v>1914</v>
      </c>
      <c r="G7" s="84">
        <v>1879</v>
      </c>
      <c r="H7" s="84">
        <v>1871</v>
      </c>
      <c r="I7" s="84">
        <v>1868</v>
      </c>
      <c r="J7" s="84">
        <v>1894</v>
      </c>
      <c r="K7" s="84">
        <v>1969</v>
      </c>
      <c r="L7" s="125">
        <v>2015</v>
      </c>
      <c r="M7" s="165">
        <f t="shared" si="0"/>
        <v>46</v>
      </c>
      <c r="N7" s="166">
        <f t="shared" si="1"/>
        <v>2.3362112747587593E-2</v>
      </c>
      <c r="O7" s="167">
        <f t="shared" si="2"/>
        <v>136</v>
      </c>
      <c r="P7" s="168">
        <f t="shared" si="3"/>
        <v>7.2378924960085245E-2</v>
      </c>
      <c r="Q7" s="169">
        <f t="shared" si="4"/>
        <v>-3</v>
      </c>
      <c r="R7" s="170">
        <f t="shared" si="5"/>
        <v>-1.4866204162536922E-3</v>
      </c>
      <c r="S7"/>
      <c r="T7"/>
      <c r="U7"/>
      <c r="V7"/>
      <c r="W7"/>
      <c r="X7"/>
    </row>
    <row r="8" spans="1:24" ht="17.25" customHeight="1" x14ac:dyDescent="0.25">
      <c r="A8" s="77" t="s">
        <v>15</v>
      </c>
      <c r="B8" s="84">
        <v>1334</v>
      </c>
      <c r="C8" s="84">
        <v>1293</v>
      </c>
      <c r="D8" s="84">
        <v>1274</v>
      </c>
      <c r="E8" s="84">
        <v>1239</v>
      </c>
      <c r="F8" s="84">
        <v>1224</v>
      </c>
      <c r="G8" s="84">
        <v>1200</v>
      </c>
      <c r="H8" s="84">
        <v>1197</v>
      </c>
      <c r="I8" s="84">
        <v>1208</v>
      </c>
      <c r="J8" s="84">
        <v>1220</v>
      </c>
      <c r="K8" s="84">
        <v>1251</v>
      </c>
      <c r="L8" s="125">
        <v>1273</v>
      </c>
      <c r="M8" s="165">
        <f t="shared" si="0"/>
        <v>22</v>
      </c>
      <c r="N8" s="166">
        <f t="shared" si="1"/>
        <v>1.7585931254995968E-2</v>
      </c>
      <c r="O8" s="167">
        <f t="shared" si="2"/>
        <v>73</v>
      </c>
      <c r="P8" s="168">
        <f t="shared" si="3"/>
        <v>6.0833333333333295E-2</v>
      </c>
      <c r="Q8" s="169">
        <f t="shared" si="4"/>
        <v>-61</v>
      </c>
      <c r="R8" s="170">
        <f t="shared" si="5"/>
        <v>-4.5727136431784055E-2</v>
      </c>
      <c r="S8"/>
      <c r="T8"/>
      <c r="U8"/>
      <c r="V8"/>
      <c r="W8"/>
      <c r="X8"/>
    </row>
    <row r="9" spans="1:24" ht="17.25" customHeight="1" x14ac:dyDescent="0.25">
      <c r="A9" s="77" t="s">
        <v>16</v>
      </c>
      <c r="B9" s="84">
        <v>1043</v>
      </c>
      <c r="C9" s="84">
        <v>1001</v>
      </c>
      <c r="D9" s="84">
        <v>976</v>
      </c>
      <c r="E9" s="84">
        <v>981</v>
      </c>
      <c r="F9" s="84">
        <v>960</v>
      </c>
      <c r="G9" s="84">
        <v>967</v>
      </c>
      <c r="H9" s="84">
        <v>963</v>
      </c>
      <c r="I9" s="84">
        <v>977</v>
      </c>
      <c r="J9" s="84">
        <v>998</v>
      </c>
      <c r="K9" s="84">
        <v>1025</v>
      </c>
      <c r="L9" s="125">
        <v>1063</v>
      </c>
      <c r="M9" s="165">
        <f t="shared" si="0"/>
        <v>38</v>
      </c>
      <c r="N9" s="166">
        <f t="shared" si="1"/>
        <v>3.707317073170735E-2</v>
      </c>
      <c r="O9" s="167">
        <f t="shared" si="2"/>
        <v>96</v>
      </c>
      <c r="P9" s="168">
        <f t="shared" si="3"/>
        <v>9.9276111685625557E-2</v>
      </c>
      <c r="Q9" s="169">
        <f t="shared" si="4"/>
        <v>20</v>
      </c>
      <c r="R9" s="170">
        <f t="shared" si="5"/>
        <v>1.9175455417066223E-2</v>
      </c>
      <c r="S9"/>
      <c r="T9"/>
      <c r="U9"/>
      <c r="V9"/>
      <c r="W9"/>
      <c r="X9"/>
    </row>
    <row r="10" spans="1:24" ht="17.25" customHeight="1" x14ac:dyDescent="0.25">
      <c r="A10" s="77" t="s">
        <v>17</v>
      </c>
      <c r="B10" s="84">
        <v>591</v>
      </c>
      <c r="C10" s="84">
        <v>557</v>
      </c>
      <c r="D10" s="84">
        <v>536</v>
      </c>
      <c r="E10" s="84">
        <v>521</v>
      </c>
      <c r="F10" s="84">
        <v>528</v>
      </c>
      <c r="G10" s="84">
        <v>527</v>
      </c>
      <c r="H10" s="84">
        <v>516</v>
      </c>
      <c r="I10" s="84">
        <v>495</v>
      </c>
      <c r="J10" s="84">
        <v>482</v>
      </c>
      <c r="K10" s="84">
        <v>484</v>
      </c>
      <c r="L10" s="125">
        <v>489</v>
      </c>
      <c r="M10" s="165">
        <f t="shared" si="0"/>
        <v>5</v>
      </c>
      <c r="N10" s="166">
        <f t="shared" si="1"/>
        <v>1.0330578512396604E-2</v>
      </c>
      <c r="O10" s="167">
        <f t="shared" si="2"/>
        <v>-38</v>
      </c>
      <c r="P10" s="168">
        <f t="shared" si="3"/>
        <v>-7.2106261859582577E-2</v>
      </c>
      <c r="Q10" s="169">
        <f t="shared" si="4"/>
        <v>-102</v>
      </c>
      <c r="R10" s="170">
        <f t="shared" si="5"/>
        <v>-0.17258883248730961</v>
      </c>
      <c r="S10"/>
      <c r="T10"/>
      <c r="U10"/>
      <c r="V10"/>
      <c r="W10"/>
      <c r="X10"/>
    </row>
    <row r="11" spans="1:24" ht="17.25" customHeight="1" x14ac:dyDescent="0.25">
      <c r="A11" s="77" t="s">
        <v>18</v>
      </c>
      <c r="B11" s="84">
        <v>1776</v>
      </c>
      <c r="C11" s="84">
        <v>1734</v>
      </c>
      <c r="D11" s="84">
        <v>1665</v>
      </c>
      <c r="E11" s="84">
        <v>1674</v>
      </c>
      <c r="F11" s="84">
        <v>1608</v>
      </c>
      <c r="G11" s="84">
        <v>1584</v>
      </c>
      <c r="H11" s="84">
        <v>1546</v>
      </c>
      <c r="I11" s="84">
        <v>1536</v>
      </c>
      <c r="J11" s="84">
        <v>1578</v>
      </c>
      <c r="K11" s="84">
        <v>1621</v>
      </c>
      <c r="L11" s="125">
        <v>1667</v>
      </c>
      <c r="M11" s="165">
        <f t="shared" si="0"/>
        <v>46</v>
      </c>
      <c r="N11" s="166">
        <f t="shared" si="1"/>
        <v>2.8377544725478154E-2</v>
      </c>
      <c r="O11" s="167">
        <f t="shared" si="2"/>
        <v>83</v>
      </c>
      <c r="P11" s="168">
        <f t="shared" si="3"/>
        <v>5.2398989898989834E-2</v>
      </c>
      <c r="Q11" s="169">
        <f t="shared" si="4"/>
        <v>-109</v>
      </c>
      <c r="R11" s="170">
        <f t="shared" si="5"/>
        <v>-6.137387387387383E-2</v>
      </c>
      <c r="S11"/>
      <c r="T11"/>
      <c r="U11"/>
      <c r="V11"/>
      <c r="W11"/>
      <c r="X11"/>
    </row>
    <row r="12" spans="1:24" ht="17.25" customHeight="1" x14ac:dyDescent="0.25">
      <c r="A12" s="77" t="s">
        <v>19</v>
      </c>
      <c r="B12" s="84">
        <v>754</v>
      </c>
      <c r="C12" s="84">
        <v>722</v>
      </c>
      <c r="D12" s="84">
        <v>704</v>
      </c>
      <c r="E12" s="84">
        <v>683</v>
      </c>
      <c r="F12" s="84">
        <v>679</v>
      </c>
      <c r="G12" s="84">
        <v>677</v>
      </c>
      <c r="H12" s="84">
        <v>676</v>
      </c>
      <c r="I12" s="84">
        <v>678</v>
      </c>
      <c r="J12" s="84">
        <v>693</v>
      </c>
      <c r="K12" s="84">
        <v>711</v>
      </c>
      <c r="L12" s="125">
        <v>724</v>
      </c>
      <c r="M12" s="165">
        <f t="shared" si="0"/>
        <v>13</v>
      </c>
      <c r="N12" s="166">
        <f t="shared" si="1"/>
        <v>1.8284106891701901E-2</v>
      </c>
      <c r="O12" s="167">
        <f t="shared" si="2"/>
        <v>47</v>
      </c>
      <c r="P12" s="168">
        <f t="shared" si="3"/>
        <v>6.9423929098965997E-2</v>
      </c>
      <c r="Q12" s="169">
        <f t="shared" si="4"/>
        <v>-30</v>
      </c>
      <c r="R12" s="170">
        <f t="shared" si="5"/>
        <v>-3.9787798408488118E-2</v>
      </c>
      <c r="S12"/>
      <c r="T12"/>
      <c r="U12"/>
      <c r="V12"/>
      <c r="W12"/>
      <c r="X12"/>
    </row>
    <row r="13" spans="1:24" ht="17.25" customHeight="1" x14ac:dyDescent="0.25">
      <c r="A13" s="77" t="s">
        <v>20</v>
      </c>
      <c r="B13" s="84">
        <v>1197</v>
      </c>
      <c r="C13" s="84">
        <v>1152</v>
      </c>
      <c r="D13" s="84">
        <v>1113</v>
      </c>
      <c r="E13" s="84">
        <v>1094</v>
      </c>
      <c r="F13" s="84">
        <v>1090</v>
      </c>
      <c r="G13" s="84">
        <v>1082</v>
      </c>
      <c r="H13" s="84">
        <v>1060</v>
      </c>
      <c r="I13" s="84">
        <v>1051</v>
      </c>
      <c r="J13" s="84">
        <v>1082</v>
      </c>
      <c r="K13" s="84">
        <v>1106</v>
      </c>
      <c r="L13" s="125">
        <v>1114</v>
      </c>
      <c r="M13" s="165">
        <f t="shared" si="0"/>
        <v>8</v>
      </c>
      <c r="N13" s="166">
        <f t="shared" si="1"/>
        <v>7.2332730560578096E-3</v>
      </c>
      <c r="O13" s="167">
        <f t="shared" si="2"/>
        <v>32</v>
      </c>
      <c r="P13" s="168">
        <f t="shared" si="3"/>
        <v>2.9574861367837268E-2</v>
      </c>
      <c r="Q13" s="169">
        <f t="shared" si="4"/>
        <v>-83</v>
      </c>
      <c r="R13" s="170">
        <f t="shared" si="5"/>
        <v>-6.9340016708437813E-2</v>
      </c>
      <c r="S13"/>
      <c r="T13"/>
      <c r="U13"/>
      <c r="V13"/>
      <c r="W13"/>
      <c r="X13"/>
    </row>
    <row r="14" spans="1:24" ht="17.25" customHeight="1" x14ac:dyDescent="0.25">
      <c r="A14" s="77" t="s">
        <v>21</v>
      </c>
      <c r="B14" s="84">
        <v>1021</v>
      </c>
      <c r="C14" s="84">
        <v>992</v>
      </c>
      <c r="D14" s="84">
        <v>976</v>
      </c>
      <c r="E14" s="84">
        <v>981</v>
      </c>
      <c r="F14" s="84">
        <v>995</v>
      </c>
      <c r="G14" s="84">
        <v>994</v>
      </c>
      <c r="H14" s="84">
        <v>1014</v>
      </c>
      <c r="I14" s="84">
        <v>1030</v>
      </c>
      <c r="J14" s="84">
        <v>1033</v>
      </c>
      <c r="K14" s="84">
        <v>1060</v>
      </c>
      <c r="L14" s="125">
        <v>1080</v>
      </c>
      <c r="M14" s="165">
        <f t="shared" si="0"/>
        <v>20</v>
      </c>
      <c r="N14" s="166">
        <f t="shared" si="1"/>
        <v>1.8867924528301883E-2</v>
      </c>
      <c r="O14" s="167">
        <f t="shared" si="2"/>
        <v>86</v>
      </c>
      <c r="P14" s="168">
        <f t="shared" si="3"/>
        <v>8.6519114688128784E-2</v>
      </c>
      <c r="Q14" s="169">
        <f t="shared" si="4"/>
        <v>59</v>
      </c>
      <c r="R14" s="170">
        <f t="shared" si="5"/>
        <v>5.7786483839373126E-2</v>
      </c>
      <c r="S14"/>
      <c r="T14"/>
      <c r="U14"/>
      <c r="V14"/>
      <c r="W14"/>
      <c r="X14"/>
    </row>
    <row r="15" spans="1:24" ht="17.25" customHeight="1" x14ac:dyDescent="0.25">
      <c r="A15" s="77" t="s">
        <v>22</v>
      </c>
      <c r="B15" s="84">
        <v>1036</v>
      </c>
      <c r="C15" s="84">
        <v>1007</v>
      </c>
      <c r="D15" s="84">
        <v>999</v>
      </c>
      <c r="E15" s="84">
        <v>997</v>
      </c>
      <c r="F15" s="84">
        <v>972</v>
      </c>
      <c r="G15" s="84">
        <v>945</v>
      </c>
      <c r="H15" s="84">
        <v>943</v>
      </c>
      <c r="I15" s="84">
        <v>948</v>
      </c>
      <c r="J15" s="84">
        <v>968</v>
      </c>
      <c r="K15" s="84">
        <v>978</v>
      </c>
      <c r="L15" s="125">
        <v>1007</v>
      </c>
      <c r="M15" s="165">
        <f t="shared" si="0"/>
        <v>29</v>
      </c>
      <c r="N15" s="166">
        <f t="shared" si="1"/>
        <v>2.9652351738241212E-2</v>
      </c>
      <c r="O15" s="167">
        <f t="shared" si="2"/>
        <v>62</v>
      </c>
      <c r="P15" s="168">
        <f t="shared" si="3"/>
        <v>6.5608465608465671E-2</v>
      </c>
      <c r="Q15" s="169">
        <f t="shared" si="4"/>
        <v>-29</v>
      </c>
      <c r="R15" s="170">
        <f t="shared" si="5"/>
        <v>-2.7992277992277992E-2</v>
      </c>
      <c r="S15"/>
      <c r="T15"/>
      <c r="U15"/>
      <c r="V15"/>
      <c r="W15"/>
      <c r="X15"/>
    </row>
    <row r="16" spans="1:24" ht="17.25" customHeight="1" x14ac:dyDescent="0.25">
      <c r="A16" s="77" t="s">
        <v>23</v>
      </c>
      <c r="B16" s="84">
        <v>2301</v>
      </c>
      <c r="C16" s="84">
        <v>2213</v>
      </c>
      <c r="D16" s="84">
        <v>2139</v>
      </c>
      <c r="E16" s="84">
        <v>2111</v>
      </c>
      <c r="F16" s="84">
        <v>2074</v>
      </c>
      <c r="G16" s="84">
        <v>2069</v>
      </c>
      <c r="H16" s="84">
        <v>2044</v>
      </c>
      <c r="I16" s="84">
        <v>2049</v>
      </c>
      <c r="J16" s="84">
        <v>2077</v>
      </c>
      <c r="K16" s="84">
        <v>2105</v>
      </c>
      <c r="L16" s="125">
        <v>2142</v>
      </c>
      <c r="M16" s="165">
        <f t="shared" si="0"/>
        <v>37</v>
      </c>
      <c r="N16" s="166">
        <f t="shared" si="1"/>
        <v>1.7577197149643675E-2</v>
      </c>
      <c r="O16" s="167">
        <f t="shared" si="2"/>
        <v>73</v>
      </c>
      <c r="P16" s="168">
        <f t="shared" si="3"/>
        <v>3.5282745287578576E-2</v>
      </c>
      <c r="Q16" s="169">
        <f t="shared" si="4"/>
        <v>-159</v>
      </c>
      <c r="R16" s="170">
        <f t="shared" si="5"/>
        <v>-6.9100391134289452E-2</v>
      </c>
      <c r="S16"/>
      <c r="T16"/>
      <c r="U16"/>
      <c r="V16"/>
      <c r="W16"/>
      <c r="X16"/>
    </row>
    <row r="17" spans="1:24" ht="17.25" customHeight="1" x14ac:dyDescent="0.25">
      <c r="A17" s="77" t="s">
        <v>24</v>
      </c>
      <c r="B17" s="84">
        <v>1327</v>
      </c>
      <c r="C17" s="84">
        <v>1279</v>
      </c>
      <c r="D17" s="84">
        <v>1254</v>
      </c>
      <c r="E17" s="84">
        <v>1256</v>
      </c>
      <c r="F17" s="84">
        <v>1262</v>
      </c>
      <c r="G17" s="84">
        <v>1265</v>
      </c>
      <c r="H17" s="84">
        <v>1275</v>
      </c>
      <c r="I17" s="84">
        <v>1263</v>
      </c>
      <c r="J17" s="84">
        <v>1281</v>
      </c>
      <c r="K17" s="84">
        <v>1303</v>
      </c>
      <c r="L17" s="125">
        <v>1323</v>
      </c>
      <c r="M17" s="165">
        <f t="shared" si="0"/>
        <v>20</v>
      </c>
      <c r="N17" s="166">
        <f t="shared" si="1"/>
        <v>1.534919416730629E-2</v>
      </c>
      <c r="O17" s="167">
        <f t="shared" si="2"/>
        <v>58</v>
      </c>
      <c r="P17" s="168">
        <f t="shared" si="3"/>
        <v>4.5849802371541459E-2</v>
      </c>
      <c r="Q17" s="169">
        <f t="shared" si="4"/>
        <v>-4</v>
      </c>
      <c r="R17" s="170">
        <f t="shared" si="5"/>
        <v>-3.0143180105500766E-3</v>
      </c>
      <c r="S17"/>
      <c r="T17"/>
      <c r="U17"/>
      <c r="V17"/>
      <c r="W17"/>
      <c r="X17"/>
    </row>
    <row r="18" spans="1:24" ht="17.25" customHeight="1" x14ac:dyDescent="0.25">
      <c r="A18" s="77" t="s">
        <v>25</v>
      </c>
      <c r="B18" s="84">
        <v>1157</v>
      </c>
      <c r="C18" s="84">
        <v>1089</v>
      </c>
      <c r="D18" s="84">
        <v>1067</v>
      </c>
      <c r="E18" s="84">
        <v>1053</v>
      </c>
      <c r="F18" s="84">
        <v>1065</v>
      </c>
      <c r="G18" s="84">
        <v>1064</v>
      </c>
      <c r="H18" s="84">
        <v>1074</v>
      </c>
      <c r="I18" s="84">
        <v>1096</v>
      </c>
      <c r="J18" s="84">
        <v>1105</v>
      </c>
      <c r="K18" s="84">
        <v>1121</v>
      </c>
      <c r="L18" s="125">
        <v>1133</v>
      </c>
      <c r="M18" s="165">
        <f t="shared" si="0"/>
        <v>12</v>
      </c>
      <c r="N18" s="166">
        <f t="shared" si="1"/>
        <v>1.070472792149868E-2</v>
      </c>
      <c r="O18" s="167">
        <f t="shared" si="2"/>
        <v>69</v>
      </c>
      <c r="P18" s="168">
        <f t="shared" si="3"/>
        <v>6.4849624060150379E-2</v>
      </c>
      <c r="Q18" s="169">
        <f t="shared" si="4"/>
        <v>-24</v>
      </c>
      <c r="R18" s="170">
        <f t="shared" si="5"/>
        <v>-2.074330164217808E-2</v>
      </c>
      <c r="S18"/>
      <c r="T18"/>
      <c r="U18"/>
      <c r="V18"/>
      <c r="W18"/>
      <c r="X18"/>
    </row>
    <row r="19" spans="1:24" ht="17.25" customHeight="1" thickBot="1" x14ac:dyDescent="0.3">
      <c r="A19" s="76" t="s">
        <v>26</v>
      </c>
      <c r="B19" s="91">
        <v>2501</v>
      </c>
      <c r="C19" s="91">
        <v>2364</v>
      </c>
      <c r="D19" s="91">
        <v>2279</v>
      </c>
      <c r="E19" s="91">
        <v>2195</v>
      </c>
      <c r="F19" s="91">
        <v>2133</v>
      </c>
      <c r="G19" s="91">
        <v>2111</v>
      </c>
      <c r="H19" s="91">
        <v>2085</v>
      </c>
      <c r="I19" s="91">
        <v>2107</v>
      </c>
      <c r="J19" s="91">
        <v>2136</v>
      </c>
      <c r="K19" s="91">
        <v>2179</v>
      </c>
      <c r="L19" s="126">
        <v>2219</v>
      </c>
      <c r="M19" s="171">
        <f t="shared" si="0"/>
        <v>40</v>
      </c>
      <c r="N19" s="172">
        <f t="shared" si="1"/>
        <v>1.8357044515832976E-2</v>
      </c>
      <c r="O19" s="173">
        <f t="shared" si="2"/>
        <v>108</v>
      </c>
      <c r="P19" s="174">
        <f t="shared" si="3"/>
        <v>5.1160587399336821E-2</v>
      </c>
      <c r="Q19" s="175">
        <f t="shared" si="4"/>
        <v>-282</v>
      </c>
      <c r="R19" s="176">
        <f t="shared" si="5"/>
        <v>-0.11275489804078365</v>
      </c>
      <c r="S19"/>
      <c r="T19"/>
      <c r="U19"/>
      <c r="V19"/>
      <c r="W19"/>
      <c r="X19"/>
    </row>
    <row r="20" spans="1:24" s="10" customFormat="1" ht="17.25" customHeight="1" x14ac:dyDescent="0.25">
      <c r="A20" s="81"/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</row>
    <row r="21" spans="1:24" x14ac:dyDescent="0.25">
      <c r="B21" s="186"/>
      <c r="C21" s="186"/>
      <c r="D21" s="186"/>
      <c r="E21" s="186"/>
      <c r="F21" s="186"/>
      <c r="G21" s="186"/>
      <c r="H21" s="186"/>
      <c r="I21" s="186"/>
      <c r="J21" s="186"/>
      <c r="K21" s="186"/>
      <c r="L21" s="186"/>
      <c r="M21"/>
      <c r="N21"/>
      <c r="O21"/>
      <c r="P21"/>
      <c r="Q21"/>
      <c r="R21"/>
    </row>
    <row r="22" spans="1:24" x14ac:dyDescent="0.25">
      <c r="B22" s="186"/>
      <c r="C22" s="186"/>
      <c r="D22" s="186"/>
      <c r="E22" s="186"/>
      <c r="F22" s="186"/>
      <c r="G22" s="186"/>
      <c r="H22" s="186"/>
      <c r="I22" s="186"/>
      <c r="J22" s="186"/>
      <c r="K22" s="186"/>
      <c r="L22" s="186"/>
      <c r="M22"/>
      <c r="N22"/>
      <c r="O22"/>
      <c r="P22"/>
      <c r="Q22"/>
      <c r="R22"/>
    </row>
    <row r="23" spans="1:24" x14ac:dyDescent="0.25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spans="1:24" x14ac:dyDescent="0.25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</row>
    <row r="25" spans="1:24" x14ac:dyDescent="0.25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</sheetData>
  <mergeCells count="5">
    <mergeCell ref="M3:N3"/>
    <mergeCell ref="O3:P3"/>
    <mergeCell ref="Q3:R3"/>
    <mergeCell ref="A3:A4"/>
    <mergeCell ref="B3:L3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6"/>
  <dimension ref="A1:X24"/>
  <sheetViews>
    <sheetView zoomScaleNormal="100" workbookViewId="0"/>
  </sheetViews>
  <sheetFormatPr defaultColWidth="9.140625" defaultRowHeight="15" x14ac:dyDescent="0.25"/>
  <cols>
    <col min="1" max="1" width="18" style="82" customWidth="1"/>
    <col min="2" max="12" width="6.7109375" style="82" customWidth="1"/>
    <col min="13" max="13" width="6.42578125" style="82" customWidth="1"/>
    <col min="14" max="14" width="6" style="82" customWidth="1"/>
    <col min="15" max="15" width="6.42578125" style="82" customWidth="1"/>
    <col min="16" max="16" width="6" style="82" customWidth="1"/>
    <col min="17" max="17" width="7.7109375" style="82" customWidth="1"/>
    <col min="18" max="18" width="6.140625" style="82" customWidth="1"/>
    <col min="19" max="16384" width="9.140625" style="82"/>
  </cols>
  <sheetData>
    <row r="1" spans="1:24" s="19" customFormat="1" ht="17.25" customHeight="1" x14ac:dyDescent="0.2">
      <c r="A1" s="51" t="s">
        <v>243</v>
      </c>
      <c r="B1" s="54"/>
      <c r="C1" s="54"/>
      <c r="D1" s="54"/>
      <c r="E1" s="23"/>
      <c r="F1" s="23"/>
      <c r="G1" s="23"/>
      <c r="H1" s="23"/>
      <c r="I1" s="23"/>
      <c r="L1" s="191"/>
    </row>
    <row r="2" spans="1:24" ht="17.25" customHeight="1" thickBot="1" x14ac:dyDescent="0.3">
      <c r="A2" s="122" t="s">
        <v>75</v>
      </c>
      <c r="B2" s="81"/>
      <c r="C2" s="81"/>
    </row>
    <row r="3" spans="1:24" ht="24" customHeight="1" x14ac:dyDescent="0.25">
      <c r="A3" s="599" t="s">
        <v>72</v>
      </c>
      <c r="B3" s="601" t="s">
        <v>80</v>
      </c>
      <c r="C3" s="602"/>
      <c r="D3" s="602"/>
      <c r="E3" s="602"/>
      <c r="F3" s="602"/>
      <c r="G3" s="602"/>
      <c r="H3" s="602"/>
      <c r="I3" s="602"/>
      <c r="J3" s="602"/>
      <c r="K3" s="602"/>
      <c r="L3" s="603"/>
      <c r="M3" s="593" t="s">
        <v>233</v>
      </c>
      <c r="N3" s="594"/>
      <c r="O3" s="595" t="s">
        <v>234</v>
      </c>
      <c r="P3" s="596"/>
      <c r="Q3" s="597" t="s">
        <v>235</v>
      </c>
      <c r="R3" s="598"/>
    </row>
    <row r="4" spans="1:24" ht="17.25" customHeight="1" thickBot="1" x14ac:dyDescent="0.3">
      <c r="A4" s="600"/>
      <c r="B4" s="225" t="s">
        <v>6</v>
      </c>
      <c r="C4" s="225" t="s">
        <v>7</v>
      </c>
      <c r="D4" s="225" t="s">
        <v>8</v>
      </c>
      <c r="E4" s="225" t="s">
        <v>9</v>
      </c>
      <c r="F4" s="225" t="s">
        <v>10</v>
      </c>
      <c r="G4" s="226" t="s">
        <v>46</v>
      </c>
      <c r="H4" s="226" t="s">
        <v>71</v>
      </c>
      <c r="I4" s="226" t="s">
        <v>148</v>
      </c>
      <c r="J4" s="226" t="s">
        <v>174</v>
      </c>
      <c r="K4" s="226" t="s">
        <v>196</v>
      </c>
      <c r="L4" s="227" t="s">
        <v>236</v>
      </c>
      <c r="M4" s="228" t="s">
        <v>73</v>
      </c>
      <c r="N4" s="229" t="s">
        <v>74</v>
      </c>
      <c r="O4" s="230" t="s">
        <v>73</v>
      </c>
      <c r="P4" s="229" t="s">
        <v>74</v>
      </c>
      <c r="Q4" s="230" t="s">
        <v>73</v>
      </c>
      <c r="R4" s="253" t="s">
        <v>74</v>
      </c>
      <c r="T4"/>
      <c r="U4"/>
    </row>
    <row r="5" spans="1:24" ht="17.25" customHeight="1" x14ac:dyDescent="0.25">
      <c r="A5" s="75" t="s">
        <v>12</v>
      </c>
      <c r="B5" s="123">
        <v>470754</v>
      </c>
      <c r="C5" s="123">
        <v>448792</v>
      </c>
      <c r="D5" s="123">
        <v>435542</v>
      </c>
      <c r="E5" s="123">
        <v>427107</v>
      </c>
      <c r="F5" s="123">
        <v>424849</v>
      </c>
      <c r="G5" s="123">
        <v>421535</v>
      </c>
      <c r="H5" s="123">
        <v>420814</v>
      </c>
      <c r="I5" s="123">
        <v>423838</v>
      </c>
      <c r="J5" s="123">
        <v>432906</v>
      </c>
      <c r="K5" s="123">
        <v>446254</v>
      </c>
      <c r="L5" s="124">
        <v>463200</v>
      </c>
      <c r="M5" s="159">
        <f>L5-K5</f>
        <v>16946</v>
      </c>
      <c r="N5" s="160">
        <f>L5/K5-1</f>
        <v>3.7973889309675712E-2</v>
      </c>
      <c r="O5" s="161">
        <f>L5-G5</f>
        <v>41665</v>
      </c>
      <c r="P5" s="162">
        <f>L5/G5-1</f>
        <v>9.8841140118851367E-2</v>
      </c>
      <c r="Q5" s="163">
        <f>L5-B5</f>
        <v>-7554</v>
      </c>
      <c r="R5" s="164">
        <f>L5/B5-1</f>
        <v>-1.6046597586000355E-2</v>
      </c>
      <c r="S5" s="328"/>
      <c r="T5"/>
      <c r="U5"/>
      <c r="V5" s="116"/>
      <c r="W5" s="328"/>
      <c r="X5" s="116"/>
    </row>
    <row r="6" spans="1:24" ht="17.25" customHeight="1" x14ac:dyDescent="0.25">
      <c r="A6" s="77" t="s">
        <v>13</v>
      </c>
      <c r="B6" s="84">
        <v>64389</v>
      </c>
      <c r="C6" s="84">
        <v>62309</v>
      </c>
      <c r="D6" s="84">
        <v>61189</v>
      </c>
      <c r="E6" s="84">
        <v>61598</v>
      </c>
      <c r="F6" s="84">
        <v>63262</v>
      </c>
      <c r="G6" s="84">
        <v>64060</v>
      </c>
      <c r="H6" s="84">
        <v>65022</v>
      </c>
      <c r="I6" s="84">
        <v>66762</v>
      </c>
      <c r="J6" s="84">
        <v>68651</v>
      </c>
      <c r="K6" s="84">
        <v>71376</v>
      </c>
      <c r="L6" s="125">
        <v>73984</v>
      </c>
      <c r="M6" s="165">
        <f t="shared" ref="M6:M19" si="0">L6-K6</f>
        <v>2608</v>
      </c>
      <c r="N6" s="166">
        <f t="shared" ref="N6:N19" si="1">L6/K6-1</f>
        <v>3.6538892624971897E-2</v>
      </c>
      <c r="O6" s="167">
        <f t="shared" ref="O6:O19" si="2">L6-G6</f>
        <v>9924</v>
      </c>
      <c r="P6" s="168">
        <f t="shared" ref="P6:P19" si="3">L6/G6-1</f>
        <v>0.1549172650640025</v>
      </c>
      <c r="Q6" s="169">
        <f t="shared" ref="Q6:Q19" si="4">L6-B6</f>
        <v>9595</v>
      </c>
      <c r="R6" s="170">
        <f t="shared" ref="R6:R19" si="5">L6/B6-1</f>
        <v>0.14901613629657229</v>
      </c>
      <c r="S6" s="328"/>
      <c r="T6"/>
      <c r="U6"/>
      <c r="V6" s="116"/>
      <c r="W6" s="328"/>
      <c r="X6" s="116"/>
    </row>
    <row r="7" spans="1:24" ht="17.25" customHeight="1" x14ac:dyDescent="0.25">
      <c r="A7" s="77" t="s">
        <v>14</v>
      </c>
      <c r="B7" s="84">
        <v>43145</v>
      </c>
      <c r="C7" s="84">
        <v>41866</v>
      </c>
      <c r="D7" s="84">
        <v>41138</v>
      </c>
      <c r="E7" s="84">
        <v>40067</v>
      </c>
      <c r="F7" s="84">
        <v>39885</v>
      </c>
      <c r="G7" s="84">
        <v>39468</v>
      </c>
      <c r="H7" s="84">
        <v>39506</v>
      </c>
      <c r="I7" s="84">
        <v>39706</v>
      </c>
      <c r="J7" s="84">
        <v>40588</v>
      </c>
      <c r="K7" s="84">
        <v>42592</v>
      </c>
      <c r="L7" s="125">
        <v>45157</v>
      </c>
      <c r="M7" s="165">
        <f t="shared" si="0"/>
        <v>2565</v>
      </c>
      <c r="N7" s="166">
        <f t="shared" si="1"/>
        <v>6.0222577009767075E-2</v>
      </c>
      <c r="O7" s="167">
        <f t="shared" si="2"/>
        <v>5689</v>
      </c>
      <c r="P7" s="168">
        <f t="shared" si="3"/>
        <v>0.14414208979426379</v>
      </c>
      <c r="Q7" s="169">
        <f t="shared" si="4"/>
        <v>2012</v>
      </c>
      <c r="R7" s="170">
        <f t="shared" si="5"/>
        <v>4.6633445358674308E-2</v>
      </c>
      <c r="S7" s="328"/>
      <c r="T7"/>
      <c r="U7"/>
      <c r="V7" s="116"/>
      <c r="W7" s="328"/>
      <c r="X7" s="116"/>
    </row>
    <row r="8" spans="1:24" ht="17.25" customHeight="1" x14ac:dyDescent="0.25">
      <c r="A8" s="77" t="s">
        <v>15</v>
      </c>
      <c r="B8" s="84">
        <v>30433</v>
      </c>
      <c r="C8" s="84">
        <v>28972</v>
      </c>
      <c r="D8" s="84">
        <v>28134</v>
      </c>
      <c r="E8" s="84">
        <v>27586</v>
      </c>
      <c r="F8" s="84">
        <v>27076</v>
      </c>
      <c r="G8" s="84">
        <v>26583</v>
      </c>
      <c r="H8" s="84">
        <v>26633</v>
      </c>
      <c r="I8" s="84">
        <v>26940</v>
      </c>
      <c r="J8" s="84">
        <v>27250</v>
      </c>
      <c r="K8" s="84">
        <v>28319</v>
      </c>
      <c r="L8" s="125">
        <v>29356</v>
      </c>
      <c r="M8" s="165">
        <f t="shared" si="0"/>
        <v>1037</v>
      </c>
      <c r="N8" s="166">
        <f t="shared" si="1"/>
        <v>3.6618524665418928E-2</v>
      </c>
      <c r="O8" s="167">
        <f t="shared" si="2"/>
        <v>2773</v>
      </c>
      <c r="P8" s="168">
        <f t="shared" si="3"/>
        <v>0.10431478764624003</v>
      </c>
      <c r="Q8" s="169">
        <f t="shared" si="4"/>
        <v>-1077</v>
      </c>
      <c r="R8" s="170">
        <f t="shared" si="5"/>
        <v>-3.5389215654059725E-2</v>
      </c>
      <c r="S8" s="328"/>
      <c r="T8"/>
      <c r="U8"/>
      <c r="V8" s="116"/>
      <c r="W8" s="328"/>
      <c r="X8" s="116"/>
    </row>
    <row r="9" spans="1:24" ht="17.25" customHeight="1" x14ac:dyDescent="0.25">
      <c r="A9" s="77" t="s">
        <v>16</v>
      </c>
      <c r="B9" s="84">
        <v>23669</v>
      </c>
      <c r="C9" s="84">
        <v>22657</v>
      </c>
      <c r="D9" s="84">
        <v>22088</v>
      </c>
      <c r="E9" s="84">
        <v>21749</v>
      </c>
      <c r="F9" s="84">
        <v>21930</v>
      </c>
      <c r="G9" s="84">
        <v>22059</v>
      </c>
      <c r="H9" s="84">
        <v>21990</v>
      </c>
      <c r="I9" s="84">
        <v>22303</v>
      </c>
      <c r="J9" s="84">
        <v>22849</v>
      </c>
      <c r="K9" s="84">
        <v>23783</v>
      </c>
      <c r="L9" s="125">
        <v>24965</v>
      </c>
      <c r="M9" s="165">
        <f t="shared" si="0"/>
        <v>1182</v>
      </c>
      <c r="N9" s="166">
        <f t="shared" si="1"/>
        <v>4.9699365092713332E-2</v>
      </c>
      <c r="O9" s="167">
        <f t="shared" si="2"/>
        <v>2906</v>
      </c>
      <c r="P9" s="168">
        <f t="shared" si="3"/>
        <v>0.13173761276576457</v>
      </c>
      <c r="Q9" s="169">
        <f t="shared" si="4"/>
        <v>1296</v>
      </c>
      <c r="R9" s="170">
        <f t="shared" si="5"/>
        <v>5.4755164983733895E-2</v>
      </c>
      <c r="S9" s="328"/>
      <c r="T9"/>
      <c r="U9"/>
      <c r="V9" s="116"/>
      <c r="W9" s="328"/>
      <c r="X9" s="116"/>
    </row>
    <row r="10" spans="1:24" ht="17.25" customHeight="1" x14ac:dyDescent="0.25">
      <c r="A10" s="77" t="s">
        <v>17</v>
      </c>
      <c r="B10" s="84">
        <v>12650</v>
      </c>
      <c r="C10" s="84">
        <v>11894</v>
      </c>
      <c r="D10" s="84">
        <v>11270</v>
      </c>
      <c r="E10" s="84">
        <v>10989</v>
      </c>
      <c r="F10" s="84">
        <v>10994</v>
      </c>
      <c r="G10" s="84">
        <v>10743</v>
      </c>
      <c r="H10" s="84">
        <v>10541</v>
      </c>
      <c r="I10" s="84">
        <v>10492</v>
      </c>
      <c r="J10" s="84">
        <v>10512</v>
      </c>
      <c r="K10" s="84">
        <v>10682</v>
      </c>
      <c r="L10" s="125">
        <v>10987</v>
      </c>
      <c r="M10" s="165">
        <f t="shared" si="0"/>
        <v>305</v>
      </c>
      <c r="N10" s="166">
        <f t="shared" si="1"/>
        <v>2.8552705485864083E-2</v>
      </c>
      <c r="O10" s="167">
        <f t="shared" si="2"/>
        <v>244</v>
      </c>
      <c r="P10" s="168">
        <f t="shared" si="3"/>
        <v>2.2712463930000926E-2</v>
      </c>
      <c r="Q10" s="169">
        <f t="shared" si="4"/>
        <v>-1663</v>
      </c>
      <c r="R10" s="170">
        <f t="shared" si="5"/>
        <v>-0.13146245059288542</v>
      </c>
      <c r="S10" s="328"/>
      <c r="T10"/>
      <c r="U10"/>
      <c r="V10" s="116"/>
      <c r="W10" s="328"/>
      <c r="X10" s="116"/>
    </row>
    <row r="11" spans="1:24" ht="17.25" customHeight="1" x14ac:dyDescent="0.25">
      <c r="A11" s="77" t="s">
        <v>18</v>
      </c>
      <c r="B11" s="84">
        <v>37862</v>
      </c>
      <c r="C11" s="84">
        <v>35940</v>
      </c>
      <c r="D11" s="84">
        <v>34447</v>
      </c>
      <c r="E11" s="84">
        <v>33474</v>
      </c>
      <c r="F11" s="84">
        <v>32991</v>
      </c>
      <c r="G11" s="84">
        <v>32388</v>
      </c>
      <c r="H11" s="84">
        <v>32151</v>
      </c>
      <c r="I11" s="84">
        <v>32121</v>
      </c>
      <c r="J11" s="84">
        <v>32905</v>
      </c>
      <c r="K11" s="84">
        <v>33730</v>
      </c>
      <c r="L11" s="125">
        <v>34888</v>
      </c>
      <c r="M11" s="165">
        <f t="shared" si="0"/>
        <v>1158</v>
      </c>
      <c r="N11" s="166">
        <f t="shared" si="1"/>
        <v>3.433145567743856E-2</v>
      </c>
      <c r="O11" s="167">
        <f t="shared" si="2"/>
        <v>2500</v>
      </c>
      <c r="P11" s="168">
        <f t="shared" si="3"/>
        <v>7.7189082376188711E-2</v>
      </c>
      <c r="Q11" s="169">
        <f t="shared" si="4"/>
        <v>-2974</v>
      </c>
      <c r="R11" s="170">
        <f t="shared" si="5"/>
        <v>-7.8548412656489375E-2</v>
      </c>
      <c r="S11" s="328"/>
      <c r="T11"/>
      <c r="U11"/>
      <c r="V11" s="116"/>
      <c r="W11" s="328"/>
      <c r="X11" s="116"/>
    </row>
    <row r="12" spans="1:24" ht="17.25" customHeight="1" x14ac:dyDescent="0.25">
      <c r="A12" s="77" t="s">
        <v>19</v>
      </c>
      <c r="B12" s="84">
        <v>17723</v>
      </c>
      <c r="C12" s="84">
        <v>16873</v>
      </c>
      <c r="D12" s="84">
        <v>16334</v>
      </c>
      <c r="E12" s="84">
        <v>15916</v>
      </c>
      <c r="F12" s="84">
        <v>15699</v>
      </c>
      <c r="G12" s="84">
        <v>15462</v>
      </c>
      <c r="H12" s="84">
        <v>15583</v>
      </c>
      <c r="I12" s="84">
        <v>15758</v>
      </c>
      <c r="J12" s="84">
        <v>16274</v>
      </c>
      <c r="K12" s="84">
        <v>16581</v>
      </c>
      <c r="L12" s="125">
        <v>17328</v>
      </c>
      <c r="M12" s="165">
        <f t="shared" si="0"/>
        <v>747</v>
      </c>
      <c r="N12" s="166">
        <f t="shared" si="1"/>
        <v>4.5051565044327946E-2</v>
      </c>
      <c r="O12" s="167">
        <f t="shared" si="2"/>
        <v>1866</v>
      </c>
      <c r="P12" s="168">
        <f t="shared" si="3"/>
        <v>0.1206829646876213</v>
      </c>
      <c r="Q12" s="169">
        <f t="shared" si="4"/>
        <v>-395</v>
      </c>
      <c r="R12" s="170">
        <f t="shared" si="5"/>
        <v>-2.2287423122496208E-2</v>
      </c>
      <c r="S12" s="328"/>
      <c r="T12"/>
      <c r="U12"/>
      <c r="V12" s="116"/>
      <c r="W12" s="328"/>
      <c r="X12" s="116"/>
    </row>
    <row r="13" spans="1:24" ht="17.25" customHeight="1" x14ac:dyDescent="0.25">
      <c r="A13" s="77" t="s">
        <v>20</v>
      </c>
      <c r="B13" s="84">
        <v>26370</v>
      </c>
      <c r="C13" s="84">
        <v>25044</v>
      </c>
      <c r="D13" s="84">
        <v>24615</v>
      </c>
      <c r="E13" s="84">
        <v>23881</v>
      </c>
      <c r="F13" s="84">
        <v>23652</v>
      </c>
      <c r="G13" s="84">
        <v>23184</v>
      </c>
      <c r="H13" s="84">
        <v>22522</v>
      </c>
      <c r="I13" s="84">
        <v>22455</v>
      </c>
      <c r="J13" s="84">
        <v>22956</v>
      </c>
      <c r="K13" s="84">
        <v>23655</v>
      </c>
      <c r="L13" s="125">
        <v>24609</v>
      </c>
      <c r="M13" s="165">
        <f t="shared" si="0"/>
        <v>954</v>
      </c>
      <c r="N13" s="166">
        <f t="shared" si="1"/>
        <v>4.0329740012682302E-2</v>
      </c>
      <c r="O13" s="167">
        <f t="shared" si="2"/>
        <v>1425</v>
      </c>
      <c r="P13" s="168">
        <f t="shared" si="3"/>
        <v>6.146480331262949E-2</v>
      </c>
      <c r="Q13" s="169">
        <f t="shared" si="4"/>
        <v>-1761</v>
      </c>
      <c r="R13" s="170">
        <f t="shared" si="5"/>
        <v>-6.6780432309442528E-2</v>
      </c>
      <c r="S13" s="328"/>
      <c r="T13"/>
      <c r="U13"/>
      <c r="V13" s="116"/>
      <c r="W13" s="328"/>
      <c r="X13" s="116"/>
    </row>
    <row r="14" spans="1:24" ht="17.25" customHeight="1" x14ac:dyDescent="0.25">
      <c r="A14" s="77" t="s">
        <v>21</v>
      </c>
      <c r="B14" s="84">
        <v>23070</v>
      </c>
      <c r="C14" s="84">
        <v>22141</v>
      </c>
      <c r="D14" s="84">
        <v>21739</v>
      </c>
      <c r="E14" s="84">
        <v>21720</v>
      </c>
      <c r="F14" s="84">
        <v>21829</v>
      </c>
      <c r="G14" s="84">
        <v>21796</v>
      </c>
      <c r="H14" s="84">
        <v>21870</v>
      </c>
      <c r="I14" s="84">
        <v>22042</v>
      </c>
      <c r="J14" s="84">
        <v>22533</v>
      </c>
      <c r="K14" s="84">
        <v>23147</v>
      </c>
      <c r="L14" s="125">
        <v>24057</v>
      </c>
      <c r="M14" s="165">
        <f t="shared" si="0"/>
        <v>910</v>
      </c>
      <c r="N14" s="166">
        <f t="shared" si="1"/>
        <v>3.9313949971918616E-2</v>
      </c>
      <c r="O14" s="167">
        <f t="shared" si="2"/>
        <v>2261</v>
      </c>
      <c r="P14" s="168">
        <f t="shared" si="3"/>
        <v>0.10373463020737761</v>
      </c>
      <c r="Q14" s="169">
        <f t="shared" si="4"/>
        <v>987</v>
      </c>
      <c r="R14" s="170">
        <f t="shared" si="5"/>
        <v>4.2782834850455087E-2</v>
      </c>
      <c r="S14" s="328"/>
      <c r="T14"/>
      <c r="U14"/>
      <c r="V14" s="116"/>
      <c r="W14" s="328"/>
      <c r="X14" s="116"/>
    </row>
    <row r="15" spans="1:24" ht="17.25" customHeight="1" x14ac:dyDescent="0.25">
      <c r="A15" s="77" t="s">
        <v>22</v>
      </c>
      <c r="B15" s="84">
        <v>23933</v>
      </c>
      <c r="C15" s="84">
        <v>22858</v>
      </c>
      <c r="D15" s="84">
        <v>22360</v>
      </c>
      <c r="E15" s="84">
        <v>21976</v>
      </c>
      <c r="F15" s="84">
        <v>21545</v>
      </c>
      <c r="G15" s="84">
        <v>21274</v>
      </c>
      <c r="H15" s="84">
        <v>21331</v>
      </c>
      <c r="I15" s="84">
        <v>21407</v>
      </c>
      <c r="J15" s="84">
        <v>21944</v>
      </c>
      <c r="K15" s="84">
        <v>22243</v>
      </c>
      <c r="L15" s="125">
        <v>22978</v>
      </c>
      <c r="M15" s="165">
        <f t="shared" si="0"/>
        <v>735</v>
      </c>
      <c r="N15" s="166">
        <f t="shared" si="1"/>
        <v>3.3044103762981614E-2</v>
      </c>
      <c r="O15" s="167">
        <f t="shared" si="2"/>
        <v>1704</v>
      </c>
      <c r="P15" s="168">
        <f t="shared" si="3"/>
        <v>8.0097771928175243E-2</v>
      </c>
      <c r="Q15" s="169">
        <f t="shared" si="4"/>
        <v>-955</v>
      </c>
      <c r="R15" s="170">
        <f t="shared" si="5"/>
        <v>-3.9903062716750926E-2</v>
      </c>
      <c r="S15" s="328"/>
      <c r="T15"/>
      <c r="U15"/>
      <c r="V15" s="116"/>
      <c r="W15" s="328"/>
      <c r="X15" s="116"/>
    </row>
    <row r="16" spans="1:24" ht="17.25" customHeight="1" x14ac:dyDescent="0.25">
      <c r="A16" s="77" t="s">
        <v>23</v>
      </c>
      <c r="B16" s="84">
        <v>52638</v>
      </c>
      <c r="C16" s="84">
        <v>49670</v>
      </c>
      <c r="D16" s="84">
        <v>47791</v>
      </c>
      <c r="E16" s="84">
        <v>46695</v>
      </c>
      <c r="F16" s="84">
        <v>46184</v>
      </c>
      <c r="G16" s="84">
        <v>45920</v>
      </c>
      <c r="H16" s="84">
        <v>45611</v>
      </c>
      <c r="I16" s="84">
        <v>45755</v>
      </c>
      <c r="J16" s="84">
        <v>46762</v>
      </c>
      <c r="K16" s="84">
        <v>47978</v>
      </c>
      <c r="L16" s="125">
        <v>49863</v>
      </c>
      <c r="M16" s="165">
        <f t="shared" si="0"/>
        <v>1885</v>
      </c>
      <c r="N16" s="166">
        <f t="shared" si="1"/>
        <v>3.9288840718662676E-2</v>
      </c>
      <c r="O16" s="167">
        <f t="shared" si="2"/>
        <v>3943</v>
      </c>
      <c r="P16" s="168">
        <f t="shared" si="3"/>
        <v>8.5866724738675959E-2</v>
      </c>
      <c r="Q16" s="169">
        <f t="shared" si="4"/>
        <v>-2775</v>
      </c>
      <c r="R16" s="170">
        <f t="shared" si="5"/>
        <v>-5.2718568334663152E-2</v>
      </c>
      <c r="S16" s="328"/>
      <c r="T16"/>
      <c r="U16"/>
      <c r="V16" s="116"/>
      <c r="W16" s="328"/>
      <c r="X16" s="116"/>
    </row>
    <row r="17" spans="1:24" ht="17.25" customHeight="1" x14ac:dyDescent="0.25">
      <c r="A17" s="77" t="s">
        <v>24</v>
      </c>
      <c r="B17" s="84">
        <v>30443</v>
      </c>
      <c r="C17" s="84">
        <v>29130</v>
      </c>
      <c r="D17" s="84">
        <v>28183</v>
      </c>
      <c r="E17" s="84">
        <v>27437</v>
      </c>
      <c r="F17" s="84">
        <v>27158</v>
      </c>
      <c r="G17" s="84">
        <v>26880</v>
      </c>
      <c r="H17" s="84">
        <v>26754</v>
      </c>
      <c r="I17" s="84">
        <v>26742</v>
      </c>
      <c r="J17" s="84">
        <v>27266</v>
      </c>
      <c r="K17" s="84">
        <v>27965</v>
      </c>
      <c r="L17" s="125">
        <v>28853</v>
      </c>
      <c r="M17" s="165">
        <f t="shared" si="0"/>
        <v>888</v>
      </c>
      <c r="N17" s="166">
        <f t="shared" si="1"/>
        <v>3.1753978187019527E-2</v>
      </c>
      <c r="O17" s="167">
        <f t="shared" si="2"/>
        <v>1973</v>
      </c>
      <c r="P17" s="168">
        <f t="shared" si="3"/>
        <v>7.3400297619047539E-2</v>
      </c>
      <c r="Q17" s="169">
        <f t="shared" si="4"/>
        <v>-1590</v>
      </c>
      <c r="R17" s="170">
        <f t="shared" si="5"/>
        <v>-5.2228755378904812E-2</v>
      </c>
      <c r="S17" s="328"/>
      <c r="T17"/>
      <c r="U17"/>
      <c r="V17" s="116"/>
      <c r="W17" s="328"/>
      <c r="X17" s="116"/>
    </row>
    <row r="18" spans="1:24" ht="17.25" customHeight="1" x14ac:dyDescent="0.25">
      <c r="A18" s="77" t="s">
        <v>25</v>
      </c>
      <c r="B18" s="84">
        <v>26861</v>
      </c>
      <c r="C18" s="84">
        <v>25168</v>
      </c>
      <c r="D18" s="84">
        <v>24389</v>
      </c>
      <c r="E18" s="84">
        <v>24151</v>
      </c>
      <c r="F18" s="84">
        <v>24117</v>
      </c>
      <c r="G18" s="84">
        <v>24056</v>
      </c>
      <c r="H18" s="84">
        <v>24142</v>
      </c>
      <c r="I18" s="84">
        <v>24169</v>
      </c>
      <c r="J18" s="84">
        <v>24579</v>
      </c>
      <c r="K18" s="84">
        <v>25182</v>
      </c>
      <c r="L18" s="125">
        <v>25826</v>
      </c>
      <c r="M18" s="165">
        <f t="shared" si="0"/>
        <v>644</v>
      </c>
      <c r="N18" s="166">
        <f t="shared" si="1"/>
        <v>2.5573822571678173E-2</v>
      </c>
      <c r="O18" s="167">
        <f t="shared" si="2"/>
        <v>1770</v>
      </c>
      <c r="P18" s="168">
        <f t="shared" si="3"/>
        <v>7.3578317259727299E-2</v>
      </c>
      <c r="Q18" s="169">
        <f t="shared" si="4"/>
        <v>-1035</v>
      </c>
      <c r="R18" s="170">
        <f t="shared" si="5"/>
        <v>-3.8531700234540778E-2</v>
      </c>
      <c r="S18" s="328"/>
      <c r="T18"/>
      <c r="U18"/>
      <c r="V18" s="116"/>
      <c r="W18" s="328"/>
      <c r="X18" s="116"/>
    </row>
    <row r="19" spans="1:24" ht="17.25" customHeight="1" thickBot="1" x14ac:dyDescent="0.3">
      <c r="A19" s="76" t="s">
        <v>26</v>
      </c>
      <c r="B19" s="91">
        <v>57568</v>
      </c>
      <c r="C19" s="91">
        <v>54270</v>
      </c>
      <c r="D19" s="91">
        <v>51865</v>
      </c>
      <c r="E19" s="91">
        <v>49868</v>
      </c>
      <c r="F19" s="91">
        <v>48527</v>
      </c>
      <c r="G19" s="91">
        <v>47662</v>
      </c>
      <c r="H19" s="91">
        <v>47158</v>
      </c>
      <c r="I19" s="91">
        <v>47186</v>
      </c>
      <c r="J19" s="91">
        <v>47837</v>
      </c>
      <c r="K19" s="91">
        <v>49021</v>
      </c>
      <c r="L19" s="126">
        <v>50349</v>
      </c>
      <c r="M19" s="171">
        <f t="shared" si="0"/>
        <v>1328</v>
      </c>
      <c r="N19" s="172">
        <f t="shared" si="1"/>
        <v>2.7090430631770079E-2</v>
      </c>
      <c r="O19" s="173">
        <f t="shared" si="2"/>
        <v>2687</v>
      </c>
      <c r="P19" s="174">
        <f t="shared" si="3"/>
        <v>5.6376148713860097E-2</v>
      </c>
      <c r="Q19" s="175">
        <f t="shared" si="4"/>
        <v>-7219</v>
      </c>
      <c r="R19" s="176">
        <f t="shared" si="5"/>
        <v>-0.12539952751528627</v>
      </c>
      <c r="S19" s="328"/>
      <c r="T19"/>
      <c r="U19"/>
      <c r="V19" s="116"/>
      <c r="W19" s="328"/>
      <c r="X19" s="116"/>
    </row>
    <row r="20" spans="1:24" s="10" customFormat="1" ht="17.25" customHeight="1" x14ac:dyDescent="0.25">
      <c r="A20" s="81"/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</row>
    <row r="21" spans="1:24" x14ac:dyDescent="0.25">
      <c r="B21" s="186"/>
      <c r="C21" s="186"/>
      <c r="D21" s="186"/>
      <c r="E21" s="186"/>
      <c r="F21" s="186"/>
      <c r="G21" s="186"/>
      <c r="H21" s="186"/>
      <c r="I21" s="186"/>
      <c r="J21" s="186"/>
      <c r="K21" s="186"/>
      <c r="L21" s="186"/>
      <c r="M21"/>
      <c r="N21"/>
      <c r="O21"/>
      <c r="P21"/>
      <c r="Q21"/>
      <c r="R21"/>
    </row>
    <row r="22" spans="1:24" x14ac:dyDescent="0.25">
      <c r="B22" s="186"/>
      <c r="C22" s="186"/>
      <c r="D22" s="186"/>
      <c r="E22" s="186"/>
      <c r="F22" s="186"/>
      <c r="G22" s="186"/>
      <c r="H22" s="186"/>
      <c r="I22" s="186"/>
      <c r="J22" s="186"/>
      <c r="K22" s="186"/>
      <c r="L22" s="186"/>
      <c r="M22"/>
      <c r="N22"/>
      <c r="O22"/>
      <c r="P22"/>
      <c r="Q22"/>
      <c r="R22"/>
    </row>
    <row r="23" spans="1:24" x14ac:dyDescent="0.25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spans="1:24" x14ac:dyDescent="0.25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</row>
  </sheetData>
  <mergeCells count="5">
    <mergeCell ref="A3:A4"/>
    <mergeCell ref="B3:L3"/>
    <mergeCell ref="M3:N3"/>
    <mergeCell ref="O3:P3"/>
    <mergeCell ref="Q3:R3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7"/>
  <dimension ref="A1:X22"/>
  <sheetViews>
    <sheetView zoomScaleNormal="100" workbookViewId="0">
      <selection sqref="A1:N1"/>
    </sheetView>
  </sheetViews>
  <sheetFormatPr defaultColWidth="9.140625" defaultRowHeight="15" x14ac:dyDescent="0.25"/>
  <cols>
    <col min="1" max="1" width="18" style="82" customWidth="1"/>
    <col min="2" max="12" width="6.7109375" style="82" customWidth="1"/>
    <col min="13" max="13" width="6.42578125" style="82" customWidth="1"/>
    <col min="14" max="14" width="6" style="82" customWidth="1"/>
    <col min="15" max="15" width="6.42578125" style="82" customWidth="1"/>
    <col min="16" max="16" width="6" style="82" customWidth="1"/>
    <col min="17" max="17" width="7.7109375" style="82" customWidth="1"/>
    <col min="18" max="18" width="6.140625" style="82" customWidth="1"/>
    <col min="19" max="16384" width="9.140625" style="82"/>
  </cols>
  <sheetData>
    <row r="1" spans="1:24" s="19" customFormat="1" ht="17.25" customHeight="1" x14ac:dyDescent="0.2">
      <c r="A1" s="604" t="s">
        <v>301</v>
      </c>
      <c r="B1" s="604"/>
      <c r="C1" s="604"/>
      <c r="D1" s="604"/>
      <c r="E1" s="604"/>
      <c r="F1" s="604"/>
      <c r="G1" s="604"/>
      <c r="H1" s="604"/>
      <c r="I1" s="604"/>
      <c r="J1" s="604"/>
      <c r="K1" s="604"/>
      <c r="L1" s="604"/>
      <c r="M1" s="604"/>
      <c r="N1" s="604"/>
      <c r="O1" s="191"/>
    </row>
    <row r="2" spans="1:24" ht="17.25" customHeight="1" thickBot="1" x14ac:dyDescent="0.3">
      <c r="A2" s="122" t="s">
        <v>75</v>
      </c>
      <c r="B2" s="81"/>
      <c r="C2" s="81"/>
    </row>
    <row r="3" spans="1:24" ht="24" customHeight="1" x14ac:dyDescent="0.25">
      <c r="A3" s="599" t="s">
        <v>72</v>
      </c>
      <c r="B3" s="601" t="s">
        <v>80</v>
      </c>
      <c r="C3" s="602"/>
      <c r="D3" s="602"/>
      <c r="E3" s="602"/>
      <c r="F3" s="602"/>
      <c r="G3" s="602"/>
      <c r="H3" s="602"/>
      <c r="I3" s="602"/>
      <c r="J3" s="602"/>
      <c r="K3" s="602"/>
      <c r="L3" s="603"/>
      <c r="M3" s="593" t="s">
        <v>233</v>
      </c>
      <c r="N3" s="594"/>
      <c r="O3" s="595" t="s">
        <v>234</v>
      </c>
      <c r="P3" s="596"/>
      <c r="Q3" s="597" t="s">
        <v>235</v>
      </c>
      <c r="R3" s="598"/>
    </row>
    <row r="4" spans="1:24" ht="17.25" customHeight="1" thickBot="1" x14ac:dyDescent="0.3">
      <c r="A4" s="600"/>
      <c r="B4" s="225" t="s">
        <v>6</v>
      </c>
      <c r="C4" s="225" t="s">
        <v>7</v>
      </c>
      <c r="D4" s="225" t="s">
        <v>8</v>
      </c>
      <c r="E4" s="225" t="s">
        <v>9</v>
      </c>
      <c r="F4" s="225" t="s">
        <v>10</v>
      </c>
      <c r="G4" s="226" t="s">
        <v>46</v>
      </c>
      <c r="H4" s="226" t="s">
        <v>71</v>
      </c>
      <c r="I4" s="226" t="s">
        <v>148</v>
      </c>
      <c r="J4" s="226" t="s">
        <v>174</v>
      </c>
      <c r="K4" s="226" t="s">
        <v>196</v>
      </c>
      <c r="L4" s="227" t="s">
        <v>236</v>
      </c>
      <c r="M4" s="228" t="s">
        <v>73</v>
      </c>
      <c r="N4" s="229" t="s">
        <v>74</v>
      </c>
      <c r="O4" s="230" t="s">
        <v>73</v>
      </c>
      <c r="P4" s="229" t="s">
        <v>74</v>
      </c>
      <c r="Q4" s="230" t="s">
        <v>73</v>
      </c>
      <c r="R4" s="253" t="s">
        <v>74</v>
      </c>
      <c r="S4"/>
      <c r="T4"/>
      <c r="U4"/>
      <c r="V4"/>
      <c r="W4"/>
      <c r="X4"/>
    </row>
    <row r="5" spans="1:24" ht="17.25" customHeight="1" x14ac:dyDescent="0.25">
      <c r="A5" s="75" t="s">
        <v>12</v>
      </c>
      <c r="B5" s="123">
        <v>121583</v>
      </c>
      <c r="C5" s="123">
        <v>120053</v>
      </c>
      <c r="D5" s="123">
        <v>117725</v>
      </c>
      <c r="E5" s="123">
        <v>116077</v>
      </c>
      <c r="F5" s="123">
        <v>115617</v>
      </c>
      <c r="G5" s="123">
        <v>114041</v>
      </c>
      <c r="H5" s="123">
        <v>113513</v>
      </c>
      <c r="I5" s="123">
        <v>116183</v>
      </c>
      <c r="J5" s="123">
        <v>118293</v>
      </c>
      <c r="K5" s="123">
        <v>125167</v>
      </c>
      <c r="L5" s="124">
        <v>133416</v>
      </c>
      <c r="M5" s="159">
        <f>L5-K5</f>
        <v>8249</v>
      </c>
      <c r="N5" s="160">
        <f>L5/K5-1</f>
        <v>6.590395231970092E-2</v>
      </c>
      <c r="O5" s="161">
        <f>L5-G5</f>
        <v>19375</v>
      </c>
      <c r="P5" s="162">
        <f>L5/G5-1</f>
        <v>0.16989503774958137</v>
      </c>
      <c r="Q5" s="163">
        <f>L5-B5</f>
        <v>11833</v>
      </c>
      <c r="R5" s="164">
        <f>L5/B5-1</f>
        <v>9.7324461478989654E-2</v>
      </c>
      <c r="S5"/>
      <c r="T5"/>
      <c r="U5"/>
      <c r="V5"/>
      <c r="W5"/>
      <c r="X5"/>
    </row>
    <row r="6" spans="1:24" ht="17.25" customHeight="1" x14ac:dyDescent="0.25">
      <c r="A6" s="77" t="s">
        <v>13</v>
      </c>
      <c r="B6" s="84">
        <v>16118</v>
      </c>
      <c r="C6" s="84">
        <v>15876</v>
      </c>
      <c r="D6" s="84">
        <v>15919</v>
      </c>
      <c r="E6" s="84">
        <v>16508</v>
      </c>
      <c r="F6" s="84">
        <v>17030</v>
      </c>
      <c r="G6" s="84">
        <v>17006</v>
      </c>
      <c r="H6" s="84">
        <v>16928</v>
      </c>
      <c r="I6" s="84">
        <v>17983</v>
      </c>
      <c r="J6" s="84">
        <v>18304</v>
      </c>
      <c r="K6" s="84">
        <v>19036</v>
      </c>
      <c r="L6" s="125">
        <v>20009</v>
      </c>
      <c r="M6" s="165">
        <f t="shared" ref="M6:M19" si="0">L6-K6</f>
        <v>973</v>
      </c>
      <c r="N6" s="166">
        <f t="shared" ref="N6:N19" si="1">L6/K6-1</f>
        <v>5.1113679344400031E-2</v>
      </c>
      <c r="O6" s="167">
        <f t="shared" ref="O6:O19" si="2">L6-G6</f>
        <v>3003</v>
      </c>
      <c r="P6" s="168">
        <f t="shared" ref="P6:P19" si="3">L6/G6-1</f>
        <v>0.17658473479948245</v>
      </c>
      <c r="Q6" s="169">
        <f t="shared" ref="Q6:Q19" si="4">L6-B6</f>
        <v>3891</v>
      </c>
      <c r="R6" s="170">
        <f t="shared" ref="R6:R19" si="5">L6/B6-1</f>
        <v>0.24140712247177065</v>
      </c>
      <c r="S6"/>
      <c r="T6"/>
      <c r="U6"/>
      <c r="V6"/>
      <c r="W6"/>
      <c r="X6"/>
    </row>
    <row r="7" spans="1:24" ht="17.25" customHeight="1" x14ac:dyDescent="0.25">
      <c r="A7" s="77" t="s">
        <v>14</v>
      </c>
      <c r="B7" s="84">
        <v>11749</v>
      </c>
      <c r="C7" s="84">
        <v>11868</v>
      </c>
      <c r="D7" s="84">
        <v>11680</v>
      </c>
      <c r="E7" s="84">
        <v>10887</v>
      </c>
      <c r="F7" s="84">
        <v>10939</v>
      </c>
      <c r="G7" s="84">
        <v>10986</v>
      </c>
      <c r="H7" s="84">
        <v>10960</v>
      </c>
      <c r="I7" s="84">
        <v>10950</v>
      </c>
      <c r="J7" s="84">
        <v>11357</v>
      </c>
      <c r="K7" s="84">
        <v>12710</v>
      </c>
      <c r="L7" s="125">
        <v>13702</v>
      </c>
      <c r="M7" s="165">
        <f t="shared" si="0"/>
        <v>992</v>
      </c>
      <c r="N7" s="166">
        <f t="shared" si="1"/>
        <v>7.8048780487804947E-2</v>
      </c>
      <c r="O7" s="167">
        <f t="shared" si="2"/>
        <v>2716</v>
      </c>
      <c r="P7" s="168">
        <f t="shared" si="3"/>
        <v>0.24722373930456953</v>
      </c>
      <c r="Q7" s="169">
        <f t="shared" si="4"/>
        <v>1953</v>
      </c>
      <c r="R7" s="170">
        <f t="shared" si="5"/>
        <v>0.16622691292875991</v>
      </c>
      <c r="S7"/>
      <c r="T7"/>
      <c r="U7"/>
      <c r="V7"/>
      <c r="W7"/>
      <c r="X7"/>
    </row>
    <row r="8" spans="1:24" ht="17.25" customHeight="1" x14ac:dyDescent="0.25">
      <c r="A8" s="77" t="s">
        <v>15</v>
      </c>
      <c r="B8" s="84">
        <v>8004</v>
      </c>
      <c r="C8" s="84">
        <v>7719</v>
      </c>
      <c r="D8" s="84">
        <v>7534</v>
      </c>
      <c r="E8" s="84">
        <v>7357</v>
      </c>
      <c r="F8" s="84">
        <v>7205</v>
      </c>
      <c r="G8" s="84">
        <v>7060</v>
      </c>
      <c r="H8" s="84">
        <v>7173</v>
      </c>
      <c r="I8" s="84">
        <v>7341</v>
      </c>
      <c r="J8" s="84">
        <v>7344</v>
      </c>
      <c r="K8" s="84">
        <v>8103</v>
      </c>
      <c r="L8" s="125">
        <v>8536</v>
      </c>
      <c r="M8" s="165">
        <f t="shared" si="0"/>
        <v>433</v>
      </c>
      <c r="N8" s="166">
        <f t="shared" si="1"/>
        <v>5.3436998642478084E-2</v>
      </c>
      <c r="O8" s="167">
        <f t="shared" si="2"/>
        <v>1476</v>
      </c>
      <c r="P8" s="168">
        <f t="shared" si="3"/>
        <v>0.20906515580736551</v>
      </c>
      <c r="Q8" s="169">
        <f t="shared" si="4"/>
        <v>532</v>
      </c>
      <c r="R8" s="170">
        <f t="shared" si="5"/>
        <v>6.6466766616691597E-2</v>
      </c>
      <c r="S8"/>
      <c r="T8"/>
      <c r="U8"/>
      <c r="V8"/>
      <c r="W8"/>
      <c r="X8"/>
    </row>
    <row r="9" spans="1:24" ht="17.25" customHeight="1" x14ac:dyDescent="0.25">
      <c r="A9" s="77" t="s">
        <v>16</v>
      </c>
      <c r="B9" s="84">
        <v>6058</v>
      </c>
      <c r="C9" s="84">
        <v>6031</v>
      </c>
      <c r="D9" s="84">
        <v>6167</v>
      </c>
      <c r="E9" s="84">
        <v>5896</v>
      </c>
      <c r="F9" s="84">
        <v>6159</v>
      </c>
      <c r="G9" s="84">
        <v>6008</v>
      </c>
      <c r="H9" s="84">
        <v>5987</v>
      </c>
      <c r="I9" s="84">
        <v>6186</v>
      </c>
      <c r="J9" s="84">
        <v>6356</v>
      </c>
      <c r="K9" s="84">
        <v>6882</v>
      </c>
      <c r="L9" s="125">
        <v>7408</v>
      </c>
      <c r="M9" s="165">
        <f t="shared" si="0"/>
        <v>526</v>
      </c>
      <c r="N9" s="166">
        <f t="shared" si="1"/>
        <v>7.6431269979656991E-2</v>
      </c>
      <c r="O9" s="167">
        <f t="shared" si="2"/>
        <v>1400</v>
      </c>
      <c r="P9" s="168">
        <f t="shared" si="3"/>
        <v>0.23302263648468702</v>
      </c>
      <c r="Q9" s="169">
        <f t="shared" si="4"/>
        <v>1350</v>
      </c>
      <c r="R9" s="170">
        <f t="shared" si="5"/>
        <v>0.22284582370419281</v>
      </c>
      <c r="S9"/>
      <c r="T9"/>
      <c r="U9"/>
      <c r="V9"/>
      <c r="W9"/>
      <c r="X9"/>
    </row>
    <row r="10" spans="1:24" ht="17.25" customHeight="1" x14ac:dyDescent="0.25">
      <c r="A10" s="77" t="s">
        <v>17</v>
      </c>
      <c r="B10" s="84">
        <v>3180</v>
      </c>
      <c r="C10" s="84">
        <v>3226</v>
      </c>
      <c r="D10" s="84">
        <v>2992</v>
      </c>
      <c r="E10" s="84">
        <v>2972</v>
      </c>
      <c r="F10" s="84">
        <v>3055</v>
      </c>
      <c r="G10" s="84">
        <v>2922</v>
      </c>
      <c r="H10" s="84">
        <v>2683</v>
      </c>
      <c r="I10" s="84">
        <v>2892</v>
      </c>
      <c r="J10" s="84">
        <v>2715</v>
      </c>
      <c r="K10" s="84">
        <v>2919</v>
      </c>
      <c r="L10" s="125">
        <v>3192</v>
      </c>
      <c r="M10" s="165">
        <f t="shared" si="0"/>
        <v>273</v>
      </c>
      <c r="N10" s="166">
        <f t="shared" si="1"/>
        <v>9.3525179856115193E-2</v>
      </c>
      <c r="O10" s="167">
        <f t="shared" si="2"/>
        <v>270</v>
      </c>
      <c r="P10" s="168">
        <f t="shared" si="3"/>
        <v>9.2402464065708401E-2</v>
      </c>
      <c r="Q10" s="169">
        <f t="shared" si="4"/>
        <v>12</v>
      </c>
      <c r="R10" s="170">
        <f t="shared" si="5"/>
        <v>3.7735849056603765E-3</v>
      </c>
      <c r="S10"/>
      <c r="T10"/>
      <c r="U10"/>
      <c r="V10"/>
      <c r="W10"/>
      <c r="X10"/>
    </row>
    <row r="11" spans="1:24" ht="17.25" customHeight="1" x14ac:dyDescent="0.25">
      <c r="A11" s="77" t="s">
        <v>18</v>
      </c>
      <c r="B11" s="84">
        <v>10332</v>
      </c>
      <c r="C11" s="84">
        <v>10041</v>
      </c>
      <c r="D11" s="84">
        <v>9612</v>
      </c>
      <c r="E11" s="84">
        <v>9530</v>
      </c>
      <c r="F11" s="84">
        <v>9518</v>
      </c>
      <c r="G11" s="84">
        <v>9174</v>
      </c>
      <c r="H11" s="84">
        <v>9090</v>
      </c>
      <c r="I11" s="84">
        <v>9329</v>
      </c>
      <c r="J11" s="84">
        <v>9438</v>
      </c>
      <c r="K11" s="84">
        <v>9775</v>
      </c>
      <c r="L11" s="125">
        <v>10521</v>
      </c>
      <c r="M11" s="165">
        <f t="shared" si="0"/>
        <v>746</v>
      </c>
      <c r="N11" s="166">
        <f t="shared" si="1"/>
        <v>7.6317135549872184E-2</v>
      </c>
      <c r="O11" s="167">
        <f t="shared" si="2"/>
        <v>1347</v>
      </c>
      <c r="P11" s="168">
        <f t="shared" si="3"/>
        <v>0.14682799215173326</v>
      </c>
      <c r="Q11" s="169">
        <f t="shared" si="4"/>
        <v>189</v>
      </c>
      <c r="R11" s="170">
        <f t="shared" si="5"/>
        <v>1.8292682926829285E-2</v>
      </c>
      <c r="S11"/>
      <c r="T11"/>
      <c r="U11"/>
      <c r="V11"/>
      <c r="W11"/>
      <c r="X11"/>
    </row>
    <row r="12" spans="1:24" ht="17.25" customHeight="1" x14ac:dyDescent="0.25">
      <c r="A12" s="77" t="s">
        <v>19</v>
      </c>
      <c r="B12" s="84">
        <v>4690</v>
      </c>
      <c r="C12" s="84">
        <v>4498</v>
      </c>
      <c r="D12" s="84">
        <v>4397</v>
      </c>
      <c r="E12" s="84">
        <v>4369</v>
      </c>
      <c r="F12" s="84">
        <v>4347</v>
      </c>
      <c r="G12" s="84">
        <v>4281</v>
      </c>
      <c r="H12" s="84">
        <v>4485</v>
      </c>
      <c r="I12" s="84">
        <v>4472</v>
      </c>
      <c r="J12" s="84">
        <v>4663</v>
      </c>
      <c r="K12" s="84">
        <v>4642</v>
      </c>
      <c r="L12" s="125">
        <v>5278</v>
      </c>
      <c r="M12" s="165">
        <f t="shared" si="0"/>
        <v>636</v>
      </c>
      <c r="N12" s="166">
        <f t="shared" si="1"/>
        <v>0.13700990952175784</v>
      </c>
      <c r="O12" s="167">
        <f t="shared" si="2"/>
        <v>997</v>
      </c>
      <c r="P12" s="168">
        <f t="shared" si="3"/>
        <v>0.23288951179630923</v>
      </c>
      <c r="Q12" s="169">
        <f t="shared" si="4"/>
        <v>588</v>
      </c>
      <c r="R12" s="170">
        <f t="shared" si="5"/>
        <v>0.12537313432835817</v>
      </c>
      <c r="S12"/>
      <c r="T12"/>
      <c r="U12"/>
      <c r="V12"/>
      <c r="W12"/>
      <c r="X12"/>
    </row>
    <row r="13" spans="1:24" ht="17.25" customHeight="1" x14ac:dyDescent="0.25">
      <c r="A13" s="77" t="s">
        <v>20</v>
      </c>
      <c r="B13" s="84">
        <v>6682</v>
      </c>
      <c r="C13" s="84">
        <v>6701</v>
      </c>
      <c r="D13" s="84">
        <v>6634</v>
      </c>
      <c r="E13" s="84">
        <v>6316</v>
      </c>
      <c r="F13" s="84">
        <v>6276</v>
      </c>
      <c r="G13" s="84">
        <v>5974</v>
      </c>
      <c r="H13" s="84">
        <v>5726</v>
      </c>
      <c r="I13" s="84">
        <v>6046</v>
      </c>
      <c r="J13" s="84">
        <v>6170</v>
      </c>
      <c r="K13" s="84">
        <v>6476</v>
      </c>
      <c r="L13" s="125">
        <v>6893</v>
      </c>
      <c r="M13" s="165">
        <f t="shared" si="0"/>
        <v>417</v>
      </c>
      <c r="N13" s="166">
        <f t="shared" si="1"/>
        <v>6.4391599752933848E-2</v>
      </c>
      <c r="O13" s="167">
        <f t="shared" si="2"/>
        <v>919</v>
      </c>
      <c r="P13" s="168">
        <f t="shared" si="3"/>
        <v>0.15383327753598919</v>
      </c>
      <c r="Q13" s="169">
        <f t="shared" si="4"/>
        <v>211</v>
      </c>
      <c r="R13" s="170">
        <f t="shared" si="5"/>
        <v>3.1577372044298224E-2</v>
      </c>
      <c r="S13"/>
      <c r="T13"/>
      <c r="U13"/>
      <c r="V13"/>
      <c r="W13"/>
      <c r="X13"/>
    </row>
    <row r="14" spans="1:24" ht="17.25" customHeight="1" x14ac:dyDescent="0.25">
      <c r="A14" s="77" t="s">
        <v>21</v>
      </c>
      <c r="B14" s="84">
        <v>5733</v>
      </c>
      <c r="C14" s="84">
        <v>5800</v>
      </c>
      <c r="D14" s="84">
        <v>5838</v>
      </c>
      <c r="E14" s="84">
        <v>5961</v>
      </c>
      <c r="F14" s="84">
        <v>5848</v>
      </c>
      <c r="G14" s="84">
        <v>5882</v>
      </c>
      <c r="H14" s="84">
        <v>5813</v>
      </c>
      <c r="I14" s="84">
        <v>6073</v>
      </c>
      <c r="J14" s="84">
        <v>6081</v>
      </c>
      <c r="K14" s="84">
        <v>6423</v>
      </c>
      <c r="L14" s="125">
        <v>6948</v>
      </c>
      <c r="M14" s="165">
        <f t="shared" si="0"/>
        <v>525</v>
      </c>
      <c r="N14" s="166">
        <f t="shared" si="1"/>
        <v>8.1737505838393343E-2</v>
      </c>
      <c r="O14" s="167">
        <f t="shared" si="2"/>
        <v>1066</v>
      </c>
      <c r="P14" s="168">
        <f t="shared" si="3"/>
        <v>0.18123087385243108</v>
      </c>
      <c r="Q14" s="169">
        <f t="shared" si="4"/>
        <v>1215</v>
      </c>
      <c r="R14" s="170">
        <f t="shared" si="5"/>
        <v>0.21193092621664045</v>
      </c>
      <c r="S14"/>
      <c r="T14"/>
      <c r="U14"/>
      <c r="V14"/>
      <c r="W14"/>
      <c r="X14"/>
    </row>
    <row r="15" spans="1:24" ht="17.25" customHeight="1" x14ac:dyDescent="0.25">
      <c r="A15" s="77" t="s">
        <v>22</v>
      </c>
      <c r="B15" s="84">
        <v>6154</v>
      </c>
      <c r="C15" s="84">
        <v>6099</v>
      </c>
      <c r="D15" s="84">
        <v>6030</v>
      </c>
      <c r="E15" s="84">
        <v>5759</v>
      </c>
      <c r="F15" s="84">
        <v>5730</v>
      </c>
      <c r="G15" s="84">
        <v>5628</v>
      </c>
      <c r="H15" s="84">
        <v>5753</v>
      </c>
      <c r="I15" s="84">
        <v>5762</v>
      </c>
      <c r="J15" s="84">
        <v>6032</v>
      </c>
      <c r="K15" s="84">
        <v>6097</v>
      </c>
      <c r="L15" s="125">
        <v>6642</v>
      </c>
      <c r="M15" s="165">
        <f t="shared" si="0"/>
        <v>545</v>
      </c>
      <c r="N15" s="166">
        <f t="shared" si="1"/>
        <v>8.9388223716581949E-2</v>
      </c>
      <c r="O15" s="167">
        <f t="shared" si="2"/>
        <v>1014</v>
      </c>
      <c r="P15" s="168">
        <f t="shared" si="3"/>
        <v>0.18017057569296369</v>
      </c>
      <c r="Q15" s="169">
        <f t="shared" si="4"/>
        <v>488</v>
      </c>
      <c r="R15" s="170">
        <f t="shared" si="5"/>
        <v>7.9298017549561228E-2</v>
      </c>
      <c r="S15"/>
      <c r="T15"/>
      <c r="U15"/>
      <c r="V15"/>
      <c r="W15"/>
      <c r="X15"/>
    </row>
    <row r="16" spans="1:24" ht="17.25" customHeight="1" x14ac:dyDescent="0.25">
      <c r="A16" s="77" t="s">
        <v>23</v>
      </c>
      <c r="B16" s="84">
        <v>13158</v>
      </c>
      <c r="C16" s="84">
        <v>13158</v>
      </c>
      <c r="D16" s="84">
        <v>12931</v>
      </c>
      <c r="E16" s="84">
        <v>12813</v>
      </c>
      <c r="F16" s="84">
        <v>12472</v>
      </c>
      <c r="G16" s="84">
        <v>12437</v>
      </c>
      <c r="H16" s="84">
        <v>12464</v>
      </c>
      <c r="I16" s="84">
        <v>12587</v>
      </c>
      <c r="J16" s="84">
        <v>12691</v>
      </c>
      <c r="K16" s="84">
        <v>13490</v>
      </c>
      <c r="L16" s="125">
        <v>14419</v>
      </c>
      <c r="M16" s="165">
        <f t="shared" si="0"/>
        <v>929</v>
      </c>
      <c r="N16" s="166">
        <f t="shared" si="1"/>
        <v>6.8865826538176522E-2</v>
      </c>
      <c r="O16" s="167">
        <f t="shared" si="2"/>
        <v>1982</v>
      </c>
      <c r="P16" s="168">
        <f t="shared" si="3"/>
        <v>0.15936319048001923</v>
      </c>
      <c r="Q16" s="169">
        <f t="shared" si="4"/>
        <v>1261</v>
      </c>
      <c r="R16" s="170">
        <f t="shared" si="5"/>
        <v>9.5835233318133373E-2</v>
      </c>
      <c r="S16"/>
      <c r="T16"/>
      <c r="U16"/>
      <c r="V16"/>
      <c r="W16"/>
      <c r="X16"/>
    </row>
    <row r="17" spans="1:24" ht="17.25" customHeight="1" x14ac:dyDescent="0.25">
      <c r="A17" s="77" t="s">
        <v>24</v>
      </c>
      <c r="B17" s="84">
        <v>7945</v>
      </c>
      <c r="C17" s="84">
        <v>7778</v>
      </c>
      <c r="D17" s="84">
        <v>7442</v>
      </c>
      <c r="E17" s="84">
        <v>7297</v>
      </c>
      <c r="F17" s="84">
        <v>7320</v>
      </c>
      <c r="G17" s="84">
        <v>7167</v>
      </c>
      <c r="H17" s="84">
        <v>7144</v>
      </c>
      <c r="I17" s="84">
        <v>7141</v>
      </c>
      <c r="J17" s="84">
        <v>7364</v>
      </c>
      <c r="K17" s="84">
        <v>7883</v>
      </c>
      <c r="L17" s="125">
        <v>8192</v>
      </c>
      <c r="M17" s="165">
        <f t="shared" si="0"/>
        <v>309</v>
      </c>
      <c r="N17" s="166">
        <f t="shared" si="1"/>
        <v>3.9198274768489139E-2</v>
      </c>
      <c r="O17" s="167">
        <f t="shared" si="2"/>
        <v>1025</v>
      </c>
      <c r="P17" s="168">
        <f t="shared" si="3"/>
        <v>0.14301660387888937</v>
      </c>
      <c r="Q17" s="169">
        <f t="shared" si="4"/>
        <v>247</v>
      </c>
      <c r="R17" s="170">
        <f t="shared" si="5"/>
        <v>3.1088735053492744E-2</v>
      </c>
      <c r="S17"/>
      <c r="T17"/>
      <c r="U17"/>
      <c r="V17"/>
      <c r="W17"/>
      <c r="X17"/>
    </row>
    <row r="18" spans="1:24" ht="17.25" customHeight="1" x14ac:dyDescent="0.25">
      <c r="A18" s="77" t="s">
        <v>25</v>
      </c>
      <c r="B18" s="84">
        <v>6687</v>
      </c>
      <c r="C18" s="84">
        <v>6614</v>
      </c>
      <c r="D18" s="84">
        <v>6605</v>
      </c>
      <c r="E18" s="84">
        <v>6540</v>
      </c>
      <c r="F18" s="84">
        <v>6471</v>
      </c>
      <c r="G18" s="84">
        <v>6398</v>
      </c>
      <c r="H18" s="84">
        <v>6471</v>
      </c>
      <c r="I18" s="84">
        <v>6416</v>
      </c>
      <c r="J18" s="84">
        <v>6641</v>
      </c>
      <c r="K18" s="84">
        <v>6897</v>
      </c>
      <c r="L18" s="125">
        <v>7258</v>
      </c>
      <c r="M18" s="165">
        <f t="shared" si="0"/>
        <v>361</v>
      </c>
      <c r="N18" s="166">
        <f t="shared" si="1"/>
        <v>5.2341597796143224E-2</v>
      </c>
      <c r="O18" s="167">
        <f t="shared" si="2"/>
        <v>860</v>
      </c>
      <c r="P18" s="168">
        <f t="shared" si="3"/>
        <v>0.13441700531416068</v>
      </c>
      <c r="Q18" s="169">
        <f t="shared" si="4"/>
        <v>571</v>
      </c>
      <c r="R18" s="170">
        <f t="shared" si="5"/>
        <v>8.5389561836398897E-2</v>
      </c>
      <c r="S18"/>
      <c r="T18"/>
      <c r="U18"/>
      <c r="V18"/>
      <c r="W18"/>
      <c r="X18"/>
    </row>
    <row r="19" spans="1:24" ht="17.25" customHeight="1" thickBot="1" x14ac:dyDescent="0.3">
      <c r="A19" s="76" t="s">
        <v>26</v>
      </c>
      <c r="B19" s="91">
        <v>15093</v>
      </c>
      <c r="C19" s="91">
        <v>14644</v>
      </c>
      <c r="D19" s="91">
        <v>13944</v>
      </c>
      <c r="E19" s="91">
        <v>13872</v>
      </c>
      <c r="F19" s="91">
        <v>13247</v>
      </c>
      <c r="G19" s="91">
        <v>13118</v>
      </c>
      <c r="H19" s="91">
        <v>12836</v>
      </c>
      <c r="I19" s="91">
        <v>13005</v>
      </c>
      <c r="J19" s="91">
        <v>13137</v>
      </c>
      <c r="K19" s="91">
        <v>13834</v>
      </c>
      <c r="L19" s="126">
        <v>14418</v>
      </c>
      <c r="M19" s="171">
        <f t="shared" si="0"/>
        <v>584</v>
      </c>
      <c r="N19" s="172">
        <f t="shared" si="1"/>
        <v>4.2214833020095321E-2</v>
      </c>
      <c r="O19" s="173">
        <f t="shared" si="2"/>
        <v>1300</v>
      </c>
      <c r="P19" s="174">
        <f t="shared" si="3"/>
        <v>9.9100472633023351E-2</v>
      </c>
      <c r="Q19" s="175">
        <f t="shared" si="4"/>
        <v>-675</v>
      </c>
      <c r="R19" s="176">
        <f t="shared" si="5"/>
        <v>-4.4722719141323752E-2</v>
      </c>
      <c r="S19"/>
      <c r="T19"/>
      <c r="U19"/>
      <c r="V19"/>
      <c r="W19"/>
      <c r="X19"/>
    </row>
    <row r="20" spans="1:24" s="10" customFormat="1" ht="17.25" customHeight="1" x14ac:dyDescent="0.25">
      <c r="A20" s="81"/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</row>
    <row r="21" spans="1:24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</row>
    <row r="22" spans="1:24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</row>
  </sheetData>
  <mergeCells count="6">
    <mergeCell ref="Q3:R3"/>
    <mergeCell ref="A1:N1"/>
    <mergeCell ref="A3:A4"/>
    <mergeCell ref="B3:L3"/>
    <mergeCell ref="M3:N3"/>
    <mergeCell ref="O3:P3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32</vt:i4>
      </vt:variant>
      <vt:variant>
        <vt:lpstr>Pojmenované oblasti</vt:lpstr>
      </vt:variant>
      <vt:variant>
        <vt:i4>1</vt:i4>
      </vt:variant>
    </vt:vector>
  </HeadingPairs>
  <TitlesOfParts>
    <vt:vector size="33" baseType="lpstr">
      <vt:lpstr>OBSAH</vt:lpstr>
      <vt:lpstr>ZNAČKY</vt:lpstr>
      <vt:lpstr>3.1.1</vt:lpstr>
      <vt:lpstr>3.1.2</vt:lpstr>
      <vt:lpstr>3.1.3</vt:lpstr>
      <vt:lpstr>3.1.4</vt:lpstr>
      <vt:lpstr>3.1.5</vt:lpstr>
      <vt:lpstr>3.1.6</vt:lpstr>
      <vt:lpstr>3.1.7</vt:lpstr>
      <vt:lpstr>3.1.8</vt:lpstr>
      <vt:lpstr>3.1.9</vt:lpstr>
      <vt:lpstr>3.1.10</vt:lpstr>
      <vt:lpstr>3.1.11</vt:lpstr>
      <vt:lpstr>3.1.12</vt:lpstr>
      <vt:lpstr>3.1.13</vt:lpstr>
      <vt:lpstr>3.1.14</vt:lpstr>
      <vt:lpstr>3.1.15</vt:lpstr>
      <vt:lpstr>3.1.16</vt:lpstr>
      <vt:lpstr>3.1.17</vt:lpstr>
      <vt:lpstr>3.1.18</vt:lpstr>
      <vt:lpstr>3.1.19</vt:lpstr>
      <vt:lpstr>3.1.20</vt:lpstr>
      <vt:lpstr>3.1.21</vt:lpstr>
      <vt:lpstr>3.1.22</vt:lpstr>
      <vt:lpstr>3.1.23</vt:lpstr>
      <vt:lpstr>3.1.24</vt:lpstr>
      <vt:lpstr>3.1.25</vt:lpstr>
      <vt:lpstr>3.1.26</vt:lpstr>
      <vt:lpstr>3.1.27</vt:lpstr>
      <vt:lpstr>3.1.28</vt:lpstr>
      <vt:lpstr>3.1.29</vt:lpstr>
      <vt:lpstr>3.1.30</vt:lpstr>
      <vt:lpstr>'3.1.12'!Oblast_tisku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pubalova6594</dc:creator>
  <cp:lastModifiedBy>kasparova3676</cp:lastModifiedBy>
  <cp:lastPrinted>2022-07-12T08:19:31Z</cp:lastPrinted>
  <dcterms:created xsi:type="dcterms:W3CDTF">2017-08-18T09:41:49Z</dcterms:created>
  <dcterms:modified xsi:type="dcterms:W3CDTF">2023-08-09T07:27:19Z</dcterms:modified>
</cp:coreProperties>
</file>